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674E99E6-7B47-43C8-A1CC-31F88BEBFD94}" xr6:coauthVersionLast="47" xr6:coauthVersionMax="47" xr10:uidLastSave="{00000000-0000-0000-0000-000000000000}"/>
  <bookViews>
    <workbookView xWindow="16380" yWindow="-28065" windowWidth="17955" windowHeight="26190" xr2:uid="{84C548D0-DCE9-4DFC-BBE8-6BEF4701D2DB}"/>
  </bookViews>
  <sheets>
    <sheet name="PlantDF" sheetId="1" r:id="rId1"/>
    <sheet name="d149Mapping" sheetId="2" r:id="rId2"/>
    <sheet name="d149Weights" sheetId="3" r:id="rId3"/>
    <sheet name="d163Mapping" sheetId="4" r:id="rId4"/>
    <sheet name="d163Weights" sheetId="5" r:id="rId5"/>
    <sheet name="d177Mapping" sheetId="6" r:id="rId6"/>
    <sheet name="d177Weights" sheetId="7" r:id="rId7"/>
    <sheet name="d191Mapping" sheetId="8" r:id="rId8"/>
    <sheet name="d191Weights" sheetId="9" r:id="rId9"/>
    <sheet name="d205Mapping" sheetId="12" r:id="rId10"/>
    <sheet name="d205Weights" sheetId="13" r:id="rId11"/>
    <sheet name="d219Mapping" sheetId="14" r:id="rId12"/>
    <sheet name="d219Weights" sheetId="15" r:id="rId13"/>
    <sheet name="d233Mapping" sheetId="16" r:id="rId14"/>
    <sheet name="d233Weights" sheetId="17" r:id="rId15"/>
    <sheet name="d254Mapping" sheetId="18" r:id="rId16"/>
    <sheet name="d254Weights" sheetId="19" r:id="rId17"/>
  </sheets>
  <definedNames>
    <definedName name="_xlnm.Print_Area" localSheetId="1">d149Mapping!$A$1:$AJ$964</definedName>
    <definedName name="_xlnm.Print_Area" localSheetId="2">d149Weights!$A$1:$K$72</definedName>
    <definedName name="_xlnm.Print_Area" localSheetId="3">d163Mapping!$A$1:$AJ$964</definedName>
    <definedName name="_xlnm.Print_Area" localSheetId="4">d163Weights!$A$1:$K$72</definedName>
    <definedName name="_xlnm.Print_Area" localSheetId="5">d177Mapping!$A$1:$AJ$964</definedName>
    <definedName name="_xlnm.Print_Area" localSheetId="6">d177Weights!$A$1:$K$72</definedName>
    <definedName name="_xlnm.Print_Area" localSheetId="7">d191Mapping!$A$1:$AJ$964</definedName>
    <definedName name="_xlnm.Print_Area" localSheetId="8">d191Weights!$A$1:$K$72</definedName>
    <definedName name="_xlnm.Print_Area" localSheetId="10">d205Weights!$A$1:$K$72</definedName>
    <definedName name="_xlnm.Print_Area" localSheetId="12">d219Weights!$A$1:$K$72</definedName>
    <definedName name="_xlnm.Print_Area" localSheetId="13">d233Mapping!$A$1:$AJ$964</definedName>
    <definedName name="_xlnm.Print_Area" localSheetId="14">d233Weights!$A$1:$K$72</definedName>
    <definedName name="_xlnm.Print_Area" localSheetId="15">d254Mapping!$A$1:$AJ$964</definedName>
    <definedName name="_xlnm.Print_Area" localSheetId="16">d254Weights!$A$1:$K$72</definedName>
    <definedName name="_xlnm.Print_Titles" localSheetId="2">d149Weights!$8:$8</definedName>
    <definedName name="_xlnm.Print_Titles" localSheetId="4">d163Weights!$8:$8</definedName>
    <definedName name="_xlnm.Print_Titles" localSheetId="6">d177Weights!$8:$8</definedName>
    <definedName name="_xlnm.Print_Titles" localSheetId="8">d191Weights!$8:$8</definedName>
    <definedName name="_xlnm.Print_Titles" localSheetId="10">d205Weights!$8:$8</definedName>
    <definedName name="_xlnm.Print_Titles" localSheetId="12">d219Weights!$8:$8</definedName>
    <definedName name="_xlnm.Print_Titles" localSheetId="14">d233Weights!$8:$8</definedName>
    <definedName name="_xlnm.Print_Titles" localSheetId="16">d254Weights!$8:$8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2" i="19" l="1"/>
  <c r="S72" i="19"/>
  <c r="R72" i="19"/>
  <c r="Q72" i="19"/>
  <c r="P72" i="19"/>
  <c r="T72" i="19" s="1"/>
  <c r="O72" i="19"/>
  <c r="N72" i="19"/>
  <c r="M72" i="19"/>
  <c r="U71" i="19"/>
  <c r="S71" i="19"/>
  <c r="R71" i="19"/>
  <c r="Q71" i="19"/>
  <c r="P71" i="19"/>
  <c r="T71" i="19" s="1"/>
  <c r="O71" i="19"/>
  <c r="N71" i="19"/>
  <c r="M71" i="19"/>
  <c r="U70" i="19"/>
  <c r="S70" i="19"/>
  <c r="R70" i="19"/>
  <c r="Q70" i="19"/>
  <c r="P70" i="19"/>
  <c r="T70" i="19" s="1"/>
  <c r="O70" i="19"/>
  <c r="N70" i="19"/>
  <c r="M70" i="19"/>
  <c r="U69" i="19"/>
  <c r="S69" i="19"/>
  <c r="R69" i="19"/>
  <c r="Q69" i="19"/>
  <c r="P69" i="19"/>
  <c r="O69" i="19"/>
  <c r="N69" i="19"/>
  <c r="M69" i="19"/>
  <c r="U68" i="19"/>
  <c r="S68" i="19"/>
  <c r="R68" i="19"/>
  <c r="Q68" i="19"/>
  <c r="P68" i="19"/>
  <c r="T68" i="19" s="1"/>
  <c r="O68" i="19"/>
  <c r="N68" i="19"/>
  <c r="M68" i="19"/>
  <c r="U67" i="19"/>
  <c r="S67" i="19"/>
  <c r="R67" i="19"/>
  <c r="Q67" i="19"/>
  <c r="P67" i="19"/>
  <c r="T67" i="19" s="1"/>
  <c r="O67" i="19"/>
  <c r="N67" i="19"/>
  <c r="M67" i="19"/>
  <c r="U66" i="19"/>
  <c r="S66" i="19"/>
  <c r="R66" i="19"/>
  <c r="Q66" i="19"/>
  <c r="P66" i="19"/>
  <c r="T66" i="19" s="1"/>
  <c r="O66" i="19"/>
  <c r="N66" i="19"/>
  <c r="M66" i="19"/>
  <c r="U65" i="19"/>
  <c r="S65" i="19"/>
  <c r="R65" i="19"/>
  <c r="Q65" i="19"/>
  <c r="P65" i="19"/>
  <c r="T65" i="19" s="1"/>
  <c r="O65" i="19"/>
  <c r="N65" i="19"/>
  <c r="M65" i="19"/>
  <c r="U64" i="19"/>
  <c r="S64" i="19"/>
  <c r="R64" i="19"/>
  <c r="Q64" i="19"/>
  <c r="P64" i="19"/>
  <c r="T64" i="19" s="1"/>
  <c r="O64" i="19"/>
  <c r="N64" i="19"/>
  <c r="M64" i="19"/>
  <c r="U63" i="19"/>
  <c r="S63" i="19"/>
  <c r="R63" i="19"/>
  <c r="Q63" i="19"/>
  <c r="P63" i="19"/>
  <c r="T63" i="19" s="1"/>
  <c r="O63" i="19"/>
  <c r="N63" i="19"/>
  <c r="M63" i="19"/>
  <c r="U62" i="19"/>
  <c r="S62" i="19"/>
  <c r="R62" i="19"/>
  <c r="Q62" i="19"/>
  <c r="P62" i="19"/>
  <c r="T62" i="19" s="1"/>
  <c r="O62" i="19"/>
  <c r="N62" i="19"/>
  <c r="M62" i="19"/>
  <c r="U61" i="19"/>
  <c r="S61" i="19"/>
  <c r="R61" i="19"/>
  <c r="Q61" i="19"/>
  <c r="P61" i="19"/>
  <c r="T61" i="19" s="1"/>
  <c r="O61" i="19"/>
  <c r="N61" i="19"/>
  <c r="M61" i="19"/>
  <c r="U60" i="19"/>
  <c r="S60" i="19"/>
  <c r="R60" i="19"/>
  <c r="Q60" i="19"/>
  <c r="P60" i="19"/>
  <c r="T60" i="19" s="1"/>
  <c r="O60" i="19"/>
  <c r="N60" i="19"/>
  <c r="M60" i="19"/>
  <c r="U59" i="19"/>
  <c r="S59" i="19"/>
  <c r="R59" i="19"/>
  <c r="Q59" i="19"/>
  <c r="P59" i="19"/>
  <c r="T59" i="19" s="1"/>
  <c r="O59" i="19"/>
  <c r="N59" i="19"/>
  <c r="M59" i="19"/>
  <c r="U58" i="19"/>
  <c r="S58" i="19"/>
  <c r="R58" i="19"/>
  <c r="Q58" i="19"/>
  <c r="P58" i="19"/>
  <c r="T58" i="19" s="1"/>
  <c r="O58" i="19"/>
  <c r="N58" i="19"/>
  <c r="M58" i="19"/>
  <c r="U57" i="19"/>
  <c r="S57" i="19"/>
  <c r="R57" i="19"/>
  <c r="Q57" i="19"/>
  <c r="P57" i="19"/>
  <c r="T57" i="19" s="1"/>
  <c r="O57" i="19"/>
  <c r="N57" i="19"/>
  <c r="M57" i="19"/>
  <c r="U56" i="19"/>
  <c r="S56" i="19"/>
  <c r="R56" i="19"/>
  <c r="Q56" i="19"/>
  <c r="P56" i="19"/>
  <c r="T56" i="19" s="1"/>
  <c r="O56" i="19"/>
  <c r="N56" i="19"/>
  <c r="M56" i="19"/>
  <c r="U55" i="19"/>
  <c r="S55" i="19"/>
  <c r="R55" i="19"/>
  <c r="Q55" i="19"/>
  <c r="P55" i="19"/>
  <c r="T55" i="19" s="1"/>
  <c r="O55" i="19"/>
  <c r="N55" i="19"/>
  <c r="M55" i="19"/>
  <c r="U54" i="19"/>
  <c r="S54" i="19"/>
  <c r="R54" i="19"/>
  <c r="Q54" i="19"/>
  <c r="P54" i="19"/>
  <c r="T54" i="19" s="1"/>
  <c r="O54" i="19"/>
  <c r="N54" i="19"/>
  <c r="M54" i="19"/>
  <c r="U53" i="19"/>
  <c r="S53" i="19"/>
  <c r="R53" i="19"/>
  <c r="Q53" i="19"/>
  <c r="P53" i="19"/>
  <c r="T53" i="19" s="1"/>
  <c r="O53" i="19"/>
  <c r="N53" i="19"/>
  <c r="M53" i="19"/>
  <c r="U52" i="19"/>
  <c r="S52" i="19"/>
  <c r="R52" i="19"/>
  <c r="Q52" i="19"/>
  <c r="P52" i="19"/>
  <c r="T52" i="19" s="1"/>
  <c r="O52" i="19"/>
  <c r="N52" i="19"/>
  <c r="M52" i="19"/>
  <c r="U51" i="19"/>
  <c r="S51" i="19"/>
  <c r="R51" i="19"/>
  <c r="Q51" i="19"/>
  <c r="P51" i="19"/>
  <c r="O51" i="19"/>
  <c r="N51" i="19"/>
  <c r="M51" i="19"/>
  <c r="U50" i="19"/>
  <c r="S50" i="19"/>
  <c r="R50" i="19"/>
  <c r="Q50" i="19"/>
  <c r="P50" i="19"/>
  <c r="T50" i="19" s="1"/>
  <c r="O50" i="19"/>
  <c r="N50" i="19"/>
  <c r="M50" i="19"/>
  <c r="U49" i="19"/>
  <c r="S49" i="19"/>
  <c r="R49" i="19"/>
  <c r="Q49" i="19"/>
  <c r="P49" i="19"/>
  <c r="T49" i="19" s="1"/>
  <c r="O49" i="19"/>
  <c r="N49" i="19"/>
  <c r="M49" i="19"/>
  <c r="U48" i="19"/>
  <c r="S48" i="19"/>
  <c r="R48" i="19"/>
  <c r="Q48" i="19"/>
  <c r="P48" i="19"/>
  <c r="T48" i="19" s="1"/>
  <c r="O48" i="19"/>
  <c r="N48" i="19"/>
  <c r="M48" i="19"/>
  <c r="U47" i="19"/>
  <c r="S47" i="19"/>
  <c r="R47" i="19"/>
  <c r="Q47" i="19"/>
  <c r="P47" i="19"/>
  <c r="T47" i="19" s="1"/>
  <c r="O47" i="19"/>
  <c r="N47" i="19"/>
  <c r="M47" i="19"/>
  <c r="U46" i="19"/>
  <c r="S46" i="19"/>
  <c r="R46" i="19"/>
  <c r="Q46" i="19"/>
  <c r="P46" i="19"/>
  <c r="T46" i="19" s="1"/>
  <c r="O46" i="19"/>
  <c r="N46" i="19"/>
  <c r="M46" i="19"/>
  <c r="U45" i="19"/>
  <c r="S45" i="19"/>
  <c r="R45" i="19"/>
  <c r="Q45" i="19"/>
  <c r="P45" i="19"/>
  <c r="T45" i="19" s="1"/>
  <c r="O45" i="19"/>
  <c r="N45" i="19"/>
  <c r="M45" i="19"/>
  <c r="U44" i="19"/>
  <c r="S44" i="19"/>
  <c r="R44" i="19"/>
  <c r="Q44" i="19"/>
  <c r="P44" i="19"/>
  <c r="O44" i="19"/>
  <c r="N44" i="19"/>
  <c r="M44" i="19"/>
  <c r="U43" i="19"/>
  <c r="S43" i="19"/>
  <c r="R43" i="19"/>
  <c r="Q43" i="19"/>
  <c r="P43" i="19"/>
  <c r="T43" i="19" s="1"/>
  <c r="O43" i="19"/>
  <c r="N43" i="19"/>
  <c r="M43" i="19"/>
  <c r="U42" i="19"/>
  <c r="S42" i="19"/>
  <c r="R42" i="19"/>
  <c r="Q42" i="19"/>
  <c r="P42" i="19"/>
  <c r="T42" i="19" s="1"/>
  <c r="O42" i="19"/>
  <c r="N42" i="19"/>
  <c r="M42" i="19"/>
  <c r="U41" i="19"/>
  <c r="S41" i="19"/>
  <c r="R41" i="19"/>
  <c r="Q41" i="19"/>
  <c r="P41" i="19"/>
  <c r="T41" i="19" s="1"/>
  <c r="O41" i="19"/>
  <c r="N41" i="19"/>
  <c r="M41" i="19"/>
  <c r="U40" i="19"/>
  <c r="S40" i="19"/>
  <c r="R40" i="19"/>
  <c r="Q40" i="19"/>
  <c r="P40" i="19"/>
  <c r="T40" i="19" s="1"/>
  <c r="O40" i="19"/>
  <c r="N40" i="19"/>
  <c r="M40" i="19"/>
  <c r="U39" i="19"/>
  <c r="S39" i="19"/>
  <c r="R39" i="19"/>
  <c r="Q39" i="19"/>
  <c r="P39" i="19"/>
  <c r="T39" i="19" s="1"/>
  <c r="O39" i="19"/>
  <c r="N39" i="19"/>
  <c r="M39" i="19"/>
  <c r="U38" i="19"/>
  <c r="S38" i="19"/>
  <c r="R38" i="19"/>
  <c r="Q38" i="19"/>
  <c r="P38" i="19"/>
  <c r="O38" i="19"/>
  <c r="N38" i="19"/>
  <c r="M38" i="19"/>
  <c r="U37" i="19"/>
  <c r="S37" i="19"/>
  <c r="R37" i="19"/>
  <c r="Q37" i="19"/>
  <c r="P37" i="19"/>
  <c r="O37" i="19"/>
  <c r="N37" i="19"/>
  <c r="M37" i="19"/>
  <c r="U36" i="19"/>
  <c r="S36" i="19"/>
  <c r="R36" i="19"/>
  <c r="Q36" i="19"/>
  <c r="P36" i="19"/>
  <c r="O36" i="19"/>
  <c r="N36" i="19"/>
  <c r="M36" i="19"/>
  <c r="U35" i="19"/>
  <c r="S35" i="19"/>
  <c r="R35" i="19"/>
  <c r="Q35" i="19"/>
  <c r="P35" i="19"/>
  <c r="T35" i="19" s="1"/>
  <c r="O35" i="19"/>
  <c r="N35" i="19"/>
  <c r="M35" i="19"/>
  <c r="U34" i="19"/>
  <c r="S34" i="19"/>
  <c r="R34" i="19"/>
  <c r="Q34" i="19"/>
  <c r="P34" i="19"/>
  <c r="O34" i="19"/>
  <c r="N34" i="19"/>
  <c r="M34" i="19"/>
  <c r="U33" i="19"/>
  <c r="S33" i="19"/>
  <c r="R33" i="19"/>
  <c r="Q33" i="19"/>
  <c r="P33" i="19"/>
  <c r="T33" i="19" s="1"/>
  <c r="O33" i="19"/>
  <c r="N33" i="19"/>
  <c r="M33" i="19"/>
  <c r="U32" i="19"/>
  <c r="S32" i="19"/>
  <c r="R32" i="19"/>
  <c r="Q32" i="19"/>
  <c r="P32" i="19"/>
  <c r="O32" i="19"/>
  <c r="N32" i="19"/>
  <c r="M32" i="19"/>
  <c r="U31" i="19"/>
  <c r="S31" i="19"/>
  <c r="R31" i="19"/>
  <c r="Q31" i="19"/>
  <c r="P31" i="19"/>
  <c r="T31" i="19" s="1"/>
  <c r="O31" i="19"/>
  <c r="N31" i="19"/>
  <c r="M31" i="19"/>
  <c r="U30" i="19"/>
  <c r="S30" i="19"/>
  <c r="R30" i="19"/>
  <c r="Q30" i="19"/>
  <c r="P30" i="19"/>
  <c r="O30" i="19"/>
  <c r="N30" i="19"/>
  <c r="M30" i="19"/>
  <c r="U29" i="19"/>
  <c r="S29" i="19"/>
  <c r="R29" i="19"/>
  <c r="Q29" i="19"/>
  <c r="P29" i="19"/>
  <c r="T29" i="19" s="1"/>
  <c r="O29" i="19"/>
  <c r="N29" i="19"/>
  <c r="M29" i="19"/>
  <c r="U28" i="19"/>
  <c r="S28" i="19"/>
  <c r="R28" i="19"/>
  <c r="Q28" i="19"/>
  <c r="P28" i="19"/>
  <c r="O28" i="19"/>
  <c r="N28" i="19"/>
  <c r="M28" i="19"/>
  <c r="U27" i="19"/>
  <c r="S27" i="19"/>
  <c r="R27" i="19"/>
  <c r="Q27" i="19"/>
  <c r="P27" i="19"/>
  <c r="T27" i="19" s="1"/>
  <c r="O27" i="19"/>
  <c r="N27" i="19"/>
  <c r="M27" i="19"/>
  <c r="U26" i="19"/>
  <c r="S26" i="19"/>
  <c r="T26" i="19" s="1"/>
  <c r="R26" i="19"/>
  <c r="Q26" i="19"/>
  <c r="P26" i="19"/>
  <c r="O26" i="19"/>
  <c r="N26" i="19"/>
  <c r="M26" i="19"/>
  <c r="U25" i="19"/>
  <c r="S25" i="19"/>
  <c r="R25" i="19"/>
  <c r="Q25" i="19"/>
  <c r="P25" i="19"/>
  <c r="T25" i="19" s="1"/>
  <c r="O25" i="19"/>
  <c r="N25" i="19"/>
  <c r="M25" i="19"/>
  <c r="U24" i="19"/>
  <c r="S24" i="19"/>
  <c r="R24" i="19"/>
  <c r="Q24" i="19"/>
  <c r="P24" i="19"/>
  <c r="O24" i="19"/>
  <c r="N24" i="19"/>
  <c r="M24" i="19"/>
  <c r="U23" i="19"/>
  <c r="S23" i="19"/>
  <c r="R23" i="19"/>
  <c r="Q23" i="19"/>
  <c r="P23" i="19"/>
  <c r="T23" i="19" s="1"/>
  <c r="O23" i="19"/>
  <c r="N23" i="19"/>
  <c r="M23" i="19"/>
  <c r="U22" i="19"/>
  <c r="S22" i="19"/>
  <c r="R22" i="19"/>
  <c r="Q22" i="19"/>
  <c r="P22" i="19"/>
  <c r="O22" i="19"/>
  <c r="N22" i="19"/>
  <c r="M22" i="19"/>
  <c r="U21" i="19"/>
  <c r="S21" i="19"/>
  <c r="R21" i="19"/>
  <c r="Q21" i="19"/>
  <c r="P21" i="19"/>
  <c r="T21" i="19" s="1"/>
  <c r="O21" i="19"/>
  <c r="N21" i="19"/>
  <c r="M21" i="19"/>
  <c r="U20" i="19"/>
  <c r="S20" i="19"/>
  <c r="R20" i="19"/>
  <c r="Q20" i="19"/>
  <c r="P20" i="19"/>
  <c r="O20" i="19"/>
  <c r="N20" i="19"/>
  <c r="M20" i="19"/>
  <c r="U19" i="19"/>
  <c r="S19" i="19"/>
  <c r="R19" i="19"/>
  <c r="Q19" i="19"/>
  <c r="P19" i="19"/>
  <c r="O19" i="19"/>
  <c r="N19" i="19"/>
  <c r="M19" i="19"/>
  <c r="U18" i="19"/>
  <c r="S18" i="19"/>
  <c r="R18" i="19"/>
  <c r="Q18" i="19"/>
  <c r="P18" i="19"/>
  <c r="O18" i="19"/>
  <c r="N18" i="19"/>
  <c r="M18" i="19"/>
  <c r="U17" i="19"/>
  <c r="S17" i="19"/>
  <c r="R17" i="19"/>
  <c r="Q17" i="19"/>
  <c r="P17" i="19"/>
  <c r="T17" i="19" s="1"/>
  <c r="O17" i="19"/>
  <c r="N17" i="19"/>
  <c r="M17" i="19"/>
  <c r="U16" i="19"/>
  <c r="S16" i="19"/>
  <c r="R16" i="19"/>
  <c r="Q16" i="19"/>
  <c r="P16" i="19"/>
  <c r="T16" i="19" s="1"/>
  <c r="O16" i="19"/>
  <c r="N16" i="19"/>
  <c r="M16" i="19"/>
  <c r="U15" i="19"/>
  <c r="S15" i="19"/>
  <c r="R15" i="19"/>
  <c r="Q15" i="19"/>
  <c r="P15" i="19"/>
  <c r="T15" i="19" s="1"/>
  <c r="O15" i="19"/>
  <c r="N15" i="19"/>
  <c r="M15" i="19"/>
  <c r="U14" i="19"/>
  <c r="S14" i="19"/>
  <c r="R14" i="19"/>
  <c r="Q14" i="19"/>
  <c r="P14" i="19"/>
  <c r="O14" i="19"/>
  <c r="N14" i="19"/>
  <c r="M14" i="19"/>
  <c r="U13" i="19"/>
  <c r="S13" i="19"/>
  <c r="R13" i="19"/>
  <c r="Q13" i="19"/>
  <c r="P13" i="19"/>
  <c r="T13" i="19" s="1"/>
  <c r="O13" i="19"/>
  <c r="N13" i="19"/>
  <c r="M13" i="19"/>
  <c r="U12" i="19"/>
  <c r="S12" i="19"/>
  <c r="R12" i="19"/>
  <c r="Q12" i="19"/>
  <c r="P12" i="19"/>
  <c r="O12" i="19"/>
  <c r="N12" i="19"/>
  <c r="M12" i="19"/>
  <c r="U11" i="19"/>
  <c r="S11" i="19"/>
  <c r="R11" i="19"/>
  <c r="Q11" i="19"/>
  <c r="P11" i="19"/>
  <c r="T11" i="19" s="1"/>
  <c r="O11" i="19"/>
  <c r="N11" i="19"/>
  <c r="M11" i="19"/>
  <c r="U10" i="19"/>
  <c r="S10" i="19"/>
  <c r="R10" i="19"/>
  <c r="Q10" i="19"/>
  <c r="P10" i="19"/>
  <c r="O10" i="19"/>
  <c r="N10" i="19"/>
  <c r="M10" i="19"/>
  <c r="U9" i="19"/>
  <c r="S9" i="19"/>
  <c r="R9" i="19"/>
  <c r="Q9" i="19"/>
  <c r="P9" i="19"/>
  <c r="T9" i="19" s="1"/>
  <c r="O9" i="19"/>
  <c r="N9" i="19"/>
  <c r="M9" i="19"/>
  <c r="U72" i="17"/>
  <c r="T72" i="17"/>
  <c r="S72" i="17"/>
  <c r="R72" i="17"/>
  <c r="Q72" i="17"/>
  <c r="P72" i="17"/>
  <c r="O72" i="17"/>
  <c r="N72" i="17"/>
  <c r="M72" i="17"/>
  <c r="U71" i="17"/>
  <c r="S71" i="17"/>
  <c r="R71" i="17"/>
  <c r="Q71" i="17"/>
  <c r="P71" i="17"/>
  <c r="T71" i="17" s="1"/>
  <c r="O71" i="17"/>
  <c r="N71" i="17"/>
  <c r="M71" i="17"/>
  <c r="U70" i="17"/>
  <c r="S70" i="17"/>
  <c r="R70" i="17"/>
  <c r="Q70" i="17"/>
  <c r="P70" i="17"/>
  <c r="T70" i="17" s="1"/>
  <c r="O70" i="17"/>
  <c r="N70" i="17"/>
  <c r="M70" i="17"/>
  <c r="U69" i="17"/>
  <c r="S69" i="17"/>
  <c r="R69" i="17"/>
  <c r="Q69" i="17"/>
  <c r="T69" i="17" s="1"/>
  <c r="P69" i="17"/>
  <c r="O69" i="17"/>
  <c r="N69" i="17"/>
  <c r="M69" i="17"/>
  <c r="U68" i="17"/>
  <c r="S68" i="17"/>
  <c r="R68" i="17"/>
  <c r="Q68" i="17"/>
  <c r="P68" i="17"/>
  <c r="T68" i="17" s="1"/>
  <c r="O68" i="17"/>
  <c r="N68" i="17"/>
  <c r="M68" i="17"/>
  <c r="U67" i="17"/>
  <c r="S67" i="17"/>
  <c r="R67" i="17"/>
  <c r="Q67" i="17"/>
  <c r="P67" i="17"/>
  <c r="T67" i="17" s="1"/>
  <c r="O67" i="17"/>
  <c r="N67" i="17"/>
  <c r="M67" i="17"/>
  <c r="U66" i="17"/>
  <c r="S66" i="17"/>
  <c r="R66" i="17"/>
  <c r="Q66" i="17"/>
  <c r="P66" i="17"/>
  <c r="T66" i="17" s="1"/>
  <c r="O66" i="17"/>
  <c r="N66" i="17"/>
  <c r="M66" i="17"/>
  <c r="U65" i="17"/>
  <c r="S65" i="17"/>
  <c r="R65" i="17"/>
  <c r="Q65" i="17"/>
  <c r="P65" i="17"/>
  <c r="T65" i="17" s="1"/>
  <c r="O65" i="17"/>
  <c r="N65" i="17"/>
  <c r="M65" i="17"/>
  <c r="U64" i="17"/>
  <c r="S64" i="17"/>
  <c r="R64" i="17"/>
  <c r="Q64" i="17"/>
  <c r="P64" i="17"/>
  <c r="T64" i="17" s="1"/>
  <c r="O64" i="17"/>
  <c r="N64" i="17"/>
  <c r="M64" i="17"/>
  <c r="U63" i="17"/>
  <c r="S63" i="17"/>
  <c r="R63" i="17"/>
  <c r="Q63" i="17"/>
  <c r="P63" i="17"/>
  <c r="T63" i="17" s="1"/>
  <c r="O63" i="17"/>
  <c r="N63" i="17"/>
  <c r="M63" i="17"/>
  <c r="U62" i="17"/>
  <c r="S62" i="17"/>
  <c r="R62" i="17"/>
  <c r="Q62" i="17"/>
  <c r="P62" i="17"/>
  <c r="T62" i="17" s="1"/>
  <c r="O62" i="17"/>
  <c r="N62" i="17"/>
  <c r="M62" i="17"/>
  <c r="U61" i="17"/>
  <c r="S61" i="17"/>
  <c r="R61" i="17"/>
  <c r="Q61" i="17"/>
  <c r="P61" i="17"/>
  <c r="T61" i="17" s="1"/>
  <c r="O61" i="17"/>
  <c r="N61" i="17"/>
  <c r="M61" i="17"/>
  <c r="U60" i="17"/>
  <c r="T60" i="17"/>
  <c r="S60" i="17"/>
  <c r="R60" i="17"/>
  <c r="Q60" i="17"/>
  <c r="P60" i="17"/>
  <c r="O60" i="17"/>
  <c r="N60" i="17"/>
  <c r="M60" i="17"/>
  <c r="U59" i="17"/>
  <c r="S59" i="17"/>
  <c r="R59" i="17"/>
  <c r="Q59" i="17"/>
  <c r="P59" i="17"/>
  <c r="T59" i="17" s="1"/>
  <c r="O59" i="17"/>
  <c r="N59" i="17"/>
  <c r="M59" i="17"/>
  <c r="U58" i="17"/>
  <c r="T58" i="17"/>
  <c r="S58" i="17"/>
  <c r="R58" i="17"/>
  <c r="Q58" i="17"/>
  <c r="P58" i="17"/>
  <c r="O58" i="17"/>
  <c r="N58" i="17"/>
  <c r="M58" i="17"/>
  <c r="U57" i="17"/>
  <c r="S57" i="17"/>
  <c r="R57" i="17"/>
  <c r="Q57" i="17"/>
  <c r="P57" i="17"/>
  <c r="T57" i="17" s="1"/>
  <c r="O57" i="17"/>
  <c r="N57" i="17"/>
  <c r="M57" i="17"/>
  <c r="U56" i="17"/>
  <c r="S56" i="17"/>
  <c r="R56" i="17"/>
  <c r="Q56" i="17"/>
  <c r="P56" i="17"/>
  <c r="T56" i="17" s="1"/>
  <c r="O56" i="17"/>
  <c r="N56" i="17"/>
  <c r="M56" i="17"/>
  <c r="U55" i="17"/>
  <c r="S55" i="17"/>
  <c r="R55" i="17"/>
  <c r="Q55" i="17"/>
  <c r="P55" i="17"/>
  <c r="T55" i="17" s="1"/>
  <c r="O55" i="17"/>
  <c r="N55" i="17"/>
  <c r="M55" i="17"/>
  <c r="U54" i="17"/>
  <c r="T54" i="17"/>
  <c r="S54" i="17"/>
  <c r="R54" i="17"/>
  <c r="Q54" i="17"/>
  <c r="P54" i="17"/>
  <c r="O54" i="17"/>
  <c r="N54" i="17"/>
  <c r="M54" i="17"/>
  <c r="U53" i="17"/>
  <c r="S53" i="17"/>
  <c r="T53" i="17" s="1"/>
  <c r="R53" i="17"/>
  <c r="Q53" i="17"/>
  <c r="P53" i="17"/>
  <c r="O53" i="17"/>
  <c r="N53" i="17"/>
  <c r="M53" i="17"/>
  <c r="U52" i="17"/>
  <c r="S52" i="17"/>
  <c r="R52" i="17"/>
  <c r="Q52" i="17"/>
  <c r="P52" i="17"/>
  <c r="T52" i="17" s="1"/>
  <c r="O52" i="17"/>
  <c r="N52" i="17"/>
  <c r="M52" i="17"/>
  <c r="U51" i="17"/>
  <c r="S51" i="17"/>
  <c r="T51" i="17" s="1"/>
  <c r="R51" i="17"/>
  <c r="Q51" i="17"/>
  <c r="P51" i="17"/>
  <c r="O51" i="17"/>
  <c r="N51" i="17"/>
  <c r="M51" i="17"/>
  <c r="U50" i="17"/>
  <c r="S50" i="17"/>
  <c r="R50" i="17"/>
  <c r="Q50" i="17"/>
  <c r="P50" i="17"/>
  <c r="T50" i="17" s="1"/>
  <c r="O50" i="17"/>
  <c r="N50" i="17"/>
  <c r="M50" i="17"/>
  <c r="U49" i="17"/>
  <c r="S49" i="17"/>
  <c r="R49" i="17"/>
  <c r="Q49" i="17"/>
  <c r="P49" i="17"/>
  <c r="T49" i="17" s="1"/>
  <c r="O49" i="17"/>
  <c r="N49" i="17"/>
  <c r="M49" i="17"/>
  <c r="U48" i="17"/>
  <c r="S48" i="17"/>
  <c r="R48" i="17"/>
  <c r="Q48" i="17"/>
  <c r="P48" i="17"/>
  <c r="T48" i="17" s="1"/>
  <c r="O48" i="17"/>
  <c r="N48" i="17"/>
  <c r="M48" i="17"/>
  <c r="U47" i="17"/>
  <c r="S47" i="17"/>
  <c r="T47" i="17" s="1"/>
  <c r="R47" i="17"/>
  <c r="Q47" i="17"/>
  <c r="P47" i="17"/>
  <c r="O47" i="17"/>
  <c r="N47" i="17"/>
  <c r="M47" i="17"/>
  <c r="U46" i="17"/>
  <c r="S46" i="17"/>
  <c r="T46" i="17" s="1"/>
  <c r="R46" i="17"/>
  <c r="Q46" i="17"/>
  <c r="P46" i="17"/>
  <c r="O46" i="17"/>
  <c r="N46" i="17"/>
  <c r="M46" i="17"/>
  <c r="U45" i="17"/>
  <c r="S45" i="17"/>
  <c r="R45" i="17"/>
  <c r="Q45" i="17"/>
  <c r="P45" i="17"/>
  <c r="T45" i="17" s="1"/>
  <c r="O45" i="17"/>
  <c r="N45" i="17"/>
  <c r="M45" i="17"/>
  <c r="U44" i="17"/>
  <c r="S44" i="17"/>
  <c r="T44" i="17" s="1"/>
  <c r="R44" i="17"/>
  <c r="Q44" i="17"/>
  <c r="P44" i="17"/>
  <c r="O44" i="17"/>
  <c r="N44" i="17"/>
  <c r="M44" i="17"/>
  <c r="U43" i="17"/>
  <c r="S43" i="17"/>
  <c r="R43" i="17"/>
  <c r="Q43" i="17"/>
  <c r="P43" i="17"/>
  <c r="T43" i="17" s="1"/>
  <c r="O43" i="17"/>
  <c r="N43" i="17"/>
  <c r="M43" i="17"/>
  <c r="U42" i="17"/>
  <c r="S42" i="17"/>
  <c r="R42" i="17"/>
  <c r="Q42" i="17"/>
  <c r="P42" i="17"/>
  <c r="T42" i="17" s="1"/>
  <c r="O42" i="17"/>
  <c r="N42" i="17"/>
  <c r="M42" i="17"/>
  <c r="U41" i="17"/>
  <c r="S41" i="17"/>
  <c r="R41" i="17"/>
  <c r="Q41" i="17"/>
  <c r="P41" i="17"/>
  <c r="T41" i="17" s="1"/>
  <c r="O41" i="17"/>
  <c r="N41" i="17"/>
  <c r="M41" i="17"/>
  <c r="U40" i="17"/>
  <c r="T40" i="17"/>
  <c r="S40" i="17"/>
  <c r="R40" i="17"/>
  <c r="Q40" i="17"/>
  <c r="P40" i="17"/>
  <c r="O40" i="17"/>
  <c r="N40" i="17"/>
  <c r="M40" i="17"/>
  <c r="U39" i="17"/>
  <c r="S39" i="17"/>
  <c r="R39" i="17"/>
  <c r="Q39" i="17"/>
  <c r="P39" i="17"/>
  <c r="T39" i="17" s="1"/>
  <c r="O39" i="17"/>
  <c r="N39" i="17"/>
  <c r="M39" i="17"/>
  <c r="U38" i="17"/>
  <c r="S38" i="17"/>
  <c r="R38" i="17"/>
  <c r="Q38" i="17"/>
  <c r="P38" i="17"/>
  <c r="T38" i="17" s="1"/>
  <c r="O38" i="17"/>
  <c r="N38" i="17"/>
  <c r="M38" i="17"/>
  <c r="U37" i="17"/>
  <c r="S37" i="17"/>
  <c r="R37" i="17"/>
  <c r="Q37" i="17"/>
  <c r="T37" i="17" s="1"/>
  <c r="P37" i="17"/>
  <c r="O37" i="17"/>
  <c r="N37" i="17"/>
  <c r="M37" i="17"/>
  <c r="U36" i="17"/>
  <c r="S36" i="17"/>
  <c r="R36" i="17"/>
  <c r="Q36" i="17"/>
  <c r="P36" i="17"/>
  <c r="T36" i="17" s="1"/>
  <c r="O36" i="17"/>
  <c r="N36" i="17"/>
  <c r="M36" i="17"/>
  <c r="U35" i="17"/>
  <c r="S35" i="17"/>
  <c r="R35" i="17"/>
  <c r="Q35" i="17"/>
  <c r="P35" i="17"/>
  <c r="T35" i="17" s="1"/>
  <c r="O35" i="17"/>
  <c r="N35" i="17"/>
  <c r="M35" i="17"/>
  <c r="U34" i="17"/>
  <c r="S34" i="17"/>
  <c r="R34" i="17"/>
  <c r="Q34" i="17"/>
  <c r="P34" i="17"/>
  <c r="T34" i="17" s="1"/>
  <c r="O34" i="17"/>
  <c r="N34" i="17"/>
  <c r="M34" i="17"/>
  <c r="U33" i="17"/>
  <c r="S33" i="17"/>
  <c r="R33" i="17"/>
  <c r="Q33" i="17"/>
  <c r="P33" i="17"/>
  <c r="T33" i="17" s="1"/>
  <c r="O33" i="17"/>
  <c r="N33" i="17"/>
  <c r="M33" i="17"/>
  <c r="U32" i="17"/>
  <c r="S32" i="17"/>
  <c r="R32" i="17"/>
  <c r="Q32" i="17"/>
  <c r="P32" i="17"/>
  <c r="T32" i="17" s="1"/>
  <c r="O32" i="17"/>
  <c r="N32" i="17"/>
  <c r="M32" i="17"/>
  <c r="U31" i="17"/>
  <c r="S31" i="17"/>
  <c r="R31" i="17"/>
  <c r="Q31" i="17"/>
  <c r="P31" i="17"/>
  <c r="T31" i="17" s="1"/>
  <c r="O31" i="17"/>
  <c r="N31" i="17"/>
  <c r="M31" i="17"/>
  <c r="U30" i="17"/>
  <c r="S30" i="17"/>
  <c r="R30" i="17"/>
  <c r="Q30" i="17"/>
  <c r="P30" i="17"/>
  <c r="T30" i="17" s="1"/>
  <c r="O30" i="17"/>
  <c r="N30" i="17"/>
  <c r="M30" i="17"/>
  <c r="U29" i="17"/>
  <c r="S29" i="17"/>
  <c r="R29" i="17"/>
  <c r="Q29" i="17"/>
  <c r="P29" i="17"/>
  <c r="T29" i="17" s="1"/>
  <c r="O29" i="17"/>
  <c r="N29" i="17"/>
  <c r="M29" i="17"/>
  <c r="U28" i="17"/>
  <c r="T28" i="17"/>
  <c r="S28" i="17"/>
  <c r="R28" i="17"/>
  <c r="Q28" i="17"/>
  <c r="P28" i="17"/>
  <c r="O28" i="17"/>
  <c r="N28" i="17"/>
  <c r="M28" i="17"/>
  <c r="U27" i="17"/>
  <c r="S27" i="17"/>
  <c r="R27" i="17"/>
  <c r="Q27" i="17"/>
  <c r="P27" i="17"/>
  <c r="T27" i="17" s="1"/>
  <c r="O27" i="17"/>
  <c r="N27" i="17"/>
  <c r="M27" i="17"/>
  <c r="U26" i="17"/>
  <c r="T26" i="17"/>
  <c r="S26" i="17"/>
  <c r="R26" i="17"/>
  <c r="Q26" i="17"/>
  <c r="P26" i="17"/>
  <c r="O26" i="17"/>
  <c r="N26" i="17"/>
  <c r="M26" i="17"/>
  <c r="U25" i="17"/>
  <c r="S25" i="17"/>
  <c r="R25" i="17"/>
  <c r="Q25" i="17"/>
  <c r="P25" i="17"/>
  <c r="T25" i="17" s="1"/>
  <c r="O25" i="17"/>
  <c r="N25" i="17"/>
  <c r="M25" i="17"/>
  <c r="U24" i="17"/>
  <c r="S24" i="17"/>
  <c r="R24" i="17"/>
  <c r="Q24" i="17"/>
  <c r="P24" i="17"/>
  <c r="T24" i="17" s="1"/>
  <c r="O24" i="17"/>
  <c r="N24" i="17"/>
  <c r="M24" i="17"/>
  <c r="U23" i="17"/>
  <c r="S23" i="17"/>
  <c r="R23" i="17"/>
  <c r="Q23" i="17"/>
  <c r="P23" i="17"/>
  <c r="T23" i="17" s="1"/>
  <c r="O23" i="17"/>
  <c r="N23" i="17"/>
  <c r="M23" i="17"/>
  <c r="U22" i="17"/>
  <c r="T22" i="17"/>
  <c r="S22" i="17"/>
  <c r="R22" i="17"/>
  <c r="Q22" i="17"/>
  <c r="P22" i="17"/>
  <c r="O22" i="17"/>
  <c r="N22" i="17"/>
  <c r="M22" i="17"/>
  <c r="U21" i="17"/>
  <c r="S21" i="17"/>
  <c r="T21" i="17" s="1"/>
  <c r="R21" i="17"/>
  <c r="Q21" i="17"/>
  <c r="P21" i="17"/>
  <c r="O21" i="17"/>
  <c r="N21" i="17"/>
  <c r="M21" i="17"/>
  <c r="U20" i="17"/>
  <c r="S20" i="17"/>
  <c r="R20" i="17"/>
  <c r="Q20" i="17"/>
  <c r="P20" i="17"/>
  <c r="T20" i="17" s="1"/>
  <c r="O20" i="17"/>
  <c r="N20" i="17"/>
  <c r="M20" i="17"/>
  <c r="U19" i="17"/>
  <c r="S19" i="17"/>
  <c r="T19" i="17" s="1"/>
  <c r="R19" i="17"/>
  <c r="Q19" i="17"/>
  <c r="P19" i="17"/>
  <c r="O19" i="17"/>
  <c r="N19" i="17"/>
  <c r="M19" i="17"/>
  <c r="U18" i="17"/>
  <c r="S18" i="17"/>
  <c r="R18" i="17"/>
  <c r="Q18" i="17"/>
  <c r="P18" i="17"/>
  <c r="T18" i="17" s="1"/>
  <c r="O18" i="17"/>
  <c r="N18" i="17"/>
  <c r="M18" i="17"/>
  <c r="U17" i="17"/>
  <c r="S17" i="17"/>
  <c r="R17" i="17"/>
  <c r="Q17" i="17"/>
  <c r="P17" i="17"/>
  <c r="T17" i="17" s="1"/>
  <c r="O17" i="17"/>
  <c r="N17" i="17"/>
  <c r="M17" i="17"/>
  <c r="U16" i="17"/>
  <c r="S16" i="17"/>
  <c r="R16" i="17"/>
  <c r="Q16" i="17"/>
  <c r="P16" i="17"/>
  <c r="T16" i="17" s="1"/>
  <c r="O16" i="17"/>
  <c r="N16" i="17"/>
  <c r="M16" i="17"/>
  <c r="U15" i="17"/>
  <c r="S15" i="17"/>
  <c r="R15" i="17"/>
  <c r="Q15" i="17"/>
  <c r="P15" i="17"/>
  <c r="T15" i="17" s="1"/>
  <c r="O15" i="17"/>
  <c r="N15" i="17"/>
  <c r="M15" i="17"/>
  <c r="U14" i="17"/>
  <c r="S14" i="17"/>
  <c r="T14" i="17" s="1"/>
  <c r="R14" i="17"/>
  <c r="Q14" i="17"/>
  <c r="P14" i="17"/>
  <c r="O14" i="17"/>
  <c r="N14" i="17"/>
  <c r="M14" i="17"/>
  <c r="U13" i="17"/>
  <c r="S13" i="17"/>
  <c r="R13" i="17"/>
  <c r="Q13" i="17"/>
  <c r="P13" i="17"/>
  <c r="T13" i="17" s="1"/>
  <c r="O13" i="17"/>
  <c r="N13" i="17"/>
  <c r="M13" i="17"/>
  <c r="U12" i="17"/>
  <c r="S12" i="17"/>
  <c r="T12" i="17" s="1"/>
  <c r="R12" i="17"/>
  <c r="Q12" i="17"/>
  <c r="P12" i="17"/>
  <c r="O12" i="17"/>
  <c r="N12" i="17"/>
  <c r="M12" i="17"/>
  <c r="U11" i="17"/>
  <c r="S11" i="17"/>
  <c r="R11" i="17"/>
  <c r="Q11" i="17"/>
  <c r="P11" i="17"/>
  <c r="T11" i="17" s="1"/>
  <c r="O11" i="17"/>
  <c r="N11" i="17"/>
  <c r="M11" i="17"/>
  <c r="U10" i="17"/>
  <c r="S10" i="17"/>
  <c r="R10" i="17"/>
  <c r="Q10" i="17"/>
  <c r="P10" i="17"/>
  <c r="T10" i="17" s="1"/>
  <c r="O10" i="17"/>
  <c r="N10" i="17"/>
  <c r="M10" i="17"/>
  <c r="U9" i="17"/>
  <c r="S9" i="17"/>
  <c r="R9" i="17"/>
  <c r="Q9" i="17"/>
  <c r="P9" i="17"/>
  <c r="T9" i="17" s="1"/>
  <c r="O9" i="17"/>
  <c r="N9" i="17"/>
  <c r="M9" i="17"/>
  <c r="U72" i="15"/>
  <c r="S72" i="15"/>
  <c r="R72" i="15"/>
  <c r="Q72" i="15"/>
  <c r="P72" i="15"/>
  <c r="T72" i="15" s="1"/>
  <c r="O72" i="15"/>
  <c r="N72" i="15"/>
  <c r="M72" i="15"/>
  <c r="U71" i="15"/>
  <c r="S71" i="15"/>
  <c r="R71" i="15"/>
  <c r="Q71" i="15"/>
  <c r="P71" i="15"/>
  <c r="T71" i="15" s="1"/>
  <c r="O71" i="15"/>
  <c r="N71" i="15"/>
  <c r="M71" i="15"/>
  <c r="U70" i="15"/>
  <c r="S70" i="15"/>
  <c r="R70" i="15"/>
  <c r="Q70" i="15"/>
  <c r="T70" i="15" s="1"/>
  <c r="P70" i="15"/>
  <c r="O70" i="15"/>
  <c r="N70" i="15"/>
  <c r="M70" i="15"/>
  <c r="U69" i="15"/>
  <c r="S69" i="15"/>
  <c r="R69" i="15"/>
  <c r="Q69" i="15"/>
  <c r="T69" i="15" s="1"/>
  <c r="P69" i="15"/>
  <c r="O69" i="15"/>
  <c r="N69" i="15"/>
  <c r="M69" i="15"/>
  <c r="U68" i="15"/>
  <c r="S68" i="15"/>
  <c r="R68" i="15"/>
  <c r="Q68" i="15"/>
  <c r="P68" i="15"/>
  <c r="T68" i="15" s="1"/>
  <c r="O68" i="15"/>
  <c r="N68" i="15"/>
  <c r="M68" i="15"/>
  <c r="U67" i="15"/>
  <c r="S67" i="15"/>
  <c r="R67" i="15"/>
  <c r="Q67" i="15"/>
  <c r="P67" i="15"/>
  <c r="T67" i="15" s="1"/>
  <c r="O67" i="15"/>
  <c r="N67" i="15"/>
  <c r="M67" i="15"/>
  <c r="U66" i="15"/>
  <c r="S66" i="15"/>
  <c r="R66" i="15"/>
  <c r="Q66" i="15"/>
  <c r="P66" i="15"/>
  <c r="T66" i="15" s="1"/>
  <c r="O66" i="15"/>
  <c r="N66" i="15"/>
  <c r="M66" i="15"/>
  <c r="U65" i="15"/>
  <c r="S65" i="15"/>
  <c r="R65" i="15"/>
  <c r="Q65" i="15"/>
  <c r="P65" i="15"/>
  <c r="T65" i="15" s="1"/>
  <c r="O65" i="15"/>
  <c r="N65" i="15"/>
  <c r="M65" i="15"/>
  <c r="U64" i="15"/>
  <c r="S64" i="15"/>
  <c r="R64" i="15"/>
  <c r="Q64" i="15"/>
  <c r="P64" i="15"/>
  <c r="T64" i="15" s="1"/>
  <c r="O64" i="15"/>
  <c r="N64" i="15"/>
  <c r="M64" i="15"/>
  <c r="U63" i="15"/>
  <c r="S63" i="15"/>
  <c r="R63" i="15"/>
  <c r="Q63" i="15"/>
  <c r="P63" i="15"/>
  <c r="T63" i="15" s="1"/>
  <c r="O63" i="15"/>
  <c r="N63" i="15"/>
  <c r="M63" i="15"/>
  <c r="U62" i="15"/>
  <c r="S62" i="15"/>
  <c r="R62" i="15"/>
  <c r="Q62" i="15"/>
  <c r="P62" i="15"/>
  <c r="T62" i="15" s="1"/>
  <c r="O62" i="15"/>
  <c r="N62" i="15"/>
  <c r="M62" i="15"/>
  <c r="U61" i="15"/>
  <c r="S61" i="15"/>
  <c r="R61" i="15"/>
  <c r="Q61" i="15"/>
  <c r="P61" i="15"/>
  <c r="T61" i="15" s="1"/>
  <c r="O61" i="15"/>
  <c r="N61" i="15"/>
  <c r="M61" i="15"/>
  <c r="U60" i="15"/>
  <c r="S60" i="15"/>
  <c r="R60" i="15"/>
  <c r="Q60" i="15"/>
  <c r="P60" i="15"/>
  <c r="T60" i="15" s="1"/>
  <c r="O60" i="15"/>
  <c r="N60" i="15"/>
  <c r="M60" i="15"/>
  <c r="U59" i="15"/>
  <c r="T59" i="15"/>
  <c r="S59" i="15"/>
  <c r="R59" i="15"/>
  <c r="Q59" i="15"/>
  <c r="P59" i="15"/>
  <c r="O59" i="15"/>
  <c r="N59" i="15"/>
  <c r="M59" i="15"/>
  <c r="U58" i="15"/>
  <c r="T58" i="15"/>
  <c r="S58" i="15"/>
  <c r="R58" i="15"/>
  <c r="Q58" i="15"/>
  <c r="P58" i="15"/>
  <c r="O58" i="15"/>
  <c r="N58" i="15"/>
  <c r="M58" i="15"/>
  <c r="U57" i="15"/>
  <c r="S57" i="15"/>
  <c r="R57" i="15"/>
  <c r="Q57" i="15"/>
  <c r="P57" i="15"/>
  <c r="T57" i="15" s="1"/>
  <c r="O57" i="15"/>
  <c r="N57" i="15"/>
  <c r="M57" i="15"/>
  <c r="U56" i="15"/>
  <c r="S56" i="15"/>
  <c r="R56" i="15"/>
  <c r="Q56" i="15"/>
  <c r="P56" i="15"/>
  <c r="T56" i="15" s="1"/>
  <c r="O56" i="15"/>
  <c r="N56" i="15"/>
  <c r="M56" i="15"/>
  <c r="U55" i="15"/>
  <c r="S55" i="15"/>
  <c r="R55" i="15"/>
  <c r="Q55" i="15"/>
  <c r="P55" i="15"/>
  <c r="T55" i="15" s="1"/>
  <c r="O55" i="15"/>
  <c r="N55" i="15"/>
  <c r="M55" i="15"/>
  <c r="U54" i="15"/>
  <c r="S54" i="15"/>
  <c r="R54" i="15"/>
  <c r="Q54" i="15"/>
  <c r="P54" i="15"/>
  <c r="T54" i="15" s="1"/>
  <c r="O54" i="15"/>
  <c r="N54" i="15"/>
  <c r="M54" i="15"/>
  <c r="U53" i="15"/>
  <c r="S53" i="15"/>
  <c r="R53" i="15"/>
  <c r="Q53" i="15"/>
  <c r="P53" i="15"/>
  <c r="T53" i="15" s="1"/>
  <c r="O53" i="15"/>
  <c r="N53" i="15"/>
  <c r="M53" i="15"/>
  <c r="U52" i="15"/>
  <c r="S52" i="15"/>
  <c r="T52" i="15" s="1"/>
  <c r="R52" i="15"/>
  <c r="Q52" i="15"/>
  <c r="P52" i="15"/>
  <c r="O52" i="15"/>
  <c r="N52" i="15"/>
  <c r="M52" i="15"/>
  <c r="U51" i="15"/>
  <c r="S51" i="15"/>
  <c r="T51" i="15" s="1"/>
  <c r="R51" i="15"/>
  <c r="Q51" i="15"/>
  <c r="P51" i="15"/>
  <c r="O51" i="15"/>
  <c r="N51" i="15"/>
  <c r="M51" i="15"/>
  <c r="U50" i="15"/>
  <c r="S50" i="15"/>
  <c r="R50" i="15"/>
  <c r="Q50" i="15"/>
  <c r="P50" i="15"/>
  <c r="T50" i="15" s="1"/>
  <c r="O50" i="15"/>
  <c r="N50" i="15"/>
  <c r="M50" i="15"/>
  <c r="U49" i="15"/>
  <c r="S49" i="15"/>
  <c r="R49" i="15"/>
  <c r="Q49" i="15"/>
  <c r="P49" i="15"/>
  <c r="T49" i="15" s="1"/>
  <c r="O49" i="15"/>
  <c r="N49" i="15"/>
  <c r="M49" i="15"/>
  <c r="U48" i="15"/>
  <c r="S48" i="15"/>
  <c r="R48" i="15"/>
  <c r="Q48" i="15"/>
  <c r="P48" i="15"/>
  <c r="T48" i="15" s="1"/>
  <c r="O48" i="15"/>
  <c r="N48" i="15"/>
  <c r="M48" i="15"/>
  <c r="U47" i="15"/>
  <c r="S47" i="15"/>
  <c r="R47" i="15"/>
  <c r="Q47" i="15"/>
  <c r="P47" i="15"/>
  <c r="T47" i="15" s="1"/>
  <c r="O47" i="15"/>
  <c r="N47" i="15"/>
  <c r="M47" i="15"/>
  <c r="U46" i="15"/>
  <c r="S46" i="15"/>
  <c r="R46" i="15"/>
  <c r="Q46" i="15"/>
  <c r="P46" i="15"/>
  <c r="T46" i="15" s="1"/>
  <c r="O46" i="15"/>
  <c r="N46" i="15"/>
  <c r="M46" i="15"/>
  <c r="U45" i="15"/>
  <c r="S45" i="15"/>
  <c r="T45" i="15" s="1"/>
  <c r="R45" i="15"/>
  <c r="Q45" i="15"/>
  <c r="P45" i="15"/>
  <c r="O45" i="15"/>
  <c r="N45" i="15"/>
  <c r="M45" i="15"/>
  <c r="U44" i="15"/>
  <c r="S44" i="15"/>
  <c r="T44" i="15" s="1"/>
  <c r="R44" i="15"/>
  <c r="Q44" i="15"/>
  <c r="P44" i="15"/>
  <c r="O44" i="15"/>
  <c r="N44" i="15"/>
  <c r="M44" i="15"/>
  <c r="U43" i="15"/>
  <c r="S43" i="15"/>
  <c r="R43" i="15"/>
  <c r="Q43" i="15"/>
  <c r="P43" i="15"/>
  <c r="T43" i="15" s="1"/>
  <c r="O43" i="15"/>
  <c r="N43" i="15"/>
  <c r="M43" i="15"/>
  <c r="U42" i="15"/>
  <c r="S42" i="15"/>
  <c r="R42" i="15"/>
  <c r="Q42" i="15"/>
  <c r="P42" i="15"/>
  <c r="T42" i="15" s="1"/>
  <c r="O42" i="15"/>
  <c r="N42" i="15"/>
  <c r="M42" i="15"/>
  <c r="U41" i="15"/>
  <c r="S41" i="15"/>
  <c r="R41" i="15"/>
  <c r="Q41" i="15"/>
  <c r="P41" i="15"/>
  <c r="T41" i="15" s="1"/>
  <c r="O41" i="15"/>
  <c r="N41" i="15"/>
  <c r="M41" i="15"/>
  <c r="U40" i="15"/>
  <c r="S40" i="15"/>
  <c r="R40" i="15"/>
  <c r="Q40" i="15"/>
  <c r="P40" i="15"/>
  <c r="T40" i="15" s="1"/>
  <c r="O40" i="15"/>
  <c r="N40" i="15"/>
  <c r="M40" i="15"/>
  <c r="U39" i="15"/>
  <c r="S39" i="15"/>
  <c r="R39" i="15"/>
  <c r="Q39" i="15"/>
  <c r="P39" i="15"/>
  <c r="T39" i="15" s="1"/>
  <c r="O39" i="15"/>
  <c r="N39" i="15"/>
  <c r="M39" i="15"/>
  <c r="U38" i="15"/>
  <c r="S38" i="15"/>
  <c r="R38" i="15"/>
  <c r="Q38" i="15"/>
  <c r="T38" i="15" s="1"/>
  <c r="P38" i="15"/>
  <c r="O38" i="15"/>
  <c r="N38" i="15"/>
  <c r="M38" i="15"/>
  <c r="U37" i="15"/>
  <c r="S37" i="15"/>
  <c r="R37" i="15"/>
  <c r="Q37" i="15"/>
  <c r="T37" i="15" s="1"/>
  <c r="P37" i="15"/>
  <c r="O37" i="15"/>
  <c r="N37" i="15"/>
  <c r="M37" i="15"/>
  <c r="U36" i="15"/>
  <c r="S36" i="15"/>
  <c r="R36" i="15"/>
  <c r="Q36" i="15"/>
  <c r="P36" i="15"/>
  <c r="T36" i="15" s="1"/>
  <c r="O36" i="15"/>
  <c r="N36" i="15"/>
  <c r="M36" i="15"/>
  <c r="U35" i="15"/>
  <c r="S35" i="15"/>
  <c r="R35" i="15"/>
  <c r="Q35" i="15"/>
  <c r="P35" i="15"/>
  <c r="T35" i="15" s="1"/>
  <c r="O35" i="15"/>
  <c r="N35" i="15"/>
  <c r="M35" i="15"/>
  <c r="U34" i="15"/>
  <c r="S34" i="15"/>
  <c r="R34" i="15"/>
  <c r="Q34" i="15"/>
  <c r="P34" i="15"/>
  <c r="T34" i="15" s="1"/>
  <c r="O34" i="15"/>
  <c r="N34" i="15"/>
  <c r="M34" i="15"/>
  <c r="U33" i="15"/>
  <c r="S33" i="15"/>
  <c r="R33" i="15"/>
  <c r="Q33" i="15"/>
  <c r="P33" i="15"/>
  <c r="T33" i="15" s="1"/>
  <c r="O33" i="15"/>
  <c r="N33" i="15"/>
  <c r="M33" i="15"/>
  <c r="U32" i="15"/>
  <c r="S32" i="15"/>
  <c r="R32" i="15"/>
  <c r="Q32" i="15"/>
  <c r="P32" i="15"/>
  <c r="T32" i="15" s="1"/>
  <c r="O32" i="15"/>
  <c r="N32" i="15"/>
  <c r="M32" i="15"/>
  <c r="U31" i="15"/>
  <c r="S31" i="15"/>
  <c r="R31" i="15"/>
  <c r="Q31" i="15"/>
  <c r="P31" i="15"/>
  <c r="T31" i="15" s="1"/>
  <c r="O31" i="15"/>
  <c r="N31" i="15"/>
  <c r="M31" i="15"/>
  <c r="U30" i="15"/>
  <c r="S30" i="15"/>
  <c r="R30" i="15"/>
  <c r="Q30" i="15"/>
  <c r="P30" i="15"/>
  <c r="T30" i="15" s="1"/>
  <c r="O30" i="15"/>
  <c r="N30" i="15"/>
  <c r="M30" i="15"/>
  <c r="U29" i="15"/>
  <c r="S29" i="15"/>
  <c r="R29" i="15"/>
  <c r="Q29" i="15"/>
  <c r="P29" i="15"/>
  <c r="T29" i="15" s="1"/>
  <c r="O29" i="15"/>
  <c r="N29" i="15"/>
  <c r="M29" i="15"/>
  <c r="U28" i="15"/>
  <c r="S28" i="15"/>
  <c r="R28" i="15"/>
  <c r="Q28" i="15"/>
  <c r="P28" i="15"/>
  <c r="T28" i="15" s="1"/>
  <c r="O28" i="15"/>
  <c r="N28" i="15"/>
  <c r="M28" i="15"/>
  <c r="U27" i="15"/>
  <c r="T27" i="15"/>
  <c r="S27" i="15"/>
  <c r="R27" i="15"/>
  <c r="Q27" i="15"/>
  <c r="P27" i="15"/>
  <c r="O27" i="15"/>
  <c r="N27" i="15"/>
  <c r="M27" i="15"/>
  <c r="U26" i="15"/>
  <c r="T26" i="15"/>
  <c r="S26" i="15"/>
  <c r="R26" i="15"/>
  <c r="Q26" i="15"/>
  <c r="P26" i="15"/>
  <c r="O26" i="15"/>
  <c r="N26" i="15"/>
  <c r="M26" i="15"/>
  <c r="U25" i="15"/>
  <c r="S25" i="15"/>
  <c r="R25" i="15"/>
  <c r="Q25" i="15"/>
  <c r="P25" i="15"/>
  <c r="T25" i="15" s="1"/>
  <c r="O25" i="15"/>
  <c r="N25" i="15"/>
  <c r="M25" i="15"/>
  <c r="U24" i="15"/>
  <c r="S24" i="15"/>
  <c r="R24" i="15"/>
  <c r="Q24" i="15"/>
  <c r="P24" i="15"/>
  <c r="T24" i="15" s="1"/>
  <c r="O24" i="15"/>
  <c r="N24" i="15"/>
  <c r="M24" i="15"/>
  <c r="U23" i="15"/>
  <c r="S23" i="15"/>
  <c r="R23" i="15"/>
  <c r="Q23" i="15"/>
  <c r="P23" i="15"/>
  <c r="T23" i="15" s="1"/>
  <c r="O23" i="15"/>
  <c r="N23" i="15"/>
  <c r="M23" i="15"/>
  <c r="U22" i="15"/>
  <c r="S22" i="15"/>
  <c r="R22" i="15"/>
  <c r="Q22" i="15"/>
  <c r="P22" i="15"/>
  <c r="T22" i="15" s="1"/>
  <c r="O22" i="15"/>
  <c r="N22" i="15"/>
  <c r="M22" i="15"/>
  <c r="U21" i="15"/>
  <c r="S21" i="15"/>
  <c r="R21" i="15"/>
  <c r="Q21" i="15"/>
  <c r="P21" i="15"/>
  <c r="T21" i="15" s="1"/>
  <c r="O21" i="15"/>
  <c r="N21" i="15"/>
  <c r="M21" i="15"/>
  <c r="U20" i="15"/>
  <c r="S20" i="15"/>
  <c r="T20" i="15" s="1"/>
  <c r="R20" i="15"/>
  <c r="Q20" i="15"/>
  <c r="P20" i="15"/>
  <c r="O20" i="15"/>
  <c r="N20" i="15"/>
  <c r="M20" i="15"/>
  <c r="U19" i="15"/>
  <c r="S19" i="15"/>
  <c r="T19" i="15" s="1"/>
  <c r="R19" i="15"/>
  <c r="Q19" i="15"/>
  <c r="P19" i="15"/>
  <c r="O19" i="15"/>
  <c r="N19" i="15"/>
  <c r="M19" i="15"/>
  <c r="U18" i="15"/>
  <c r="S18" i="15"/>
  <c r="R18" i="15"/>
  <c r="Q18" i="15"/>
  <c r="P18" i="15"/>
  <c r="T18" i="15" s="1"/>
  <c r="O18" i="15"/>
  <c r="N18" i="15"/>
  <c r="M18" i="15"/>
  <c r="U17" i="15"/>
  <c r="S17" i="15"/>
  <c r="R17" i="15"/>
  <c r="Q17" i="15"/>
  <c r="P17" i="15"/>
  <c r="T17" i="15" s="1"/>
  <c r="O17" i="15"/>
  <c r="N17" i="15"/>
  <c r="M17" i="15"/>
  <c r="U16" i="15"/>
  <c r="S16" i="15"/>
  <c r="R16" i="15"/>
  <c r="Q16" i="15"/>
  <c r="P16" i="15"/>
  <c r="T16" i="15" s="1"/>
  <c r="O16" i="15"/>
  <c r="N16" i="15"/>
  <c r="M16" i="15"/>
  <c r="U15" i="15"/>
  <c r="S15" i="15"/>
  <c r="R15" i="15"/>
  <c r="Q15" i="15"/>
  <c r="P15" i="15"/>
  <c r="T15" i="15" s="1"/>
  <c r="O15" i="15"/>
  <c r="N15" i="15"/>
  <c r="M15" i="15"/>
  <c r="U14" i="15"/>
  <c r="S14" i="15"/>
  <c r="R14" i="15"/>
  <c r="Q14" i="15"/>
  <c r="P14" i="15"/>
  <c r="T14" i="15" s="1"/>
  <c r="O14" i="15"/>
  <c r="N14" i="15"/>
  <c r="M14" i="15"/>
  <c r="U13" i="15"/>
  <c r="S13" i="15"/>
  <c r="T13" i="15" s="1"/>
  <c r="R13" i="15"/>
  <c r="Q13" i="15"/>
  <c r="P13" i="15"/>
  <c r="O13" i="15"/>
  <c r="N13" i="15"/>
  <c r="M13" i="15"/>
  <c r="U12" i="15"/>
  <c r="S12" i="15"/>
  <c r="T12" i="15" s="1"/>
  <c r="R12" i="15"/>
  <c r="Q12" i="15"/>
  <c r="P12" i="15"/>
  <c r="O12" i="15"/>
  <c r="N12" i="15"/>
  <c r="M12" i="15"/>
  <c r="U11" i="15"/>
  <c r="S11" i="15"/>
  <c r="R11" i="15"/>
  <c r="Q11" i="15"/>
  <c r="P11" i="15"/>
  <c r="T11" i="15" s="1"/>
  <c r="O11" i="15"/>
  <c r="N11" i="15"/>
  <c r="M11" i="15"/>
  <c r="U10" i="15"/>
  <c r="S10" i="15"/>
  <c r="R10" i="15"/>
  <c r="Q10" i="15"/>
  <c r="P10" i="15"/>
  <c r="T10" i="15" s="1"/>
  <c r="O10" i="15"/>
  <c r="N10" i="15"/>
  <c r="M10" i="15"/>
  <c r="U9" i="15"/>
  <c r="S9" i="15"/>
  <c r="R9" i="15"/>
  <c r="Q9" i="15"/>
  <c r="P9" i="15"/>
  <c r="T9" i="15" s="1"/>
  <c r="O9" i="15"/>
  <c r="N9" i="15"/>
  <c r="M9" i="15"/>
  <c r="U72" i="13"/>
  <c r="S72" i="13"/>
  <c r="R72" i="13"/>
  <c r="Q72" i="13"/>
  <c r="P72" i="13"/>
  <c r="T72" i="13" s="1"/>
  <c r="O72" i="13"/>
  <c r="N72" i="13"/>
  <c r="M72" i="13"/>
  <c r="U71" i="13"/>
  <c r="S71" i="13"/>
  <c r="R71" i="13"/>
  <c r="Q71" i="13"/>
  <c r="P71" i="13"/>
  <c r="T71" i="13" s="1"/>
  <c r="O71" i="13"/>
  <c r="N71" i="13"/>
  <c r="M71" i="13"/>
  <c r="U70" i="13"/>
  <c r="S70" i="13"/>
  <c r="R70" i="13"/>
  <c r="Q70" i="13"/>
  <c r="T70" i="13" s="1"/>
  <c r="P70" i="13"/>
  <c r="O70" i="13"/>
  <c r="N70" i="13"/>
  <c r="M70" i="13"/>
  <c r="U69" i="13"/>
  <c r="S69" i="13"/>
  <c r="R69" i="13"/>
  <c r="Q69" i="13"/>
  <c r="T69" i="13" s="1"/>
  <c r="P69" i="13"/>
  <c r="O69" i="13"/>
  <c r="N69" i="13"/>
  <c r="M69" i="13"/>
  <c r="U68" i="13"/>
  <c r="S68" i="13"/>
  <c r="R68" i="13"/>
  <c r="Q68" i="13"/>
  <c r="P68" i="13"/>
  <c r="T68" i="13" s="1"/>
  <c r="O68" i="13"/>
  <c r="N68" i="13"/>
  <c r="M68" i="13"/>
  <c r="U67" i="13"/>
  <c r="S67" i="13"/>
  <c r="R67" i="13"/>
  <c r="Q67" i="13"/>
  <c r="P67" i="13"/>
  <c r="T67" i="13" s="1"/>
  <c r="O67" i="13"/>
  <c r="N67" i="13"/>
  <c r="M67" i="13"/>
  <c r="U66" i="13"/>
  <c r="S66" i="13"/>
  <c r="R66" i="13"/>
  <c r="Q66" i="13"/>
  <c r="P66" i="13"/>
  <c r="T66" i="13" s="1"/>
  <c r="O66" i="13"/>
  <c r="N66" i="13"/>
  <c r="M66" i="13"/>
  <c r="U65" i="13"/>
  <c r="S65" i="13"/>
  <c r="R65" i="13"/>
  <c r="Q65" i="13"/>
  <c r="P65" i="13"/>
  <c r="T65" i="13" s="1"/>
  <c r="O65" i="13"/>
  <c r="N65" i="13"/>
  <c r="M65" i="13"/>
  <c r="U64" i="13"/>
  <c r="S64" i="13"/>
  <c r="R64" i="13"/>
  <c r="Q64" i="13"/>
  <c r="P64" i="13"/>
  <c r="T64" i="13" s="1"/>
  <c r="O64" i="13"/>
  <c r="N64" i="13"/>
  <c r="M64" i="13"/>
  <c r="U63" i="13"/>
  <c r="S63" i="13"/>
  <c r="R63" i="13"/>
  <c r="Q63" i="13"/>
  <c r="P63" i="13"/>
  <c r="T63" i="13" s="1"/>
  <c r="O63" i="13"/>
  <c r="N63" i="13"/>
  <c r="M63" i="13"/>
  <c r="U62" i="13"/>
  <c r="S62" i="13"/>
  <c r="R62" i="13"/>
  <c r="Q62" i="13"/>
  <c r="P62" i="13"/>
  <c r="T62" i="13" s="1"/>
  <c r="O62" i="13"/>
  <c r="N62" i="13"/>
  <c r="M62" i="13"/>
  <c r="U61" i="13"/>
  <c r="S61" i="13"/>
  <c r="R61" i="13"/>
  <c r="Q61" i="13"/>
  <c r="P61" i="13"/>
  <c r="T61" i="13" s="1"/>
  <c r="O61" i="13"/>
  <c r="N61" i="13"/>
  <c r="M61" i="13"/>
  <c r="U60" i="13"/>
  <c r="S60" i="13"/>
  <c r="R60" i="13"/>
  <c r="Q60" i="13"/>
  <c r="P60" i="13"/>
  <c r="T60" i="13" s="1"/>
  <c r="O60" i="13"/>
  <c r="N60" i="13"/>
  <c r="M60" i="13"/>
  <c r="U59" i="13"/>
  <c r="T59" i="13"/>
  <c r="S59" i="13"/>
  <c r="R59" i="13"/>
  <c r="Q59" i="13"/>
  <c r="P59" i="13"/>
  <c r="O59" i="13"/>
  <c r="N59" i="13"/>
  <c r="M59" i="13"/>
  <c r="U58" i="13"/>
  <c r="T58" i="13"/>
  <c r="S58" i="13"/>
  <c r="R58" i="13"/>
  <c r="Q58" i="13"/>
  <c r="P58" i="13"/>
  <c r="O58" i="13"/>
  <c r="N58" i="13"/>
  <c r="M58" i="13"/>
  <c r="U57" i="13"/>
  <c r="S57" i="13"/>
  <c r="R57" i="13"/>
  <c r="Q57" i="13"/>
  <c r="P57" i="13"/>
  <c r="T57" i="13" s="1"/>
  <c r="O57" i="13"/>
  <c r="N57" i="13"/>
  <c r="M57" i="13"/>
  <c r="U56" i="13"/>
  <c r="S56" i="13"/>
  <c r="R56" i="13"/>
  <c r="Q56" i="13"/>
  <c r="P56" i="13"/>
  <c r="T56" i="13" s="1"/>
  <c r="O56" i="13"/>
  <c r="N56" i="13"/>
  <c r="M56" i="13"/>
  <c r="U55" i="13"/>
  <c r="S55" i="13"/>
  <c r="R55" i="13"/>
  <c r="Q55" i="13"/>
  <c r="P55" i="13"/>
  <c r="T55" i="13" s="1"/>
  <c r="O55" i="13"/>
  <c r="N55" i="13"/>
  <c r="M55" i="13"/>
  <c r="U54" i="13"/>
  <c r="S54" i="13"/>
  <c r="R54" i="13"/>
  <c r="Q54" i="13"/>
  <c r="P54" i="13"/>
  <c r="T54" i="13" s="1"/>
  <c r="O54" i="13"/>
  <c r="N54" i="13"/>
  <c r="M54" i="13"/>
  <c r="U53" i="13"/>
  <c r="S53" i="13"/>
  <c r="R53" i="13"/>
  <c r="Q53" i="13"/>
  <c r="P53" i="13"/>
  <c r="T53" i="13" s="1"/>
  <c r="O53" i="13"/>
  <c r="N53" i="13"/>
  <c r="M53" i="13"/>
  <c r="U52" i="13"/>
  <c r="S52" i="13"/>
  <c r="T52" i="13" s="1"/>
  <c r="R52" i="13"/>
  <c r="Q52" i="13"/>
  <c r="P52" i="13"/>
  <c r="O52" i="13"/>
  <c r="N52" i="13"/>
  <c r="M52" i="13"/>
  <c r="U51" i="13"/>
  <c r="S51" i="13"/>
  <c r="T51" i="13" s="1"/>
  <c r="R51" i="13"/>
  <c r="Q51" i="13"/>
  <c r="P51" i="13"/>
  <c r="O51" i="13"/>
  <c r="N51" i="13"/>
  <c r="M51" i="13"/>
  <c r="U50" i="13"/>
  <c r="S50" i="13"/>
  <c r="R50" i="13"/>
  <c r="Q50" i="13"/>
  <c r="P50" i="13"/>
  <c r="T50" i="13" s="1"/>
  <c r="O50" i="13"/>
  <c r="N50" i="13"/>
  <c r="M50" i="13"/>
  <c r="U49" i="13"/>
  <c r="S49" i="13"/>
  <c r="R49" i="13"/>
  <c r="Q49" i="13"/>
  <c r="P49" i="13"/>
  <c r="T49" i="13" s="1"/>
  <c r="O49" i="13"/>
  <c r="N49" i="13"/>
  <c r="M49" i="13"/>
  <c r="U48" i="13"/>
  <c r="S48" i="13"/>
  <c r="R48" i="13"/>
  <c r="Q48" i="13"/>
  <c r="P48" i="13"/>
  <c r="T48" i="13" s="1"/>
  <c r="O48" i="13"/>
  <c r="N48" i="13"/>
  <c r="M48" i="13"/>
  <c r="U47" i="13"/>
  <c r="S47" i="13"/>
  <c r="R47" i="13"/>
  <c r="Q47" i="13"/>
  <c r="P47" i="13"/>
  <c r="T47" i="13" s="1"/>
  <c r="O47" i="13"/>
  <c r="N47" i="13"/>
  <c r="M47" i="13"/>
  <c r="U46" i="13"/>
  <c r="S46" i="13"/>
  <c r="R46" i="13"/>
  <c r="Q46" i="13"/>
  <c r="P46" i="13"/>
  <c r="T46" i="13" s="1"/>
  <c r="O46" i="13"/>
  <c r="N46" i="13"/>
  <c r="M46" i="13"/>
  <c r="U45" i="13"/>
  <c r="S45" i="13"/>
  <c r="T45" i="13" s="1"/>
  <c r="R45" i="13"/>
  <c r="Q45" i="13"/>
  <c r="P45" i="13"/>
  <c r="O45" i="13"/>
  <c r="N45" i="13"/>
  <c r="M45" i="13"/>
  <c r="U44" i="13"/>
  <c r="S44" i="13"/>
  <c r="T44" i="13" s="1"/>
  <c r="R44" i="13"/>
  <c r="Q44" i="13"/>
  <c r="P44" i="13"/>
  <c r="O44" i="13"/>
  <c r="N44" i="13"/>
  <c r="M44" i="13"/>
  <c r="U43" i="13"/>
  <c r="S43" i="13"/>
  <c r="R43" i="13"/>
  <c r="Q43" i="13"/>
  <c r="P43" i="13"/>
  <c r="T43" i="13" s="1"/>
  <c r="O43" i="13"/>
  <c r="N43" i="13"/>
  <c r="M43" i="13"/>
  <c r="U42" i="13"/>
  <c r="S42" i="13"/>
  <c r="R42" i="13"/>
  <c r="Q42" i="13"/>
  <c r="P42" i="13"/>
  <c r="T42" i="13" s="1"/>
  <c r="O42" i="13"/>
  <c r="N42" i="13"/>
  <c r="M42" i="13"/>
  <c r="U41" i="13"/>
  <c r="S41" i="13"/>
  <c r="R41" i="13"/>
  <c r="Q41" i="13"/>
  <c r="P41" i="13"/>
  <c r="T41" i="13" s="1"/>
  <c r="O41" i="13"/>
  <c r="N41" i="13"/>
  <c r="M41" i="13"/>
  <c r="U40" i="13"/>
  <c r="S40" i="13"/>
  <c r="R40" i="13"/>
  <c r="Q40" i="13"/>
  <c r="P40" i="13"/>
  <c r="T40" i="13" s="1"/>
  <c r="O40" i="13"/>
  <c r="N40" i="13"/>
  <c r="M40" i="13"/>
  <c r="U39" i="13"/>
  <c r="S39" i="13"/>
  <c r="R39" i="13"/>
  <c r="Q39" i="13"/>
  <c r="P39" i="13"/>
  <c r="T39" i="13" s="1"/>
  <c r="O39" i="13"/>
  <c r="N39" i="13"/>
  <c r="M39" i="13"/>
  <c r="U38" i="13"/>
  <c r="S38" i="13"/>
  <c r="R38" i="13"/>
  <c r="Q38" i="13"/>
  <c r="T38" i="13" s="1"/>
  <c r="P38" i="13"/>
  <c r="O38" i="13"/>
  <c r="N38" i="13"/>
  <c r="M38" i="13"/>
  <c r="U37" i="13"/>
  <c r="S37" i="13"/>
  <c r="R37" i="13"/>
  <c r="Q37" i="13"/>
  <c r="T37" i="13" s="1"/>
  <c r="P37" i="13"/>
  <c r="O37" i="13"/>
  <c r="N37" i="13"/>
  <c r="M37" i="13"/>
  <c r="U36" i="13"/>
  <c r="S36" i="13"/>
  <c r="R36" i="13"/>
  <c r="Q36" i="13"/>
  <c r="P36" i="13"/>
  <c r="T36" i="13" s="1"/>
  <c r="O36" i="13"/>
  <c r="N36" i="13"/>
  <c r="M36" i="13"/>
  <c r="U35" i="13"/>
  <c r="S35" i="13"/>
  <c r="R35" i="13"/>
  <c r="Q35" i="13"/>
  <c r="P35" i="13"/>
  <c r="T35" i="13" s="1"/>
  <c r="O35" i="13"/>
  <c r="N35" i="13"/>
  <c r="M35" i="13"/>
  <c r="U34" i="13"/>
  <c r="S34" i="13"/>
  <c r="R34" i="13"/>
  <c r="Q34" i="13"/>
  <c r="P34" i="13"/>
  <c r="T34" i="13" s="1"/>
  <c r="O34" i="13"/>
  <c r="N34" i="13"/>
  <c r="M34" i="13"/>
  <c r="U33" i="13"/>
  <c r="S33" i="13"/>
  <c r="R33" i="13"/>
  <c r="Q33" i="13"/>
  <c r="P33" i="13"/>
  <c r="T33" i="13" s="1"/>
  <c r="O33" i="13"/>
  <c r="N33" i="13"/>
  <c r="M33" i="13"/>
  <c r="U32" i="13"/>
  <c r="S32" i="13"/>
  <c r="R32" i="13"/>
  <c r="Q32" i="13"/>
  <c r="P32" i="13"/>
  <c r="T32" i="13" s="1"/>
  <c r="O32" i="13"/>
  <c r="N32" i="13"/>
  <c r="M32" i="13"/>
  <c r="U31" i="13"/>
  <c r="S31" i="13"/>
  <c r="R31" i="13"/>
  <c r="Q31" i="13"/>
  <c r="P31" i="13"/>
  <c r="T31" i="13" s="1"/>
  <c r="O31" i="13"/>
  <c r="N31" i="13"/>
  <c r="M31" i="13"/>
  <c r="U30" i="13"/>
  <c r="S30" i="13"/>
  <c r="R30" i="13"/>
  <c r="Q30" i="13"/>
  <c r="P30" i="13"/>
  <c r="T30" i="13" s="1"/>
  <c r="O30" i="13"/>
  <c r="N30" i="13"/>
  <c r="M30" i="13"/>
  <c r="U29" i="13"/>
  <c r="S29" i="13"/>
  <c r="R29" i="13"/>
  <c r="Q29" i="13"/>
  <c r="P29" i="13"/>
  <c r="T29" i="13" s="1"/>
  <c r="O29" i="13"/>
  <c r="N29" i="13"/>
  <c r="M29" i="13"/>
  <c r="U28" i="13"/>
  <c r="S28" i="13"/>
  <c r="R28" i="13"/>
  <c r="Q28" i="13"/>
  <c r="P28" i="13"/>
  <c r="T28" i="13" s="1"/>
  <c r="O28" i="13"/>
  <c r="N28" i="13"/>
  <c r="M28" i="13"/>
  <c r="U27" i="13"/>
  <c r="T27" i="13"/>
  <c r="S27" i="13"/>
  <c r="R27" i="13"/>
  <c r="Q27" i="13"/>
  <c r="P27" i="13"/>
  <c r="O27" i="13"/>
  <c r="N27" i="13"/>
  <c r="M27" i="13"/>
  <c r="U26" i="13"/>
  <c r="T26" i="13"/>
  <c r="S26" i="13"/>
  <c r="R26" i="13"/>
  <c r="Q26" i="13"/>
  <c r="P26" i="13"/>
  <c r="O26" i="13"/>
  <c r="N26" i="13"/>
  <c r="M26" i="13"/>
  <c r="U25" i="13"/>
  <c r="S25" i="13"/>
  <c r="R25" i="13"/>
  <c r="Q25" i="13"/>
  <c r="P25" i="13"/>
  <c r="T25" i="13" s="1"/>
  <c r="O25" i="13"/>
  <c r="N25" i="13"/>
  <c r="M25" i="13"/>
  <c r="U24" i="13"/>
  <c r="S24" i="13"/>
  <c r="R24" i="13"/>
  <c r="Q24" i="13"/>
  <c r="P24" i="13"/>
  <c r="T24" i="13" s="1"/>
  <c r="O24" i="13"/>
  <c r="N24" i="13"/>
  <c r="M24" i="13"/>
  <c r="U23" i="13"/>
  <c r="S23" i="13"/>
  <c r="R23" i="13"/>
  <c r="Q23" i="13"/>
  <c r="P23" i="13"/>
  <c r="T23" i="13" s="1"/>
  <c r="O23" i="13"/>
  <c r="N23" i="13"/>
  <c r="M23" i="13"/>
  <c r="U22" i="13"/>
  <c r="S22" i="13"/>
  <c r="R22" i="13"/>
  <c r="Q22" i="13"/>
  <c r="P22" i="13"/>
  <c r="T22" i="13" s="1"/>
  <c r="O22" i="13"/>
  <c r="N22" i="13"/>
  <c r="M22" i="13"/>
  <c r="U21" i="13"/>
  <c r="S21" i="13"/>
  <c r="R21" i="13"/>
  <c r="Q21" i="13"/>
  <c r="P21" i="13"/>
  <c r="T21" i="13" s="1"/>
  <c r="O21" i="13"/>
  <c r="N21" i="13"/>
  <c r="M21" i="13"/>
  <c r="U20" i="13"/>
  <c r="S20" i="13"/>
  <c r="T20" i="13" s="1"/>
  <c r="R20" i="13"/>
  <c r="Q20" i="13"/>
  <c r="P20" i="13"/>
  <c r="O20" i="13"/>
  <c r="N20" i="13"/>
  <c r="M20" i="13"/>
  <c r="U19" i="13"/>
  <c r="S19" i="13"/>
  <c r="T19" i="13" s="1"/>
  <c r="R19" i="13"/>
  <c r="Q19" i="13"/>
  <c r="P19" i="13"/>
  <c r="O19" i="13"/>
  <c r="N19" i="13"/>
  <c r="M19" i="13"/>
  <c r="U18" i="13"/>
  <c r="S18" i="13"/>
  <c r="R18" i="13"/>
  <c r="Q18" i="13"/>
  <c r="P18" i="13"/>
  <c r="T18" i="13" s="1"/>
  <c r="O18" i="13"/>
  <c r="N18" i="13"/>
  <c r="M18" i="13"/>
  <c r="U17" i="13"/>
  <c r="S17" i="13"/>
  <c r="R17" i="13"/>
  <c r="Q17" i="13"/>
  <c r="P17" i="13"/>
  <c r="T17" i="13" s="1"/>
  <c r="O17" i="13"/>
  <c r="N17" i="13"/>
  <c r="M17" i="13"/>
  <c r="U16" i="13"/>
  <c r="S16" i="13"/>
  <c r="R16" i="13"/>
  <c r="Q16" i="13"/>
  <c r="P16" i="13"/>
  <c r="T16" i="13" s="1"/>
  <c r="O16" i="13"/>
  <c r="N16" i="13"/>
  <c r="M16" i="13"/>
  <c r="U15" i="13"/>
  <c r="S15" i="13"/>
  <c r="R15" i="13"/>
  <c r="Q15" i="13"/>
  <c r="P15" i="13"/>
  <c r="T15" i="13" s="1"/>
  <c r="O15" i="13"/>
  <c r="N15" i="13"/>
  <c r="M15" i="13"/>
  <c r="U14" i="13"/>
  <c r="S14" i="13"/>
  <c r="R14" i="13"/>
  <c r="Q14" i="13"/>
  <c r="P14" i="13"/>
  <c r="T14" i="13" s="1"/>
  <c r="O14" i="13"/>
  <c r="N14" i="13"/>
  <c r="M14" i="13"/>
  <c r="U13" i="13"/>
  <c r="S13" i="13"/>
  <c r="T13" i="13" s="1"/>
  <c r="R13" i="13"/>
  <c r="Q13" i="13"/>
  <c r="P13" i="13"/>
  <c r="O13" i="13"/>
  <c r="N13" i="13"/>
  <c r="M13" i="13"/>
  <c r="U12" i="13"/>
  <c r="S12" i="13"/>
  <c r="T12" i="13" s="1"/>
  <c r="R12" i="13"/>
  <c r="Q12" i="13"/>
  <c r="P12" i="13"/>
  <c r="O12" i="13"/>
  <c r="N12" i="13"/>
  <c r="M12" i="13"/>
  <c r="U11" i="13"/>
  <c r="S11" i="13"/>
  <c r="R11" i="13"/>
  <c r="Q11" i="13"/>
  <c r="P11" i="13"/>
  <c r="T11" i="13" s="1"/>
  <c r="O11" i="13"/>
  <c r="N11" i="13"/>
  <c r="M11" i="13"/>
  <c r="U10" i="13"/>
  <c r="S10" i="13"/>
  <c r="R10" i="13"/>
  <c r="Q10" i="13"/>
  <c r="P10" i="13"/>
  <c r="T10" i="13" s="1"/>
  <c r="O10" i="13"/>
  <c r="N10" i="13"/>
  <c r="M10" i="13"/>
  <c r="U9" i="13"/>
  <c r="S9" i="13"/>
  <c r="R9" i="13"/>
  <c r="Q9" i="13"/>
  <c r="P9" i="13"/>
  <c r="T9" i="13" s="1"/>
  <c r="O9" i="13"/>
  <c r="N9" i="13"/>
  <c r="M9" i="13"/>
  <c r="U72" i="9"/>
  <c r="S72" i="9"/>
  <c r="R72" i="9"/>
  <c r="Q72" i="9"/>
  <c r="P72" i="9"/>
  <c r="T72" i="9" s="1"/>
  <c r="O72" i="9"/>
  <c r="N72" i="9"/>
  <c r="M72" i="9"/>
  <c r="U71" i="9"/>
  <c r="S71" i="9"/>
  <c r="R71" i="9"/>
  <c r="Q71" i="9"/>
  <c r="P71" i="9"/>
  <c r="T71" i="9" s="1"/>
  <c r="O71" i="9"/>
  <c r="N71" i="9"/>
  <c r="M71" i="9"/>
  <c r="U70" i="9"/>
  <c r="S70" i="9"/>
  <c r="R70" i="9"/>
  <c r="Q70" i="9"/>
  <c r="T70" i="9" s="1"/>
  <c r="P70" i="9"/>
  <c r="O70" i="9"/>
  <c r="N70" i="9"/>
  <c r="M70" i="9"/>
  <c r="U69" i="9"/>
  <c r="S69" i="9"/>
  <c r="R69" i="9"/>
  <c r="Q69" i="9"/>
  <c r="T69" i="9" s="1"/>
  <c r="P69" i="9"/>
  <c r="O69" i="9"/>
  <c r="N69" i="9"/>
  <c r="M69" i="9"/>
  <c r="U68" i="9"/>
  <c r="S68" i="9"/>
  <c r="T68" i="9" s="1"/>
  <c r="R68" i="9"/>
  <c r="Q68" i="9"/>
  <c r="P68" i="9"/>
  <c r="O68" i="9"/>
  <c r="N68" i="9"/>
  <c r="M68" i="9"/>
  <c r="U67" i="9"/>
  <c r="S67" i="9"/>
  <c r="R67" i="9"/>
  <c r="Q67" i="9"/>
  <c r="P67" i="9"/>
  <c r="T67" i="9" s="1"/>
  <c r="O67" i="9"/>
  <c r="N67" i="9"/>
  <c r="M67" i="9"/>
  <c r="U66" i="9"/>
  <c r="S66" i="9"/>
  <c r="R66" i="9"/>
  <c r="Q66" i="9"/>
  <c r="P66" i="9"/>
  <c r="T66" i="9" s="1"/>
  <c r="O66" i="9"/>
  <c r="N66" i="9"/>
  <c r="M66" i="9"/>
  <c r="U65" i="9"/>
  <c r="S65" i="9"/>
  <c r="R65" i="9"/>
  <c r="Q65" i="9"/>
  <c r="P65" i="9"/>
  <c r="T65" i="9" s="1"/>
  <c r="O65" i="9"/>
  <c r="N65" i="9"/>
  <c r="M65" i="9"/>
  <c r="U64" i="9"/>
  <c r="T64" i="9"/>
  <c r="S64" i="9"/>
  <c r="R64" i="9"/>
  <c r="Q64" i="9"/>
  <c r="P64" i="9"/>
  <c r="O64" i="9"/>
  <c r="N64" i="9"/>
  <c r="M64" i="9"/>
  <c r="U63" i="9"/>
  <c r="S63" i="9"/>
  <c r="R63" i="9"/>
  <c r="Q63" i="9"/>
  <c r="P63" i="9"/>
  <c r="T63" i="9" s="1"/>
  <c r="O63" i="9"/>
  <c r="N63" i="9"/>
  <c r="M63" i="9"/>
  <c r="U62" i="9"/>
  <c r="S62" i="9"/>
  <c r="R62" i="9"/>
  <c r="Q62" i="9"/>
  <c r="P62" i="9"/>
  <c r="T62" i="9" s="1"/>
  <c r="O62" i="9"/>
  <c r="N62" i="9"/>
  <c r="M62" i="9"/>
  <c r="U61" i="9"/>
  <c r="S61" i="9"/>
  <c r="R61" i="9"/>
  <c r="Q61" i="9"/>
  <c r="P61" i="9"/>
  <c r="T61" i="9" s="1"/>
  <c r="O61" i="9"/>
  <c r="N61" i="9"/>
  <c r="M61" i="9"/>
  <c r="U60" i="9"/>
  <c r="S60" i="9"/>
  <c r="R60" i="9"/>
  <c r="Q60" i="9"/>
  <c r="P60" i="9"/>
  <c r="T60" i="9" s="1"/>
  <c r="O60" i="9"/>
  <c r="N60" i="9"/>
  <c r="M60" i="9"/>
  <c r="U59" i="9"/>
  <c r="T59" i="9"/>
  <c r="S59" i="9"/>
  <c r="R59" i="9"/>
  <c r="Q59" i="9"/>
  <c r="P59" i="9"/>
  <c r="O59" i="9"/>
  <c r="N59" i="9"/>
  <c r="M59" i="9"/>
  <c r="U58" i="9"/>
  <c r="T58" i="9"/>
  <c r="S58" i="9"/>
  <c r="R58" i="9"/>
  <c r="Q58" i="9"/>
  <c r="P58" i="9"/>
  <c r="O58" i="9"/>
  <c r="N58" i="9"/>
  <c r="M58" i="9"/>
  <c r="U57" i="9"/>
  <c r="S57" i="9"/>
  <c r="T57" i="9" s="1"/>
  <c r="R57" i="9"/>
  <c r="Q57" i="9"/>
  <c r="P57" i="9"/>
  <c r="O57" i="9"/>
  <c r="N57" i="9"/>
  <c r="M57" i="9"/>
  <c r="U56" i="9"/>
  <c r="S56" i="9"/>
  <c r="R56" i="9"/>
  <c r="Q56" i="9"/>
  <c r="P56" i="9"/>
  <c r="T56" i="9" s="1"/>
  <c r="O56" i="9"/>
  <c r="N56" i="9"/>
  <c r="M56" i="9"/>
  <c r="U55" i="9"/>
  <c r="S55" i="9"/>
  <c r="R55" i="9"/>
  <c r="Q55" i="9"/>
  <c r="P55" i="9"/>
  <c r="T55" i="9" s="1"/>
  <c r="O55" i="9"/>
  <c r="N55" i="9"/>
  <c r="M55" i="9"/>
  <c r="U54" i="9"/>
  <c r="S54" i="9"/>
  <c r="R54" i="9"/>
  <c r="Q54" i="9"/>
  <c r="P54" i="9"/>
  <c r="T54" i="9" s="1"/>
  <c r="O54" i="9"/>
  <c r="N54" i="9"/>
  <c r="M54" i="9"/>
  <c r="U53" i="9"/>
  <c r="S53" i="9"/>
  <c r="R53" i="9"/>
  <c r="Q53" i="9"/>
  <c r="P53" i="9"/>
  <c r="T53" i="9" s="1"/>
  <c r="O53" i="9"/>
  <c r="N53" i="9"/>
  <c r="M53" i="9"/>
  <c r="U52" i="9"/>
  <c r="T52" i="9"/>
  <c r="S52" i="9"/>
  <c r="R52" i="9"/>
  <c r="Q52" i="9"/>
  <c r="P52" i="9"/>
  <c r="O52" i="9"/>
  <c r="N52" i="9"/>
  <c r="M52" i="9"/>
  <c r="U51" i="9"/>
  <c r="S51" i="9"/>
  <c r="T51" i="9" s="1"/>
  <c r="R51" i="9"/>
  <c r="Q51" i="9"/>
  <c r="P51" i="9"/>
  <c r="O51" i="9"/>
  <c r="N51" i="9"/>
  <c r="M51" i="9"/>
  <c r="U50" i="9"/>
  <c r="S50" i="9"/>
  <c r="T50" i="9" s="1"/>
  <c r="R50" i="9"/>
  <c r="Q50" i="9"/>
  <c r="P50" i="9"/>
  <c r="O50" i="9"/>
  <c r="N50" i="9"/>
  <c r="M50" i="9"/>
  <c r="U49" i="9"/>
  <c r="S49" i="9"/>
  <c r="R49" i="9"/>
  <c r="Q49" i="9"/>
  <c r="P49" i="9"/>
  <c r="T49" i="9" s="1"/>
  <c r="O49" i="9"/>
  <c r="N49" i="9"/>
  <c r="M49" i="9"/>
  <c r="U48" i="9"/>
  <c r="S48" i="9"/>
  <c r="R48" i="9"/>
  <c r="Q48" i="9"/>
  <c r="P48" i="9"/>
  <c r="T48" i="9" s="1"/>
  <c r="O48" i="9"/>
  <c r="N48" i="9"/>
  <c r="M48" i="9"/>
  <c r="U47" i="9"/>
  <c r="S47" i="9"/>
  <c r="R47" i="9"/>
  <c r="Q47" i="9"/>
  <c r="P47" i="9"/>
  <c r="T47" i="9" s="1"/>
  <c r="O47" i="9"/>
  <c r="N47" i="9"/>
  <c r="M47" i="9"/>
  <c r="U46" i="9"/>
  <c r="S46" i="9"/>
  <c r="R46" i="9"/>
  <c r="Q46" i="9"/>
  <c r="P46" i="9"/>
  <c r="T46" i="9" s="1"/>
  <c r="O46" i="9"/>
  <c r="N46" i="9"/>
  <c r="M46" i="9"/>
  <c r="U45" i="9"/>
  <c r="S45" i="9"/>
  <c r="T45" i="9" s="1"/>
  <c r="R45" i="9"/>
  <c r="Q45" i="9"/>
  <c r="P45" i="9"/>
  <c r="O45" i="9"/>
  <c r="N45" i="9"/>
  <c r="M45" i="9"/>
  <c r="U44" i="9"/>
  <c r="S44" i="9"/>
  <c r="T44" i="9" s="1"/>
  <c r="R44" i="9"/>
  <c r="Q44" i="9"/>
  <c r="P44" i="9"/>
  <c r="O44" i="9"/>
  <c r="N44" i="9"/>
  <c r="M44" i="9"/>
  <c r="U43" i="9"/>
  <c r="S43" i="9"/>
  <c r="T43" i="9" s="1"/>
  <c r="R43" i="9"/>
  <c r="Q43" i="9"/>
  <c r="P43" i="9"/>
  <c r="O43" i="9"/>
  <c r="N43" i="9"/>
  <c r="M43" i="9"/>
  <c r="U42" i="9"/>
  <c r="S42" i="9"/>
  <c r="R42" i="9"/>
  <c r="Q42" i="9"/>
  <c r="P42" i="9"/>
  <c r="T42" i="9" s="1"/>
  <c r="O42" i="9"/>
  <c r="N42" i="9"/>
  <c r="M42" i="9"/>
  <c r="U41" i="9"/>
  <c r="S41" i="9"/>
  <c r="R41" i="9"/>
  <c r="Q41" i="9"/>
  <c r="P41" i="9"/>
  <c r="T41" i="9" s="1"/>
  <c r="O41" i="9"/>
  <c r="N41" i="9"/>
  <c r="M41" i="9"/>
  <c r="U40" i="9"/>
  <c r="S40" i="9"/>
  <c r="R40" i="9"/>
  <c r="Q40" i="9"/>
  <c r="P40" i="9"/>
  <c r="T40" i="9" s="1"/>
  <c r="O40" i="9"/>
  <c r="N40" i="9"/>
  <c r="M40" i="9"/>
  <c r="U39" i="9"/>
  <c r="S39" i="9"/>
  <c r="R39" i="9"/>
  <c r="Q39" i="9"/>
  <c r="P39" i="9"/>
  <c r="T39" i="9" s="1"/>
  <c r="O39" i="9"/>
  <c r="N39" i="9"/>
  <c r="M39" i="9"/>
  <c r="U38" i="9"/>
  <c r="S38" i="9"/>
  <c r="R38" i="9"/>
  <c r="Q38" i="9"/>
  <c r="T38" i="9" s="1"/>
  <c r="P38" i="9"/>
  <c r="O38" i="9"/>
  <c r="N38" i="9"/>
  <c r="M38" i="9"/>
  <c r="U37" i="9"/>
  <c r="S37" i="9"/>
  <c r="R37" i="9"/>
  <c r="Q37" i="9"/>
  <c r="T37" i="9" s="1"/>
  <c r="P37" i="9"/>
  <c r="O37" i="9"/>
  <c r="N37" i="9"/>
  <c r="M37" i="9"/>
  <c r="U36" i="9"/>
  <c r="S36" i="9"/>
  <c r="R36" i="9"/>
  <c r="Q36" i="9"/>
  <c r="P36" i="9"/>
  <c r="T36" i="9" s="1"/>
  <c r="O36" i="9"/>
  <c r="N36" i="9"/>
  <c r="M36" i="9"/>
  <c r="U35" i="9"/>
  <c r="S35" i="9"/>
  <c r="R35" i="9"/>
  <c r="Q35" i="9"/>
  <c r="P35" i="9"/>
  <c r="T35" i="9" s="1"/>
  <c r="O35" i="9"/>
  <c r="N35" i="9"/>
  <c r="M35" i="9"/>
  <c r="U34" i="9"/>
  <c r="S34" i="9"/>
  <c r="R34" i="9"/>
  <c r="Q34" i="9"/>
  <c r="P34" i="9"/>
  <c r="T34" i="9" s="1"/>
  <c r="O34" i="9"/>
  <c r="N34" i="9"/>
  <c r="M34" i="9"/>
  <c r="U33" i="9"/>
  <c r="S33" i="9"/>
  <c r="R33" i="9"/>
  <c r="Q33" i="9"/>
  <c r="P33" i="9"/>
  <c r="T33" i="9" s="1"/>
  <c r="O33" i="9"/>
  <c r="N33" i="9"/>
  <c r="M33" i="9"/>
  <c r="U32" i="9"/>
  <c r="T32" i="9"/>
  <c r="S32" i="9"/>
  <c r="R32" i="9"/>
  <c r="Q32" i="9"/>
  <c r="P32" i="9"/>
  <c r="O32" i="9"/>
  <c r="N32" i="9"/>
  <c r="M32" i="9"/>
  <c r="U31" i="9"/>
  <c r="S31" i="9"/>
  <c r="R31" i="9"/>
  <c r="Q31" i="9"/>
  <c r="P31" i="9"/>
  <c r="T31" i="9" s="1"/>
  <c r="O31" i="9"/>
  <c r="N31" i="9"/>
  <c r="M31" i="9"/>
  <c r="U30" i="9"/>
  <c r="S30" i="9"/>
  <c r="R30" i="9"/>
  <c r="Q30" i="9"/>
  <c r="P30" i="9"/>
  <c r="T30" i="9" s="1"/>
  <c r="O30" i="9"/>
  <c r="N30" i="9"/>
  <c r="M30" i="9"/>
  <c r="U29" i="9"/>
  <c r="S29" i="9"/>
  <c r="R29" i="9"/>
  <c r="Q29" i="9"/>
  <c r="P29" i="9"/>
  <c r="T29" i="9" s="1"/>
  <c r="O29" i="9"/>
  <c r="N29" i="9"/>
  <c r="M29" i="9"/>
  <c r="U28" i="9"/>
  <c r="S28" i="9"/>
  <c r="R28" i="9"/>
  <c r="Q28" i="9"/>
  <c r="P28" i="9"/>
  <c r="T28" i="9" s="1"/>
  <c r="O28" i="9"/>
  <c r="N28" i="9"/>
  <c r="M28" i="9"/>
  <c r="U27" i="9"/>
  <c r="T27" i="9"/>
  <c r="S27" i="9"/>
  <c r="R27" i="9"/>
  <c r="Q27" i="9"/>
  <c r="P27" i="9"/>
  <c r="O27" i="9"/>
  <c r="N27" i="9"/>
  <c r="M27" i="9"/>
  <c r="U26" i="9"/>
  <c r="T26" i="9"/>
  <c r="S26" i="9"/>
  <c r="R26" i="9"/>
  <c r="Q26" i="9"/>
  <c r="P26" i="9"/>
  <c r="O26" i="9"/>
  <c r="N26" i="9"/>
  <c r="M26" i="9"/>
  <c r="U25" i="9"/>
  <c r="T25" i="9"/>
  <c r="S25" i="9"/>
  <c r="R25" i="9"/>
  <c r="Q25" i="9"/>
  <c r="P25" i="9"/>
  <c r="O25" i="9"/>
  <c r="N25" i="9"/>
  <c r="M25" i="9"/>
  <c r="U24" i="9"/>
  <c r="S24" i="9"/>
  <c r="R24" i="9"/>
  <c r="Q24" i="9"/>
  <c r="P24" i="9"/>
  <c r="T24" i="9" s="1"/>
  <c r="O24" i="9"/>
  <c r="N24" i="9"/>
  <c r="M24" i="9"/>
  <c r="U23" i="9"/>
  <c r="S23" i="9"/>
  <c r="R23" i="9"/>
  <c r="Q23" i="9"/>
  <c r="P23" i="9"/>
  <c r="T23" i="9" s="1"/>
  <c r="O23" i="9"/>
  <c r="N23" i="9"/>
  <c r="M23" i="9"/>
  <c r="U22" i="9"/>
  <c r="S22" i="9"/>
  <c r="R22" i="9"/>
  <c r="Q22" i="9"/>
  <c r="P22" i="9"/>
  <c r="T22" i="9" s="1"/>
  <c r="O22" i="9"/>
  <c r="N22" i="9"/>
  <c r="M22" i="9"/>
  <c r="U21" i="9"/>
  <c r="S21" i="9"/>
  <c r="R21" i="9"/>
  <c r="Q21" i="9"/>
  <c r="P21" i="9"/>
  <c r="T21" i="9" s="1"/>
  <c r="O21" i="9"/>
  <c r="N21" i="9"/>
  <c r="M21" i="9"/>
  <c r="U20" i="9"/>
  <c r="S20" i="9"/>
  <c r="T20" i="9" s="1"/>
  <c r="R20" i="9"/>
  <c r="Q20" i="9"/>
  <c r="P20" i="9"/>
  <c r="O20" i="9"/>
  <c r="N20" i="9"/>
  <c r="M20" i="9"/>
  <c r="U19" i="9"/>
  <c r="S19" i="9"/>
  <c r="T19" i="9" s="1"/>
  <c r="R19" i="9"/>
  <c r="Q19" i="9"/>
  <c r="P19" i="9"/>
  <c r="O19" i="9"/>
  <c r="N19" i="9"/>
  <c r="M19" i="9"/>
  <c r="U18" i="9"/>
  <c r="T18" i="9"/>
  <c r="S18" i="9"/>
  <c r="R18" i="9"/>
  <c r="Q18" i="9"/>
  <c r="P18" i="9"/>
  <c r="O18" i="9"/>
  <c r="N18" i="9"/>
  <c r="M18" i="9"/>
  <c r="U17" i="9"/>
  <c r="S17" i="9"/>
  <c r="R17" i="9"/>
  <c r="Q17" i="9"/>
  <c r="P17" i="9"/>
  <c r="T17" i="9" s="1"/>
  <c r="O17" i="9"/>
  <c r="N17" i="9"/>
  <c r="M17" i="9"/>
  <c r="U16" i="9"/>
  <c r="S16" i="9"/>
  <c r="R16" i="9"/>
  <c r="Q16" i="9"/>
  <c r="P16" i="9"/>
  <c r="T16" i="9" s="1"/>
  <c r="O16" i="9"/>
  <c r="N16" i="9"/>
  <c r="M16" i="9"/>
  <c r="U15" i="9"/>
  <c r="S15" i="9"/>
  <c r="R15" i="9"/>
  <c r="Q15" i="9"/>
  <c r="P15" i="9"/>
  <c r="T15" i="9" s="1"/>
  <c r="O15" i="9"/>
  <c r="N15" i="9"/>
  <c r="M15" i="9"/>
  <c r="U14" i="9"/>
  <c r="S14" i="9"/>
  <c r="R14" i="9"/>
  <c r="Q14" i="9"/>
  <c r="P14" i="9"/>
  <c r="T14" i="9" s="1"/>
  <c r="O14" i="9"/>
  <c r="N14" i="9"/>
  <c r="M14" i="9"/>
  <c r="U13" i="9"/>
  <c r="S13" i="9"/>
  <c r="T13" i="9" s="1"/>
  <c r="R13" i="9"/>
  <c r="Q13" i="9"/>
  <c r="P13" i="9"/>
  <c r="O13" i="9"/>
  <c r="N13" i="9"/>
  <c r="M13" i="9"/>
  <c r="U12" i="9"/>
  <c r="S12" i="9"/>
  <c r="T12" i="9" s="1"/>
  <c r="R12" i="9"/>
  <c r="Q12" i="9"/>
  <c r="P12" i="9"/>
  <c r="O12" i="9"/>
  <c r="N12" i="9"/>
  <c r="M12" i="9"/>
  <c r="U11" i="9"/>
  <c r="S11" i="9"/>
  <c r="T11" i="9" s="1"/>
  <c r="R11" i="9"/>
  <c r="Q11" i="9"/>
  <c r="P11" i="9"/>
  <c r="O11" i="9"/>
  <c r="N11" i="9"/>
  <c r="M11" i="9"/>
  <c r="U10" i="9"/>
  <c r="S10" i="9"/>
  <c r="R10" i="9"/>
  <c r="Q10" i="9"/>
  <c r="P10" i="9"/>
  <c r="T10" i="9" s="1"/>
  <c r="O10" i="9"/>
  <c r="N10" i="9"/>
  <c r="M10" i="9"/>
  <c r="U9" i="9"/>
  <c r="S9" i="9"/>
  <c r="R9" i="9"/>
  <c r="Q9" i="9"/>
  <c r="P9" i="9"/>
  <c r="T9" i="9" s="1"/>
  <c r="O9" i="9"/>
  <c r="N9" i="9"/>
  <c r="M9" i="9"/>
  <c r="U72" i="7"/>
  <c r="S72" i="7"/>
  <c r="R72" i="7"/>
  <c r="Q72" i="7"/>
  <c r="P72" i="7"/>
  <c r="T72" i="7" s="1"/>
  <c r="O72" i="7"/>
  <c r="N72" i="7"/>
  <c r="M72" i="7"/>
  <c r="U71" i="7"/>
  <c r="S71" i="7"/>
  <c r="R71" i="7"/>
  <c r="Q71" i="7"/>
  <c r="P71" i="7"/>
  <c r="T71" i="7" s="1"/>
  <c r="O71" i="7"/>
  <c r="N71" i="7"/>
  <c r="M71" i="7"/>
  <c r="U70" i="7"/>
  <c r="S70" i="7"/>
  <c r="R70" i="7"/>
  <c r="Q70" i="7"/>
  <c r="T70" i="7" s="1"/>
  <c r="P70" i="7"/>
  <c r="O70" i="7"/>
  <c r="N70" i="7"/>
  <c r="M70" i="7"/>
  <c r="U69" i="7"/>
  <c r="S69" i="7"/>
  <c r="R69" i="7"/>
  <c r="Q69" i="7"/>
  <c r="T69" i="7" s="1"/>
  <c r="P69" i="7"/>
  <c r="O69" i="7"/>
  <c r="N69" i="7"/>
  <c r="M69" i="7"/>
  <c r="U68" i="7"/>
  <c r="S68" i="7"/>
  <c r="R68" i="7"/>
  <c r="Q68" i="7"/>
  <c r="P68" i="7"/>
  <c r="T68" i="7" s="1"/>
  <c r="O68" i="7"/>
  <c r="N68" i="7"/>
  <c r="M68" i="7"/>
  <c r="U67" i="7"/>
  <c r="S67" i="7"/>
  <c r="R67" i="7"/>
  <c r="Q67" i="7"/>
  <c r="P67" i="7"/>
  <c r="T67" i="7" s="1"/>
  <c r="O67" i="7"/>
  <c r="N67" i="7"/>
  <c r="M67" i="7"/>
  <c r="U66" i="7"/>
  <c r="S66" i="7"/>
  <c r="R66" i="7"/>
  <c r="Q66" i="7"/>
  <c r="P66" i="7"/>
  <c r="T66" i="7" s="1"/>
  <c r="O66" i="7"/>
  <c r="N66" i="7"/>
  <c r="M66" i="7"/>
  <c r="U65" i="7"/>
  <c r="S65" i="7"/>
  <c r="R65" i="7"/>
  <c r="Q65" i="7"/>
  <c r="P65" i="7"/>
  <c r="T65" i="7" s="1"/>
  <c r="O65" i="7"/>
  <c r="N65" i="7"/>
  <c r="M65" i="7"/>
  <c r="U64" i="7"/>
  <c r="S64" i="7"/>
  <c r="R64" i="7"/>
  <c r="Q64" i="7"/>
  <c r="P64" i="7"/>
  <c r="T64" i="7" s="1"/>
  <c r="O64" i="7"/>
  <c r="N64" i="7"/>
  <c r="M64" i="7"/>
  <c r="U63" i="7"/>
  <c r="S63" i="7"/>
  <c r="R63" i="7"/>
  <c r="Q63" i="7"/>
  <c r="P63" i="7"/>
  <c r="T63" i="7" s="1"/>
  <c r="O63" i="7"/>
  <c r="N63" i="7"/>
  <c r="M63" i="7"/>
  <c r="U62" i="7"/>
  <c r="S62" i="7"/>
  <c r="R62" i="7"/>
  <c r="Q62" i="7"/>
  <c r="P62" i="7"/>
  <c r="T62" i="7" s="1"/>
  <c r="O62" i="7"/>
  <c r="N62" i="7"/>
  <c r="M62" i="7"/>
  <c r="U61" i="7"/>
  <c r="S61" i="7"/>
  <c r="R61" i="7"/>
  <c r="Q61" i="7"/>
  <c r="P61" i="7"/>
  <c r="T61" i="7" s="1"/>
  <c r="O61" i="7"/>
  <c r="N61" i="7"/>
  <c r="M61" i="7"/>
  <c r="U60" i="7"/>
  <c r="S60" i="7"/>
  <c r="R60" i="7"/>
  <c r="Q60" i="7"/>
  <c r="P60" i="7"/>
  <c r="T60" i="7" s="1"/>
  <c r="O60" i="7"/>
  <c r="N60" i="7"/>
  <c r="M60" i="7"/>
  <c r="U59" i="7"/>
  <c r="T59" i="7"/>
  <c r="S59" i="7"/>
  <c r="R59" i="7"/>
  <c r="Q59" i="7"/>
  <c r="P59" i="7"/>
  <c r="O59" i="7"/>
  <c r="N59" i="7"/>
  <c r="M59" i="7"/>
  <c r="U58" i="7"/>
  <c r="T58" i="7"/>
  <c r="S58" i="7"/>
  <c r="R58" i="7"/>
  <c r="Q58" i="7"/>
  <c r="P58" i="7"/>
  <c r="O58" i="7"/>
  <c r="N58" i="7"/>
  <c r="M58" i="7"/>
  <c r="U57" i="7"/>
  <c r="S57" i="7"/>
  <c r="R57" i="7"/>
  <c r="Q57" i="7"/>
  <c r="P57" i="7"/>
  <c r="T57" i="7" s="1"/>
  <c r="O57" i="7"/>
  <c r="N57" i="7"/>
  <c r="M57" i="7"/>
  <c r="U56" i="7"/>
  <c r="S56" i="7"/>
  <c r="R56" i="7"/>
  <c r="Q56" i="7"/>
  <c r="P56" i="7"/>
  <c r="T56" i="7" s="1"/>
  <c r="O56" i="7"/>
  <c r="N56" i="7"/>
  <c r="M56" i="7"/>
  <c r="U55" i="7"/>
  <c r="S55" i="7"/>
  <c r="R55" i="7"/>
  <c r="Q55" i="7"/>
  <c r="P55" i="7"/>
  <c r="T55" i="7" s="1"/>
  <c r="O55" i="7"/>
  <c r="N55" i="7"/>
  <c r="M55" i="7"/>
  <c r="U54" i="7"/>
  <c r="S54" i="7"/>
  <c r="R54" i="7"/>
  <c r="Q54" i="7"/>
  <c r="P54" i="7"/>
  <c r="T54" i="7" s="1"/>
  <c r="O54" i="7"/>
  <c r="N54" i="7"/>
  <c r="M54" i="7"/>
  <c r="U53" i="7"/>
  <c r="S53" i="7"/>
  <c r="R53" i="7"/>
  <c r="Q53" i="7"/>
  <c r="P53" i="7"/>
  <c r="T53" i="7" s="1"/>
  <c r="O53" i="7"/>
  <c r="N53" i="7"/>
  <c r="M53" i="7"/>
  <c r="U52" i="7"/>
  <c r="S52" i="7"/>
  <c r="T52" i="7" s="1"/>
  <c r="R52" i="7"/>
  <c r="Q52" i="7"/>
  <c r="P52" i="7"/>
  <c r="O52" i="7"/>
  <c r="N52" i="7"/>
  <c r="M52" i="7"/>
  <c r="U51" i="7"/>
  <c r="S51" i="7"/>
  <c r="T51" i="7" s="1"/>
  <c r="R51" i="7"/>
  <c r="Q51" i="7"/>
  <c r="P51" i="7"/>
  <c r="O51" i="7"/>
  <c r="N51" i="7"/>
  <c r="M51" i="7"/>
  <c r="U50" i="7"/>
  <c r="S50" i="7"/>
  <c r="R50" i="7"/>
  <c r="Q50" i="7"/>
  <c r="P50" i="7"/>
  <c r="T50" i="7" s="1"/>
  <c r="O50" i="7"/>
  <c r="N50" i="7"/>
  <c r="M50" i="7"/>
  <c r="U49" i="7"/>
  <c r="S49" i="7"/>
  <c r="R49" i="7"/>
  <c r="Q49" i="7"/>
  <c r="P49" i="7"/>
  <c r="T49" i="7" s="1"/>
  <c r="O49" i="7"/>
  <c r="N49" i="7"/>
  <c r="M49" i="7"/>
  <c r="U48" i="7"/>
  <c r="S48" i="7"/>
  <c r="R48" i="7"/>
  <c r="Q48" i="7"/>
  <c r="P48" i="7"/>
  <c r="T48" i="7" s="1"/>
  <c r="O48" i="7"/>
  <c r="N48" i="7"/>
  <c r="M48" i="7"/>
  <c r="U47" i="7"/>
  <c r="S47" i="7"/>
  <c r="R47" i="7"/>
  <c r="Q47" i="7"/>
  <c r="P47" i="7"/>
  <c r="T47" i="7" s="1"/>
  <c r="O47" i="7"/>
  <c r="N47" i="7"/>
  <c r="M47" i="7"/>
  <c r="U46" i="7"/>
  <c r="S46" i="7"/>
  <c r="R46" i="7"/>
  <c r="Q46" i="7"/>
  <c r="P46" i="7"/>
  <c r="T46" i="7" s="1"/>
  <c r="O46" i="7"/>
  <c r="N46" i="7"/>
  <c r="M46" i="7"/>
  <c r="U45" i="7"/>
  <c r="S45" i="7"/>
  <c r="T45" i="7" s="1"/>
  <c r="R45" i="7"/>
  <c r="Q45" i="7"/>
  <c r="P45" i="7"/>
  <c r="O45" i="7"/>
  <c r="N45" i="7"/>
  <c r="M45" i="7"/>
  <c r="U44" i="7"/>
  <c r="S44" i="7"/>
  <c r="T44" i="7" s="1"/>
  <c r="R44" i="7"/>
  <c r="Q44" i="7"/>
  <c r="P44" i="7"/>
  <c r="O44" i="7"/>
  <c r="N44" i="7"/>
  <c r="M44" i="7"/>
  <c r="U43" i="7"/>
  <c r="S43" i="7"/>
  <c r="R43" i="7"/>
  <c r="Q43" i="7"/>
  <c r="P43" i="7"/>
  <c r="T43" i="7" s="1"/>
  <c r="O43" i="7"/>
  <c r="N43" i="7"/>
  <c r="M43" i="7"/>
  <c r="U42" i="7"/>
  <c r="S42" i="7"/>
  <c r="R42" i="7"/>
  <c r="Q42" i="7"/>
  <c r="P42" i="7"/>
  <c r="T42" i="7" s="1"/>
  <c r="O42" i="7"/>
  <c r="N42" i="7"/>
  <c r="M42" i="7"/>
  <c r="U41" i="7"/>
  <c r="S41" i="7"/>
  <c r="R41" i="7"/>
  <c r="Q41" i="7"/>
  <c r="P41" i="7"/>
  <c r="T41" i="7" s="1"/>
  <c r="O41" i="7"/>
  <c r="N41" i="7"/>
  <c r="M41" i="7"/>
  <c r="U40" i="7"/>
  <c r="S40" i="7"/>
  <c r="R40" i="7"/>
  <c r="Q40" i="7"/>
  <c r="P40" i="7"/>
  <c r="T40" i="7" s="1"/>
  <c r="O40" i="7"/>
  <c r="N40" i="7"/>
  <c r="M40" i="7"/>
  <c r="U39" i="7"/>
  <c r="S39" i="7"/>
  <c r="R39" i="7"/>
  <c r="Q39" i="7"/>
  <c r="P39" i="7"/>
  <c r="T39" i="7" s="1"/>
  <c r="O39" i="7"/>
  <c r="N39" i="7"/>
  <c r="M39" i="7"/>
  <c r="U38" i="7"/>
  <c r="S38" i="7"/>
  <c r="R38" i="7"/>
  <c r="Q38" i="7"/>
  <c r="T38" i="7" s="1"/>
  <c r="P38" i="7"/>
  <c r="O38" i="7"/>
  <c r="N38" i="7"/>
  <c r="M38" i="7"/>
  <c r="U37" i="7"/>
  <c r="S37" i="7"/>
  <c r="R37" i="7"/>
  <c r="Q37" i="7"/>
  <c r="T37" i="7" s="1"/>
  <c r="P37" i="7"/>
  <c r="O37" i="7"/>
  <c r="N37" i="7"/>
  <c r="M37" i="7"/>
  <c r="U36" i="7"/>
  <c r="S36" i="7"/>
  <c r="R36" i="7"/>
  <c r="Q36" i="7"/>
  <c r="P36" i="7"/>
  <c r="T36" i="7" s="1"/>
  <c r="O36" i="7"/>
  <c r="N36" i="7"/>
  <c r="M36" i="7"/>
  <c r="U35" i="7"/>
  <c r="S35" i="7"/>
  <c r="R35" i="7"/>
  <c r="Q35" i="7"/>
  <c r="P35" i="7"/>
  <c r="T35" i="7" s="1"/>
  <c r="O35" i="7"/>
  <c r="N35" i="7"/>
  <c r="M35" i="7"/>
  <c r="U34" i="7"/>
  <c r="S34" i="7"/>
  <c r="R34" i="7"/>
  <c r="Q34" i="7"/>
  <c r="P34" i="7"/>
  <c r="T34" i="7" s="1"/>
  <c r="O34" i="7"/>
  <c r="N34" i="7"/>
  <c r="M34" i="7"/>
  <c r="U33" i="7"/>
  <c r="S33" i="7"/>
  <c r="R33" i="7"/>
  <c r="Q33" i="7"/>
  <c r="P33" i="7"/>
  <c r="T33" i="7" s="1"/>
  <c r="O33" i="7"/>
  <c r="N33" i="7"/>
  <c r="M33" i="7"/>
  <c r="U32" i="7"/>
  <c r="S32" i="7"/>
  <c r="R32" i="7"/>
  <c r="Q32" i="7"/>
  <c r="P32" i="7"/>
  <c r="T32" i="7" s="1"/>
  <c r="O32" i="7"/>
  <c r="N32" i="7"/>
  <c r="M32" i="7"/>
  <c r="U31" i="7"/>
  <c r="S31" i="7"/>
  <c r="R31" i="7"/>
  <c r="Q31" i="7"/>
  <c r="P31" i="7"/>
  <c r="T31" i="7" s="1"/>
  <c r="O31" i="7"/>
  <c r="N31" i="7"/>
  <c r="M31" i="7"/>
  <c r="U30" i="7"/>
  <c r="S30" i="7"/>
  <c r="R30" i="7"/>
  <c r="Q30" i="7"/>
  <c r="P30" i="7"/>
  <c r="T30" i="7" s="1"/>
  <c r="O30" i="7"/>
  <c r="N30" i="7"/>
  <c r="M30" i="7"/>
  <c r="U29" i="7"/>
  <c r="S29" i="7"/>
  <c r="R29" i="7"/>
  <c r="Q29" i="7"/>
  <c r="P29" i="7"/>
  <c r="T29" i="7" s="1"/>
  <c r="O29" i="7"/>
  <c r="N29" i="7"/>
  <c r="M29" i="7"/>
  <c r="U28" i="7"/>
  <c r="S28" i="7"/>
  <c r="R28" i="7"/>
  <c r="Q28" i="7"/>
  <c r="P28" i="7"/>
  <c r="T28" i="7" s="1"/>
  <c r="O28" i="7"/>
  <c r="N28" i="7"/>
  <c r="M28" i="7"/>
  <c r="U27" i="7"/>
  <c r="T27" i="7"/>
  <c r="S27" i="7"/>
  <c r="R27" i="7"/>
  <c r="Q27" i="7"/>
  <c r="P27" i="7"/>
  <c r="O27" i="7"/>
  <c r="N27" i="7"/>
  <c r="M27" i="7"/>
  <c r="U26" i="7"/>
  <c r="T26" i="7"/>
  <c r="S26" i="7"/>
  <c r="R26" i="7"/>
  <c r="Q26" i="7"/>
  <c r="P26" i="7"/>
  <c r="O26" i="7"/>
  <c r="N26" i="7"/>
  <c r="M26" i="7"/>
  <c r="U25" i="7"/>
  <c r="S25" i="7"/>
  <c r="R25" i="7"/>
  <c r="Q25" i="7"/>
  <c r="P25" i="7"/>
  <c r="T25" i="7" s="1"/>
  <c r="O25" i="7"/>
  <c r="N25" i="7"/>
  <c r="M25" i="7"/>
  <c r="U24" i="7"/>
  <c r="S24" i="7"/>
  <c r="R24" i="7"/>
  <c r="Q24" i="7"/>
  <c r="P24" i="7"/>
  <c r="T24" i="7" s="1"/>
  <c r="O24" i="7"/>
  <c r="N24" i="7"/>
  <c r="M24" i="7"/>
  <c r="U23" i="7"/>
  <c r="S23" i="7"/>
  <c r="R23" i="7"/>
  <c r="Q23" i="7"/>
  <c r="P23" i="7"/>
  <c r="T23" i="7" s="1"/>
  <c r="O23" i="7"/>
  <c r="N23" i="7"/>
  <c r="M23" i="7"/>
  <c r="U22" i="7"/>
  <c r="S22" i="7"/>
  <c r="R22" i="7"/>
  <c r="Q22" i="7"/>
  <c r="P22" i="7"/>
  <c r="T22" i="7" s="1"/>
  <c r="O22" i="7"/>
  <c r="N22" i="7"/>
  <c r="M22" i="7"/>
  <c r="U21" i="7"/>
  <c r="S21" i="7"/>
  <c r="R21" i="7"/>
  <c r="Q21" i="7"/>
  <c r="P21" i="7"/>
  <c r="T21" i="7" s="1"/>
  <c r="O21" i="7"/>
  <c r="N21" i="7"/>
  <c r="M21" i="7"/>
  <c r="U20" i="7"/>
  <c r="S20" i="7"/>
  <c r="T20" i="7" s="1"/>
  <c r="R20" i="7"/>
  <c r="Q20" i="7"/>
  <c r="P20" i="7"/>
  <c r="O20" i="7"/>
  <c r="N20" i="7"/>
  <c r="M20" i="7"/>
  <c r="U19" i="7"/>
  <c r="S19" i="7"/>
  <c r="T19" i="7" s="1"/>
  <c r="R19" i="7"/>
  <c r="Q19" i="7"/>
  <c r="P19" i="7"/>
  <c r="O19" i="7"/>
  <c r="N19" i="7"/>
  <c r="M19" i="7"/>
  <c r="U18" i="7"/>
  <c r="S18" i="7"/>
  <c r="R18" i="7"/>
  <c r="Q18" i="7"/>
  <c r="P18" i="7"/>
  <c r="T18" i="7" s="1"/>
  <c r="O18" i="7"/>
  <c r="N18" i="7"/>
  <c r="M18" i="7"/>
  <c r="U17" i="7"/>
  <c r="S17" i="7"/>
  <c r="R17" i="7"/>
  <c r="Q17" i="7"/>
  <c r="P17" i="7"/>
  <c r="T17" i="7" s="1"/>
  <c r="O17" i="7"/>
  <c r="N17" i="7"/>
  <c r="M17" i="7"/>
  <c r="U16" i="7"/>
  <c r="S16" i="7"/>
  <c r="R16" i="7"/>
  <c r="Q16" i="7"/>
  <c r="P16" i="7"/>
  <c r="T16" i="7" s="1"/>
  <c r="O16" i="7"/>
  <c r="N16" i="7"/>
  <c r="M16" i="7"/>
  <c r="U15" i="7"/>
  <c r="S15" i="7"/>
  <c r="R15" i="7"/>
  <c r="Q15" i="7"/>
  <c r="P15" i="7"/>
  <c r="T15" i="7" s="1"/>
  <c r="O15" i="7"/>
  <c r="N15" i="7"/>
  <c r="M15" i="7"/>
  <c r="U14" i="7"/>
  <c r="S14" i="7"/>
  <c r="R14" i="7"/>
  <c r="Q14" i="7"/>
  <c r="P14" i="7"/>
  <c r="T14" i="7" s="1"/>
  <c r="O14" i="7"/>
  <c r="N14" i="7"/>
  <c r="M14" i="7"/>
  <c r="U13" i="7"/>
  <c r="S13" i="7"/>
  <c r="T13" i="7" s="1"/>
  <c r="R13" i="7"/>
  <c r="Q13" i="7"/>
  <c r="P13" i="7"/>
  <c r="O13" i="7"/>
  <c r="N13" i="7"/>
  <c r="M13" i="7"/>
  <c r="U12" i="7"/>
  <c r="S12" i="7"/>
  <c r="T12" i="7" s="1"/>
  <c r="R12" i="7"/>
  <c r="Q12" i="7"/>
  <c r="P12" i="7"/>
  <c r="O12" i="7"/>
  <c r="N12" i="7"/>
  <c r="M12" i="7"/>
  <c r="U11" i="7"/>
  <c r="S11" i="7"/>
  <c r="R11" i="7"/>
  <c r="Q11" i="7"/>
  <c r="P11" i="7"/>
  <c r="T11" i="7" s="1"/>
  <c r="O11" i="7"/>
  <c r="N11" i="7"/>
  <c r="M11" i="7"/>
  <c r="U10" i="7"/>
  <c r="S10" i="7"/>
  <c r="R10" i="7"/>
  <c r="Q10" i="7"/>
  <c r="P10" i="7"/>
  <c r="T10" i="7" s="1"/>
  <c r="O10" i="7"/>
  <c r="N10" i="7"/>
  <c r="M10" i="7"/>
  <c r="U9" i="7"/>
  <c r="S9" i="7"/>
  <c r="R9" i="7"/>
  <c r="Q9" i="7"/>
  <c r="P9" i="7"/>
  <c r="T9" i="7" s="1"/>
  <c r="O9" i="7"/>
  <c r="N9" i="7"/>
  <c r="M9" i="7"/>
  <c r="U72" i="5"/>
  <c r="S72" i="5"/>
  <c r="R72" i="5"/>
  <c r="Q72" i="5"/>
  <c r="P72" i="5"/>
  <c r="T72" i="5" s="1"/>
  <c r="O72" i="5"/>
  <c r="N72" i="5"/>
  <c r="M72" i="5"/>
  <c r="U71" i="5"/>
  <c r="S71" i="5"/>
  <c r="R71" i="5"/>
  <c r="Q71" i="5"/>
  <c r="P71" i="5"/>
  <c r="T71" i="5" s="1"/>
  <c r="O71" i="5"/>
  <c r="N71" i="5"/>
  <c r="M71" i="5"/>
  <c r="U70" i="5"/>
  <c r="S70" i="5"/>
  <c r="R70" i="5"/>
  <c r="Q70" i="5"/>
  <c r="T70" i="5" s="1"/>
  <c r="P70" i="5"/>
  <c r="O70" i="5"/>
  <c r="N70" i="5"/>
  <c r="M70" i="5"/>
  <c r="U69" i="5"/>
  <c r="S69" i="5"/>
  <c r="R69" i="5"/>
  <c r="Q69" i="5"/>
  <c r="T69" i="5" s="1"/>
  <c r="P69" i="5"/>
  <c r="O69" i="5"/>
  <c r="N69" i="5"/>
  <c r="M69" i="5"/>
  <c r="U68" i="5"/>
  <c r="S68" i="5"/>
  <c r="R68" i="5"/>
  <c r="Q68" i="5"/>
  <c r="P68" i="5"/>
  <c r="T68" i="5" s="1"/>
  <c r="O68" i="5"/>
  <c r="N68" i="5"/>
  <c r="M68" i="5"/>
  <c r="U67" i="5"/>
  <c r="S67" i="5"/>
  <c r="R67" i="5"/>
  <c r="Q67" i="5"/>
  <c r="P67" i="5"/>
  <c r="T67" i="5" s="1"/>
  <c r="O67" i="5"/>
  <c r="N67" i="5"/>
  <c r="M67" i="5"/>
  <c r="U66" i="5"/>
  <c r="S66" i="5"/>
  <c r="R66" i="5"/>
  <c r="Q66" i="5"/>
  <c r="P66" i="5"/>
  <c r="T66" i="5" s="1"/>
  <c r="O66" i="5"/>
  <c r="N66" i="5"/>
  <c r="M66" i="5"/>
  <c r="U65" i="5"/>
  <c r="S65" i="5"/>
  <c r="R65" i="5"/>
  <c r="Q65" i="5"/>
  <c r="P65" i="5"/>
  <c r="T65" i="5" s="1"/>
  <c r="O65" i="5"/>
  <c r="N65" i="5"/>
  <c r="M65" i="5"/>
  <c r="U64" i="5"/>
  <c r="S64" i="5"/>
  <c r="R64" i="5"/>
  <c r="Q64" i="5"/>
  <c r="P64" i="5"/>
  <c r="T64" i="5" s="1"/>
  <c r="O64" i="5"/>
  <c r="N64" i="5"/>
  <c r="M64" i="5"/>
  <c r="U63" i="5"/>
  <c r="S63" i="5"/>
  <c r="R63" i="5"/>
  <c r="Q63" i="5"/>
  <c r="P63" i="5"/>
  <c r="T63" i="5" s="1"/>
  <c r="O63" i="5"/>
  <c r="N63" i="5"/>
  <c r="M63" i="5"/>
  <c r="U62" i="5"/>
  <c r="S62" i="5"/>
  <c r="R62" i="5"/>
  <c r="Q62" i="5"/>
  <c r="P62" i="5"/>
  <c r="T62" i="5" s="1"/>
  <c r="O62" i="5"/>
  <c r="N62" i="5"/>
  <c r="M62" i="5"/>
  <c r="U61" i="5"/>
  <c r="S61" i="5"/>
  <c r="R61" i="5"/>
  <c r="Q61" i="5"/>
  <c r="P61" i="5"/>
  <c r="T61" i="5" s="1"/>
  <c r="O61" i="5"/>
  <c r="N61" i="5"/>
  <c r="M61" i="5"/>
  <c r="U60" i="5"/>
  <c r="S60" i="5"/>
  <c r="R60" i="5"/>
  <c r="Q60" i="5"/>
  <c r="P60" i="5"/>
  <c r="T60" i="5" s="1"/>
  <c r="O60" i="5"/>
  <c r="N60" i="5"/>
  <c r="M60" i="5"/>
  <c r="U59" i="5"/>
  <c r="T59" i="5"/>
  <c r="S59" i="5"/>
  <c r="R59" i="5"/>
  <c r="Q59" i="5"/>
  <c r="P59" i="5"/>
  <c r="O59" i="5"/>
  <c r="N59" i="5"/>
  <c r="M59" i="5"/>
  <c r="U58" i="5"/>
  <c r="T58" i="5"/>
  <c r="S58" i="5"/>
  <c r="R58" i="5"/>
  <c r="Q58" i="5"/>
  <c r="P58" i="5"/>
  <c r="O58" i="5"/>
  <c r="N58" i="5"/>
  <c r="M58" i="5"/>
  <c r="U57" i="5"/>
  <c r="S57" i="5"/>
  <c r="R57" i="5"/>
  <c r="Q57" i="5"/>
  <c r="P57" i="5"/>
  <c r="T57" i="5" s="1"/>
  <c r="O57" i="5"/>
  <c r="N57" i="5"/>
  <c r="M57" i="5"/>
  <c r="U56" i="5"/>
  <c r="S56" i="5"/>
  <c r="R56" i="5"/>
  <c r="Q56" i="5"/>
  <c r="P56" i="5"/>
  <c r="T56" i="5" s="1"/>
  <c r="O56" i="5"/>
  <c r="N56" i="5"/>
  <c r="M56" i="5"/>
  <c r="U55" i="5"/>
  <c r="S55" i="5"/>
  <c r="R55" i="5"/>
  <c r="Q55" i="5"/>
  <c r="P55" i="5"/>
  <c r="T55" i="5" s="1"/>
  <c r="O55" i="5"/>
  <c r="N55" i="5"/>
  <c r="M55" i="5"/>
  <c r="U54" i="5"/>
  <c r="S54" i="5"/>
  <c r="R54" i="5"/>
  <c r="Q54" i="5"/>
  <c r="P54" i="5"/>
  <c r="T54" i="5" s="1"/>
  <c r="O54" i="5"/>
  <c r="N54" i="5"/>
  <c r="M54" i="5"/>
  <c r="U53" i="5"/>
  <c r="S53" i="5"/>
  <c r="R53" i="5"/>
  <c r="Q53" i="5"/>
  <c r="P53" i="5"/>
  <c r="T53" i="5" s="1"/>
  <c r="O53" i="5"/>
  <c r="N53" i="5"/>
  <c r="M53" i="5"/>
  <c r="U52" i="5"/>
  <c r="S52" i="5"/>
  <c r="T52" i="5" s="1"/>
  <c r="R52" i="5"/>
  <c r="Q52" i="5"/>
  <c r="P52" i="5"/>
  <c r="O52" i="5"/>
  <c r="N52" i="5"/>
  <c r="M52" i="5"/>
  <c r="U51" i="5"/>
  <c r="S51" i="5"/>
  <c r="T51" i="5" s="1"/>
  <c r="R51" i="5"/>
  <c r="Q51" i="5"/>
  <c r="P51" i="5"/>
  <c r="O51" i="5"/>
  <c r="N51" i="5"/>
  <c r="M51" i="5"/>
  <c r="U50" i="5"/>
  <c r="S50" i="5"/>
  <c r="R50" i="5"/>
  <c r="Q50" i="5"/>
  <c r="P50" i="5"/>
  <c r="T50" i="5" s="1"/>
  <c r="O50" i="5"/>
  <c r="N50" i="5"/>
  <c r="M50" i="5"/>
  <c r="U49" i="5"/>
  <c r="S49" i="5"/>
  <c r="R49" i="5"/>
  <c r="Q49" i="5"/>
  <c r="P49" i="5"/>
  <c r="T49" i="5" s="1"/>
  <c r="O49" i="5"/>
  <c r="N49" i="5"/>
  <c r="M49" i="5"/>
  <c r="U48" i="5"/>
  <c r="S48" i="5"/>
  <c r="R48" i="5"/>
  <c r="Q48" i="5"/>
  <c r="P48" i="5"/>
  <c r="T48" i="5" s="1"/>
  <c r="O48" i="5"/>
  <c r="N48" i="5"/>
  <c r="M48" i="5"/>
  <c r="U47" i="5"/>
  <c r="S47" i="5"/>
  <c r="R47" i="5"/>
  <c r="Q47" i="5"/>
  <c r="P47" i="5"/>
  <c r="T47" i="5" s="1"/>
  <c r="O47" i="5"/>
  <c r="N47" i="5"/>
  <c r="M47" i="5"/>
  <c r="U46" i="5"/>
  <c r="S46" i="5"/>
  <c r="R46" i="5"/>
  <c r="Q46" i="5"/>
  <c r="P46" i="5"/>
  <c r="T46" i="5" s="1"/>
  <c r="O46" i="5"/>
  <c r="N46" i="5"/>
  <c r="M46" i="5"/>
  <c r="U45" i="5"/>
  <c r="S45" i="5"/>
  <c r="T45" i="5" s="1"/>
  <c r="R45" i="5"/>
  <c r="Q45" i="5"/>
  <c r="P45" i="5"/>
  <c r="O45" i="5"/>
  <c r="N45" i="5"/>
  <c r="M45" i="5"/>
  <c r="U44" i="5"/>
  <c r="S44" i="5"/>
  <c r="T44" i="5" s="1"/>
  <c r="R44" i="5"/>
  <c r="Q44" i="5"/>
  <c r="P44" i="5"/>
  <c r="O44" i="5"/>
  <c r="N44" i="5"/>
  <c r="M44" i="5"/>
  <c r="U43" i="5"/>
  <c r="S43" i="5"/>
  <c r="R43" i="5"/>
  <c r="Q43" i="5"/>
  <c r="P43" i="5"/>
  <c r="T43" i="5" s="1"/>
  <c r="O43" i="5"/>
  <c r="N43" i="5"/>
  <c r="M43" i="5"/>
  <c r="U42" i="5"/>
  <c r="S42" i="5"/>
  <c r="R42" i="5"/>
  <c r="Q42" i="5"/>
  <c r="P42" i="5"/>
  <c r="T42" i="5" s="1"/>
  <c r="O42" i="5"/>
  <c r="N42" i="5"/>
  <c r="M42" i="5"/>
  <c r="U41" i="5"/>
  <c r="S41" i="5"/>
  <c r="R41" i="5"/>
  <c r="Q41" i="5"/>
  <c r="P41" i="5"/>
  <c r="T41" i="5" s="1"/>
  <c r="O41" i="5"/>
  <c r="N41" i="5"/>
  <c r="M41" i="5"/>
  <c r="U40" i="5"/>
  <c r="S40" i="5"/>
  <c r="R40" i="5"/>
  <c r="Q40" i="5"/>
  <c r="P40" i="5"/>
  <c r="T40" i="5" s="1"/>
  <c r="O40" i="5"/>
  <c r="N40" i="5"/>
  <c r="M40" i="5"/>
  <c r="U39" i="5"/>
  <c r="S39" i="5"/>
  <c r="R39" i="5"/>
  <c r="Q39" i="5"/>
  <c r="P39" i="5"/>
  <c r="T39" i="5" s="1"/>
  <c r="O39" i="5"/>
  <c r="N39" i="5"/>
  <c r="M39" i="5"/>
  <c r="U38" i="5"/>
  <c r="S38" i="5"/>
  <c r="R38" i="5"/>
  <c r="Q38" i="5"/>
  <c r="T38" i="5" s="1"/>
  <c r="P38" i="5"/>
  <c r="O38" i="5"/>
  <c r="N38" i="5"/>
  <c r="M38" i="5"/>
  <c r="U37" i="5"/>
  <c r="S37" i="5"/>
  <c r="R37" i="5"/>
  <c r="Q37" i="5"/>
  <c r="T37" i="5" s="1"/>
  <c r="P37" i="5"/>
  <c r="O37" i="5"/>
  <c r="N37" i="5"/>
  <c r="M37" i="5"/>
  <c r="U36" i="5"/>
  <c r="S36" i="5"/>
  <c r="R36" i="5"/>
  <c r="Q36" i="5"/>
  <c r="P36" i="5"/>
  <c r="T36" i="5" s="1"/>
  <c r="O36" i="5"/>
  <c r="N36" i="5"/>
  <c r="M36" i="5"/>
  <c r="U35" i="5"/>
  <c r="S35" i="5"/>
  <c r="R35" i="5"/>
  <c r="Q35" i="5"/>
  <c r="P35" i="5"/>
  <c r="T35" i="5" s="1"/>
  <c r="O35" i="5"/>
  <c r="N35" i="5"/>
  <c r="M35" i="5"/>
  <c r="U34" i="5"/>
  <c r="S34" i="5"/>
  <c r="R34" i="5"/>
  <c r="Q34" i="5"/>
  <c r="P34" i="5"/>
  <c r="T34" i="5" s="1"/>
  <c r="O34" i="5"/>
  <c r="N34" i="5"/>
  <c r="M34" i="5"/>
  <c r="U33" i="5"/>
  <c r="S33" i="5"/>
  <c r="R33" i="5"/>
  <c r="Q33" i="5"/>
  <c r="P33" i="5"/>
  <c r="T33" i="5" s="1"/>
  <c r="O33" i="5"/>
  <c r="N33" i="5"/>
  <c r="M33" i="5"/>
  <c r="U32" i="5"/>
  <c r="S32" i="5"/>
  <c r="R32" i="5"/>
  <c r="Q32" i="5"/>
  <c r="P32" i="5"/>
  <c r="T32" i="5" s="1"/>
  <c r="O32" i="5"/>
  <c r="N32" i="5"/>
  <c r="M32" i="5"/>
  <c r="U31" i="5"/>
  <c r="S31" i="5"/>
  <c r="R31" i="5"/>
  <c r="Q31" i="5"/>
  <c r="P31" i="5"/>
  <c r="T31" i="5" s="1"/>
  <c r="O31" i="5"/>
  <c r="N31" i="5"/>
  <c r="M31" i="5"/>
  <c r="U30" i="5"/>
  <c r="S30" i="5"/>
  <c r="R30" i="5"/>
  <c r="Q30" i="5"/>
  <c r="P30" i="5"/>
  <c r="T30" i="5" s="1"/>
  <c r="O30" i="5"/>
  <c r="N30" i="5"/>
  <c r="M30" i="5"/>
  <c r="U29" i="5"/>
  <c r="S29" i="5"/>
  <c r="R29" i="5"/>
  <c r="Q29" i="5"/>
  <c r="P29" i="5"/>
  <c r="T29" i="5" s="1"/>
  <c r="O29" i="5"/>
  <c r="N29" i="5"/>
  <c r="M29" i="5"/>
  <c r="U28" i="5"/>
  <c r="S28" i="5"/>
  <c r="R28" i="5"/>
  <c r="Q28" i="5"/>
  <c r="P28" i="5"/>
  <c r="T28" i="5" s="1"/>
  <c r="O28" i="5"/>
  <c r="N28" i="5"/>
  <c r="M28" i="5"/>
  <c r="U27" i="5"/>
  <c r="T27" i="5"/>
  <c r="S27" i="5"/>
  <c r="R27" i="5"/>
  <c r="Q27" i="5"/>
  <c r="P27" i="5"/>
  <c r="O27" i="5"/>
  <c r="N27" i="5"/>
  <c r="M27" i="5"/>
  <c r="U26" i="5"/>
  <c r="T26" i="5"/>
  <c r="S26" i="5"/>
  <c r="R26" i="5"/>
  <c r="Q26" i="5"/>
  <c r="P26" i="5"/>
  <c r="O26" i="5"/>
  <c r="N26" i="5"/>
  <c r="M26" i="5"/>
  <c r="U25" i="5"/>
  <c r="S25" i="5"/>
  <c r="R25" i="5"/>
  <c r="Q25" i="5"/>
  <c r="P25" i="5"/>
  <c r="T25" i="5" s="1"/>
  <c r="O25" i="5"/>
  <c r="N25" i="5"/>
  <c r="M25" i="5"/>
  <c r="U24" i="5"/>
  <c r="S24" i="5"/>
  <c r="R24" i="5"/>
  <c r="Q24" i="5"/>
  <c r="P24" i="5"/>
  <c r="T24" i="5" s="1"/>
  <c r="O24" i="5"/>
  <c r="N24" i="5"/>
  <c r="M24" i="5"/>
  <c r="U23" i="5"/>
  <c r="S23" i="5"/>
  <c r="R23" i="5"/>
  <c r="Q23" i="5"/>
  <c r="P23" i="5"/>
  <c r="T23" i="5" s="1"/>
  <c r="O23" i="5"/>
  <c r="N23" i="5"/>
  <c r="M23" i="5"/>
  <c r="U22" i="5"/>
  <c r="S22" i="5"/>
  <c r="R22" i="5"/>
  <c r="Q22" i="5"/>
  <c r="P22" i="5"/>
  <c r="T22" i="5" s="1"/>
  <c r="O22" i="5"/>
  <c r="N22" i="5"/>
  <c r="M22" i="5"/>
  <c r="U21" i="5"/>
  <c r="S21" i="5"/>
  <c r="R21" i="5"/>
  <c r="Q21" i="5"/>
  <c r="P21" i="5"/>
  <c r="T21" i="5" s="1"/>
  <c r="O21" i="5"/>
  <c r="N21" i="5"/>
  <c r="M21" i="5"/>
  <c r="U20" i="5"/>
  <c r="S20" i="5"/>
  <c r="T20" i="5" s="1"/>
  <c r="R20" i="5"/>
  <c r="Q20" i="5"/>
  <c r="P20" i="5"/>
  <c r="O20" i="5"/>
  <c r="N20" i="5"/>
  <c r="M20" i="5"/>
  <c r="U19" i="5"/>
  <c r="S19" i="5"/>
  <c r="T19" i="5" s="1"/>
  <c r="R19" i="5"/>
  <c r="Q19" i="5"/>
  <c r="P19" i="5"/>
  <c r="O19" i="5"/>
  <c r="N19" i="5"/>
  <c r="M19" i="5"/>
  <c r="U18" i="5"/>
  <c r="S18" i="5"/>
  <c r="R18" i="5"/>
  <c r="Q18" i="5"/>
  <c r="P18" i="5"/>
  <c r="T18" i="5" s="1"/>
  <c r="O18" i="5"/>
  <c r="N18" i="5"/>
  <c r="M18" i="5"/>
  <c r="U17" i="5"/>
  <c r="S17" i="5"/>
  <c r="R17" i="5"/>
  <c r="Q17" i="5"/>
  <c r="P17" i="5"/>
  <c r="T17" i="5" s="1"/>
  <c r="O17" i="5"/>
  <c r="N17" i="5"/>
  <c r="M17" i="5"/>
  <c r="U16" i="5"/>
  <c r="S16" i="5"/>
  <c r="R16" i="5"/>
  <c r="Q16" i="5"/>
  <c r="P16" i="5"/>
  <c r="T16" i="5" s="1"/>
  <c r="O16" i="5"/>
  <c r="N16" i="5"/>
  <c r="M16" i="5"/>
  <c r="U15" i="5"/>
  <c r="S15" i="5"/>
  <c r="R15" i="5"/>
  <c r="Q15" i="5"/>
  <c r="P15" i="5"/>
  <c r="T15" i="5" s="1"/>
  <c r="O15" i="5"/>
  <c r="N15" i="5"/>
  <c r="M15" i="5"/>
  <c r="U14" i="5"/>
  <c r="S14" i="5"/>
  <c r="R14" i="5"/>
  <c r="Q14" i="5"/>
  <c r="P14" i="5"/>
  <c r="T14" i="5" s="1"/>
  <c r="O14" i="5"/>
  <c r="N14" i="5"/>
  <c r="M14" i="5"/>
  <c r="U13" i="5"/>
  <c r="S13" i="5"/>
  <c r="T13" i="5" s="1"/>
  <c r="R13" i="5"/>
  <c r="Q13" i="5"/>
  <c r="P13" i="5"/>
  <c r="O13" i="5"/>
  <c r="N13" i="5"/>
  <c r="M13" i="5"/>
  <c r="U12" i="5"/>
  <c r="S12" i="5"/>
  <c r="T12" i="5" s="1"/>
  <c r="R12" i="5"/>
  <c r="Q12" i="5"/>
  <c r="P12" i="5"/>
  <c r="O12" i="5"/>
  <c r="N12" i="5"/>
  <c r="M12" i="5"/>
  <c r="U11" i="5"/>
  <c r="S11" i="5"/>
  <c r="R11" i="5"/>
  <c r="Q11" i="5"/>
  <c r="P11" i="5"/>
  <c r="T11" i="5" s="1"/>
  <c r="O11" i="5"/>
  <c r="N11" i="5"/>
  <c r="M11" i="5"/>
  <c r="U10" i="5"/>
  <c r="S10" i="5"/>
  <c r="R10" i="5"/>
  <c r="Q10" i="5"/>
  <c r="P10" i="5"/>
  <c r="T10" i="5" s="1"/>
  <c r="O10" i="5"/>
  <c r="N10" i="5"/>
  <c r="M10" i="5"/>
  <c r="U9" i="5"/>
  <c r="S9" i="5"/>
  <c r="R9" i="5"/>
  <c r="Q9" i="5"/>
  <c r="P9" i="5"/>
  <c r="T9" i="5" s="1"/>
  <c r="O9" i="5"/>
  <c r="N9" i="5"/>
  <c r="M9" i="5"/>
  <c r="M10" i="3"/>
  <c r="N10" i="3"/>
  <c r="O10" i="3"/>
  <c r="P10" i="3"/>
  <c r="Q10" i="3"/>
  <c r="R10" i="3"/>
  <c r="S10" i="3"/>
  <c r="T10" i="3"/>
  <c r="U10" i="3"/>
  <c r="M11" i="3"/>
  <c r="N11" i="3"/>
  <c r="O11" i="3"/>
  <c r="P11" i="3"/>
  <c r="Q11" i="3"/>
  <c r="R11" i="3"/>
  <c r="S11" i="3"/>
  <c r="T11" i="3"/>
  <c r="U11" i="3"/>
  <c r="M12" i="3"/>
  <c r="N12" i="3"/>
  <c r="O12" i="3"/>
  <c r="P12" i="3"/>
  <c r="Q12" i="3"/>
  <c r="R12" i="3"/>
  <c r="S12" i="3"/>
  <c r="T12" i="3"/>
  <c r="U12" i="3"/>
  <c r="M13" i="3"/>
  <c r="N13" i="3"/>
  <c r="O13" i="3"/>
  <c r="P13" i="3"/>
  <c r="T13" i="3" s="1"/>
  <c r="Q13" i="3"/>
  <c r="R13" i="3"/>
  <c r="S13" i="3"/>
  <c r="U13" i="3"/>
  <c r="M14" i="3"/>
  <c r="N14" i="3"/>
  <c r="O14" i="3"/>
  <c r="P14" i="3"/>
  <c r="Q14" i="3"/>
  <c r="R14" i="3"/>
  <c r="S14" i="3"/>
  <c r="T14" i="3"/>
  <c r="U14" i="3"/>
  <c r="M15" i="3"/>
  <c r="N15" i="3"/>
  <c r="O15" i="3"/>
  <c r="P15" i="3"/>
  <c r="Q15" i="3"/>
  <c r="R15" i="3"/>
  <c r="S15" i="3"/>
  <c r="T15" i="3"/>
  <c r="U15" i="3"/>
  <c r="M16" i="3"/>
  <c r="N16" i="3"/>
  <c r="O16" i="3"/>
  <c r="P16" i="3"/>
  <c r="Q16" i="3"/>
  <c r="R16" i="3"/>
  <c r="S16" i="3"/>
  <c r="T16" i="3"/>
  <c r="U16" i="3"/>
  <c r="M17" i="3"/>
  <c r="N17" i="3"/>
  <c r="O17" i="3"/>
  <c r="P17" i="3"/>
  <c r="Q17" i="3"/>
  <c r="R17" i="3"/>
  <c r="S17" i="3"/>
  <c r="T17" i="3"/>
  <c r="U17" i="3"/>
  <c r="M18" i="3"/>
  <c r="N18" i="3"/>
  <c r="O18" i="3"/>
  <c r="P18" i="3"/>
  <c r="Q18" i="3"/>
  <c r="R18" i="3"/>
  <c r="S18" i="3"/>
  <c r="T18" i="3"/>
  <c r="U18" i="3"/>
  <c r="M19" i="3"/>
  <c r="N19" i="3"/>
  <c r="O19" i="3"/>
  <c r="P19" i="3"/>
  <c r="Q19" i="3"/>
  <c r="R19" i="3"/>
  <c r="S19" i="3"/>
  <c r="T19" i="3"/>
  <c r="U19" i="3"/>
  <c r="M20" i="3"/>
  <c r="N20" i="3"/>
  <c r="O20" i="3"/>
  <c r="P20" i="3"/>
  <c r="T20" i="3" s="1"/>
  <c r="Q20" i="3"/>
  <c r="R20" i="3"/>
  <c r="S20" i="3"/>
  <c r="U20" i="3"/>
  <c r="M21" i="3"/>
  <c r="N21" i="3"/>
  <c r="O21" i="3"/>
  <c r="P21" i="3"/>
  <c r="Q21" i="3"/>
  <c r="R21" i="3"/>
  <c r="S21" i="3"/>
  <c r="T21" i="3"/>
  <c r="U21" i="3"/>
  <c r="M22" i="3"/>
  <c r="N22" i="3"/>
  <c r="O22" i="3"/>
  <c r="P22" i="3"/>
  <c r="Q22" i="3"/>
  <c r="R22" i="3"/>
  <c r="S22" i="3"/>
  <c r="T22" i="3"/>
  <c r="U22" i="3"/>
  <c r="M23" i="3"/>
  <c r="N23" i="3"/>
  <c r="O23" i="3"/>
  <c r="P23" i="3"/>
  <c r="Q23" i="3"/>
  <c r="R23" i="3"/>
  <c r="S23" i="3"/>
  <c r="T23" i="3"/>
  <c r="U23" i="3"/>
  <c r="M24" i="3"/>
  <c r="N24" i="3"/>
  <c r="O24" i="3"/>
  <c r="P24" i="3"/>
  <c r="Q24" i="3"/>
  <c r="R24" i="3"/>
  <c r="S24" i="3"/>
  <c r="T24" i="3"/>
  <c r="U24" i="3"/>
  <c r="M25" i="3"/>
  <c r="N25" i="3"/>
  <c r="O25" i="3"/>
  <c r="P25" i="3"/>
  <c r="Q25" i="3"/>
  <c r="R25" i="3"/>
  <c r="S25" i="3"/>
  <c r="T25" i="3"/>
  <c r="U25" i="3"/>
  <c r="M26" i="3"/>
  <c r="N26" i="3"/>
  <c r="O26" i="3"/>
  <c r="P26" i="3"/>
  <c r="Q26" i="3"/>
  <c r="R26" i="3"/>
  <c r="S26" i="3"/>
  <c r="T26" i="3"/>
  <c r="U26" i="3"/>
  <c r="M27" i="3"/>
  <c r="N27" i="3"/>
  <c r="O27" i="3"/>
  <c r="P27" i="3"/>
  <c r="T27" i="3" s="1"/>
  <c r="Q27" i="3"/>
  <c r="R27" i="3"/>
  <c r="S27" i="3"/>
  <c r="U27" i="3"/>
  <c r="M28" i="3"/>
  <c r="N28" i="3"/>
  <c r="O28" i="3"/>
  <c r="P28" i="3"/>
  <c r="Q28" i="3"/>
  <c r="R28" i="3"/>
  <c r="S28" i="3"/>
  <c r="T28" i="3"/>
  <c r="U28" i="3"/>
  <c r="M29" i="3"/>
  <c r="N29" i="3"/>
  <c r="O29" i="3"/>
  <c r="P29" i="3"/>
  <c r="Q29" i="3"/>
  <c r="R29" i="3"/>
  <c r="S29" i="3"/>
  <c r="T29" i="3"/>
  <c r="U29" i="3"/>
  <c r="M30" i="3"/>
  <c r="N30" i="3"/>
  <c r="O30" i="3"/>
  <c r="P30" i="3"/>
  <c r="Q30" i="3"/>
  <c r="R30" i="3"/>
  <c r="S30" i="3"/>
  <c r="T30" i="3"/>
  <c r="U30" i="3"/>
  <c r="M31" i="3"/>
  <c r="N31" i="3"/>
  <c r="O31" i="3"/>
  <c r="P31" i="3"/>
  <c r="Q31" i="3"/>
  <c r="R31" i="3"/>
  <c r="S31" i="3"/>
  <c r="T31" i="3" s="1"/>
  <c r="U31" i="3"/>
  <c r="M32" i="3"/>
  <c r="N32" i="3"/>
  <c r="O32" i="3"/>
  <c r="P32" i="3"/>
  <c r="Q32" i="3"/>
  <c r="R32" i="3"/>
  <c r="S32" i="3"/>
  <c r="T32" i="3"/>
  <c r="U32" i="3"/>
  <c r="M33" i="3"/>
  <c r="N33" i="3"/>
  <c r="O33" i="3"/>
  <c r="P33" i="3"/>
  <c r="Q33" i="3"/>
  <c r="R33" i="3"/>
  <c r="S33" i="3"/>
  <c r="T33" i="3"/>
  <c r="U33" i="3"/>
  <c r="M34" i="3"/>
  <c r="N34" i="3"/>
  <c r="O34" i="3"/>
  <c r="P34" i="3"/>
  <c r="Q34" i="3"/>
  <c r="R34" i="3"/>
  <c r="S34" i="3"/>
  <c r="T34" i="3"/>
  <c r="U34" i="3"/>
  <c r="M35" i="3"/>
  <c r="N35" i="3"/>
  <c r="O35" i="3"/>
  <c r="P35" i="3"/>
  <c r="Q35" i="3"/>
  <c r="R35" i="3"/>
  <c r="S35" i="3"/>
  <c r="T35" i="3"/>
  <c r="U35" i="3"/>
  <c r="M36" i="3"/>
  <c r="N36" i="3"/>
  <c r="O36" i="3"/>
  <c r="P36" i="3"/>
  <c r="Q36" i="3"/>
  <c r="R36" i="3"/>
  <c r="S36" i="3"/>
  <c r="T36" i="3"/>
  <c r="U36" i="3"/>
  <c r="M37" i="3"/>
  <c r="N37" i="3"/>
  <c r="O37" i="3"/>
  <c r="P37" i="3"/>
  <c r="Q37" i="3"/>
  <c r="R37" i="3"/>
  <c r="S37" i="3"/>
  <c r="T37" i="3"/>
  <c r="U37" i="3"/>
  <c r="M38" i="3"/>
  <c r="N38" i="3"/>
  <c r="O38" i="3"/>
  <c r="P38" i="3"/>
  <c r="T38" i="3" s="1"/>
  <c r="Q38" i="3"/>
  <c r="R38" i="3"/>
  <c r="S38" i="3"/>
  <c r="U38" i="3"/>
  <c r="M39" i="3"/>
  <c r="N39" i="3"/>
  <c r="O39" i="3"/>
  <c r="P39" i="3"/>
  <c r="Q39" i="3"/>
  <c r="R39" i="3"/>
  <c r="S39" i="3"/>
  <c r="T39" i="3"/>
  <c r="U39" i="3"/>
  <c r="M40" i="3"/>
  <c r="N40" i="3"/>
  <c r="O40" i="3"/>
  <c r="P40" i="3"/>
  <c r="Q40" i="3"/>
  <c r="R40" i="3"/>
  <c r="S40" i="3"/>
  <c r="T40" i="3"/>
  <c r="U40" i="3"/>
  <c r="M41" i="3"/>
  <c r="N41" i="3"/>
  <c r="O41" i="3"/>
  <c r="P41" i="3"/>
  <c r="Q41" i="3"/>
  <c r="R41" i="3"/>
  <c r="S41" i="3"/>
  <c r="T41" i="3"/>
  <c r="U41" i="3"/>
  <c r="M42" i="3"/>
  <c r="N42" i="3"/>
  <c r="O42" i="3"/>
  <c r="P42" i="3"/>
  <c r="Q42" i="3"/>
  <c r="R42" i="3"/>
  <c r="S42" i="3"/>
  <c r="T42" i="3"/>
  <c r="U42" i="3"/>
  <c r="M43" i="3"/>
  <c r="N43" i="3"/>
  <c r="O43" i="3"/>
  <c r="P43" i="3"/>
  <c r="Q43" i="3"/>
  <c r="R43" i="3"/>
  <c r="S43" i="3"/>
  <c r="T43" i="3"/>
  <c r="U43" i="3"/>
  <c r="M44" i="3"/>
  <c r="N44" i="3"/>
  <c r="O44" i="3"/>
  <c r="P44" i="3"/>
  <c r="Q44" i="3"/>
  <c r="R44" i="3"/>
  <c r="S44" i="3"/>
  <c r="T44" i="3"/>
  <c r="U44" i="3"/>
  <c r="M45" i="3"/>
  <c r="N45" i="3"/>
  <c r="O45" i="3"/>
  <c r="P45" i="3"/>
  <c r="T45" i="3" s="1"/>
  <c r="Q45" i="3"/>
  <c r="R45" i="3"/>
  <c r="S45" i="3"/>
  <c r="U45" i="3"/>
  <c r="M46" i="3"/>
  <c r="N46" i="3"/>
  <c r="O46" i="3"/>
  <c r="P46" i="3"/>
  <c r="Q46" i="3"/>
  <c r="R46" i="3"/>
  <c r="S46" i="3"/>
  <c r="T46" i="3"/>
  <c r="U46" i="3"/>
  <c r="M47" i="3"/>
  <c r="N47" i="3"/>
  <c r="O47" i="3"/>
  <c r="P47" i="3"/>
  <c r="Q47" i="3"/>
  <c r="R47" i="3"/>
  <c r="S47" i="3"/>
  <c r="T47" i="3"/>
  <c r="U47" i="3"/>
  <c r="M48" i="3"/>
  <c r="N48" i="3"/>
  <c r="O48" i="3"/>
  <c r="P48" i="3"/>
  <c r="Q48" i="3"/>
  <c r="R48" i="3"/>
  <c r="S48" i="3"/>
  <c r="T48" i="3"/>
  <c r="U48" i="3"/>
  <c r="M49" i="3"/>
  <c r="N49" i="3"/>
  <c r="O49" i="3"/>
  <c r="P49" i="3"/>
  <c r="Q49" i="3"/>
  <c r="R49" i="3"/>
  <c r="S49" i="3"/>
  <c r="T49" i="3"/>
  <c r="U49" i="3"/>
  <c r="M50" i="3"/>
  <c r="N50" i="3"/>
  <c r="O50" i="3"/>
  <c r="P50" i="3"/>
  <c r="Q50" i="3"/>
  <c r="R50" i="3"/>
  <c r="S50" i="3"/>
  <c r="T50" i="3"/>
  <c r="U50" i="3"/>
  <c r="M51" i="3"/>
  <c r="N51" i="3"/>
  <c r="O51" i="3"/>
  <c r="P51" i="3"/>
  <c r="Q51" i="3"/>
  <c r="R51" i="3"/>
  <c r="S51" i="3"/>
  <c r="T51" i="3"/>
  <c r="U51" i="3"/>
  <c r="M52" i="3"/>
  <c r="N52" i="3"/>
  <c r="O52" i="3"/>
  <c r="P52" i="3"/>
  <c r="T52" i="3" s="1"/>
  <c r="Q52" i="3"/>
  <c r="R52" i="3"/>
  <c r="S52" i="3"/>
  <c r="U52" i="3"/>
  <c r="M53" i="3"/>
  <c r="N53" i="3"/>
  <c r="O53" i="3"/>
  <c r="P53" i="3"/>
  <c r="Q53" i="3"/>
  <c r="R53" i="3"/>
  <c r="S53" i="3"/>
  <c r="T53" i="3"/>
  <c r="U53" i="3"/>
  <c r="M54" i="3"/>
  <c r="N54" i="3"/>
  <c r="O54" i="3"/>
  <c r="P54" i="3"/>
  <c r="Q54" i="3"/>
  <c r="R54" i="3"/>
  <c r="S54" i="3"/>
  <c r="T54" i="3"/>
  <c r="U54" i="3"/>
  <c r="M55" i="3"/>
  <c r="N55" i="3"/>
  <c r="O55" i="3"/>
  <c r="P55" i="3"/>
  <c r="Q55" i="3"/>
  <c r="R55" i="3"/>
  <c r="S55" i="3"/>
  <c r="T55" i="3"/>
  <c r="U55" i="3"/>
  <c r="M56" i="3"/>
  <c r="N56" i="3"/>
  <c r="O56" i="3"/>
  <c r="P56" i="3"/>
  <c r="Q56" i="3"/>
  <c r="R56" i="3"/>
  <c r="S56" i="3"/>
  <c r="T56" i="3"/>
  <c r="U56" i="3"/>
  <c r="M57" i="3"/>
  <c r="N57" i="3"/>
  <c r="O57" i="3"/>
  <c r="P57" i="3"/>
  <c r="Q57" i="3"/>
  <c r="R57" i="3"/>
  <c r="S57" i="3"/>
  <c r="T57" i="3"/>
  <c r="U57" i="3"/>
  <c r="M58" i="3"/>
  <c r="N58" i="3"/>
  <c r="O58" i="3"/>
  <c r="P58" i="3"/>
  <c r="Q58" i="3"/>
  <c r="R58" i="3"/>
  <c r="S58" i="3"/>
  <c r="T58" i="3"/>
  <c r="U58" i="3"/>
  <c r="M59" i="3"/>
  <c r="N59" i="3"/>
  <c r="O59" i="3"/>
  <c r="P59" i="3"/>
  <c r="T59" i="3" s="1"/>
  <c r="Q59" i="3"/>
  <c r="R59" i="3"/>
  <c r="S59" i="3"/>
  <c r="U59" i="3"/>
  <c r="M60" i="3"/>
  <c r="N60" i="3"/>
  <c r="O60" i="3"/>
  <c r="P60" i="3"/>
  <c r="Q60" i="3"/>
  <c r="R60" i="3"/>
  <c r="S60" i="3"/>
  <c r="T60" i="3"/>
  <c r="U60" i="3"/>
  <c r="M61" i="3"/>
  <c r="N61" i="3"/>
  <c r="O61" i="3"/>
  <c r="P61" i="3"/>
  <c r="Q61" i="3"/>
  <c r="R61" i="3"/>
  <c r="S61" i="3"/>
  <c r="T61" i="3"/>
  <c r="U61" i="3"/>
  <c r="M62" i="3"/>
  <c r="N62" i="3"/>
  <c r="O62" i="3"/>
  <c r="P62" i="3"/>
  <c r="Q62" i="3"/>
  <c r="R62" i="3"/>
  <c r="S62" i="3"/>
  <c r="T62" i="3"/>
  <c r="U62" i="3"/>
  <c r="M63" i="3"/>
  <c r="N63" i="3"/>
  <c r="O63" i="3"/>
  <c r="P63" i="3"/>
  <c r="Q63" i="3"/>
  <c r="R63" i="3"/>
  <c r="S63" i="3"/>
  <c r="T63" i="3" s="1"/>
  <c r="U63" i="3"/>
  <c r="M64" i="3"/>
  <c r="N64" i="3"/>
  <c r="O64" i="3"/>
  <c r="P64" i="3"/>
  <c r="Q64" i="3"/>
  <c r="R64" i="3"/>
  <c r="S64" i="3"/>
  <c r="T64" i="3"/>
  <c r="U64" i="3"/>
  <c r="M65" i="3"/>
  <c r="N65" i="3"/>
  <c r="O65" i="3"/>
  <c r="P65" i="3"/>
  <c r="Q65" i="3"/>
  <c r="R65" i="3"/>
  <c r="S65" i="3"/>
  <c r="T65" i="3"/>
  <c r="U65" i="3"/>
  <c r="M66" i="3"/>
  <c r="N66" i="3"/>
  <c r="O66" i="3"/>
  <c r="P66" i="3"/>
  <c r="Q66" i="3"/>
  <c r="R66" i="3"/>
  <c r="S66" i="3"/>
  <c r="T66" i="3"/>
  <c r="U66" i="3"/>
  <c r="M67" i="3"/>
  <c r="N67" i="3"/>
  <c r="O67" i="3"/>
  <c r="P67" i="3"/>
  <c r="Q67" i="3"/>
  <c r="R67" i="3"/>
  <c r="S67" i="3"/>
  <c r="T67" i="3"/>
  <c r="U67" i="3"/>
  <c r="M68" i="3"/>
  <c r="N68" i="3"/>
  <c r="O68" i="3"/>
  <c r="P68" i="3"/>
  <c r="Q68" i="3"/>
  <c r="R68" i="3"/>
  <c r="S68" i="3"/>
  <c r="T68" i="3"/>
  <c r="U68" i="3"/>
  <c r="M69" i="3"/>
  <c r="N69" i="3"/>
  <c r="O69" i="3"/>
  <c r="P69" i="3"/>
  <c r="Q69" i="3"/>
  <c r="R69" i="3"/>
  <c r="S69" i="3"/>
  <c r="T69" i="3"/>
  <c r="U69" i="3"/>
  <c r="M70" i="3"/>
  <c r="N70" i="3"/>
  <c r="O70" i="3"/>
  <c r="P70" i="3"/>
  <c r="T70" i="3" s="1"/>
  <c r="Q70" i="3"/>
  <c r="R70" i="3"/>
  <c r="S70" i="3"/>
  <c r="U70" i="3"/>
  <c r="M71" i="3"/>
  <c r="N71" i="3"/>
  <c r="O71" i="3"/>
  <c r="P71" i="3"/>
  <c r="Q71" i="3"/>
  <c r="R71" i="3"/>
  <c r="S71" i="3"/>
  <c r="T71" i="3"/>
  <c r="U71" i="3"/>
  <c r="M72" i="3"/>
  <c r="N72" i="3"/>
  <c r="O72" i="3"/>
  <c r="P72" i="3"/>
  <c r="Q72" i="3"/>
  <c r="R72" i="3"/>
  <c r="S72" i="3"/>
  <c r="T72" i="3"/>
  <c r="U72" i="3"/>
  <c r="U9" i="3"/>
  <c r="S9" i="3"/>
  <c r="R9" i="3"/>
  <c r="Q9" i="3"/>
  <c r="P9" i="3"/>
  <c r="O9" i="3"/>
  <c r="N9" i="3"/>
  <c r="M9" i="3"/>
  <c r="BM955" i="18"/>
  <c r="BL955" i="18"/>
  <c r="BK955" i="18"/>
  <c r="BJ955" i="18"/>
  <c r="BI955" i="18"/>
  <c r="BM940" i="18"/>
  <c r="BL940" i="18"/>
  <c r="BK940" i="18"/>
  <c r="BJ940" i="18"/>
  <c r="BI940" i="18"/>
  <c r="BM925" i="18"/>
  <c r="BL925" i="18"/>
  <c r="BK925" i="18"/>
  <c r="BJ925" i="18"/>
  <c r="BI925" i="18"/>
  <c r="BM910" i="18"/>
  <c r="BL910" i="18"/>
  <c r="BK910" i="18"/>
  <c r="BJ910" i="18"/>
  <c r="BI910" i="18"/>
  <c r="BM895" i="18"/>
  <c r="BL895" i="18"/>
  <c r="BK895" i="18"/>
  <c r="BJ895" i="18"/>
  <c r="BI895" i="18"/>
  <c r="BM880" i="18"/>
  <c r="BL880" i="18"/>
  <c r="BK880" i="18"/>
  <c r="BJ880" i="18"/>
  <c r="BI880" i="18"/>
  <c r="BM865" i="18"/>
  <c r="BL865" i="18"/>
  <c r="BK865" i="18"/>
  <c r="BJ865" i="18"/>
  <c r="BI865" i="18"/>
  <c r="BM850" i="18"/>
  <c r="BL850" i="18"/>
  <c r="BK850" i="18"/>
  <c r="BJ850" i="18"/>
  <c r="BI850" i="18"/>
  <c r="BM835" i="18"/>
  <c r="BL835" i="18"/>
  <c r="BK835" i="18"/>
  <c r="BJ835" i="18"/>
  <c r="BI835" i="18"/>
  <c r="BM820" i="18"/>
  <c r="BL820" i="18"/>
  <c r="BK820" i="18"/>
  <c r="BJ820" i="18"/>
  <c r="BI820" i="18"/>
  <c r="BM805" i="18"/>
  <c r="BL805" i="18"/>
  <c r="BK805" i="18"/>
  <c r="BJ805" i="18"/>
  <c r="BI805" i="18"/>
  <c r="BM790" i="18"/>
  <c r="BL790" i="18"/>
  <c r="BK790" i="18"/>
  <c r="BJ790" i="18"/>
  <c r="BI790" i="18"/>
  <c r="BM775" i="18"/>
  <c r="BL775" i="18"/>
  <c r="BK775" i="18"/>
  <c r="BJ775" i="18"/>
  <c r="BI775" i="18"/>
  <c r="BM760" i="18"/>
  <c r="BL760" i="18"/>
  <c r="BK760" i="18"/>
  <c r="BJ760" i="18"/>
  <c r="BI760" i="18"/>
  <c r="BM745" i="18"/>
  <c r="BL745" i="18"/>
  <c r="BK745" i="18"/>
  <c r="BJ745" i="18"/>
  <c r="BI745" i="18"/>
  <c r="BM730" i="18"/>
  <c r="BL730" i="18"/>
  <c r="BK730" i="18"/>
  <c r="BJ730" i="18"/>
  <c r="BI730" i="18"/>
  <c r="BM715" i="18"/>
  <c r="BL715" i="18"/>
  <c r="BK715" i="18"/>
  <c r="BJ715" i="18"/>
  <c r="BI715" i="18"/>
  <c r="BM700" i="18"/>
  <c r="BL700" i="18"/>
  <c r="BK700" i="18"/>
  <c r="BJ700" i="18"/>
  <c r="BI700" i="18"/>
  <c r="BM685" i="18"/>
  <c r="BL685" i="18"/>
  <c r="BK685" i="18"/>
  <c r="BJ685" i="18"/>
  <c r="BI685" i="18"/>
  <c r="BM670" i="18"/>
  <c r="BL670" i="18"/>
  <c r="BK670" i="18"/>
  <c r="BJ670" i="18"/>
  <c r="BI670" i="18"/>
  <c r="BM655" i="18"/>
  <c r="BL655" i="18"/>
  <c r="BK655" i="18"/>
  <c r="BJ655" i="18"/>
  <c r="BI655" i="18"/>
  <c r="BM640" i="18"/>
  <c r="BL640" i="18"/>
  <c r="BK640" i="18"/>
  <c r="BJ640" i="18"/>
  <c r="BI640" i="18"/>
  <c r="BM625" i="18"/>
  <c r="BL625" i="18"/>
  <c r="BK625" i="18"/>
  <c r="BJ625" i="18"/>
  <c r="BI625" i="18"/>
  <c r="BM610" i="18"/>
  <c r="BL610" i="18"/>
  <c r="BK610" i="18"/>
  <c r="BJ610" i="18"/>
  <c r="BI610" i="18"/>
  <c r="BM595" i="18"/>
  <c r="BL595" i="18"/>
  <c r="BK595" i="18"/>
  <c r="BJ595" i="18"/>
  <c r="BI595" i="18"/>
  <c r="BM580" i="18"/>
  <c r="BL580" i="18"/>
  <c r="BK580" i="18"/>
  <c r="BJ580" i="18"/>
  <c r="BI580" i="18"/>
  <c r="BM565" i="18"/>
  <c r="BL565" i="18"/>
  <c r="BK565" i="18"/>
  <c r="BJ565" i="18"/>
  <c r="BI565" i="18"/>
  <c r="BM550" i="18"/>
  <c r="BL550" i="18"/>
  <c r="BK550" i="18"/>
  <c r="BJ550" i="18"/>
  <c r="BI550" i="18"/>
  <c r="BM535" i="18"/>
  <c r="BL535" i="18"/>
  <c r="BK535" i="18"/>
  <c r="BJ535" i="18"/>
  <c r="BI535" i="18"/>
  <c r="BM520" i="18"/>
  <c r="BL520" i="18"/>
  <c r="BK520" i="18"/>
  <c r="BJ520" i="18"/>
  <c r="BI520" i="18"/>
  <c r="BM505" i="18"/>
  <c r="BL505" i="18"/>
  <c r="BK505" i="18"/>
  <c r="BJ505" i="18"/>
  <c r="BI505" i="18"/>
  <c r="BM490" i="18"/>
  <c r="BL490" i="18"/>
  <c r="BK490" i="18"/>
  <c r="BJ490" i="18"/>
  <c r="BI490" i="18"/>
  <c r="BM475" i="18"/>
  <c r="BL475" i="18"/>
  <c r="BK475" i="18"/>
  <c r="BJ475" i="18"/>
  <c r="BI475" i="18"/>
  <c r="BM460" i="18"/>
  <c r="BL460" i="18"/>
  <c r="BK460" i="18"/>
  <c r="BJ460" i="18"/>
  <c r="BI460" i="18"/>
  <c r="BM445" i="18"/>
  <c r="BL445" i="18"/>
  <c r="BK445" i="18"/>
  <c r="BJ445" i="18"/>
  <c r="BI445" i="18"/>
  <c r="BM430" i="18"/>
  <c r="BL430" i="18"/>
  <c r="BK430" i="18"/>
  <c r="BJ430" i="18"/>
  <c r="BI430" i="18"/>
  <c r="BM415" i="18"/>
  <c r="BL415" i="18"/>
  <c r="BK415" i="18"/>
  <c r="BJ415" i="18"/>
  <c r="BI415" i="18"/>
  <c r="BM400" i="18"/>
  <c r="BL400" i="18"/>
  <c r="BK400" i="18"/>
  <c r="BJ400" i="18"/>
  <c r="BI400" i="18"/>
  <c r="BM385" i="18"/>
  <c r="BL385" i="18"/>
  <c r="BK385" i="18"/>
  <c r="BJ385" i="18"/>
  <c r="BI385" i="18"/>
  <c r="BM370" i="18"/>
  <c r="BL370" i="18"/>
  <c r="BK370" i="18"/>
  <c r="BJ370" i="18"/>
  <c r="BI370" i="18"/>
  <c r="BM355" i="18"/>
  <c r="BL355" i="18"/>
  <c r="BK355" i="18"/>
  <c r="BJ355" i="18"/>
  <c r="BI355" i="18"/>
  <c r="BM340" i="18"/>
  <c r="BL340" i="18"/>
  <c r="BK340" i="18"/>
  <c r="BJ340" i="18"/>
  <c r="BI340" i="18"/>
  <c r="BM325" i="18"/>
  <c r="BL325" i="18"/>
  <c r="BK325" i="18"/>
  <c r="BJ325" i="18"/>
  <c r="BI325" i="18"/>
  <c r="BM310" i="18"/>
  <c r="BL310" i="18"/>
  <c r="BK310" i="18"/>
  <c r="BJ310" i="18"/>
  <c r="BI310" i="18"/>
  <c r="BM295" i="18"/>
  <c r="BL295" i="18"/>
  <c r="BK295" i="18"/>
  <c r="BJ295" i="18"/>
  <c r="BI295" i="18"/>
  <c r="BM280" i="18"/>
  <c r="BL280" i="18"/>
  <c r="BK280" i="18"/>
  <c r="BJ280" i="18"/>
  <c r="BI280" i="18"/>
  <c r="BM265" i="18"/>
  <c r="BL265" i="18"/>
  <c r="BK265" i="18"/>
  <c r="BJ265" i="18"/>
  <c r="BI265" i="18"/>
  <c r="BM250" i="18"/>
  <c r="BL250" i="18"/>
  <c r="BK250" i="18"/>
  <c r="BJ250" i="18"/>
  <c r="BI250" i="18"/>
  <c r="BM235" i="18"/>
  <c r="BL235" i="18"/>
  <c r="BK235" i="18"/>
  <c r="BJ235" i="18"/>
  <c r="BI235" i="18"/>
  <c r="BM220" i="18"/>
  <c r="BL220" i="18"/>
  <c r="BK220" i="18"/>
  <c r="BJ220" i="18"/>
  <c r="BI220" i="18"/>
  <c r="BM205" i="18"/>
  <c r="BL205" i="18"/>
  <c r="BK205" i="18"/>
  <c r="BJ205" i="18"/>
  <c r="BI205" i="18"/>
  <c r="BM190" i="18"/>
  <c r="BL190" i="18"/>
  <c r="BK190" i="18"/>
  <c r="BJ190" i="18"/>
  <c r="BI190" i="18"/>
  <c r="BM175" i="18"/>
  <c r="BL175" i="18"/>
  <c r="BK175" i="18"/>
  <c r="BJ175" i="18"/>
  <c r="BI175" i="18"/>
  <c r="BM160" i="18"/>
  <c r="BL160" i="18"/>
  <c r="BK160" i="18"/>
  <c r="BJ160" i="18"/>
  <c r="BI160" i="18"/>
  <c r="BM145" i="18"/>
  <c r="BL145" i="18"/>
  <c r="BK145" i="18"/>
  <c r="BJ145" i="18"/>
  <c r="BI145" i="18"/>
  <c r="BM130" i="18"/>
  <c r="BL130" i="18"/>
  <c r="BK130" i="18"/>
  <c r="BJ130" i="18"/>
  <c r="BI130" i="18"/>
  <c r="BM115" i="18"/>
  <c r="BL115" i="18"/>
  <c r="BK115" i="18"/>
  <c r="BJ115" i="18"/>
  <c r="BI115" i="18"/>
  <c r="BM100" i="18"/>
  <c r="BL100" i="18"/>
  <c r="BK100" i="18"/>
  <c r="BJ100" i="18"/>
  <c r="BI100" i="18"/>
  <c r="BM85" i="18"/>
  <c r="BL85" i="18"/>
  <c r="BK85" i="18"/>
  <c r="BJ85" i="18"/>
  <c r="BI85" i="18"/>
  <c r="BM70" i="18"/>
  <c r="BL70" i="18"/>
  <c r="BK70" i="18"/>
  <c r="BJ70" i="18"/>
  <c r="BI70" i="18"/>
  <c r="BM55" i="18"/>
  <c r="BL55" i="18"/>
  <c r="BK55" i="18"/>
  <c r="BJ55" i="18"/>
  <c r="BI55" i="18"/>
  <c r="BM40" i="18"/>
  <c r="BL40" i="18"/>
  <c r="BK40" i="18"/>
  <c r="BJ40" i="18"/>
  <c r="BI40" i="18"/>
  <c r="BM25" i="18"/>
  <c r="BL25" i="18"/>
  <c r="BK25" i="18"/>
  <c r="BJ25" i="18"/>
  <c r="BI25" i="18"/>
  <c r="BM10" i="18"/>
  <c r="BL10" i="18"/>
  <c r="BK10" i="18"/>
  <c r="BJ10" i="18"/>
  <c r="BI10" i="18"/>
  <c r="BM955" i="16"/>
  <c r="BL955" i="16"/>
  <c r="BK955" i="16"/>
  <c r="BJ955" i="16"/>
  <c r="BI955" i="16"/>
  <c r="BM940" i="16"/>
  <c r="BL940" i="16"/>
  <c r="BK940" i="16"/>
  <c r="BJ940" i="16"/>
  <c r="BI940" i="16"/>
  <c r="BM925" i="16"/>
  <c r="BL925" i="16"/>
  <c r="BK925" i="16"/>
  <c r="BJ925" i="16"/>
  <c r="BI925" i="16"/>
  <c r="BM910" i="16"/>
  <c r="BL910" i="16"/>
  <c r="BK910" i="16"/>
  <c r="BJ910" i="16"/>
  <c r="BI910" i="16"/>
  <c r="BM895" i="16"/>
  <c r="BL895" i="16"/>
  <c r="BK895" i="16"/>
  <c r="BJ895" i="16"/>
  <c r="BI895" i="16"/>
  <c r="BM880" i="16"/>
  <c r="BL880" i="16"/>
  <c r="BK880" i="16"/>
  <c r="BJ880" i="16"/>
  <c r="BI880" i="16"/>
  <c r="BM865" i="16"/>
  <c r="BL865" i="16"/>
  <c r="BK865" i="16"/>
  <c r="BJ865" i="16"/>
  <c r="BI865" i="16"/>
  <c r="BM850" i="16"/>
  <c r="BL850" i="16"/>
  <c r="BK850" i="16"/>
  <c r="BJ850" i="16"/>
  <c r="BI850" i="16"/>
  <c r="BM835" i="16"/>
  <c r="BL835" i="16"/>
  <c r="BK835" i="16"/>
  <c r="BJ835" i="16"/>
  <c r="BI835" i="16"/>
  <c r="BM820" i="16"/>
  <c r="BL820" i="16"/>
  <c r="BK820" i="16"/>
  <c r="BJ820" i="16"/>
  <c r="BI820" i="16"/>
  <c r="BM805" i="16"/>
  <c r="BL805" i="16"/>
  <c r="BK805" i="16"/>
  <c r="BJ805" i="16"/>
  <c r="BI805" i="16"/>
  <c r="BM790" i="16"/>
  <c r="BL790" i="16"/>
  <c r="BK790" i="16"/>
  <c r="BJ790" i="16"/>
  <c r="BI790" i="16"/>
  <c r="BM775" i="16"/>
  <c r="BL775" i="16"/>
  <c r="BK775" i="16"/>
  <c r="BJ775" i="16"/>
  <c r="BI775" i="16"/>
  <c r="BM760" i="16"/>
  <c r="BL760" i="16"/>
  <c r="BK760" i="16"/>
  <c r="BJ760" i="16"/>
  <c r="BI760" i="16"/>
  <c r="BM745" i="16"/>
  <c r="BL745" i="16"/>
  <c r="BK745" i="16"/>
  <c r="BJ745" i="16"/>
  <c r="BI745" i="16"/>
  <c r="BM730" i="16"/>
  <c r="BL730" i="16"/>
  <c r="BK730" i="16"/>
  <c r="BJ730" i="16"/>
  <c r="BI730" i="16"/>
  <c r="BM715" i="16"/>
  <c r="BL715" i="16"/>
  <c r="BK715" i="16"/>
  <c r="BJ715" i="16"/>
  <c r="BI715" i="16"/>
  <c r="BM700" i="16"/>
  <c r="BL700" i="16"/>
  <c r="BK700" i="16"/>
  <c r="BJ700" i="16"/>
  <c r="BI700" i="16"/>
  <c r="BM685" i="16"/>
  <c r="BL685" i="16"/>
  <c r="BK685" i="16"/>
  <c r="BJ685" i="16"/>
  <c r="BI685" i="16"/>
  <c r="BM670" i="16"/>
  <c r="BL670" i="16"/>
  <c r="BK670" i="16"/>
  <c r="BJ670" i="16"/>
  <c r="BI670" i="16"/>
  <c r="BM655" i="16"/>
  <c r="BL655" i="16"/>
  <c r="BK655" i="16"/>
  <c r="BJ655" i="16"/>
  <c r="BI655" i="16"/>
  <c r="BM640" i="16"/>
  <c r="BL640" i="16"/>
  <c r="BK640" i="16"/>
  <c r="BJ640" i="16"/>
  <c r="BI640" i="16"/>
  <c r="BM625" i="16"/>
  <c r="BL625" i="16"/>
  <c r="BK625" i="16"/>
  <c r="BJ625" i="16"/>
  <c r="BI625" i="16"/>
  <c r="BM610" i="16"/>
  <c r="BL610" i="16"/>
  <c r="BK610" i="16"/>
  <c r="BJ610" i="16"/>
  <c r="BI610" i="16"/>
  <c r="BM595" i="16"/>
  <c r="BL595" i="16"/>
  <c r="BK595" i="16"/>
  <c r="BJ595" i="16"/>
  <c r="BI595" i="16"/>
  <c r="BM580" i="16"/>
  <c r="BL580" i="16"/>
  <c r="BK580" i="16"/>
  <c r="BJ580" i="16"/>
  <c r="BI580" i="16"/>
  <c r="BM565" i="16"/>
  <c r="BL565" i="16"/>
  <c r="BK565" i="16"/>
  <c r="BJ565" i="16"/>
  <c r="BI565" i="16"/>
  <c r="BM550" i="16"/>
  <c r="BL550" i="16"/>
  <c r="BK550" i="16"/>
  <c r="BJ550" i="16"/>
  <c r="BI550" i="16"/>
  <c r="BM535" i="16"/>
  <c r="BL535" i="16"/>
  <c r="BK535" i="16"/>
  <c r="BJ535" i="16"/>
  <c r="BI535" i="16"/>
  <c r="BM520" i="16"/>
  <c r="BL520" i="16"/>
  <c r="BK520" i="16"/>
  <c r="BJ520" i="16"/>
  <c r="BI520" i="16"/>
  <c r="BM505" i="16"/>
  <c r="BL505" i="16"/>
  <c r="BK505" i="16"/>
  <c r="BJ505" i="16"/>
  <c r="BI505" i="16"/>
  <c r="BM490" i="16"/>
  <c r="BL490" i="16"/>
  <c r="BK490" i="16"/>
  <c r="BJ490" i="16"/>
  <c r="BI490" i="16"/>
  <c r="BM475" i="16"/>
  <c r="BL475" i="16"/>
  <c r="BK475" i="16"/>
  <c r="BJ475" i="16"/>
  <c r="BI475" i="16"/>
  <c r="BM460" i="16"/>
  <c r="BL460" i="16"/>
  <c r="BK460" i="16"/>
  <c r="BJ460" i="16"/>
  <c r="BI460" i="16"/>
  <c r="BM445" i="16"/>
  <c r="BL445" i="16"/>
  <c r="BK445" i="16"/>
  <c r="BJ445" i="16"/>
  <c r="BI445" i="16"/>
  <c r="BM430" i="16"/>
  <c r="BL430" i="16"/>
  <c r="BK430" i="16"/>
  <c r="BJ430" i="16"/>
  <c r="BI430" i="16"/>
  <c r="BM415" i="16"/>
  <c r="BL415" i="16"/>
  <c r="BK415" i="16"/>
  <c r="BJ415" i="16"/>
  <c r="BI415" i="16"/>
  <c r="BM400" i="16"/>
  <c r="BL400" i="16"/>
  <c r="BK400" i="16"/>
  <c r="BJ400" i="16"/>
  <c r="BI400" i="16"/>
  <c r="BM385" i="16"/>
  <c r="BL385" i="16"/>
  <c r="BK385" i="16"/>
  <c r="BJ385" i="16"/>
  <c r="BI385" i="16"/>
  <c r="BM370" i="16"/>
  <c r="BL370" i="16"/>
  <c r="BK370" i="16"/>
  <c r="BJ370" i="16"/>
  <c r="BI370" i="16"/>
  <c r="BM355" i="16"/>
  <c r="BL355" i="16"/>
  <c r="BK355" i="16"/>
  <c r="BJ355" i="16"/>
  <c r="BI355" i="16"/>
  <c r="BM340" i="16"/>
  <c r="BL340" i="16"/>
  <c r="BK340" i="16"/>
  <c r="BJ340" i="16"/>
  <c r="BI340" i="16"/>
  <c r="BM325" i="16"/>
  <c r="BL325" i="16"/>
  <c r="BK325" i="16"/>
  <c r="BJ325" i="16"/>
  <c r="BI325" i="16"/>
  <c r="BM310" i="16"/>
  <c r="BL310" i="16"/>
  <c r="BK310" i="16"/>
  <c r="BJ310" i="16"/>
  <c r="BI310" i="16"/>
  <c r="BM295" i="16"/>
  <c r="BL295" i="16"/>
  <c r="BK295" i="16"/>
  <c r="BJ295" i="16"/>
  <c r="BI295" i="16"/>
  <c r="BM280" i="16"/>
  <c r="BL280" i="16"/>
  <c r="BK280" i="16"/>
  <c r="BJ280" i="16"/>
  <c r="BI280" i="16"/>
  <c r="BM265" i="16"/>
  <c r="BL265" i="16"/>
  <c r="BK265" i="16"/>
  <c r="BJ265" i="16"/>
  <c r="BI265" i="16"/>
  <c r="BM250" i="16"/>
  <c r="BL250" i="16"/>
  <c r="BK250" i="16"/>
  <c r="BJ250" i="16"/>
  <c r="BI250" i="16"/>
  <c r="BM235" i="16"/>
  <c r="BL235" i="16"/>
  <c r="BK235" i="16"/>
  <c r="BJ235" i="16"/>
  <c r="BI235" i="16"/>
  <c r="BM220" i="16"/>
  <c r="BL220" i="16"/>
  <c r="BK220" i="16"/>
  <c r="BJ220" i="16"/>
  <c r="BI220" i="16"/>
  <c r="BM205" i="16"/>
  <c r="BL205" i="16"/>
  <c r="BK205" i="16"/>
  <c r="BJ205" i="16"/>
  <c r="BI205" i="16"/>
  <c r="BM190" i="16"/>
  <c r="BL190" i="16"/>
  <c r="BK190" i="16"/>
  <c r="BJ190" i="16"/>
  <c r="BI190" i="16"/>
  <c r="BM175" i="16"/>
  <c r="BL175" i="16"/>
  <c r="BK175" i="16"/>
  <c r="BJ175" i="16"/>
  <c r="BI175" i="16"/>
  <c r="BM160" i="16"/>
  <c r="BL160" i="16"/>
  <c r="BK160" i="16"/>
  <c r="BJ160" i="16"/>
  <c r="BI160" i="16"/>
  <c r="BM145" i="16"/>
  <c r="BL145" i="16"/>
  <c r="BK145" i="16"/>
  <c r="BJ145" i="16"/>
  <c r="BI145" i="16"/>
  <c r="BM130" i="16"/>
  <c r="BL130" i="16"/>
  <c r="BK130" i="16"/>
  <c r="BJ130" i="16"/>
  <c r="BI130" i="16"/>
  <c r="BM115" i="16"/>
  <c r="BL115" i="16"/>
  <c r="BK115" i="16"/>
  <c r="BJ115" i="16"/>
  <c r="BI115" i="16"/>
  <c r="BM100" i="16"/>
  <c r="BL100" i="16"/>
  <c r="BK100" i="16"/>
  <c r="BJ100" i="16"/>
  <c r="BI100" i="16"/>
  <c r="BM85" i="16"/>
  <c r="BL85" i="16"/>
  <c r="BK85" i="16"/>
  <c r="BJ85" i="16"/>
  <c r="BI85" i="16"/>
  <c r="BM70" i="16"/>
  <c r="BL70" i="16"/>
  <c r="BK70" i="16"/>
  <c r="BJ70" i="16"/>
  <c r="BI70" i="16"/>
  <c r="BM55" i="16"/>
  <c r="BL55" i="16"/>
  <c r="BK55" i="16"/>
  <c r="BJ55" i="16"/>
  <c r="BI55" i="16"/>
  <c r="BM40" i="16"/>
  <c r="BL40" i="16"/>
  <c r="BK40" i="16"/>
  <c r="BJ40" i="16"/>
  <c r="BI40" i="16"/>
  <c r="BM25" i="16"/>
  <c r="BL25" i="16"/>
  <c r="BK25" i="16"/>
  <c r="BJ25" i="16"/>
  <c r="BI25" i="16"/>
  <c r="BM10" i="16"/>
  <c r="BL10" i="16"/>
  <c r="BK10" i="16"/>
  <c r="BJ10" i="16"/>
  <c r="BI10" i="16"/>
  <c r="BM955" i="14"/>
  <c r="BL955" i="14"/>
  <c r="BK955" i="14"/>
  <c r="BJ955" i="14"/>
  <c r="BI955" i="14"/>
  <c r="BM940" i="14"/>
  <c r="BL940" i="14"/>
  <c r="BK940" i="14"/>
  <c r="BJ940" i="14"/>
  <c r="BI940" i="14"/>
  <c r="BM925" i="14"/>
  <c r="BL925" i="14"/>
  <c r="BK925" i="14"/>
  <c r="BJ925" i="14"/>
  <c r="BI925" i="14"/>
  <c r="BM910" i="14"/>
  <c r="BL910" i="14"/>
  <c r="BK910" i="14"/>
  <c r="BJ910" i="14"/>
  <c r="BI910" i="14"/>
  <c r="BM895" i="14"/>
  <c r="BL895" i="14"/>
  <c r="BK895" i="14"/>
  <c r="BJ895" i="14"/>
  <c r="BI895" i="14"/>
  <c r="BM880" i="14"/>
  <c r="BL880" i="14"/>
  <c r="BK880" i="14"/>
  <c r="BJ880" i="14"/>
  <c r="BI880" i="14"/>
  <c r="BM865" i="14"/>
  <c r="BL865" i="14"/>
  <c r="BK865" i="14"/>
  <c r="BJ865" i="14"/>
  <c r="BI865" i="14"/>
  <c r="BM850" i="14"/>
  <c r="BL850" i="14"/>
  <c r="BK850" i="14"/>
  <c r="BJ850" i="14"/>
  <c r="BI850" i="14"/>
  <c r="BM835" i="14"/>
  <c r="BL835" i="14"/>
  <c r="BK835" i="14"/>
  <c r="BJ835" i="14"/>
  <c r="BI835" i="14"/>
  <c r="BM820" i="14"/>
  <c r="BL820" i="14"/>
  <c r="BK820" i="14"/>
  <c r="BJ820" i="14"/>
  <c r="BI820" i="14"/>
  <c r="BM805" i="14"/>
  <c r="BL805" i="14"/>
  <c r="BK805" i="14"/>
  <c r="BJ805" i="14"/>
  <c r="BI805" i="14"/>
  <c r="BM790" i="14"/>
  <c r="BL790" i="14"/>
  <c r="BK790" i="14"/>
  <c r="BJ790" i="14"/>
  <c r="BI790" i="14"/>
  <c r="BM775" i="14"/>
  <c r="BL775" i="14"/>
  <c r="BK775" i="14"/>
  <c r="BJ775" i="14"/>
  <c r="BI775" i="14"/>
  <c r="BM760" i="14"/>
  <c r="BL760" i="14"/>
  <c r="BK760" i="14"/>
  <c r="BJ760" i="14"/>
  <c r="BI760" i="14"/>
  <c r="BM745" i="14"/>
  <c r="BL745" i="14"/>
  <c r="BK745" i="14"/>
  <c r="BJ745" i="14"/>
  <c r="BI745" i="14"/>
  <c r="BM730" i="14"/>
  <c r="BL730" i="14"/>
  <c r="BK730" i="14"/>
  <c r="BJ730" i="14"/>
  <c r="BI730" i="14"/>
  <c r="BM715" i="14"/>
  <c r="BL715" i="14"/>
  <c r="BK715" i="14"/>
  <c r="BJ715" i="14"/>
  <c r="BI715" i="14"/>
  <c r="BM700" i="14"/>
  <c r="BL700" i="14"/>
  <c r="BK700" i="14"/>
  <c r="BJ700" i="14"/>
  <c r="BI700" i="14"/>
  <c r="BM685" i="14"/>
  <c r="BL685" i="14"/>
  <c r="BK685" i="14"/>
  <c r="BJ685" i="14"/>
  <c r="BI685" i="14"/>
  <c r="BM670" i="14"/>
  <c r="BL670" i="14"/>
  <c r="BK670" i="14"/>
  <c r="BJ670" i="14"/>
  <c r="BI670" i="14"/>
  <c r="BM655" i="14"/>
  <c r="BL655" i="14"/>
  <c r="BK655" i="14"/>
  <c r="BJ655" i="14"/>
  <c r="BI655" i="14"/>
  <c r="BM640" i="14"/>
  <c r="BL640" i="14"/>
  <c r="BK640" i="14"/>
  <c r="BJ640" i="14"/>
  <c r="BI640" i="14"/>
  <c r="BM625" i="14"/>
  <c r="BL625" i="14"/>
  <c r="BK625" i="14"/>
  <c r="BJ625" i="14"/>
  <c r="BI625" i="14"/>
  <c r="BM610" i="14"/>
  <c r="BL610" i="14"/>
  <c r="BK610" i="14"/>
  <c r="BJ610" i="14"/>
  <c r="BI610" i="14"/>
  <c r="BM595" i="14"/>
  <c r="BL595" i="14"/>
  <c r="BK595" i="14"/>
  <c r="BJ595" i="14"/>
  <c r="BI595" i="14"/>
  <c r="BM580" i="14"/>
  <c r="BL580" i="14"/>
  <c r="BK580" i="14"/>
  <c r="BJ580" i="14"/>
  <c r="BI580" i="14"/>
  <c r="BM565" i="14"/>
  <c r="BL565" i="14"/>
  <c r="BK565" i="14"/>
  <c r="BJ565" i="14"/>
  <c r="BI565" i="14"/>
  <c r="BM550" i="14"/>
  <c r="BL550" i="14"/>
  <c r="BK550" i="14"/>
  <c r="BJ550" i="14"/>
  <c r="BI550" i="14"/>
  <c r="BM535" i="14"/>
  <c r="BL535" i="14"/>
  <c r="BK535" i="14"/>
  <c r="BJ535" i="14"/>
  <c r="BI535" i="14"/>
  <c r="BM520" i="14"/>
  <c r="BL520" i="14"/>
  <c r="BK520" i="14"/>
  <c r="BJ520" i="14"/>
  <c r="BI520" i="14"/>
  <c r="BM505" i="14"/>
  <c r="BL505" i="14"/>
  <c r="BK505" i="14"/>
  <c r="BJ505" i="14"/>
  <c r="BI505" i="14"/>
  <c r="BM490" i="14"/>
  <c r="BL490" i="14"/>
  <c r="BK490" i="14"/>
  <c r="BJ490" i="14"/>
  <c r="BI490" i="14"/>
  <c r="BM475" i="14"/>
  <c r="BL475" i="14"/>
  <c r="BK475" i="14"/>
  <c r="BJ475" i="14"/>
  <c r="BI475" i="14"/>
  <c r="BM460" i="14"/>
  <c r="BL460" i="14"/>
  <c r="BK460" i="14"/>
  <c r="BJ460" i="14"/>
  <c r="BI460" i="14"/>
  <c r="BM445" i="14"/>
  <c r="BL445" i="14"/>
  <c r="BK445" i="14"/>
  <c r="BJ445" i="14"/>
  <c r="BI445" i="14"/>
  <c r="BM430" i="14"/>
  <c r="BL430" i="14"/>
  <c r="BK430" i="14"/>
  <c r="BJ430" i="14"/>
  <c r="BI430" i="14"/>
  <c r="BM415" i="14"/>
  <c r="BL415" i="14"/>
  <c r="BK415" i="14"/>
  <c r="BJ415" i="14"/>
  <c r="BI415" i="14"/>
  <c r="BM400" i="14"/>
  <c r="BL400" i="14"/>
  <c r="BK400" i="14"/>
  <c r="BJ400" i="14"/>
  <c r="BI400" i="14"/>
  <c r="BM385" i="14"/>
  <c r="BL385" i="14"/>
  <c r="BK385" i="14"/>
  <c r="BJ385" i="14"/>
  <c r="BI385" i="14"/>
  <c r="BM370" i="14"/>
  <c r="BL370" i="14"/>
  <c r="BK370" i="14"/>
  <c r="BJ370" i="14"/>
  <c r="BI370" i="14"/>
  <c r="BM355" i="14"/>
  <c r="BL355" i="14"/>
  <c r="BK355" i="14"/>
  <c r="BJ355" i="14"/>
  <c r="BI355" i="14"/>
  <c r="BM340" i="14"/>
  <c r="BL340" i="14"/>
  <c r="BK340" i="14"/>
  <c r="BJ340" i="14"/>
  <c r="BI340" i="14"/>
  <c r="BM325" i="14"/>
  <c r="BL325" i="14"/>
  <c r="BK325" i="14"/>
  <c r="BJ325" i="14"/>
  <c r="BI325" i="14"/>
  <c r="BM310" i="14"/>
  <c r="BL310" i="14"/>
  <c r="BK310" i="14"/>
  <c r="BJ310" i="14"/>
  <c r="BI310" i="14"/>
  <c r="BM295" i="14"/>
  <c r="BL295" i="14"/>
  <c r="BK295" i="14"/>
  <c r="BJ295" i="14"/>
  <c r="BI295" i="14"/>
  <c r="BM280" i="14"/>
  <c r="BL280" i="14"/>
  <c r="BK280" i="14"/>
  <c r="BJ280" i="14"/>
  <c r="BI280" i="14"/>
  <c r="BM265" i="14"/>
  <c r="BL265" i="14"/>
  <c r="BK265" i="14"/>
  <c r="BJ265" i="14"/>
  <c r="BI265" i="14"/>
  <c r="BM250" i="14"/>
  <c r="BL250" i="14"/>
  <c r="BK250" i="14"/>
  <c r="BJ250" i="14"/>
  <c r="BI250" i="14"/>
  <c r="BM235" i="14"/>
  <c r="BL235" i="14"/>
  <c r="BK235" i="14"/>
  <c r="BJ235" i="14"/>
  <c r="BI235" i="14"/>
  <c r="BM220" i="14"/>
  <c r="BL220" i="14"/>
  <c r="BK220" i="14"/>
  <c r="BJ220" i="14"/>
  <c r="BI220" i="14"/>
  <c r="BM205" i="14"/>
  <c r="BL205" i="14"/>
  <c r="BK205" i="14"/>
  <c r="BJ205" i="14"/>
  <c r="BI205" i="14"/>
  <c r="BM190" i="14"/>
  <c r="BL190" i="14"/>
  <c r="BK190" i="14"/>
  <c r="BJ190" i="14"/>
  <c r="BI190" i="14"/>
  <c r="BM175" i="14"/>
  <c r="BL175" i="14"/>
  <c r="BK175" i="14"/>
  <c r="BJ175" i="14"/>
  <c r="BI175" i="14"/>
  <c r="BM160" i="14"/>
  <c r="BL160" i="14"/>
  <c r="BK160" i="14"/>
  <c r="BJ160" i="14"/>
  <c r="BI160" i="14"/>
  <c r="BM145" i="14"/>
  <c r="BL145" i="14"/>
  <c r="BK145" i="14"/>
  <c r="BJ145" i="14"/>
  <c r="BI145" i="14"/>
  <c r="BM130" i="14"/>
  <c r="BL130" i="14"/>
  <c r="BK130" i="14"/>
  <c r="BJ130" i="14"/>
  <c r="BI130" i="14"/>
  <c r="BM115" i="14"/>
  <c r="BL115" i="14"/>
  <c r="BK115" i="14"/>
  <c r="BJ115" i="14"/>
  <c r="BI115" i="14"/>
  <c r="BM100" i="14"/>
  <c r="BL100" i="14"/>
  <c r="BK100" i="14"/>
  <c r="BJ100" i="14"/>
  <c r="BI100" i="14"/>
  <c r="BM85" i="14"/>
  <c r="BL85" i="14"/>
  <c r="BK85" i="14"/>
  <c r="BJ85" i="14"/>
  <c r="BI85" i="14"/>
  <c r="BM70" i="14"/>
  <c r="BL70" i="14"/>
  <c r="BK70" i="14"/>
  <c r="BJ70" i="14"/>
  <c r="BI70" i="14"/>
  <c r="BM55" i="14"/>
  <c r="BL55" i="14"/>
  <c r="BK55" i="14"/>
  <c r="BJ55" i="14"/>
  <c r="BI55" i="14"/>
  <c r="BM40" i="14"/>
  <c r="BL40" i="14"/>
  <c r="BK40" i="14"/>
  <c r="BJ40" i="14"/>
  <c r="BI40" i="14"/>
  <c r="BM25" i="14"/>
  <c r="BL25" i="14"/>
  <c r="BK25" i="14"/>
  <c r="BJ25" i="14"/>
  <c r="BI25" i="14"/>
  <c r="BM10" i="14"/>
  <c r="BL10" i="14"/>
  <c r="BK10" i="14"/>
  <c r="BJ10" i="14"/>
  <c r="BI10" i="14"/>
  <c r="BM955" i="12"/>
  <c r="BL955" i="12"/>
  <c r="BK955" i="12"/>
  <c r="BJ955" i="12"/>
  <c r="BI955" i="12"/>
  <c r="BM940" i="12"/>
  <c r="BL940" i="12"/>
  <c r="BK940" i="12"/>
  <c r="BJ940" i="12"/>
  <c r="BI940" i="12"/>
  <c r="BM925" i="12"/>
  <c r="BL925" i="12"/>
  <c r="BK925" i="12"/>
  <c r="BJ925" i="12"/>
  <c r="BI925" i="12"/>
  <c r="BM910" i="12"/>
  <c r="BL910" i="12"/>
  <c r="BK910" i="12"/>
  <c r="BJ910" i="12"/>
  <c r="BI910" i="12"/>
  <c r="BM895" i="12"/>
  <c r="BL895" i="12"/>
  <c r="BK895" i="12"/>
  <c r="BJ895" i="12"/>
  <c r="BI895" i="12"/>
  <c r="BM880" i="12"/>
  <c r="BL880" i="12"/>
  <c r="BK880" i="12"/>
  <c r="BJ880" i="12"/>
  <c r="BI880" i="12"/>
  <c r="BM865" i="12"/>
  <c r="BL865" i="12"/>
  <c r="BK865" i="12"/>
  <c r="BJ865" i="12"/>
  <c r="BI865" i="12"/>
  <c r="BM850" i="12"/>
  <c r="BL850" i="12"/>
  <c r="BK850" i="12"/>
  <c r="BJ850" i="12"/>
  <c r="BI850" i="12"/>
  <c r="BM835" i="12"/>
  <c r="BL835" i="12"/>
  <c r="BK835" i="12"/>
  <c r="BJ835" i="12"/>
  <c r="BI835" i="12"/>
  <c r="BM820" i="12"/>
  <c r="BL820" i="12"/>
  <c r="BK820" i="12"/>
  <c r="BJ820" i="12"/>
  <c r="BI820" i="12"/>
  <c r="BM805" i="12"/>
  <c r="BL805" i="12"/>
  <c r="BK805" i="12"/>
  <c r="BJ805" i="12"/>
  <c r="BI805" i="12"/>
  <c r="BM790" i="12"/>
  <c r="BL790" i="12"/>
  <c r="BK790" i="12"/>
  <c r="BJ790" i="12"/>
  <c r="BI790" i="12"/>
  <c r="BM775" i="12"/>
  <c r="BL775" i="12"/>
  <c r="BK775" i="12"/>
  <c r="BJ775" i="12"/>
  <c r="BI775" i="12"/>
  <c r="BM760" i="12"/>
  <c r="BL760" i="12"/>
  <c r="BK760" i="12"/>
  <c r="BJ760" i="12"/>
  <c r="BI760" i="12"/>
  <c r="BM745" i="12"/>
  <c r="BL745" i="12"/>
  <c r="BK745" i="12"/>
  <c r="BJ745" i="12"/>
  <c r="BI745" i="12"/>
  <c r="BM730" i="12"/>
  <c r="BL730" i="12"/>
  <c r="BK730" i="12"/>
  <c r="BJ730" i="12"/>
  <c r="BI730" i="12"/>
  <c r="BM715" i="12"/>
  <c r="BL715" i="12"/>
  <c r="BK715" i="12"/>
  <c r="BJ715" i="12"/>
  <c r="BI715" i="12"/>
  <c r="BM700" i="12"/>
  <c r="BL700" i="12"/>
  <c r="BK700" i="12"/>
  <c r="BJ700" i="12"/>
  <c r="BI700" i="12"/>
  <c r="BM685" i="12"/>
  <c r="BL685" i="12"/>
  <c r="BK685" i="12"/>
  <c r="BJ685" i="12"/>
  <c r="BI685" i="12"/>
  <c r="BM670" i="12"/>
  <c r="BL670" i="12"/>
  <c r="BK670" i="12"/>
  <c r="BJ670" i="12"/>
  <c r="BI670" i="12"/>
  <c r="BM655" i="12"/>
  <c r="BL655" i="12"/>
  <c r="BK655" i="12"/>
  <c r="BJ655" i="12"/>
  <c r="BI655" i="12"/>
  <c r="BM640" i="12"/>
  <c r="BL640" i="12"/>
  <c r="BK640" i="12"/>
  <c r="BJ640" i="12"/>
  <c r="BI640" i="12"/>
  <c r="BM625" i="12"/>
  <c r="BL625" i="12"/>
  <c r="BK625" i="12"/>
  <c r="BJ625" i="12"/>
  <c r="BI625" i="12"/>
  <c r="BM610" i="12"/>
  <c r="BL610" i="12"/>
  <c r="BK610" i="12"/>
  <c r="BJ610" i="12"/>
  <c r="BI610" i="12"/>
  <c r="BM595" i="12"/>
  <c r="BL595" i="12"/>
  <c r="BK595" i="12"/>
  <c r="BJ595" i="12"/>
  <c r="BI595" i="12"/>
  <c r="BM580" i="12"/>
  <c r="BL580" i="12"/>
  <c r="BK580" i="12"/>
  <c r="BJ580" i="12"/>
  <c r="BI580" i="12"/>
  <c r="BM565" i="12"/>
  <c r="BL565" i="12"/>
  <c r="BK565" i="12"/>
  <c r="BJ565" i="12"/>
  <c r="BI565" i="12"/>
  <c r="BM550" i="12"/>
  <c r="BL550" i="12"/>
  <c r="BK550" i="12"/>
  <c r="BJ550" i="12"/>
  <c r="BI550" i="12"/>
  <c r="BM535" i="12"/>
  <c r="BL535" i="12"/>
  <c r="BK535" i="12"/>
  <c r="BJ535" i="12"/>
  <c r="BI535" i="12"/>
  <c r="BM520" i="12"/>
  <c r="BL520" i="12"/>
  <c r="BK520" i="12"/>
  <c r="BJ520" i="12"/>
  <c r="BI520" i="12"/>
  <c r="BM505" i="12"/>
  <c r="BL505" i="12"/>
  <c r="BK505" i="12"/>
  <c r="BJ505" i="12"/>
  <c r="BI505" i="12"/>
  <c r="BM490" i="12"/>
  <c r="BL490" i="12"/>
  <c r="BK490" i="12"/>
  <c r="BJ490" i="12"/>
  <c r="BI490" i="12"/>
  <c r="BM475" i="12"/>
  <c r="BL475" i="12"/>
  <c r="BK475" i="12"/>
  <c r="BJ475" i="12"/>
  <c r="BI475" i="12"/>
  <c r="BM460" i="12"/>
  <c r="BL460" i="12"/>
  <c r="BK460" i="12"/>
  <c r="BJ460" i="12"/>
  <c r="BI460" i="12"/>
  <c r="BM445" i="12"/>
  <c r="BL445" i="12"/>
  <c r="BK445" i="12"/>
  <c r="BJ445" i="12"/>
  <c r="BI445" i="12"/>
  <c r="BM430" i="12"/>
  <c r="BL430" i="12"/>
  <c r="BK430" i="12"/>
  <c r="BJ430" i="12"/>
  <c r="BI430" i="12"/>
  <c r="BM415" i="12"/>
  <c r="BL415" i="12"/>
  <c r="BK415" i="12"/>
  <c r="BJ415" i="12"/>
  <c r="BI415" i="12"/>
  <c r="BM400" i="12"/>
  <c r="BL400" i="12"/>
  <c r="BK400" i="12"/>
  <c r="BJ400" i="12"/>
  <c r="BI400" i="12"/>
  <c r="BM385" i="12"/>
  <c r="BL385" i="12"/>
  <c r="BK385" i="12"/>
  <c r="BJ385" i="12"/>
  <c r="BI385" i="12"/>
  <c r="BM370" i="12"/>
  <c r="BL370" i="12"/>
  <c r="BK370" i="12"/>
  <c r="BJ370" i="12"/>
  <c r="BI370" i="12"/>
  <c r="BM355" i="12"/>
  <c r="BL355" i="12"/>
  <c r="BK355" i="12"/>
  <c r="BJ355" i="12"/>
  <c r="BI355" i="12"/>
  <c r="BM340" i="12"/>
  <c r="BL340" i="12"/>
  <c r="BK340" i="12"/>
  <c r="BJ340" i="12"/>
  <c r="BI340" i="12"/>
  <c r="BM325" i="12"/>
  <c r="BL325" i="12"/>
  <c r="BK325" i="12"/>
  <c r="BJ325" i="12"/>
  <c r="BI325" i="12"/>
  <c r="BM310" i="12"/>
  <c r="BL310" i="12"/>
  <c r="BK310" i="12"/>
  <c r="BJ310" i="12"/>
  <c r="BI310" i="12"/>
  <c r="BM295" i="12"/>
  <c r="BL295" i="12"/>
  <c r="BK295" i="12"/>
  <c r="BJ295" i="12"/>
  <c r="BI295" i="12"/>
  <c r="BM280" i="12"/>
  <c r="BL280" i="12"/>
  <c r="BK280" i="12"/>
  <c r="BJ280" i="12"/>
  <c r="BI280" i="12"/>
  <c r="BM265" i="12"/>
  <c r="BL265" i="12"/>
  <c r="BK265" i="12"/>
  <c r="BJ265" i="12"/>
  <c r="BI265" i="12"/>
  <c r="BM250" i="12"/>
  <c r="BL250" i="12"/>
  <c r="BK250" i="12"/>
  <c r="BJ250" i="12"/>
  <c r="BI250" i="12"/>
  <c r="BM235" i="12"/>
  <c r="BL235" i="12"/>
  <c r="BK235" i="12"/>
  <c r="BJ235" i="12"/>
  <c r="BI235" i="12"/>
  <c r="BM220" i="12"/>
  <c r="BL220" i="12"/>
  <c r="BK220" i="12"/>
  <c r="BJ220" i="12"/>
  <c r="BI220" i="12"/>
  <c r="BM205" i="12"/>
  <c r="BL205" i="12"/>
  <c r="BK205" i="12"/>
  <c r="BJ205" i="12"/>
  <c r="BI205" i="12"/>
  <c r="BM190" i="12"/>
  <c r="BL190" i="12"/>
  <c r="BK190" i="12"/>
  <c r="BJ190" i="12"/>
  <c r="BI190" i="12"/>
  <c r="BM175" i="12"/>
  <c r="BL175" i="12"/>
  <c r="BK175" i="12"/>
  <c r="BJ175" i="12"/>
  <c r="BI175" i="12"/>
  <c r="BM160" i="12"/>
  <c r="BL160" i="12"/>
  <c r="BK160" i="12"/>
  <c r="BJ160" i="12"/>
  <c r="BI160" i="12"/>
  <c r="BM145" i="12"/>
  <c r="BL145" i="12"/>
  <c r="BK145" i="12"/>
  <c r="BJ145" i="12"/>
  <c r="BI145" i="12"/>
  <c r="BM130" i="12"/>
  <c r="BL130" i="12"/>
  <c r="BK130" i="12"/>
  <c r="BJ130" i="12"/>
  <c r="BI130" i="12"/>
  <c r="BM115" i="12"/>
  <c r="BL115" i="12"/>
  <c r="BK115" i="12"/>
  <c r="BJ115" i="12"/>
  <c r="BI115" i="12"/>
  <c r="BM100" i="12"/>
  <c r="BL100" i="12"/>
  <c r="BK100" i="12"/>
  <c r="BJ100" i="12"/>
  <c r="BI100" i="12"/>
  <c r="BM85" i="12"/>
  <c r="BL85" i="12"/>
  <c r="BK85" i="12"/>
  <c r="BJ85" i="12"/>
  <c r="BI85" i="12"/>
  <c r="BM70" i="12"/>
  <c r="BL70" i="12"/>
  <c r="BK70" i="12"/>
  <c r="BJ70" i="12"/>
  <c r="BI70" i="12"/>
  <c r="BM55" i="12"/>
  <c r="BL55" i="12"/>
  <c r="BK55" i="12"/>
  <c r="BJ55" i="12"/>
  <c r="BI55" i="12"/>
  <c r="BM40" i="12"/>
  <c r="BL40" i="12"/>
  <c r="BK40" i="12"/>
  <c r="BJ40" i="12"/>
  <c r="BI40" i="12"/>
  <c r="BM25" i="12"/>
  <c r="BL25" i="12"/>
  <c r="BK25" i="12"/>
  <c r="BJ25" i="12"/>
  <c r="BI25" i="12"/>
  <c r="BM10" i="12"/>
  <c r="BL10" i="12"/>
  <c r="BK10" i="12"/>
  <c r="BJ10" i="12"/>
  <c r="BI10" i="12"/>
  <c r="BM955" i="8"/>
  <c r="BL955" i="8"/>
  <c r="BK955" i="8"/>
  <c r="BJ955" i="8"/>
  <c r="BI955" i="8"/>
  <c r="BM940" i="8"/>
  <c r="BL940" i="8"/>
  <c r="BK940" i="8"/>
  <c r="BJ940" i="8"/>
  <c r="BI940" i="8"/>
  <c r="BM925" i="8"/>
  <c r="BL925" i="8"/>
  <c r="BK925" i="8"/>
  <c r="BJ925" i="8"/>
  <c r="BI925" i="8"/>
  <c r="BM910" i="8"/>
  <c r="BL910" i="8"/>
  <c r="BK910" i="8"/>
  <c r="BJ910" i="8"/>
  <c r="BI910" i="8"/>
  <c r="BM895" i="8"/>
  <c r="BL895" i="8"/>
  <c r="BK895" i="8"/>
  <c r="BJ895" i="8"/>
  <c r="BI895" i="8"/>
  <c r="BM880" i="8"/>
  <c r="BL880" i="8"/>
  <c r="BK880" i="8"/>
  <c r="BJ880" i="8"/>
  <c r="BI880" i="8"/>
  <c r="BM865" i="8"/>
  <c r="BL865" i="8"/>
  <c r="BK865" i="8"/>
  <c r="BJ865" i="8"/>
  <c r="BI865" i="8"/>
  <c r="BM850" i="8"/>
  <c r="BL850" i="8"/>
  <c r="BK850" i="8"/>
  <c r="BJ850" i="8"/>
  <c r="BI850" i="8"/>
  <c r="BM835" i="8"/>
  <c r="BL835" i="8"/>
  <c r="BK835" i="8"/>
  <c r="BJ835" i="8"/>
  <c r="BI835" i="8"/>
  <c r="BM820" i="8"/>
  <c r="BL820" i="8"/>
  <c r="BK820" i="8"/>
  <c r="BJ820" i="8"/>
  <c r="BI820" i="8"/>
  <c r="BM805" i="8"/>
  <c r="BL805" i="8"/>
  <c r="BK805" i="8"/>
  <c r="BJ805" i="8"/>
  <c r="BI805" i="8"/>
  <c r="BM790" i="8"/>
  <c r="BL790" i="8"/>
  <c r="BK790" i="8"/>
  <c r="BJ790" i="8"/>
  <c r="BI790" i="8"/>
  <c r="BM775" i="8"/>
  <c r="BL775" i="8"/>
  <c r="BK775" i="8"/>
  <c r="BJ775" i="8"/>
  <c r="BI775" i="8"/>
  <c r="BM760" i="8"/>
  <c r="BL760" i="8"/>
  <c r="BK760" i="8"/>
  <c r="BJ760" i="8"/>
  <c r="BI760" i="8"/>
  <c r="BM745" i="8"/>
  <c r="BL745" i="8"/>
  <c r="BK745" i="8"/>
  <c r="BJ745" i="8"/>
  <c r="BI745" i="8"/>
  <c r="BM730" i="8"/>
  <c r="BL730" i="8"/>
  <c r="BK730" i="8"/>
  <c r="BJ730" i="8"/>
  <c r="BI730" i="8"/>
  <c r="BM715" i="8"/>
  <c r="BL715" i="8"/>
  <c r="BK715" i="8"/>
  <c r="BJ715" i="8"/>
  <c r="BI715" i="8"/>
  <c r="BM700" i="8"/>
  <c r="BL700" i="8"/>
  <c r="BK700" i="8"/>
  <c r="BJ700" i="8"/>
  <c r="BI700" i="8"/>
  <c r="BM685" i="8"/>
  <c r="BL685" i="8"/>
  <c r="BK685" i="8"/>
  <c r="BJ685" i="8"/>
  <c r="BI685" i="8"/>
  <c r="BM670" i="8"/>
  <c r="BL670" i="8"/>
  <c r="BK670" i="8"/>
  <c r="BJ670" i="8"/>
  <c r="BI670" i="8"/>
  <c r="BM655" i="8"/>
  <c r="BL655" i="8"/>
  <c r="BK655" i="8"/>
  <c r="BJ655" i="8"/>
  <c r="BI655" i="8"/>
  <c r="BM640" i="8"/>
  <c r="BL640" i="8"/>
  <c r="BK640" i="8"/>
  <c r="BJ640" i="8"/>
  <c r="BI640" i="8"/>
  <c r="BM625" i="8"/>
  <c r="BL625" i="8"/>
  <c r="BK625" i="8"/>
  <c r="BJ625" i="8"/>
  <c r="BI625" i="8"/>
  <c r="BM610" i="8"/>
  <c r="BL610" i="8"/>
  <c r="BK610" i="8"/>
  <c r="BJ610" i="8"/>
  <c r="BI610" i="8"/>
  <c r="BM595" i="8"/>
  <c r="BL595" i="8"/>
  <c r="BK595" i="8"/>
  <c r="BJ595" i="8"/>
  <c r="BI595" i="8"/>
  <c r="BM580" i="8"/>
  <c r="BL580" i="8"/>
  <c r="BK580" i="8"/>
  <c r="BJ580" i="8"/>
  <c r="BI580" i="8"/>
  <c r="BM565" i="8"/>
  <c r="BL565" i="8"/>
  <c r="BK565" i="8"/>
  <c r="BJ565" i="8"/>
  <c r="BI565" i="8"/>
  <c r="BM550" i="8"/>
  <c r="BL550" i="8"/>
  <c r="BK550" i="8"/>
  <c r="BJ550" i="8"/>
  <c r="BI550" i="8"/>
  <c r="BM535" i="8"/>
  <c r="BL535" i="8"/>
  <c r="BK535" i="8"/>
  <c r="BJ535" i="8"/>
  <c r="BI535" i="8"/>
  <c r="BM520" i="8"/>
  <c r="BL520" i="8"/>
  <c r="BK520" i="8"/>
  <c r="BJ520" i="8"/>
  <c r="BI520" i="8"/>
  <c r="BM505" i="8"/>
  <c r="BL505" i="8"/>
  <c r="BK505" i="8"/>
  <c r="BJ505" i="8"/>
  <c r="BI505" i="8"/>
  <c r="BM490" i="8"/>
  <c r="BL490" i="8"/>
  <c r="BK490" i="8"/>
  <c r="BJ490" i="8"/>
  <c r="BI490" i="8"/>
  <c r="BM475" i="8"/>
  <c r="BL475" i="8"/>
  <c r="BK475" i="8"/>
  <c r="BJ475" i="8"/>
  <c r="BI475" i="8"/>
  <c r="BM460" i="8"/>
  <c r="BL460" i="8"/>
  <c r="BK460" i="8"/>
  <c r="BJ460" i="8"/>
  <c r="BI460" i="8"/>
  <c r="BM445" i="8"/>
  <c r="BL445" i="8"/>
  <c r="BK445" i="8"/>
  <c r="BJ445" i="8"/>
  <c r="BI445" i="8"/>
  <c r="BM430" i="8"/>
  <c r="BL430" i="8"/>
  <c r="BK430" i="8"/>
  <c r="BJ430" i="8"/>
  <c r="BI430" i="8"/>
  <c r="BM415" i="8"/>
  <c r="BL415" i="8"/>
  <c r="BK415" i="8"/>
  <c r="BJ415" i="8"/>
  <c r="BI415" i="8"/>
  <c r="BM400" i="8"/>
  <c r="BL400" i="8"/>
  <c r="BK400" i="8"/>
  <c r="BJ400" i="8"/>
  <c r="BI400" i="8"/>
  <c r="BM385" i="8"/>
  <c r="BL385" i="8"/>
  <c r="BK385" i="8"/>
  <c r="BJ385" i="8"/>
  <c r="BI385" i="8"/>
  <c r="BM370" i="8"/>
  <c r="BL370" i="8"/>
  <c r="BK370" i="8"/>
  <c r="BJ370" i="8"/>
  <c r="BI370" i="8"/>
  <c r="BM355" i="8"/>
  <c r="BL355" i="8"/>
  <c r="BK355" i="8"/>
  <c r="BJ355" i="8"/>
  <c r="BI355" i="8"/>
  <c r="BM340" i="8"/>
  <c r="BL340" i="8"/>
  <c r="BK340" i="8"/>
  <c r="BJ340" i="8"/>
  <c r="BI340" i="8"/>
  <c r="BM325" i="8"/>
  <c r="BL325" i="8"/>
  <c r="BK325" i="8"/>
  <c r="BJ325" i="8"/>
  <c r="BI325" i="8"/>
  <c r="BM310" i="8"/>
  <c r="BL310" i="8"/>
  <c r="BK310" i="8"/>
  <c r="BJ310" i="8"/>
  <c r="BI310" i="8"/>
  <c r="BM295" i="8"/>
  <c r="BL295" i="8"/>
  <c r="BK295" i="8"/>
  <c r="BJ295" i="8"/>
  <c r="BI295" i="8"/>
  <c r="BM280" i="8"/>
  <c r="BL280" i="8"/>
  <c r="BK280" i="8"/>
  <c r="BJ280" i="8"/>
  <c r="BI280" i="8"/>
  <c r="BM265" i="8"/>
  <c r="BL265" i="8"/>
  <c r="BK265" i="8"/>
  <c r="BJ265" i="8"/>
  <c r="BI265" i="8"/>
  <c r="BM250" i="8"/>
  <c r="BL250" i="8"/>
  <c r="BK250" i="8"/>
  <c r="BJ250" i="8"/>
  <c r="BI250" i="8"/>
  <c r="BM235" i="8"/>
  <c r="BL235" i="8"/>
  <c r="BK235" i="8"/>
  <c r="BJ235" i="8"/>
  <c r="BI235" i="8"/>
  <c r="BM220" i="8"/>
  <c r="BL220" i="8"/>
  <c r="BK220" i="8"/>
  <c r="BJ220" i="8"/>
  <c r="BI220" i="8"/>
  <c r="BM205" i="8"/>
  <c r="BL205" i="8"/>
  <c r="BK205" i="8"/>
  <c r="BJ205" i="8"/>
  <c r="BI205" i="8"/>
  <c r="BM190" i="8"/>
  <c r="BL190" i="8"/>
  <c r="BK190" i="8"/>
  <c r="BJ190" i="8"/>
  <c r="BI190" i="8"/>
  <c r="BM175" i="8"/>
  <c r="BL175" i="8"/>
  <c r="BK175" i="8"/>
  <c r="BJ175" i="8"/>
  <c r="BI175" i="8"/>
  <c r="BM160" i="8"/>
  <c r="BL160" i="8"/>
  <c r="BK160" i="8"/>
  <c r="BJ160" i="8"/>
  <c r="BI160" i="8"/>
  <c r="BM145" i="8"/>
  <c r="BL145" i="8"/>
  <c r="BK145" i="8"/>
  <c r="BJ145" i="8"/>
  <c r="BI145" i="8"/>
  <c r="BM130" i="8"/>
  <c r="BL130" i="8"/>
  <c r="BK130" i="8"/>
  <c r="BJ130" i="8"/>
  <c r="BI130" i="8"/>
  <c r="BM115" i="8"/>
  <c r="BL115" i="8"/>
  <c r="BK115" i="8"/>
  <c r="BJ115" i="8"/>
  <c r="BI115" i="8"/>
  <c r="BM100" i="8"/>
  <c r="BL100" i="8"/>
  <c r="BK100" i="8"/>
  <c r="BJ100" i="8"/>
  <c r="BI100" i="8"/>
  <c r="BM85" i="8"/>
  <c r="BL85" i="8"/>
  <c r="BK85" i="8"/>
  <c r="BJ85" i="8"/>
  <c r="BI85" i="8"/>
  <c r="BM70" i="8"/>
  <c r="BL70" i="8"/>
  <c r="BK70" i="8"/>
  <c r="BJ70" i="8"/>
  <c r="BI70" i="8"/>
  <c r="BM55" i="8"/>
  <c r="BL55" i="8"/>
  <c r="BK55" i="8"/>
  <c r="BJ55" i="8"/>
  <c r="BI55" i="8"/>
  <c r="BM40" i="8"/>
  <c r="BL40" i="8"/>
  <c r="BK40" i="8"/>
  <c r="BJ40" i="8"/>
  <c r="BI40" i="8"/>
  <c r="BM25" i="8"/>
  <c r="BL25" i="8"/>
  <c r="BK25" i="8"/>
  <c r="BJ25" i="8"/>
  <c r="BI25" i="8"/>
  <c r="BM10" i="8"/>
  <c r="BL10" i="8"/>
  <c r="BK10" i="8"/>
  <c r="BJ10" i="8"/>
  <c r="BI10" i="8"/>
  <c r="BM955" i="6"/>
  <c r="BL955" i="6"/>
  <c r="BK955" i="6"/>
  <c r="BJ955" i="6"/>
  <c r="BI955" i="6"/>
  <c r="BM940" i="6"/>
  <c r="BL940" i="6"/>
  <c r="BK940" i="6"/>
  <c r="BJ940" i="6"/>
  <c r="BI940" i="6"/>
  <c r="BM925" i="6"/>
  <c r="BL925" i="6"/>
  <c r="BK925" i="6"/>
  <c r="BJ925" i="6"/>
  <c r="BI925" i="6"/>
  <c r="BM910" i="6"/>
  <c r="BL910" i="6"/>
  <c r="BK910" i="6"/>
  <c r="BJ910" i="6"/>
  <c r="BI910" i="6"/>
  <c r="BM895" i="6"/>
  <c r="BL895" i="6"/>
  <c r="BK895" i="6"/>
  <c r="BJ895" i="6"/>
  <c r="BI895" i="6"/>
  <c r="BM880" i="6"/>
  <c r="BL880" i="6"/>
  <c r="BK880" i="6"/>
  <c r="BJ880" i="6"/>
  <c r="BI880" i="6"/>
  <c r="BM865" i="6"/>
  <c r="BL865" i="6"/>
  <c r="BK865" i="6"/>
  <c r="BJ865" i="6"/>
  <c r="BI865" i="6"/>
  <c r="BM850" i="6"/>
  <c r="BL850" i="6"/>
  <c r="BK850" i="6"/>
  <c r="BJ850" i="6"/>
  <c r="BI850" i="6"/>
  <c r="BM835" i="6"/>
  <c r="BL835" i="6"/>
  <c r="BK835" i="6"/>
  <c r="BJ835" i="6"/>
  <c r="BI835" i="6"/>
  <c r="BM820" i="6"/>
  <c r="BL820" i="6"/>
  <c r="BK820" i="6"/>
  <c r="BJ820" i="6"/>
  <c r="BI820" i="6"/>
  <c r="BM805" i="6"/>
  <c r="BL805" i="6"/>
  <c r="BK805" i="6"/>
  <c r="BJ805" i="6"/>
  <c r="BI805" i="6"/>
  <c r="BM790" i="6"/>
  <c r="BL790" i="6"/>
  <c r="BK790" i="6"/>
  <c r="BJ790" i="6"/>
  <c r="BI790" i="6"/>
  <c r="BM775" i="6"/>
  <c r="BL775" i="6"/>
  <c r="BK775" i="6"/>
  <c r="BJ775" i="6"/>
  <c r="BI775" i="6"/>
  <c r="BM760" i="6"/>
  <c r="BL760" i="6"/>
  <c r="BK760" i="6"/>
  <c r="BJ760" i="6"/>
  <c r="BI760" i="6"/>
  <c r="BM745" i="6"/>
  <c r="BL745" i="6"/>
  <c r="BK745" i="6"/>
  <c r="BJ745" i="6"/>
  <c r="BI745" i="6"/>
  <c r="BM730" i="6"/>
  <c r="BL730" i="6"/>
  <c r="BK730" i="6"/>
  <c r="BJ730" i="6"/>
  <c r="BI730" i="6"/>
  <c r="BM715" i="6"/>
  <c r="BL715" i="6"/>
  <c r="BK715" i="6"/>
  <c r="BJ715" i="6"/>
  <c r="BI715" i="6"/>
  <c r="BM700" i="6"/>
  <c r="BL700" i="6"/>
  <c r="BK700" i="6"/>
  <c r="BJ700" i="6"/>
  <c r="BI700" i="6"/>
  <c r="BM685" i="6"/>
  <c r="BL685" i="6"/>
  <c r="BK685" i="6"/>
  <c r="BJ685" i="6"/>
  <c r="BI685" i="6"/>
  <c r="BM670" i="6"/>
  <c r="BL670" i="6"/>
  <c r="BK670" i="6"/>
  <c r="BJ670" i="6"/>
  <c r="BI670" i="6"/>
  <c r="BM655" i="6"/>
  <c r="BL655" i="6"/>
  <c r="BK655" i="6"/>
  <c r="BJ655" i="6"/>
  <c r="BI655" i="6"/>
  <c r="BM640" i="6"/>
  <c r="BL640" i="6"/>
  <c r="BK640" i="6"/>
  <c r="BJ640" i="6"/>
  <c r="BI640" i="6"/>
  <c r="BM625" i="6"/>
  <c r="BL625" i="6"/>
  <c r="BK625" i="6"/>
  <c r="BJ625" i="6"/>
  <c r="BI625" i="6"/>
  <c r="BM610" i="6"/>
  <c r="BL610" i="6"/>
  <c r="BK610" i="6"/>
  <c r="BJ610" i="6"/>
  <c r="BI610" i="6"/>
  <c r="BM595" i="6"/>
  <c r="BL595" i="6"/>
  <c r="BK595" i="6"/>
  <c r="BJ595" i="6"/>
  <c r="BI595" i="6"/>
  <c r="BM580" i="6"/>
  <c r="BL580" i="6"/>
  <c r="BK580" i="6"/>
  <c r="BJ580" i="6"/>
  <c r="BI580" i="6"/>
  <c r="BM565" i="6"/>
  <c r="BL565" i="6"/>
  <c r="BK565" i="6"/>
  <c r="BJ565" i="6"/>
  <c r="BI565" i="6"/>
  <c r="BM550" i="6"/>
  <c r="BL550" i="6"/>
  <c r="BK550" i="6"/>
  <c r="BJ550" i="6"/>
  <c r="BI550" i="6"/>
  <c r="BM535" i="6"/>
  <c r="BL535" i="6"/>
  <c r="BK535" i="6"/>
  <c r="BJ535" i="6"/>
  <c r="BI535" i="6"/>
  <c r="BM520" i="6"/>
  <c r="BL520" i="6"/>
  <c r="BK520" i="6"/>
  <c r="BJ520" i="6"/>
  <c r="BI520" i="6"/>
  <c r="BM505" i="6"/>
  <c r="BL505" i="6"/>
  <c r="BK505" i="6"/>
  <c r="BJ505" i="6"/>
  <c r="BI505" i="6"/>
  <c r="BM490" i="6"/>
  <c r="BL490" i="6"/>
  <c r="BK490" i="6"/>
  <c r="BJ490" i="6"/>
  <c r="BI490" i="6"/>
  <c r="BM475" i="6"/>
  <c r="BL475" i="6"/>
  <c r="BK475" i="6"/>
  <c r="BJ475" i="6"/>
  <c r="BI475" i="6"/>
  <c r="BM460" i="6"/>
  <c r="BL460" i="6"/>
  <c r="BK460" i="6"/>
  <c r="BJ460" i="6"/>
  <c r="BI460" i="6"/>
  <c r="BM445" i="6"/>
  <c r="BL445" i="6"/>
  <c r="BK445" i="6"/>
  <c r="BJ445" i="6"/>
  <c r="BI445" i="6"/>
  <c r="BM430" i="6"/>
  <c r="BL430" i="6"/>
  <c r="BK430" i="6"/>
  <c r="BJ430" i="6"/>
  <c r="BI430" i="6"/>
  <c r="BM415" i="6"/>
  <c r="BL415" i="6"/>
  <c r="BK415" i="6"/>
  <c r="BJ415" i="6"/>
  <c r="BI415" i="6"/>
  <c r="BM400" i="6"/>
  <c r="BL400" i="6"/>
  <c r="BK400" i="6"/>
  <c r="BJ400" i="6"/>
  <c r="BI400" i="6"/>
  <c r="BM385" i="6"/>
  <c r="BL385" i="6"/>
  <c r="BK385" i="6"/>
  <c r="BJ385" i="6"/>
  <c r="BI385" i="6"/>
  <c r="BM370" i="6"/>
  <c r="BL370" i="6"/>
  <c r="BK370" i="6"/>
  <c r="BJ370" i="6"/>
  <c r="BI370" i="6"/>
  <c r="BM355" i="6"/>
  <c r="BL355" i="6"/>
  <c r="BK355" i="6"/>
  <c r="BJ355" i="6"/>
  <c r="BI355" i="6"/>
  <c r="BM340" i="6"/>
  <c r="BL340" i="6"/>
  <c r="BK340" i="6"/>
  <c r="BJ340" i="6"/>
  <c r="BI340" i="6"/>
  <c r="BM325" i="6"/>
  <c r="BL325" i="6"/>
  <c r="BK325" i="6"/>
  <c r="BJ325" i="6"/>
  <c r="BI325" i="6"/>
  <c r="BM310" i="6"/>
  <c r="BL310" i="6"/>
  <c r="BK310" i="6"/>
  <c r="BJ310" i="6"/>
  <c r="BI310" i="6"/>
  <c r="BM295" i="6"/>
  <c r="BL295" i="6"/>
  <c r="BK295" i="6"/>
  <c r="BJ295" i="6"/>
  <c r="BI295" i="6"/>
  <c r="BM280" i="6"/>
  <c r="BL280" i="6"/>
  <c r="BK280" i="6"/>
  <c r="BJ280" i="6"/>
  <c r="BI280" i="6"/>
  <c r="BM265" i="6"/>
  <c r="BL265" i="6"/>
  <c r="BK265" i="6"/>
  <c r="BJ265" i="6"/>
  <c r="BI265" i="6"/>
  <c r="BM250" i="6"/>
  <c r="BL250" i="6"/>
  <c r="BK250" i="6"/>
  <c r="BJ250" i="6"/>
  <c r="BI250" i="6"/>
  <c r="BM235" i="6"/>
  <c r="BL235" i="6"/>
  <c r="BK235" i="6"/>
  <c r="BJ235" i="6"/>
  <c r="BI235" i="6"/>
  <c r="BM220" i="6"/>
  <c r="BL220" i="6"/>
  <c r="BK220" i="6"/>
  <c r="BJ220" i="6"/>
  <c r="BI220" i="6"/>
  <c r="BM205" i="6"/>
  <c r="BL205" i="6"/>
  <c r="BK205" i="6"/>
  <c r="BJ205" i="6"/>
  <c r="BI205" i="6"/>
  <c r="BM190" i="6"/>
  <c r="BL190" i="6"/>
  <c r="BK190" i="6"/>
  <c r="BJ190" i="6"/>
  <c r="BI190" i="6"/>
  <c r="BM175" i="6"/>
  <c r="BL175" i="6"/>
  <c r="BK175" i="6"/>
  <c r="BJ175" i="6"/>
  <c r="BI175" i="6"/>
  <c r="BM160" i="6"/>
  <c r="BL160" i="6"/>
  <c r="BK160" i="6"/>
  <c r="BJ160" i="6"/>
  <c r="BI160" i="6"/>
  <c r="BM145" i="6"/>
  <c r="BL145" i="6"/>
  <c r="BK145" i="6"/>
  <c r="BJ145" i="6"/>
  <c r="BI145" i="6"/>
  <c r="BM130" i="6"/>
  <c r="BL130" i="6"/>
  <c r="BK130" i="6"/>
  <c r="BJ130" i="6"/>
  <c r="BI130" i="6"/>
  <c r="BM115" i="6"/>
  <c r="BL115" i="6"/>
  <c r="BK115" i="6"/>
  <c r="BJ115" i="6"/>
  <c r="BI115" i="6"/>
  <c r="BM100" i="6"/>
  <c r="BL100" i="6"/>
  <c r="BK100" i="6"/>
  <c r="BJ100" i="6"/>
  <c r="BI100" i="6"/>
  <c r="BM85" i="6"/>
  <c r="BL85" i="6"/>
  <c r="BK85" i="6"/>
  <c r="BJ85" i="6"/>
  <c r="BI85" i="6"/>
  <c r="BM70" i="6"/>
  <c r="BL70" i="6"/>
  <c r="BK70" i="6"/>
  <c r="BJ70" i="6"/>
  <c r="BI70" i="6"/>
  <c r="BM55" i="6"/>
  <c r="BL55" i="6"/>
  <c r="BK55" i="6"/>
  <c r="BJ55" i="6"/>
  <c r="BI55" i="6"/>
  <c r="BM40" i="6"/>
  <c r="BL40" i="6"/>
  <c r="BK40" i="6"/>
  <c r="BJ40" i="6"/>
  <c r="BI40" i="6"/>
  <c r="BM25" i="6"/>
  <c r="BL25" i="6"/>
  <c r="BK25" i="6"/>
  <c r="BJ25" i="6"/>
  <c r="BI25" i="6"/>
  <c r="BM10" i="6"/>
  <c r="BL10" i="6"/>
  <c r="BK10" i="6"/>
  <c r="BJ10" i="6"/>
  <c r="BI10" i="6"/>
  <c r="BM955" i="4"/>
  <c r="BL955" i="4"/>
  <c r="BK955" i="4"/>
  <c r="BJ955" i="4"/>
  <c r="BI955" i="4"/>
  <c r="BM940" i="4"/>
  <c r="BL940" i="4"/>
  <c r="BK940" i="4"/>
  <c r="BJ940" i="4"/>
  <c r="BI940" i="4"/>
  <c r="BM925" i="4"/>
  <c r="BL925" i="4"/>
  <c r="BK925" i="4"/>
  <c r="BJ925" i="4"/>
  <c r="BI925" i="4"/>
  <c r="BM910" i="4"/>
  <c r="BL910" i="4"/>
  <c r="BK910" i="4"/>
  <c r="BJ910" i="4"/>
  <c r="BI910" i="4"/>
  <c r="BM895" i="4"/>
  <c r="BL895" i="4"/>
  <c r="BK895" i="4"/>
  <c r="BJ895" i="4"/>
  <c r="BI895" i="4"/>
  <c r="BM880" i="4"/>
  <c r="BL880" i="4"/>
  <c r="BK880" i="4"/>
  <c r="BJ880" i="4"/>
  <c r="BI880" i="4"/>
  <c r="BM865" i="4"/>
  <c r="BL865" i="4"/>
  <c r="BK865" i="4"/>
  <c r="BJ865" i="4"/>
  <c r="BI865" i="4"/>
  <c r="BM850" i="4"/>
  <c r="BL850" i="4"/>
  <c r="BK850" i="4"/>
  <c r="BJ850" i="4"/>
  <c r="BI850" i="4"/>
  <c r="BM835" i="4"/>
  <c r="BL835" i="4"/>
  <c r="BK835" i="4"/>
  <c r="BJ835" i="4"/>
  <c r="BI835" i="4"/>
  <c r="BM820" i="4"/>
  <c r="BL820" i="4"/>
  <c r="BK820" i="4"/>
  <c r="BJ820" i="4"/>
  <c r="BI820" i="4"/>
  <c r="BM805" i="4"/>
  <c r="BL805" i="4"/>
  <c r="BK805" i="4"/>
  <c r="BJ805" i="4"/>
  <c r="BI805" i="4"/>
  <c r="BM790" i="4"/>
  <c r="BL790" i="4"/>
  <c r="BK790" i="4"/>
  <c r="BJ790" i="4"/>
  <c r="BI790" i="4"/>
  <c r="BM775" i="4"/>
  <c r="BL775" i="4"/>
  <c r="BK775" i="4"/>
  <c r="BJ775" i="4"/>
  <c r="BI775" i="4"/>
  <c r="BM760" i="4"/>
  <c r="BL760" i="4"/>
  <c r="BK760" i="4"/>
  <c r="BJ760" i="4"/>
  <c r="BI760" i="4"/>
  <c r="BM745" i="4"/>
  <c r="BL745" i="4"/>
  <c r="BK745" i="4"/>
  <c r="BJ745" i="4"/>
  <c r="BI745" i="4"/>
  <c r="BM730" i="4"/>
  <c r="BL730" i="4"/>
  <c r="BK730" i="4"/>
  <c r="BJ730" i="4"/>
  <c r="BI730" i="4"/>
  <c r="BM715" i="4"/>
  <c r="BL715" i="4"/>
  <c r="BK715" i="4"/>
  <c r="BJ715" i="4"/>
  <c r="BI715" i="4"/>
  <c r="BM700" i="4"/>
  <c r="BL700" i="4"/>
  <c r="BK700" i="4"/>
  <c r="BJ700" i="4"/>
  <c r="BI700" i="4"/>
  <c r="BM685" i="4"/>
  <c r="BL685" i="4"/>
  <c r="BK685" i="4"/>
  <c r="BJ685" i="4"/>
  <c r="BI685" i="4"/>
  <c r="BM670" i="4"/>
  <c r="BL670" i="4"/>
  <c r="BK670" i="4"/>
  <c r="BJ670" i="4"/>
  <c r="BI670" i="4"/>
  <c r="BM655" i="4"/>
  <c r="BL655" i="4"/>
  <c r="BK655" i="4"/>
  <c r="BJ655" i="4"/>
  <c r="BI655" i="4"/>
  <c r="BM640" i="4"/>
  <c r="BL640" i="4"/>
  <c r="BK640" i="4"/>
  <c r="BJ640" i="4"/>
  <c r="BI640" i="4"/>
  <c r="BM625" i="4"/>
  <c r="BL625" i="4"/>
  <c r="BK625" i="4"/>
  <c r="BJ625" i="4"/>
  <c r="BI625" i="4"/>
  <c r="BM610" i="4"/>
  <c r="BL610" i="4"/>
  <c r="BK610" i="4"/>
  <c r="BJ610" i="4"/>
  <c r="BI610" i="4"/>
  <c r="BM595" i="4"/>
  <c r="BL595" i="4"/>
  <c r="BK595" i="4"/>
  <c r="BJ595" i="4"/>
  <c r="BI595" i="4"/>
  <c r="BM580" i="4"/>
  <c r="BL580" i="4"/>
  <c r="BK580" i="4"/>
  <c r="BJ580" i="4"/>
  <c r="BI580" i="4"/>
  <c r="BM565" i="4"/>
  <c r="BL565" i="4"/>
  <c r="BK565" i="4"/>
  <c r="BJ565" i="4"/>
  <c r="BI565" i="4"/>
  <c r="BM550" i="4"/>
  <c r="BL550" i="4"/>
  <c r="BK550" i="4"/>
  <c r="BJ550" i="4"/>
  <c r="BI550" i="4"/>
  <c r="BM535" i="4"/>
  <c r="BL535" i="4"/>
  <c r="BK535" i="4"/>
  <c r="BJ535" i="4"/>
  <c r="BI535" i="4"/>
  <c r="BM520" i="4"/>
  <c r="BL520" i="4"/>
  <c r="BK520" i="4"/>
  <c r="BJ520" i="4"/>
  <c r="BI520" i="4"/>
  <c r="BM505" i="4"/>
  <c r="BL505" i="4"/>
  <c r="BK505" i="4"/>
  <c r="BJ505" i="4"/>
  <c r="BI505" i="4"/>
  <c r="BM490" i="4"/>
  <c r="BL490" i="4"/>
  <c r="BK490" i="4"/>
  <c r="BJ490" i="4"/>
  <c r="BI490" i="4"/>
  <c r="BM475" i="4"/>
  <c r="BL475" i="4"/>
  <c r="BK475" i="4"/>
  <c r="BJ475" i="4"/>
  <c r="BI475" i="4"/>
  <c r="BM460" i="4"/>
  <c r="BL460" i="4"/>
  <c r="BK460" i="4"/>
  <c r="BJ460" i="4"/>
  <c r="BI460" i="4"/>
  <c r="BM445" i="4"/>
  <c r="BL445" i="4"/>
  <c r="BK445" i="4"/>
  <c r="BJ445" i="4"/>
  <c r="BI445" i="4"/>
  <c r="BM430" i="4"/>
  <c r="BL430" i="4"/>
  <c r="BK430" i="4"/>
  <c r="BJ430" i="4"/>
  <c r="BI430" i="4"/>
  <c r="BM415" i="4"/>
  <c r="BL415" i="4"/>
  <c r="BK415" i="4"/>
  <c r="BJ415" i="4"/>
  <c r="BI415" i="4"/>
  <c r="BM400" i="4"/>
  <c r="BL400" i="4"/>
  <c r="BK400" i="4"/>
  <c r="BJ400" i="4"/>
  <c r="BI400" i="4"/>
  <c r="BM385" i="4"/>
  <c r="BL385" i="4"/>
  <c r="BK385" i="4"/>
  <c r="BJ385" i="4"/>
  <c r="BI385" i="4"/>
  <c r="BM370" i="4"/>
  <c r="BL370" i="4"/>
  <c r="BK370" i="4"/>
  <c r="BJ370" i="4"/>
  <c r="BI370" i="4"/>
  <c r="BM355" i="4"/>
  <c r="BL355" i="4"/>
  <c r="BK355" i="4"/>
  <c r="BJ355" i="4"/>
  <c r="BI355" i="4"/>
  <c r="BM340" i="4"/>
  <c r="BL340" i="4"/>
  <c r="BK340" i="4"/>
  <c r="BJ340" i="4"/>
  <c r="BI340" i="4"/>
  <c r="BM325" i="4"/>
  <c r="BL325" i="4"/>
  <c r="BK325" i="4"/>
  <c r="BJ325" i="4"/>
  <c r="BI325" i="4"/>
  <c r="BM310" i="4"/>
  <c r="BL310" i="4"/>
  <c r="BK310" i="4"/>
  <c r="BJ310" i="4"/>
  <c r="BI310" i="4"/>
  <c r="BM295" i="4"/>
  <c r="BL295" i="4"/>
  <c r="BK295" i="4"/>
  <c r="BJ295" i="4"/>
  <c r="BI295" i="4"/>
  <c r="BM280" i="4"/>
  <c r="BL280" i="4"/>
  <c r="BK280" i="4"/>
  <c r="BJ280" i="4"/>
  <c r="BI280" i="4"/>
  <c r="BM265" i="4"/>
  <c r="BL265" i="4"/>
  <c r="BK265" i="4"/>
  <c r="BJ265" i="4"/>
  <c r="BI265" i="4"/>
  <c r="BM250" i="4"/>
  <c r="BL250" i="4"/>
  <c r="BK250" i="4"/>
  <c r="BJ250" i="4"/>
  <c r="BI250" i="4"/>
  <c r="BM235" i="4"/>
  <c r="BL235" i="4"/>
  <c r="BK235" i="4"/>
  <c r="BJ235" i="4"/>
  <c r="BI235" i="4"/>
  <c r="BM220" i="4"/>
  <c r="BL220" i="4"/>
  <c r="BK220" i="4"/>
  <c r="BJ220" i="4"/>
  <c r="BI220" i="4"/>
  <c r="BM205" i="4"/>
  <c r="BL205" i="4"/>
  <c r="BK205" i="4"/>
  <c r="BJ205" i="4"/>
  <c r="BI205" i="4"/>
  <c r="BM190" i="4"/>
  <c r="BL190" i="4"/>
  <c r="BK190" i="4"/>
  <c r="BJ190" i="4"/>
  <c r="BI190" i="4"/>
  <c r="BM175" i="4"/>
  <c r="BL175" i="4"/>
  <c r="BK175" i="4"/>
  <c r="BJ175" i="4"/>
  <c r="BI175" i="4"/>
  <c r="BM160" i="4"/>
  <c r="BL160" i="4"/>
  <c r="BK160" i="4"/>
  <c r="BJ160" i="4"/>
  <c r="BI160" i="4"/>
  <c r="BM145" i="4"/>
  <c r="BL145" i="4"/>
  <c r="BK145" i="4"/>
  <c r="BJ145" i="4"/>
  <c r="BI145" i="4"/>
  <c r="BM130" i="4"/>
  <c r="BL130" i="4"/>
  <c r="BK130" i="4"/>
  <c r="BJ130" i="4"/>
  <c r="BI130" i="4"/>
  <c r="BM115" i="4"/>
  <c r="BL115" i="4"/>
  <c r="BK115" i="4"/>
  <c r="BJ115" i="4"/>
  <c r="BI115" i="4"/>
  <c r="BM100" i="4"/>
  <c r="BL100" i="4"/>
  <c r="BK100" i="4"/>
  <c r="BJ100" i="4"/>
  <c r="BI100" i="4"/>
  <c r="BM85" i="4"/>
  <c r="BL85" i="4"/>
  <c r="BK85" i="4"/>
  <c r="BJ85" i="4"/>
  <c r="BI85" i="4"/>
  <c r="BM70" i="4"/>
  <c r="BL70" i="4"/>
  <c r="BK70" i="4"/>
  <c r="BJ70" i="4"/>
  <c r="BI70" i="4"/>
  <c r="BM55" i="4"/>
  <c r="BL55" i="4"/>
  <c r="BK55" i="4"/>
  <c r="BJ55" i="4"/>
  <c r="BI55" i="4"/>
  <c r="BM40" i="4"/>
  <c r="BL40" i="4"/>
  <c r="BK40" i="4"/>
  <c r="BJ40" i="4"/>
  <c r="BI40" i="4"/>
  <c r="BM25" i="4"/>
  <c r="BL25" i="4"/>
  <c r="BK25" i="4"/>
  <c r="BJ25" i="4"/>
  <c r="BI25" i="4"/>
  <c r="BM10" i="4"/>
  <c r="BL10" i="4"/>
  <c r="BK10" i="4"/>
  <c r="BJ10" i="4"/>
  <c r="BI10" i="4"/>
  <c r="BM955" i="2"/>
  <c r="BL955" i="2"/>
  <c r="BK955" i="2"/>
  <c r="BJ955" i="2"/>
  <c r="BI955" i="2"/>
  <c r="BM940" i="2"/>
  <c r="BL940" i="2"/>
  <c r="BK940" i="2"/>
  <c r="BJ940" i="2"/>
  <c r="BI940" i="2"/>
  <c r="BM925" i="2"/>
  <c r="BL925" i="2"/>
  <c r="BK925" i="2"/>
  <c r="BJ925" i="2"/>
  <c r="BI925" i="2"/>
  <c r="BM910" i="2"/>
  <c r="BL910" i="2"/>
  <c r="BK910" i="2"/>
  <c r="BJ910" i="2"/>
  <c r="BI910" i="2"/>
  <c r="BM895" i="2"/>
  <c r="BL895" i="2"/>
  <c r="BK895" i="2"/>
  <c r="BJ895" i="2"/>
  <c r="BI895" i="2"/>
  <c r="BM880" i="2"/>
  <c r="BL880" i="2"/>
  <c r="BK880" i="2"/>
  <c r="BJ880" i="2"/>
  <c r="BI880" i="2"/>
  <c r="BM865" i="2"/>
  <c r="BL865" i="2"/>
  <c r="BK865" i="2"/>
  <c r="BJ865" i="2"/>
  <c r="BI865" i="2"/>
  <c r="BM850" i="2"/>
  <c r="BL850" i="2"/>
  <c r="BK850" i="2"/>
  <c r="BJ850" i="2"/>
  <c r="BI850" i="2"/>
  <c r="BM835" i="2"/>
  <c r="BL835" i="2"/>
  <c r="BK835" i="2"/>
  <c r="BJ835" i="2"/>
  <c r="BI835" i="2"/>
  <c r="BM820" i="2"/>
  <c r="BL820" i="2"/>
  <c r="BK820" i="2"/>
  <c r="BJ820" i="2"/>
  <c r="BI820" i="2"/>
  <c r="BM805" i="2"/>
  <c r="BL805" i="2"/>
  <c r="BK805" i="2"/>
  <c r="BJ805" i="2"/>
  <c r="BI805" i="2"/>
  <c r="BM790" i="2"/>
  <c r="BL790" i="2"/>
  <c r="BK790" i="2"/>
  <c r="BJ790" i="2"/>
  <c r="BI790" i="2"/>
  <c r="BM775" i="2"/>
  <c r="BL775" i="2"/>
  <c r="BK775" i="2"/>
  <c r="BJ775" i="2"/>
  <c r="BI775" i="2"/>
  <c r="BM760" i="2"/>
  <c r="BL760" i="2"/>
  <c r="BK760" i="2"/>
  <c r="BJ760" i="2"/>
  <c r="BI760" i="2"/>
  <c r="BM745" i="2"/>
  <c r="BL745" i="2"/>
  <c r="BK745" i="2"/>
  <c r="BJ745" i="2"/>
  <c r="BI745" i="2"/>
  <c r="BM730" i="2"/>
  <c r="BL730" i="2"/>
  <c r="BK730" i="2"/>
  <c r="BJ730" i="2"/>
  <c r="BI730" i="2"/>
  <c r="BM715" i="2"/>
  <c r="BL715" i="2"/>
  <c r="BK715" i="2"/>
  <c r="BJ715" i="2"/>
  <c r="BI715" i="2"/>
  <c r="BM700" i="2"/>
  <c r="BL700" i="2"/>
  <c r="BK700" i="2"/>
  <c r="BJ700" i="2"/>
  <c r="BI700" i="2"/>
  <c r="BM685" i="2"/>
  <c r="BL685" i="2"/>
  <c r="BK685" i="2"/>
  <c r="BJ685" i="2"/>
  <c r="BI685" i="2"/>
  <c r="BM670" i="2"/>
  <c r="BL670" i="2"/>
  <c r="BK670" i="2"/>
  <c r="BJ670" i="2"/>
  <c r="BI670" i="2"/>
  <c r="BM655" i="2"/>
  <c r="BL655" i="2"/>
  <c r="BK655" i="2"/>
  <c r="BJ655" i="2"/>
  <c r="BI655" i="2"/>
  <c r="BM640" i="2"/>
  <c r="BL640" i="2"/>
  <c r="BK640" i="2"/>
  <c r="BJ640" i="2"/>
  <c r="BI640" i="2"/>
  <c r="BM625" i="2"/>
  <c r="BL625" i="2"/>
  <c r="BK625" i="2"/>
  <c r="BJ625" i="2"/>
  <c r="BI625" i="2"/>
  <c r="BM610" i="2"/>
  <c r="BL610" i="2"/>
  <c r="BK610" i="2"/>
  <c r="BJ610" i="2"/>
  <c r="BI610" i="2"/>
  <c r="BM595" i="2"/>
  <c r="BL595" i="2"/>
  <c r="BK595" i="2"/>
  <c r="BJ595" i="2"/>
  <c r="BI595" i="2"/>
  <c r="BM580" i="2"/>
  <c r="BL580" i="2"/>
  <c r="BK580" i="2"/>
  <c r="BJ580" i="2"/>
  <c r="BI580" i="2"/>
  <c r="BM565" i="2"/>
  <c r="BL565" i="2"/>
  <c r="BK565" i="2"/>
  <c r="BJ565" i="2"/>
  <c r="BI565" i="2"/>
  <c r="BM550" i="2"/>
  <c r="BL550" i="2"/>
  <c r="BK550" i="2"/>
  <c r="BJ550" i="2"/>
  <c r="BI550" i="2"/>
  <c r="BM535" i="2"/>
  <c r="BL535" i="2"/>
  <c r="BK535" i="2"/>
  <c r="BJ535" i="2"/>
  <c r="BI535" i="2"/>
  <c r="BM520" i="2"/>
  <c r="BL520" i="2"/>
  <c r="BK520" i="2"/>
  <c r="BJ520" i="2"/>
  <c r="BI520" i="2"/>
  <c r="BM505" i="2"/>
  <c r="BL505" i="2"/>
  <c r="BK505" i="2"/>
  <c r="BJ505" i="2"/>
  <c r="BI505" i="2"/>
  <c r="BM490" i="2"/>
  <c r="BL490" i="2"/>
  <c r="BK490" i="2"/>
  <c r="BJ490" i="2"/>
  <c r="BI490" i="2"/>
  <c r="BM475" i="2"/>
  <c r="BL475" i="2"/>
  <c r="BK475" i="2"/>
  <c r="BJ475" i="2"/>
  <c r="BI475" i="2"/>
  <c r="BM460" i="2"/>
  <c r="BL460" i="2"/>
  <c r="BK460" i="2"/>
  <c r="BJ460" i="2"/>
  <c r="BI460" i="2"/>
  <c r="BM445" i="2"/>
  <c r="BL445" i="2"/>
  <c r="BK445" i="2"/>
  <c r="BJ445" i="2"/>
  <c r="BI445" i="2"/>
  <c r="BM430" i="2"/>
  <c r="BL430" i="2"/>
  <c r="BK430" i="2"/>
  <c r="BJ430" i="2"/>
  <c r="BI430" i="2"/>
  <c r="BM415" i="2"/>
  <c r="BL415" i="2"/>
  <c r="BK415" i="2"/>
  <c r="BJ415" i="2"/>
  <c r="BI415" i="2"/>
  <c r="BM400" i="2"/>
  <c r="BL400" i="2"/>
  <c r="BK400" i="2"/>
  <c r="BJ400" i="2"/>
  <c r="BI400" i="2"/>
  <c r="BM385" i="2"/>
  <c r="BL385" i="2"/>
  <c r="BK385" i="2"/>
  <c r="BJ385" i="2"/>
  <c r="BI385" i="2"/>
  <c r="BM370" i="2"/>
  <c r="BL370" i="2"/>
  <c r="BK370" i="2"/>
  <c r="BJ370" i="2"/>
  <c r="BI370" i="2"/>
  <c r="BM355" i="2"/>
  <c r="BL355" i="2"/>
  <c r="BK355" i="2"/>
  <c r="BJ355" i="2"/>
  <c r="BI355" i="2"/>
  <c r="BM340" i="2"/>
  <c r="BL340" i="2"/>
  <c r="BK340" i="2"/>
  <c r="BJ340" i="2"/>
  <c r="BI340" i="2"/>
  <c r="BM325" i="2"/>
  <c r="BL325" i="2"/>
  <c r="BK325" i="2"/>
  <c r="BJ325" i="2"/>
  <c r="BI325" i="2"/>
  <c r="BM310" i="2"/>
  <c r="BL310" i="2"/>
  <c r="BK310" i="2"/>
  <c r="BJ310" i="2"/>
  <c r="BI310" i="2"/>
  <c r="BM295" i="2"/>
  <c r="BL295" i="2"/>
  <c r="BK295" i="2"/>
  <c r="BJ295" i="2"/>
  <c r="BI295" i="2"/>
  <c r="BM280" i="2"/>
  <c r="BL280" i="2"/>
  <c r="BK280" i="2"/>
  <c r="BJ280" i="2"/>
  <c r="BI280" i="2"/>
  <c r="BM265" i="2"/>
  <c r="BL265" i="2"/>
  <c r="BK265" i="2"/>
  <c r="BJ265" i="2"/>
  <c r="BI265" i="2"/>
  <c r="BM250" i="2"/>
  <c r="BL250" i="2"/>
  <c r="BK250" i="2"/>
  <c r="BJ250" i="2"/>
  <c r="BI250" i="2"/>
  <c r="BM235" i="2"/>
  <c r="BL235" i="2"/>
  <c r="BK235" i="2"/>
  <c r="BJ235" i="2"/>
  <c r="BI235" i="2"/>
  <c r="BM220" i="2"/>
  <c r="BL220" i="2"/>
  <c r="BK220" i="2"/>
  <c r="BJ220" i="2"/>
  <c r="BI220" i="2"/>
  <c r="BM205" i="2"/>
  <c r="BL205" i="2"/>
  <c r="BK205" i="2"/>
  <c r="BJ205" i="2"/>
  <c r="BI205" i="2"/>
  <c r="BM190" i="2"/>
  <c r="BL190" i="2"/>
  <c r="BK190" i="2"/>
  <c r="BJ190" i="2"/>
  <c r="BI190" i="2"/>
  <c r="BM175" i="2"/>
  <c r="BL175" i="2"/>
  <c r="BK175" i="2"/>
  <c r="BJ175" i="2"/>
  <c r="BI175" i="2"/>
  <c r="BM160" i="2"/>
  <c r="BL160" i="2"/>
  <c r="BK160" i="2"/>
  <c r="BJ160" i="2"/>
  <c r="BI160" i="2"/>
  <c r="BM145" i="2"/>
  <c r="BL145" i="2"/>
  <c r="BK145" i="2"/>
  <c r="BJ145" i="2"/>
  <c r="BI145" i="2"/>
  <c r="BM130" i="2"/>
  <c r="BL130" i="2"/>
  <c r="BK130" i="2"/>
  <c r="BJ130" i="2"/>
  <c r="BI130" i="2"/>
  <c r="BM115" i="2"/>
  <c r="BL115" i="2"/>
  <c r="BK115" i="2"/>
  <c r="BJ115" i="2"/>
  <c r="BI115" i="2"/>
  <c r="BM100" i="2"/>
  <c r="BL100" i="2"/>
  <c r="BK100" i="2"/>
  <c r="BJ100" i="2"/>
  <c r="BI100" i="2"/>
  <c r="BM85" i="2"/>
  <c r="BL85" i="2"/>
  <c r="BK85" i="2"/>
  <c r="BJ85" i="2"/>
  <c r="BI85" i="2"/>
  <c r="BM70" i="2"/>
  <c r="BL70" i="2"/>
  <c r="BK70" i="2"/>
  <c r="BJ70" i="2"/>
  <c r="BI70" i="2"/>
  <c r="BM55" i="2"/>
  <c r="BL55" i="2"/>
  <c r="BK55" i="2"/>
  <c r="BJ55" i="2"/>
  <c r="BI55" i="2"/>
  <c r="BM40" i="2"/>
  <c r="BL40" i="2"/>
  <c r="BK40" i="2"/>
  <c r="BJ40" i="2"/>
  <c r="BI40" i="2"/>
  <c r="BM25" i="2"/>
  <c r="BL25" i="2"/>
  <c r="BK25" i="2"/>
  <c r="BJ25" i="2"/>
  <c r="BI25" i="2"/>
  <c r="BM10" i="2"/>
  <c r="BL10" i="2"/>
  <c r="BK10" i="2"/>
  <c r="BJ10" i="2"/>
  <c r="BI10" i="2"/>
  <c r="T10" i="19" l="1"/>
  <c r="T14" i="19"/>
  <c r="T18" i="19"/>
  <c r="T22" i="19"/>
  <c r="T37" i="19"/>
  <c r="T69" i="19"/>
  <c r="T30" i="19"/>
  <c r="T34" i="19"/>
  <c r="T38" i="19"/>
  <c r="T19" i="19"/>
  <c r="T51" i="19"/>
  <c r="T20" i="19"/>
  <c r="T24" i="19"/>
  <c r="T28" i="19"/>
  <c r="T32" i="19"/>
  <c r="T36" i="19"/>
  <c r="T12" i="19"/>
  <c r="T44" i="19"/>
  <c r="AR10" i="18"/>
  <c r="AO11" i="18"/>
  <c r="AR11" i="18"/>
  <c r="AM12" i="18"/>
  <c r="AN12" i="18"/>
  <c r="AO12" i="18"/>
  <c r="AO10" i="18" s="1"/>
  <c r="AP12" i="18"/>
  <c r="AP10" i="18" s="1"/>
  <c r="AQ12" i="18"/>
  <c r="AR12" i="18"/>
  <c r="AS12" i="18"/>
  <c r="AT12" i="18"/>
  <c r="AU12" i="18"/>
  <c r="AV12" i="18"/>
  <c r="AW12" i="18"/>
  <c r="AX12" i="18"/>
  <c r="AY12" i="18"/>
  <c r="AZ12" i="18"/>
  <c r="BA12" i="18"/>
  <c r="BB12" i="18"/>
  <c r="BB10" i="18" s="1"/>
  <c r="BB11" i="18" s="1"/>
  <c r="BC12" i="18"/>
  <c r="BD12" i="18"/>
  <c r="BD10" i="18" s="1"/>
  <c r="BD11" i="18" s="1"/>
  <c r="BE12" i="18"/>
  <c r="BE10" i="18" s="1"/>
  <c r="BE11" i="18" s="1"/>
  <c r="AM16" i="18"/>
  <c r="AN16" i="18"/>
  <c r="AO16" i="18"/>
  <c r="AP16" i="18"/>
  <c r="AQ16" i="18"/>
  <c r="AR16" i="18"/>
  <c r="AS16" i="18"/>
  <c r="AT16" i="18"/>
  <c r="AU16" i="18"/>
  <c r="AV16" i="18"/>
  <c r="AW16" i="18"/>
  <c r="AX16" i="18"/>
  <c r="AY16" i="18"/>
  <c r="AZ16" i="18"/>
  <c r="BA16" i="18"/>
  <c r="BB16" i="18"/>
  <c r="BC16" i="18"/>
  <c r="BD16" i="18"/>
  <c r="BE16" i="18"/>
  <c r="AM20" i="18"/>
  <c r="AN20" i="18"/>
  <c r="AO20" i="18"/>
  <c r="AP20" i="18"/>
  <c r="AQ20" i="18"/>
  <c r="AR20" i="18"/>
  <c r="AS20" i="18"/>
  <c r="AT20" i="18"/>
  <c r="AU20" i="18"/>
  <c r="AV20" i="18"/>
  <c r="AW20" i="18"/>
  <c r="AX20" i="18"/>
  <c r="AX10" i="18" s="1"/>
  <c r="AX11" i="18" s="1"/>
  <c r="AY20" i="18"/>
  <c r="AZ20" i="18"/>
  <c r="BA20" i="18"/>
  <c r="BB20" i="18"/>
  <c r="BC20" i="18"/>
  <c r="BD20" i="18"/>
  <c r="BE20" i="18"/>
  <c r="AN25" i="18"/>
  <c r="AO25" i="18"/>
  <c r="AO26" i="18" s="1"/>
  <c r="AR25" i="18"/>
  <c r="AR26" i="18" s="1"/>
  <c r="AX25" i="18"/>
  <c r="AX26" i="18" s="1"/>
  <c r="AY25" i="18"/>
  <c r="BA25" i="18"/>
  <c r="BB25" i="18"/>
  <c r="AM26" i="18"/>
  <c r="AN26" i="18"/>
  <c r="AY26" i="18"/>
  <c r="AZ26" i="18"/>
  <c r="BA26" i="18"/>
  <c r="BB26" i="18"/>
  <c r="AM27" i="18"/>
  <c r="AN27" i="18"/>
  <c r="AO27" i="18"/>
  <c r="AP27" i="18"/>
  <c r="AQ27" i="18"/>
  <c r="AR27" i="18"/>
  <c r="AS27" i="18"/>
  <c r="AT27" i="18"/>
  <c r="AU27" i="18"/>
  <c r="AU25" i="18" s="1"/>
  <c r="AU26" i="18" s="1"/>
  <c r="AV27" i="18"/>
  <c r="AW27" i="18"/>
  <c r="AW25" i="18" s="1"/>
  <c r="AW26" i="18" s="1"/>
  <c r="AX27" i="18"/>
  <c r="AY27" i="18"/>
  <c r="AZ27" i="18"/>
  <c r="AZ25" i="18" s="1"/>
  <c r="BA27" i="18"/>
  <c r="BB27" i="18"/>
  <c r="BC27" i="18"/>
  <c r="BC25" i="18" s="1"/>
  <c r="BC26" i="18" s="1"/>
  <c r="BD27" i="18"/>
  <c r="BE27" i="18"/>
  <c r="AM31" i="18"/>
  <c r="AN31" i="18"/>
  <c r="AO31" i="18"/>
  <c r="AP31" i="18"/>
  <c r="AQ31" i="18"/>
  <c r="AR31" i="18"/>
  <c r="AS31" i="18"/>
  <c r="AT31" i="18"/>
  <c r="AT25" i="18" s="1"/>
  <c r="AT26" i="18" s="1"/>
  <c r="AU31" i="18"/>
  <c r="AV31" i="18"/>
  <c r="AW31" i="18"/>
  <c r="AX31" i="18"/>
  <c r="AY31" i="18"/>
  <c r="AZ31" i="18"/>
  <c r="BA31" i="18"/>
  <c r="BB31" i="18"/>
  <c r="BC31" i="18"/>
  <c r="BD31" i="18"/>
  <c r="BD25" i="18" s="1"/>
  <c r="BD26" i="18" s="1"/>
  <c r="BE31" i="18"/>
  <c r="AM35" i="18"/>
  <c r="AM25" i="18" s="1"/>
  <c r="AN35" i="18"/>
  <c r="AO35" i="18"/>
  <c r="AP35" i="18"/>
  <c r="AQ35" i="18"/>
  <c r="AQ25" i="18" s="1"/>
  <c r="AQ26" i="18" s="1"/>
  <c r="AR35" i="18"/>
  <c r="AS35" i="18"/>
  <c r="AT35" i="18"/>
  <c r="AU35" i="18"/>
  <c r="AV35" i="18"/>
  <c r="AW35" i="18"/>
  <c r="AX35" i="18"/>
  <c r="AY35" i="18"/>
  <c r="AZ35" i="18"/>
  <c r="BA35" i="18"/>
  <c r="BB35" i="18"/>
  <c r="BC35" i="18"/>
  <c r="BD35" i="18"/>
  <c r="BE35" i="18"/>
  <c r="AM40" i="18"/>
  <c r="AY40" i="18"/>
  <c r="AZ40" i="18"/>
  <c r="AZ41" i="18" s="1"/>
  <c r="BC40" i="18"/>
  <c r="BC41" i="18" s="1"/>
  <c r="BD40" i="18"/>
  <c r="BD41" i="18" s="1"/>
  <c r="BE40" i="18"/>
  <c r="BE41" i="18" s="1"/>
  <c r="AY41" i="18"/>
  <c r="BA41" i="18"/>
  <c r="AM42" i="18"/>
  <c r="AN42" i="18"/>
  <c r="AO42" i="18"/>
  <c r="AP42" i="18"/>
  <c r="AQ42" i="18"/>
  <c r="AR42" i="18"/>
  <c r="AR40" i="18" s="1"/>
  <c r="AR41" i="18" s="1"/>
  <c r="AS42" i="18"/>
  <c r="AT42" i="18"/>
  <c r="AT40" i="18" s="1"/>
  <c r="AT41" i="18" s="1"/>
  <c r="AU42" i="18"/>
  <c r="AV42" i="18"/>
  <c r="AV40" i="18" s="1"/>
  <c r="AW42" i="18"/>
  <c r="AX42" i="18"/>
  <c r="AY42" i="18"/>
  <c r="AZ42" i="18"/>
  <c r="BA42" i="18"/>
  <c r="BA40" i="18" s="1"/>
  <c r="BB42" i="18"/>
  <c r="BC42" i="18"/>
  <c r="BD42" i="18"/>
  <c r="BE42" i="18"/>
  <c r="AM46" i="18"/>
  <c r="AN46" i="18"/>
  <c r="AO46" i="18"/>
  <c r="AO40" i="18" s="1"/>
  <c r="AO41" i="18" s="1"/>
  <c r="AP46" i="18"/>
  <c r="AQ46" i="18"/>
  <c r="AQ40" i="18" s="1"/>
  <c r="AQ41" i="18" s="1"/>
  <c r="AR46" i="18"/>
  <c r="AS46" i="18"/>
  <c r="AS40" i="18" s="1"/>
  <c r="AS41" i="18" s="1"/>
  <c r="AT46" i="18"/>
  <c r="AU46" i="18"/>
  <c r="AV46" i="18"/>
  <c r="AW46" i="18"/>
  <c r="AX46" i="18"/>
  <c r="AY46" i="18"/>
  <c r="AZ46" i="18"/>
  <c r="BA46" i="18"/>
  <c r="BB46" i="18"/>
  <c r="BC46" i="18"/>
  <c r="BD46" i="18"/>
  <c r="BE46" i="18"/>
  <c r="AM50" i="18"/>
  <c r="AN50" i="18"/>
  <c r="AN40" i="18" s="1"/>
  <c r="AN41" i="18" s="1"/>
  <c r="AO50" i="18"/>
  <c r="AP50" i="18"/>
  <c r="AP40" i="18" s="1"/>
  <c r="AQ50" i="18"/>
  <c r="AR50" i="18"/>
  <c r="AS50" i="18"/>
  <c r="AT50" i="18"/>
  <c r="AU50" i="18"/>
  <c r="AV50" i="18"/>
  <c r="AW50" i="18"/>
  <c r="AX50" i="18"/>
  <c r="AY50" i="18"/>
  <c r="AZ50" i="18"/>
  <c r="BA50" i="18"/>
  <c r="BB50" i="18"/>
  <c r="BC50" i="18"/>
  <c r="BD50" i="18"/>
  <c r="BE50" i="18"/>
  <c r="AR55" i="18"/>
  <c r="AR56" i="18" s="1"/>
  <c r="AS55" i="18"/>
  <c r="BD55" i="18"/>
  <c r="BD56" i="18" s="1"/>
  <c r="BE55" i="18"/>
  <c r="BE56" i="18" s="1"/>
  <c r="AM56" i="18"/>
  <c r="AS56" i="18"/>
  <c r="AM57" i="18"/>
  <c r="AN57" i="18"/>
  <c r="AO57" i="18"/>
  <c r="AP57" i="18"/>
  <c r="AQ57" i="18"/>
  <c r="AR57" i="18"/>
  <c r="AS57" i="18"/>
  <c r="AT57" i="18"/>
  <c r="AT55" i="18" s="1"/>
  <c r="AT56" i="18" s="1"/>
  <c r="AU57" i="18"/>
  <c r="AU55" i="18" s="1"/>
  <c r="AU56" i="18" s="1"/>
  <c r="AV57" i="18"/>
  <c r="AW57" i="18"/>
  <c r="AX57" i="18"/>
  <c r="AY57" i="18"/>
  <c r="AZ57" i="18"/>
  <c r="BA57" i="18"/>
  <c r="BB57" i="18"/>
  <c r="BC57" i="18"/>
  <c r="BD57" i="18"/>
  <c r="BE57" i="18"/>
  <c r="AM61" i="18"/>
  <c r="AM55" i="18" s="1"/>
  <c r="AN61" i="18"/>
  <c r="AO61" i="18"/>
  <c r="AP61" i="18"/>
  <c r="AP55" i="18" s="1"/>
  <c r="AQ61" i="18"/>
  <c r="AQ55" i="18" s="1"/>
  <c r="AQ56" i="18" s="1"/>
  <c r="AR61" i="18"/>
  <c r="AS61" i="18"/>
  <c r="AT61" i="18"/>
  <c r="AU61" i="18"/>
  <c r="AV61" i="18"/>
  <c r="AW61" i="18"/>
  <c r="AX61" i="18"/>
  <c r="AX55" i="18" s="1"/>
  <c r="AX56" i="18" s="1"/>
  <c r="AY61" i="18"/>
  <c r="AZ61" i="18"/>
  <c r="BA61" i="18"/>
  <c r="BB61" i="18"/>
  <c r="BC61" i="18"/>
  <c r="BD61" i="18"/>
  <c r="BE61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Y55" i="18" s="1"/>
  <c r="AZ65" i="18"/>
  <c r="BA65" i="18"/>
  <c r="BB65" i="18"/>
  <c r="BC65" i="18"/>
  <c r="BD65" i="18"/>
  <c r="BE65" i="18"/>
  <c r="AR70" i="18"/>
  <c r="AN71" i="18"/>
  <c r="AO71" i="18"/>
  <c r="AR71" i="18"/>
  <c r="BB71" i="18"/>
  <c r="AM72" i="18"/>
  <c r="AN72" i="18"/>
  <c r="AN70" i="18" s="1"/>
  <c r="AO72" i="18"/>
  <c r="AO70" i="18" s="1"/>
  <c r="AP72" i="18"/>
  <c r="AQ72" i="18"/>
  <c r="AQ70" i="18" s="1"/>
  <c r="AQ71" i="18" s="1"/>
  <c r="AR72" i="18"/>
  <c r="AS72" i="18"/>
  <c r="AT72" i="18"/>
  <c r="AU72" i="18"/>
  <c r="AV72" i="18"/>
  <c r="AW72" i="18"/>
  <c r="AX72" i="18"/>
  <c r="AY72" i="18"/>
  <c r="AZ72" i="18"/>
  <c r="BA72" i="18"/>
  <c r="BA70" i="18" s="1"/>
  <c r="BA71" i="18" s="1"/>
  <c r="BB72" i="18"/>
  <c r="BB70" i="18" s="1"/>
  <c r="BC72" i="18"/>
  <c r="BC70" i="18" s="1"/>
  <c r="BC71" i="18" s="1"/>
  <c r="BD72" i="18"/>
  <c r="BE72" i="18"/>
  <c r="BE70" i="18" s="1"/>
  <c r="BE71" i="18" s="1"/>
  <c r="AM76" i="18"/>
  <c r="AN76" i="18"/>
  <c r="AO76" i="18"/>
  <c r="AP76" i="18"/>
  <c r="AQ76" i="18"/>
  <c r="AR76" i="18"/>
  <c r="AS76" i="18"/>
  <c r="AT76" i="18"/>
  <c r="AU76" i="18"/>
  <c r="AV76" i="18"/>
  <c r="AW76" i="18"/>
  <c r="AX76" i="18"/>
  <c r="AY76" i="18"/>
  <c r="AZ76" i="18"/>
  <c r="BA76" i="18"/>
  <c r="BB76" i="18"/>
  <c r="BC76" i="18"/>
  <c r="BD76" i="18"/>
  <c r="BE76" i="18"/>
  <c r="AM80" i="18"/>
  <c r="AN80" i="18"/>
  <c r="AO80" i="18"/>
  <c r="AP80" i="18"/>
  <c r="AQ80" i="18"/>
  <c r="AR80" i="18"/>
  <c r="AS80" i="18"/>
  <c r="AT80" i="18"/>
  <c r="AT70" i="18" s="1"/>
  <c r="AT71" i="18" s="1"/>
  <c r="AU80" i="18"/>
  <c r="AU70" i="18" s="1"/>
  <c r="AU71" i="18" s="1"/>
  <c r="AV80" i="18"/>
  <c r="AW80" i="18"/>
  <c r="AX80" i="18"/>
  <c r="AY80" i="18"/>
  <c r="AZ80" i="18"/>
  <c r="BA80" i="18"/>
  <c r="BB80" i="18"/>
  <c r="BC80" i="18"/>
  <c r="BD80" i="18"/>
  <c r="BE80" i="18"/>
  <c r="AP85" i="18"/>
  <c r="AQ85" i="18"/>
  <c r="AQ86" i="18" s="1"/>
  <c r="AR85" i="18"/>
  <c r="AS85" i="18"/>
  <c r="AU85" i="18"/>
  <c r="AX85" i="18"/>
  <c r="AX86" i="18" s="1"/>
  <c r="AR86" i="18"/>
  <c r="AS86" i="18"/>
  <c r="AU86" i="18"/>
  <c r="AZ86" i="18"/>
  <c r="BD86" i="18"/>
  <c r="BE86" i="18"/>
  <c r="AM87" i="18"/>
  <c r="AM85" i="18" s="1"/>
  <c r="AN87" i="18"/>
  <c r="AO87" i="18"/>
  <c r="AP87" i="18"/>
  <c r="AQ87" i="18"/>
  <c r="AR87" i="18"/>
  <c r="AS87" i="18"/>
  <c r="AT87" i="18"/>
  <c r="AU87" i="18"/>
  <c r="AV87" i="18"/>
  <c r="AW87" i="18"/>
  <c r="AX87" i="18"/>
  <c r="AY87" i="18"/>
  <c r="AZ87" i="18"/>
  <c r="AZ85" i="18" s="1"/>
  <c r="BA87" i="18"/>
  <c r="BB87" i="18"/>
  <c r="BB85" i="18" s="1"/>
  <c r="BB86" i="18" s="1"/>
  <c r="BC87" i="18"/>
  <c r="BC85" i="18" s="1"/>
  <c r="BC86" i="18" s="1"/>
  <c r="BD87" i="18"/>
  <c r="BD85" i="18" s="1"/>
  <c r="BE87" i="18"/>
  <c r="BE85" i="18" s="1"/>
  <c r="AM91" i="18"/>
  <c r="AN91" i="18"/>
  <c r="AN85" i="18" s="1"/>
  <c r="AN86" i="18" s="1"/>
  <c r="AO91" i="18"/>
  <c r="AP91" i="18"/>
  <c r="AQ91" i="18"/>
  <c r="AR91" i="18"/>
  <c r="AS91" i="18"/>
  <c r="AT91" i="18"/>
  <c r="AU91" i="18"/>
  <c r="AV91" i="18"/>
  <c r="AW91" i="18"/>
  <c r="AX91" i="18"/>
  <c r="AY91" i="18"/>
  <c r="AZ91" i="18"/>
  <c r="BA91" i="18"/>
  <c r="BB91" i="18"/>
  <c r="BC91" i="18"/>
  <c r="BD91" i="18"/>
  <c r="BE91" i="18"/>
  <c r="AM95" i="18"/>
  <c r="AN95" i="18"/>
  <c r="AO95" i="18"/>
  <c r="AP95" i="18"/>
  <c r="AQ95" i="18"/>
  <c r="AR95" i="18"/>
  <c r="AS95" i="18"/>
  <c r="AT95" i="18"/>
  <c r="AU95" i="18"/>
  <c r="AV95" i="18"/>
  <c r="AW95" i="18"/>
  <c r="AX95" i="18"/>
  <c r="AY95" i="18"/>
  <c r="AZ95" i="18"/>
  <c r="BA95" i="18"/>
  <c r="BB95" i="18"/>
  <c r="BC95" i="18"/>
  <c r="BD95" i="18"/>
  <c r="BE95" i="18"/>
  <c r="AP100" i="18"/>
  <c r="AQ100" i="18"/>
  <c r="AQ101" i="18" s="1"/>
  <c r="AR100" i="18"/>
  <c r="AR101" i="18" s="1"/>
  <c r="AS100" i="18"/>
  <c r="AT100" i="18"/>
  <c r="AV100" i="18"/>
  <c r="AY100" i="18"/>
  <c r="AZ100" i="18"/>
  <c r="AT101" i="18"/>
  <c r="AY101" i="18"/>
  <c r="AZ101" i="18"/>
  <c r="AM102" i="18"/>
  <c r="AN102" i="18"/>
  <c r="AN100" i="18" s="1"/>
  <c r="AN101" i="18" s="1"/>
  <c r="AO102" i="18"/>
  <c r="AO100" i="18" s="1"/>
  <c r="AO101" i="18" s="1"/>
  <c r="AP102" i="18"/>
  <c r="AQ102" i="18"/>
  <c r="AR102" i="18"/>
  <c r="AS102" i="18"/>
  <c r="AT102" i="18"/>
  <c r="AU102" i="18"/>
  <c r="AV102" i="18"/>
  <c r="AW102" i="18"/>
  <c r="AX102" i="18"/>
  <c r="AY102" i="18"/>
  <c r="AZ102" i="18"/>
  <c r="BA102" i="18"/>
  <c r="BB102" i="18"/>
  <c r="BC102" i="18"/>
  <c r="BD102" i="18"/>
  <c r="BE102" i="18"/>
  <c r="AM106" i="18"/>
  <c r="AN106" i="18"/>
  <c r="AO106" i="18"/>
  <c r="AP106" i="18"/>
  <c r="AQ106" i="18"/>
  <c r="AR106" i="18"/>
  <c r="AS106" i="18"/>
  <c r="AT106" i="18"/>
  <c r="AU106" i="18"/>
  <c r="AV106" i="18"/>
  <c r="AW106" i="18"/>
  <c r="AX106" i="18"/>
  <c r="AY106" i="18"/>
  <c r="AZ106" i="18"/>
  <c r="BA106" i="18"/>
  <c r="BA100" i="18" s="1"/>
  <c r="BA101" i="18" s="1"/>
  <c r="BB106" i="18"/>
  <c r="BC106" i="18"/>
  <c r="BD106" i="18"/>
  <c r="BE106" i="18"/>
  <c r="AM110" i="18"/>
  <c r="AM100" i="18" s="1"/>
  <c r="AN110" i="18"/>
  <c r="AO110" i="18"/>
  <c r="AP110" i="18"/>
  <c r="AQ110" i="18"/>
  <c r="AR110" i="18"/>
  <c r="AS110" i="18"/>
  <c r="AT110" i="18"/>
  <c r="AU110" i="18"/>
  <c r="AV110" i="18"/>
  <c r="AW110" i="18"/>
  <c r="AX110" i="18"/>
  <c r="AY110" i="18"/>
  <c r="AZ110" i="18"/>
  <c r="BA110" i="18"/>
  <c r="BB110" i="18"/>
  <c r="BC110" i="18"/>
  <c r="BC100" i="18" s="1"/>
  <c r="BC101" i="18" s="1"/>
  <c r="BD110" i="18"/>
  <c r="BD100" i="18" s="1"/>
  <c r="BD101" i="18" s="1"/>
  <c r="BE110" i="18"/>
  <c r="AY115" i="18"/>
  <c r="AM117" i="18"/>
  <c r="AN117" i="18"/>
  <c r="AO117" i="18"/>
  <c r="AP117" i="18"/>
  <c r="AQ117" i="18"/>
  <c r="AQ115" i="18" s="1"/>
  <c r="AQ116" i="18" s="1"/>
  <c r="AR117" i="18"/>
  <c r="AR115" i="18" s="1"/>
  <c r="AR116" i="18" s="1"/>
  <c r="AS117" i="18"/>
  <c r="AS115" i="18" s="1"/>
  <c r="AT117" i="18"/>
  <c r="AT115" i="18" s="1"/>
  <c r="AT116" i="18" s="1"/>
  <c r="AU117" i="18"/>
  <c r="AU115" i="18" s="1"/>
  <c r="AU116" i="18" s="1"/>
  <c r="AV117" i="18"/>
  <c r="AV115" i="18" s="1"/>
  <c r="AW117" i="18"/>
  <c r="AW115" i="18" s="1"/>
  <c r="AW116" i="18" s="1"/>
  <c r="AX117" i="18"/>
  <c r="AX115" i="18" s="1"/>
  <c r="AX116" i="18" s="1"/>
  <c r="AY117" i="18"/>
  <c r="AZ117" i="18"/>
  <c r="AZ115" i="18" s="1"/>
  <c r="AZ116" i="18" s="1"/>
  <c r="BA117" i="18"/>
  <c r="BB117" i="18"/>
  <c r="BC117" i="18"/>
  <c r="BD117" i="18"/>
  <c r="BE117" i="18"/>
  <c r="AM121" i="18"/>
  <c r="AN121" i="18"/>
  <c r="AO121" i="18"/>
  <c r="AP121" i="18"/>
  <c r="AQ121" i="18"/>
  <c r="AR121" i="18"/>
  <c r="AS121" i="18"/>
  <c r="AT121" i="18"/>
  <c r="AU121" i="18"/>
  <c r="AV121" i="18"/>
  <c r="AW121" i="18"/>
  <c r="AX121" i="18"/>
  <c r="AY121" i="18"/>
  <c r="AZ121" i="18"/>
  <c r="BA121" i="18"/>
  <c r="BB121" i="18"/>
  <c r="BB115" i="18" s="1"/>
  <c r="BB116" i="18" s="1"/>
  <c r="BC121" i="18"/>
  <c r="BC115" i="18" s="1"/>
  <c r="BC116" i="18" s="1"/>
  <c r="BD121" i="18"/>
  <c r="BD115" i="18" s="1"/>
  <c r="BD116" i="18" s="1"/>
  <c r="BE121" i="18"/>
  <c r="BE115" i="18" s="1"/>
  <c r="BE116" i="18" s="1"/>
  <c r="AM125" i="18"/>
  <c r="AN125" i="18"/>
  <c r="AO125" i="18"/>
  <c r="AP125" i="18"/>
  <c r="AQ125" i="18"/>
  <c r="AR125" i="18"/>
  <c r="AS125" i="18"/>
  <c r="AT125" i="18"/>
  <c r="AU125" i="18"/>
  <c r="AV125" i="18"/>
  <c r="AW125" i="18"/>
  <c r="AX125" i="18"/>
  <c r="AY125" i="18"/>
  <c r="AZ125" i="18"/>
  <c r="BA125" i="18"/>
  <c r="BB125" i="18"/>
  <c r="BC125" i="18"/>
  <c r="BD125" i="18"/>
  <c r="BE125" i="18"/>
  <c r="BA130" i="18"/>
  <c r="AN131" i="18"/>
  <c r="AT131" i="18"/>
  <c r="AZ131" i="18"/>
  <c r="BA131" i="18"/>
  <c r="AM132" i="18"/>
  <c r="AN132" i="18"/>
  <c r="AO132" i="18"/>
  <c r="AP132" i="18"/>
  <c r="AQ132" i="18"/>
  <c r="AQ130" i="18" s="1"/>
  <c r="AQ131" i="18" s="1"/>
  <c r="AR132" i="18"/>
  <c r="AR130" i="18" s="1"/>
  <c r="AR131" i="18" s="1"/>
  <c r="AS132" i="18"/>
  <c r="AS130" i="18" s="1"/>
  <c r="AT132" i="18"/>
  <c r="AT130" i="18" s="1"/>
  <c r="AU132" i="18"/>
  <c r="AV132" i="18"/>
  <c r="AW132" i="18"/>
  <c r="AX132" i="18"/>
  <c r="AY132" i="18"/>
  <c r="AZ132" i="18"/>
  <c r="AZ130" i="18" s="1"/>
  <c r="BA132" i="18"/>
  <c r="BB132" i="18"/>
  <c r="BB130" i="18" s="1"/>
  <c r="BB131" i="18" s="1"/>
  <c r="BC132" i="18"/>
  <c r="BC130" i="18" s="1"/>
  <c r="BC131" i="18" s="1"/>
  <c r="BD132" i="18"/>
  <c r="BD130" i="18" s="1"/>
  <c r="BD131" i="18" s="1"/>
  <c r="BE132" i="18"/>
  <c r="AM136" i="18"/>
  <c r="AN136" i="18"/>
  <c r="AO136" i="18"/>
  <c r="AP136" i="18"/>
  <c r="AQ136" i="18"/>
  <c r="AR136" i="18"/>
  <c r="AS136" i="18"/>
  <c r="AT136" i="18"/>
  <c r="AU136" i="18"/>
  <c r="AV136" i="18"/>
  <c r="AW136" i="18"/>
  <c r="AX136" i="18"/>
  <c r="AY136" i="18"/>
  <c r="AZ136" i="18"/>
  <c r="BA136" i="18"/>
  <c r="BB136" i="18"/>
  <c r="BC136" i="18"/>
  <c r="BD136" i="18"/>
  <c r="BE136" i="18"/>
  <c r="BE130" i="18" s="1"/>
  <c r="BE131" i="18" s="1"/>
  <c r="AM140" i="18"/>
  <c r="AN140" i="18"/>
  <c r="AN130" i="18" s="1"/>
  <c r="AO140" i="18"/>
  <c r="AP140" i="18"/>
  <c r="AQ140" i="18"/>
  <c r="AR140" i="18"/>
  <c r="AS140" i="18"/>
  <c r="AT140" i="18"/>
  <c r="AU140" i="18"/>
  <c r="AV140" i="18"/>
  <c r="AW140" i="18"/>
  <c r="AX140" i="18"/>
  <c r="AY140" i="18"/>
  <c r="AZ140" i="18"/>
  <c r="BA140" i="18"/>
  <c r="BB140" i="18"/>
  <c r="BC140" i="18"/>
  <c r="BD140" i="18"/>
  <c r="BE140" i="18"/>
  <c r="AQ145" i="18"/>
  <c r="AQ146" i="18" s="1"/>
  <c r="AR145" i="18"/>
  <c r="AR146" i="18" s="1"/>
  <c r="AS145" i="18"/>
  <c r="AS146" i="18" s="1"/>
  <c r="AV145" i="18"/>
  <c r="AX145" i="18"/>
  <c r="AX146" i="18" s="1"/>
  <c r="BC145" i="18"/>
  <c r="BC146" i="18" s="1"/>
  <c r="BD145" i="18"/>
  <c r="BD146" i="18" s="1"/>
  <c r="AM147" i="18"/>
  <c r="AM145" i="18" s="1"/>
  <c r="AM146" i="18" s="1"/>
  <c r="AN147" i="18"/>
  <c r="AN145" i="18" s="1"/>
  <c r="AN146" i="18" s="1"/>
  <c r="AO147" i="18"/>
  <c r="AO145" i="18" s="1"/>
  <c r="AO146" i="18" s="1"/>
  <c r="AP147" i="18"/>
  <c r="AP145" i="18" s="1"/>
  <c r="AP146" i="18" s="1"/>
  <c r="AQ147" i="18"/>
  <c r="AR147" i="18"/>
  <c r="AS147" i="18"/>
  <c r="AT147" i="18"/>
  <c r="AU147" i="18"/>
  <c r="AV147" i="18"/>
  <c r="AW147" i="18"/>
  <c r="AX147" i="18"/>
  <c r="AY147" i="18"/>
  <c r="AZ147" i="18"/>
  <c r="AZ145" i="18" s="1"/>
  <c r="AZ146" i="18" s="1"/>
  <c r="BA147" i="18"/>
  <c r="BB147" i="18"/>
  <c r="BC147" i="18"/>
  <c r="BD147" i="18"/>
  <c r="BE147" i="18"/>
  <c r="AM151" i="18"/>
  <c r="AN151" i="18"/>
  <c r="AO151" i="18"/>
  <c r="AP151" i="18"/>
  <c r="AQ151" i="18"/>
  <c r="AR151" i="18"/>
  <c r="AS151" i="18"/>
  <c r="AT151" i="18"/>
  <c r="AU151" i="18"/>
  <c r="AV151" i="18"/>
  <c r="AW151" i="18"/>
  <c r="AX151" i="18"/>
  <c r="AY151" i="18"/>
  <c r="AZ151" i="18"/>
  <c r="BA151" i="18"/>
  <c r="BB151" i="18"/>
  <c r="BB145" i="18" s="1"/>
  <c r="BB146" i="18" s="1"/>
  <c r="BC151" i="18"/>
  <c r="BD151" i="18"/>
  <c r="BE151" i="18"/>
  <c r="AM155" i="18"/>
  <c r="AN155" i="18"/>
  <c r="AO155" i="18"/>
  <c r="AP155" i="18"/>
  <c r="AQ155" i="18"/>
  <c r="AR155" i="18"/>
  <c r="AS155" i="18"/>
  <c r="AT155" i="18"/>
  <c r="AU155" i="18"/>
  <c r="AV155" i="18"/>
  <c r="AW155" i="18"/>
  <c r="AX155" i="18"/>
  <c r="AY155" i="18"/>
  <c r="AZ155" i="18"/>
  <c r="BA155" i="18"/>
  <c r="BB155" i="18"/>
  <c r="BC155" i="18"/>
  <c r="BD155" i="18"/>
  <c r="BE155" i="18"/>
  <c r="AO160" i="18"/>
  <c r="AO161" i="18" s="1"/>
  <c r="AQ160" i="18"/>
  <c r="AQ161" i="18" s="1"/>
  <c r="AW160" i="18"/>
  <c r="AY160" i="18"/>
  <c r="AY161" i="18" s="1"/>
  <c r="AZ160" i="18"/>
  <c r="BB160" i="18"/>
  <c r="BB161" i="18" s="1"/>
  <c r="BC160" i="18"/>
  <c r="BC161" i="18" s="1"/>
  <c r="BD160" i="18"/>
  <c r="BD161" i="18" s="1"/>
  <c r="AM162" i="18"/>
  <c r="AN162" i="18"/>
  <c r="AO162" i="18"/>
  <c r="AP162" i="18"/>
  <c r="AQ162" i="18"/>
  <c r="AR162" i="18"/>
  <c r="AS162" i="18"/>
  <c r="AS160" i="18" s="1"/>
  <c r="AT162" i="18"/>
  <c r="AU162" i="18"/>
  <c r="AV162" i="18"/>
  <c r="AV160" i="18" s="1"/>
  <c r="AV161" i="18" s="1"/>
  <c r="AW162" i="18"/>
  <c r="AX162" i="18"/>
  <c r="AY162" i="18"/>
  <c r="AZ162" i="18"/>
  <c r="BA162" i="18"/>
  <c r="BB162" i="18"/>
  <c r="BC162" i="18"/>
  <c r="BD162" i="18"/>
  <c r="BE162" i="18"/>
  <c r="BE160" i="18" s="1"/>
  <c r="BE161" i="18" s="1"/>
  <c r="AM166" i="18"/>
  <c r="AN166" i="18"/>
  <c r="AO166" i="18"/>
  <c r="AP166" i="18"/>
  <c r="AP160" i="18" s="1"/>
  <c r="AQ166" i="18"/>
  <c r="AR166" i="18"/>
  <c r="AS166" i="18"/>
  <c r="AT166" i="18"/>
  <c r="AU166" i="18"/>
  <c r="AV166" i="18"/>
  <c r="AW166" i="18"/>
  <c r="AX166" i="18"/>
  <c r="AX160" i="18" s="1"/>
  <c r="AX161" i="18" s="1"/>
  <c r="AY166" i="18"/>
  <c r="AZ166" i="18"/>
  <c r="BA166" i="18"/>
  <c r="BB166" i="18"/>
  <c r="BC166" i="18"/>
  <c r="BD166" i="18"/>
  <c r="BE166" i="18"/>
  <c r="AM170" i="18"/>
  <c r="AN170" i="18"/>
  <c r="AN160" i="18" s="1"/>
  <c r="AN161" i="18" s="1"/>
  <c r="AO170" i="18"/>
  <c r="AP170" i="18"/>
  <c r="AQ170" i="18"/>
  <c r="AR170" i="18"/>
  <c r="AR160" i="18" s="1"/>
  <c r="AR161" i="18" s="1"/>
  <c r="AS170" i="18"/>
  <c r="AT170" i="18"/>
  <c r="AU170" i="18"/>
  <c r="AV170" i="18"/>
  <c r="AW170" i="18"/>
  <c r="AX170" i="18"/>
  <c r="AY170" i="18"/>
  <c r="AZ170" i="18"/>
  <c r="BA170" i="18"/>
  <c r="BB170" i="18"/>
  <c r="BC170" i="18"/>
  <c r="BD170" i="18"/>
  <c r="BE170" i="18"/>
  <c r="AN175" i="18"/>
  <c r="AN176" i="18" s="1"/>
  <c r="AR175" i="18"/>
  <c r="AR176" i="18" s="1"/>
  <c r="AX175" i="18"/>
  <c r="AX176" i="18" s="1"/>
  <c r="BE175" i="18"/>
  <c r="BE176" i="18" s="1"/>
  <c r="AM177" i="18"/>
  <c r="AM175" i="18" s="1"/>
  <c r="AN177" i="18"/>
  <c r="AO177" i="18"/>
  <c r="AO175" i="18" s="1"/>
  <c r="AO176" i="18" s="1"/>
  <c r="AP177" i="18"/>
  <c r="AP175" i="18" s="1"/>
  <c r="AQ177" i="18"/>
  <c r="AR177" i="18"/>
  <c r="AS177" i="18"/>
  <c r="AS175" i="18" s="1"/>
  <c r="AS176" i="18" s="1"/>
  <c r="AT177" i="18"/>
  <c r="AU177" i="18"/>
  <c r="AU175" i="18" s="1"/>
  <c r="AU176" i="18" s="1"/>
  <c r="AV177" i="18"/>
  <c r="AW177" i="18"/>
  <c r="AW175" i="18" s="1"/>
  <c r="AW176" i="18" s="1"/>
  <c r="AX177" i="18"/>
  <c r="AY177" i="18"/>
  <c r="AZ177" i="18"/>
  <c r="BA177" i="18"/>
  <c r="BB177" i="18"/>
  <c r="BC177" i="18"/>
  <c r="BD177" i="18"/>
  <c r="BE177" i="18"/>
  <c r="AM181" i="18"/>
  <c r="AN181" i="18"/>
  <c r="AO181" i="18"/>
  <c r="AP181" i="18"/>
  <c r="AQ181" i="18"/>
  <c r="AR181" i="18"/>
  <c r="AS181" i="18"/>
  <c r="AT181" i="18"/>
  <c r="AU181" i="18"/>
  <c r="AV181" i="18"/>
  <c r="AW181" i="18"/>
  <c r="AX181" i="18"/>
  <c r="AY181" i="18"/>
  <c r="AZ181" i="18"/>
  <c r="BA181" i="18"/>
  <c r="BA175" i="18" s="1"/>
  <c r="BA176" i="18" s="1"/>
  <c r="BB181" i="18"/>
  <c r="BC181" i="18"/>
  <c r="BC175" i="18" s="1"/>
  <c r="BC176" i="18" s="1"/>
  <c r="BD181" i="18"/>
  <c r="BE181" i="18"/>
  <c r="AM185" i="18"/>
  <c r="AN185" i="18"/>
  <c r="AO185" i="18"/>
  <c r="AP185" i="18"/>
  <c r="AQ185" i="18"/>
  <c r="AR185" i="18"/>
  <c r="AS185" i="18"/>
  <c r="AT185" i="18"/>
  <c r="AT175" i="18" s="1"/>
  <c r="AT176" i="18" s="1"/>
  <c r="AU185" i="18"/>
  <c r="AV185" i="18"/>
  <c r="AV175" i="18" s="1"/>
  <c r="AW185" i="18"/>
  <c r="AX185" i="18"/>
  <c r="AY185" i="18"/>
  <c r="AY175" i="18" s="1"/>
  <c r="AZ185" i="18"/>
  <c r="BA185" i="18"/>
  <c r="BB185" i="18"/>
  <c r="BC185" i="18"/>
  <c r="BD185" i="18"/>
  <c r="BE185" i="18"/>
  <c r="AV190" i="18"/>
  <c r="AV191" i="18" s="1"/>
  <c r="AW190" i="18"/>
  <c r="BA190" i="18"/>
  <c r="BA191" i="18" s="1"/>
  <c r="AT191" i="18"/>
  <c r="AU191" i="18"/>
  <c r="AW191" i="18"/>
  <c r="AM192" i="18"/>
  <c r="AN192" i="18"/>
  <c r="AO192" i="18"/>
  <c r="AP192" i="18"/>
  <c r="AQ192" i="18"/>
  <c r="AR192" i="18"/>
  <c r="AS192" i="18"/>
  <c r="AT192" i="18"/>
  <c r="AU192" i="18"/>
  <c r="AV192" i="18"/>
  <c r="AW192" i="18"/>
  <c r="AX192" i="18"/>
  <c r="AX190" i="18" s="1"/>
  <c r="AY192" i="18"/>
  <c r="AZ192" i="18"/>
  <c r="BA192" i="18"/>
  <c r="BB192" i="18"/>
  <c r="BC192" i="18"/>
  <c r="BD192" i="18"/>
  <c r="BD190" i="18" s="1"/>
  <c r="BD191" i="18" s="1"/>
  <c r="BE192" i="18"/>
  <c r="BE190" i="18" s="1"/>
  <c r="BE191" i="18" s="1"/>
  <c r="AM196" i="18"/>
  <c r="AN196" i="18"/>
  <c r="AN190" i="18" s="1"/>
  <c r="AN191" i="18" s="1"/>
  <c r="AO196" i="18"/>
  <c r="AP196" i="18"/>
  <c r="AQ196" i="18"/>
  <c r="AR196" i="18"/>
  <c r="AS196" i="18"/>
  <c r="AT196" i="18"/>
  <c r="AT190" i="18" s="1"/>
  <c r="AU196" i="18"/>
  <c r="AV196" i="18"/>
  <c r="AW196" i="18"/>
  <c r="AX196" i="18"/>
  <c r="AY196" i="18"/>
  <c r="AZ196" i="18"/>
  <c r="BA196" i="18"/>
  <c r="BB196" i="18"/>
  <c r="BC196" i="18"/>
  <c r="BD196" i="18"/>
  <c r="BE196" i="18"/>
  <c r="AM200" i="18"/>
  <c r="AN200" i="18"/>
  <c r="AO200" i="18"/>
  <c r="AP200" i="18"/>
  <c r="AQ200" i="18"/>
  <c r="AR200" i="18"/>
  <c r="AR190" i="18" s="1"/>
  <c r="AR191" i="18" s="1"/>
  <c r="AS200" i="18"/>
  <c r="AT200" i="18"/>
  <c r="AU200" i="18"/>
  <c r="AU190" i="18" s="1"/>
  <c r="AV200" i="18"/>
  <c r="AW200" i="18"/>
  <c r="AX200" i="18"/>
  <c r="AY200" i="18"/>
  <c r="AY190" i="18" s="1"/>
  <c r="AZ200" i="18"/>
  <c r="AZ190" i="18" s="1"/>
  <c r="AZ191" i="18" s="1"/>
  <c r="BA200" i="18"/>
  <c r="BB200" i="18"/>
  <c r="BC200" i="18"/>
  <c r="BD200" i="18"/>
  <c r="BE200" i="18"/>
  <c r="AU205" i="18"/>
  <c r="AU206" i="18" s="1"/>
  <c r="BD205" i="18"/>
  <c r="BD206" i="18" s="1"/>
  <c r="AP206" i="18"/>
  <c r="AM207" i="18"/>
  <c r="AN207" i="18"/>
  <c r="AO207" i="18"/>
  <c r="AP207" i="18"/>
  <c r="AQ207" i="18"/>
  <c r="AR207" i="18"/>
  <c r="AS207" i="18"/>
  <c r="AT207" i="18"/>
  <c r="AU207" i="18"/>
  <c r="AV207" i="18"/>
  <c r="AV205" i="18" s="1"/>
  <c r="AW207" i="18"/>
  <c r="AW205" i="18" s="1"/>
  <c r="AW206" i="18" s="1"/>
  <c r="AX207" i="18"/>
  <c r="AX205" i="18" s="1"/>
  <c r="AX206" i="18" s="1"/>
  <c r="AY207" i="18"/>
  <c r="AY205" i="18" s="1"/>
  <c r="AZ207" i="18"/>
  <c r="AZ205" i="18" s="1"/>
  <c r="AZ206" i="18" s="1"/>
  <c r="BA207" i="18"/>
  <c r="BB207" i="18"/>
  <c r="BC207" i="18"/>
  <c r="BD207" i="18"/>
  <c r="BE207" i="18"/>
  <c r="AM211" i="18"/>
  <c r="AN211" i="18"/>
  <c r="AO211" i="18"/>
  <c r="AP211" i="18"/>
  <c r="AP205" i="18" s="1"/>
  <c r="AQ211" i="18"/>
  <c r="AR211" i="18"/>
  <c r="AS211" i="18"/>
  <c r="AT211" i="18"/>
  <c r="AU211" i="18"/>
  <c r="AV211" i="18"/>
  <c r="AW211" i="18"/>
  <c r="AX211" i="18"/>
  <c r="AY211" i="18"/>
  <c r="AZ211" i="18"/>
  <c r="BA211" i="18"/>
  <c r="BB211" i="18"/>
  <c r="BC211" i="18"/>
  <c r="BD211" i="18"/>
  <c r="BE211" i="18"/>
  <c r="AM215" i="18"/>
  <c r="AN215" i="18"/>
  <c r="AO215" i="18"/>
  <c r="AP215" i="18"/>
  <c r="AQ215" i="18"/>
  <c r="AQ205" i="18" s="1"/>
  <c r="AQ206" i="18" s="1"/>
  <c r="AR215" i="18"/>
  <c r="AS215" i="18"/>
  <c r="AT215" i="18"/>
  <c r="AU215" i="18"/>
  <c r="AV215" i="18"/>
  <c r="AW215" i="18"/>
  <c r="AX215" i="18"/>
  <c r="AY215" i="18"/>
  <c r="AZ215" i="18"/>
  <c r="BA215" i="18"/>
  <c r="BB215" i="18"/>
  <c r="BC215" i="18"/>
  <c r="BC205" i="18" s="1"/>
  <c r="BC206" i="18" s="1"/>
  <c r="BD215" i="18"/>
  <c r="BE215" i="18"/>
  <c r="AM220" i="18"/>
  <c r="AN220" i="18"/>
  <c r="AY220" i="18"/>
  <c r="AY221" i="18" s="1"/>
  <c r="BD220" i="18"/>
  <c r="BD221" i="18" s="1"/>
  <c r="AN221" i="18"/>
  <c r="AX221" i="18"/>
  <c r="AM222" i="18"/>
  <c r="AN222" i="18"/>
  <c r="AO222" i="18"/>
  <c r="AP222" i="18"/>
  <c r="AQ222" i="18"/>
  <c r="AR222" i="18"/>
  <c r="AS222" i="18"/>
  <c r="AT222" i="18"/>
  <c r="AU222" i="18"/>
  <c r="AU220" i="18" s="1"/>
  <c r="AV222" i="18"/>
  <c r="AV220" i="18" s="1"/>
  <c r="AW222" i="18"/>
  <c r="AW220" i="18" s="1"/>
  <c r="AW221" i="18" s="1"/>
  <c r="AX222" i="18"/>
  <c r="AX220" i="18" s="1"/>
  <c r="AY222" i="18"/>
  <c r="AZ222" i="18"/>
  <c r="AZ220" i="18" s="1"/>
  <c r="AZ221" i="18" s="1"/>
  <c r="BA222" i="18"/>
  <c r="BA220" i="18" s="1"/>
  <c r="BA221" i="18" s="1"/>
  <c r="BB222" i="18"/>
  <c r="BB220" i="18" s="1"/>
  <c r="BB221" i="18" s="1"/>
  <c r="BC222" i="18"/>
  <c r="BD222" i="18"/>
  <c r="BE222" i="18"/>
  <c r="AM226" i="18"/>
  <c r="AN226" i="18"/>
  <c r="AO226" i="18"/>
  <c r="AP226" i="18"/>
  <c r="AQ226" i="18"/>
  <c r="AR226" i="18"/>
  <c r="AS226" i="18"/>
  <c r="AS220" i="18" s="1"/>
  <c r="AS221" i="18" s="1"/>
  <c r="AT226" i="18"/>
  <c r="AU226" i="18"/>
  <c r="AV226" i="18"/>
  <c r="AW226" i="18"/>
  <c r="AX226" i="18"/>
  <c r="AY226" i="18"/>
  <c r="AZ226" i="18"/>
  <c r="BA226" i="18"/>
  <c r="BB226" i="18"/>
  <c r="BC226" i="18"/>
  <c r="BD226" i="18"/>
  <c r="BE226" i="18"/>
  <c r="BE220" i="18" s="1"/>
  <c r="BE221" i="18" s="1"/>
  <c r="AM230" i="18"/>
  <c r="AN230" i="18"/>
  <c r="AO230" i="18"/>
  <c r="AO220" i="18" s="1"/>
  <c r="AO221" i="18" s="1"/>
  <c r="AP230" i="18"/>
  <c r="AQ230" i="18"/>
  <c r="AR230" i="18"/>
  <c r="AS230" i="18"/>
  <c r="AT230" i="18"/>
  <c r="AT220" i="18" s="1"/>
  <c r="AT221" i="18" s="1"/>
  <c r="AU230" i="18"/>
  <c r="AV230" i="18"/>
  <c r="AW230" i="18"/>
  <c r="AX230" i="18"/>
  <c r="AY230" i="18"/>
  <c r="AZ230" i="18"/>
  <c r="BA230" i="18"/>
  <c r="BB230" i="18"/>
  <c r="BC230" i="18"/>
  <c r="BD230" i="18"/>
  <c r="BE230" i="18"/>
  <c r="AO235" i="18"/>
  <c r="AO236" i="18" s="1"/>
  <c r="AP235" i="18"/>
  <c r="AP236" i="18" s="1"/>
  <c r="BB235" i="18"/>
  <c r="BB236" i="18" s="1"/>
  <c r="AM236" i="18"/>
  <c r="AU236" i="18"/>
  <c r="AV236" i="18"/>
  <c r="AM237" i="18"/>
  <c r="AN237" i="18"/>
  <c r="AO237" i="18"/>
  <c r="AP237" i="18"/>
  <c r="AQ237" i="18"/>
  <c r="AR237" i="18"/>
  <c r="AS237" i="18"/>
  <c r="AT237" i="18"/>
  <c r="AU237" i="18"/>
  <c r="AU235" i="18" s="1"/>
  <c r="AV237" i="18"/>
  <c r="AV235" i="18" s="1"/>
  <c r="AW237" i="18"/>
  <c r="AX237" i="18"/>
  <c r="AY237" i="18"/>
  <c r="AY235" i="18" s="1"/>
  <c r="AZ237" i="18"/>
  <c r="AZ235" i="18" s="1"/>
  <c r="AZ236" i="18" s="1"/>
  <c r="BA237" i="18"/>
  <c r="BA235" i="18" s="1"/>
  <c r="BA236" i="18" s="1"/>
  <c r="BB237" i="18"/>
  <c r="BC237" i="18"/>
  <c r="BC235" i="18" s="1"/>
  <c r="BC236" i="18" s="1"/>
  <c r="BD237" i="18"/>
  <c r="BD235" i="18" s="1"/>
  <c r="BD236" i="18" s="1"/>
  <c r="BE237" i="18"/>
  <c r="AM241" i="18"/>
  <c r="AM235" i="18" s="1"/>
  <c r="AN241" i="18"/>
  <c r="AO241" i="18"/>
  <c r="AP241" i="18"/>
  <c r="AQ241" i="18"/>
  <c r="AR241" i="18"/>
  <c r="AR235" i="18" s="1"/>
  <c r="AR236" i="18" s="1"/>
  <c r="AS241" i="18"/>
  <c r="AT241" i="18"/>
  <c r="AU241" i="18"/>
  <c r="AV241" i="18"/>
  <c r="AW241" i="18"/>
  <c r="AX241" i="18"/>
  <c r="AY241" i="18"/>
  <c r="AZ241" i="18"/>
  <c r="BA241" i="18"/>
  <c r="BB241" i="18"/>
  <c r="BC241" i="18"/>
  <c r="BD241" i="18"/>
  <c r="BE241" i="18"/>
  <c r="AM245" i="18"/>
  <c r="AN245" i="18"/>
  <c r="AO245" i="18"/>
  <c r="AP245" i="18"/>
  <c r="AQ245" i="18"/>
  <c r="AR245" i="18"/>
  <c r="AS245" i="18"/>
  <c r="AT245" i="18"/>
  <c r="AU245" i="18"/>
  <c r="AV245" i="18"/>
  <c r="AW245" i="18"/>
  <c r="AX245" i="18"/>
  <c r="AY245" i="18"/>
  <c r="AZ245" i="18"/>
  <c r="BA245" i="18"/>
  <c r="BB245" i="18"/>
  <c r="BC245" i="18"/>
  <c r="BD245" i="18"/>
  <c r="BE245" i="18"/>
  <c r="BE235" i="18" s="1"/>
  <c r="BE236" i="18" s="1"/>
  <c r="AQ250" i="18"/>
  <c r="AQ251" i="18" s="1"/>
  <c r="AR250" i="18"/>
  <c r="AR251" i="18" s="1"/>
  <c r="AS250" i="18"/>
  <c r="AV250" i="18"/>
  <c r="AW250" i="18"/>
  <c r="AW251" i="18" s="1"/>
  <c r="AM252" i="18"/>
  <c r="AN252" i="18"/>
  <c r="AN250" i="18" s="1"/>
  <c r="AN251" i="18" s="1"/>
  <c r="AO252" i="18"/>
  <c r="AO250" i="18" s="1"/>
  <c r="AO251" i="18" s="1"/>
  <c r="AP252" i="18"/>
  <c r="AP250" i="18" s="1"/>
  <c r="AQ252" i="18"/>
  <c r="AR252" i="18"/>
  <c r="AS252" i="18"/>
  <c r="AT252" i="18"/>
  <c r="AT250" i="18" s="1"/>
  <c r="AT251" i="18" s="1"/>
  <c r="AU252" i="18"/>
  <c r="AV252" i="18"/>
  <c r="AW252" i="18"/>
  <c r="AX252" i="18"/>
  <c r="AY252" i="18"/>
  <c r="AZ252" i="18"/>
  <c r="AZ250" i="18" s="1"/>
  <c r="AZ251" i="18" s="1"/>
  <c r="BA252" i="18"/>
  <c r="BB252" i="18"/>
  <c r="BC252" i="18"/>
  <c r="BD252" i="18"/>
  <c r="BE252" i="18"/>
  <c r="AM256" i="18"/>
  <c r="AN256" i="18"/>
  <c r="AO256" i="18"/>
  <c r="AP256" i="18"/>
  <c r="AQ256" i="18"/>
  <c r="AR256" i="18"/>
  <c r="AS256" i="18"/>
  <c r="AT256" i="18"/>
  <c r="AU256" i="18"/>
  <c r="AU250" i="18" s="1"/>
  <c r="AU251" i="18" s="1"/>
  <c r="AV256" i="18"/>
  <c r="AW256" i="18"/>
  <c r="AX256" i="18"/>
  <c r="AX250" i="18" s="1"/>
  <c r="AX251" i="18" s="1"/>
  <c r="AY256" i="18"/>
  <c r="AZ256" i="18"/>
  <c r="BA256" i="18"/>
  <c r="BB256" i="18"/>
  <c r="BB250" i="18" s="1"/>
  <c r="BB251" i="18" s="1"/>
  <c r="BC256" i="18"/>
  <c r="BD256" i="18"/>
  <c r="BE256" i="18"/>
  <c r="AM260" i="18"/>
  <c r="AN260" i="18"/>
  <c r="AO260" i="18"/>
  <c r="AP260" i="18"/>
  <c r="AQ260" i="18"/>
  <c r="AR260" i="18"/>
  <c r="AS260" i="18"/>
  <c r="AT260" i="18"/>
  <c r="AU260" i="18"/>
  <c r="AV260" i="18"/>
  <c r="AW260" i="18"/>
  <c r="AX260" i="18"/>
  <c r="AY260" i="18"/>
  <c r="AZ260" i="18"/>
  <c r="BA260" i="18"/>
  <c r="BB260" i="18"/>
  <c r="BC260" i="18"/>
  <c r="BD260" i="18"/>
  <c r="BE260" i="18"/>
  <c r="AR265" i="18"/>
  <c r="AY265" i="18"/>
  <c r="AZ265" i="18"/>
  <c r="AZ266" i="18" s="1"/>
  <c r="AR266" i="18"/>
  <c r="AU266" i="18"/>
  <c r="AY266" i="18"/>
  <c r="BA266" i="18"/>
  <c r="AM267" i="18"/>
  <c r="AM265" i="18" s="1"/>
  <c r="AN267" i="18"/>
  <c r="AN265" i="18" s="1"/>
  <c r="AN266" i="18" s="1"/>
  <c r="AO267" i="18"/>
  <c r="AO265" i="18" s="1"/>
  <c r="AO266" i="18" s="1"/>
  <c r="AP267" i="18"/>
  <c r="AQ267" i="18"/>
  <c r="AR267" i="18"/>
  <c r="AS267" i="18"/>
  <c r="AT267" i="18"/>
  <c r="AU267" i="18"/>
  <c r="AV267" i="18"/>
  <c r="AW267" i="18"/>
  <c r="AX267" i="18"/>
  <c r="AY267" i="18"/>
  <c r="AZ267" i="18"/>
  <c r="BA267" i="18"/>
  <c r="BB267" i="18"/>
  <c r="BC267" i="18"/>
  <c r="BC265" i="18" s="1"/>
  <c r="BC266" i="18" s="1"/>
  <c r="BD267" i="18"/>
  <c r="BE267" i="18"/>
  <c r="AM271" i="18"/>
  <c r="AN271" i="18"/>
  <c r="AO271" i="18"/>
  <c r="AP271" i="18"/>
  <c r="AQ271" i="18"/>
  <c r="AQ265" i="18" s="1"/>
  <c r="AQ266" i="18" s="1"/>
  <c r="AR271" i="18"/>
  <c r="AS271" i="18"/>
  <c r="AS265" i="18" s="1"/>
  <c r="AT271" i="18"/>
  <c r="AT265" i="18" s="1"/>
  <c r="AT266" i="18" s="1"/>
  <c r="AU271" i="18"/>
  <c r="AU265" i="18" s="1"/>
  <c r="AV271" i="18"/>
  <c r="AW271" i="18"/>
  <c r="AW265" i="18" s="1"/>
  <c r="AW266" i="18" s="1"/>
  <c r="AX271" i="18"/>
  <c r="AX265" i="18" s="1"/>
  <c r="AX266" i="18" s="1"/>
  <c r="AY271" i="18"/>
  <c r="AZ271" i="18"/>
  <c r="BA271" i="18"/>
  <c r="BA265" i="18" s="1"/>
  <c r="BB271" i="18"/>
  <c r="BC271" i="18"/>
  <c r="BD271" i="18"/>
  <c r="BE271" i="18"/>
  <c r="AM275" i="18"/>
  <c r="AN275" i="18"/>
  <c r="AO275" i="18"/>
  <c r="AP275" i="18"/>
  <c r="AQ275" i="18"/>
  <c r="AR275" i="18"/>
  <c r="AS275" i="18"/>
  <c r="AT275" i="18"/>
  <c r="AU275" i="18"/>
  <c r="AV275" i="18"/>
  <c r="AW275" i="18"/>
  <c r="AX275" i="18"/>
  <c r="AY275" i="18"/>
  <c r="AZ275" i="18"/>
  <c r="BA275" i="18"/>
  <c r="BB275" i="18"/>
  <c r="BC275" i="18"/>
  <c r="BD275" i="18"/>
  <c r="BE275" i="18"/>
  <c r="AM280" i="18"/>
  <c r="AO280" i="18"/>
  <c r="AO281" i="18" s="1"/>
  <c r="AP280" i="18"/>
  <c r="AQ280" i="18"/>
  <c r="AQ281" i="18" s="1"/>
  <c r="AR280" i="18"/>
  <c r="AR281" i="18" s="1"/>
  <c r="BC280" i="18"/>
  <c r="BC281" i="18" s="1"/>
  <c r="BD280" i="18"/>
  <c r="BD281" i="18" s="1"/>
  <c r="AV281" i="18"/>
  <c r="BB281" i="18"/>
  <c r="AM282" i="18"/>
  <c r="AN282" i="18"/>
  <c r="AO282" i="18"/>
  <c r="AP282" i="18"/>
  <c r="AQ282" i="18"/>
  <c r="AR282" i="18"/>
  <c r="AS282" i="18"/>
  <c r="AS280" i="18" s="1"/>
  <c r="AT282" i="18"/>
  <c r="AT280" i="18" s="1"/>
  <c r="AT281" i="18" s="1"/>
  <c r="AU282" i="18"/>
  <c r="AV282" i="18"/>
  <c r="AW282" i="18"/>
  <c r="AX282" i="18"/>
  <c r="AY282" i="18"/>
  <c r="AZ282" i="18"/>
  <c r="BA282" i="18"/>
  <c r="BB282" i="18"/>
  <c r="BC282" i="18"/>
  <c r="BD282" i="18"/>
  <c r="BE282" i="18"/>
  <c r="AM286" i="18"/>
  <c r="AN286" i="18"/>
  <c r="AO286" i="18"/>
  <c r="AP286" i="18"/>
  <c r="AQ286" i="18"/>
  <c r="AR286" i="18"/>
  <c r="AS286" i="18"/>
  <c r="AT286" i="18"/>
  <c r="AU286" i="18"/>
  <c r="AV286" i="18"/>
  <c r="AV280" i="18" s="1"/>
  <c r="AW286" i="18"/>
  <c r="AX286" i="18"/>
  <c r="AX280" i="18" s="1"/>
  <c r="AX281" i="18" s="1"/>
  <c r="AY286" i="18"/>
  <c r="AY280" i="18" s="1"/>
  <c r="AZ286" i="18"/>
  <c r="AZ280" i="18" s="1"/>
  <c r="AZ281" i="18" s="1"/>
  <c r="BA286" i="18"/>
  <c r="BB286" i="18"/>
  <c r="BB280" i="18" s="1"/>
  <c r="BC286" i="18"/>
  <c r="BD286" i="18"/>
  <c r="BE286" i="18"/>
  <c r="BE280" i="18" s="1"/>
  <c r="BE281" i="18" s="1"/>
  <c r="AM290" i="18"/>
  <c r="AN290" i="18"/>
  <c r="AO290" i="18"/>
  <c r="AP290" i="18"/>
  <c r="AQ290" i="18"/>
  <c r="AR290" i="18"/>
  <c r="AS290" i="18"/>
  <c r="AT290" i="18"/>
  <c r="AU290" i="18"/>
  <c r="AV290" i="18"/>
  <c r="AW290" i="18"/>
  <c r="AX290" i="18"/>
  <c r="AY290" i="18"/>
  <c r="AZ290" i="18"/>
  <c r="BA290" i="18"/>
  <c r="BB290" i="18"/>
  <c r="BC290" i="18"/>
  <c r="BD290" i="18"/>
  <c r="BE290" i="18"/>
  <c r="AR295" i="18"/>
  <c r="AR296" i="18" s="1"/>
  <c r="AS295" i="18"/>
  <c r="AV295" i="18"/>
  <c r="AX295" i="18"/>
  <c r="AX296" i="18" s="1"/>
  <c r="AZ295" i="18"/>
  <c r="BA295" i="18"/>
  <c r="BA296" i="18" s="1"/>
  <c r="BD295" i="18"/>
  <c r="BD296" i="18" s="1"/>
  <c r="BE295" i="18"/>
  <c r="BE296" i="18" s="1"/>
  <c r="AV296" i="18"/>
  <c r="AZ296" i="18"/>
  <c r="AM297" i="18"/>
  <c r="AM295" i="18" s="1"/>
  <c r="AN297" i="18"/>
  <c r="AO297" i="18"/>
  <c r="AP297" i="18"/>
  <c r="AQ297" i="18"/>
  <c r="AR297" i="18"/>
  <c r="AS297" i="18"/>
  <c r="AT297" i="18"/>
  <c r="AT295" i="18" s="1"/>
  <c r="AT296" i="18" s="1"/>
  <c r="AU297" i="18"/>
  <c r="AU295" i="18" s="1"/>
  <c r="AU296" i="18" s="1"/>
  <c r="AV297" i="18"/>
  <c r="AW297" i="18"/>
  <c r="AW295" i="18" s="1"/>
  <c r="AW296" i="18" s="1"/>
  <c r="AX297" i="18"/>
  <c r="AY297" i="18"/>
  <c r="AZ297" i="18"/>
  <c r="BA297" i="18"/>
  <c r="BB297" i="18"/>
  <c r="BC297" i="18"/>
  <c r="BD297" i="18"/>
  <c r="BE297" i="18"/>
  <c r="AM301" i="18"/>
  <c r="AN301" i="18"/>
  <c r="AO301" i="18"/>
  <c r="AP301" i="18"/>
  <c r="AP295" i="18" s="1"/>
  <c r="AQ301" i="18"/>
  <c r="AR301" i="18"/>
  <c r="AS301" i="18"/>
  <c r="AT301" i="18"/>
  <c r="AU301" i="18"/>
  <c r="AV301" i="18"/>
  <c r="AW301" i="18"/>
  <c r="AX301" i="18"/>
  <c r="AY301" i="18"/>
  <c r="AZ301" i="18"/>
  <c r="BA301" i="18"/>
  <c r="BB301" i="18"/>
  <c r="BB295" i="18" s="1"/>
  <c r="BB296" i="18" s="1"/>
  <c r="BC301" i="18"/>
  <c r="BD301" i="18"/>
  <c r="BE301" i="18"/>
  <c r="AM305" i="18"/>
  <c r="AN305" i="18"/>
  <c r="AO305" i="18"/>
  <c r="AP305" i="18"/>
  <c r="AQ305" i="18"/>
  <c r="AQ295" i="18" s="1"/>
  <c r="AQ296" i="18" s="1"/>
  <c r="AR305" i="18"/>
  <c r="AS305" i="18"/>
  <c r="AT305" i="18"/>
  <c r="AU305" i="18"/>
  <c r="AV305" i="18"/>
  <c r="AW305" i="18"/>
  <c r="AX305" i="18"/>
  <c r="AY305" i="18"/>
  <c r="AY295" i="18" s="1"/>
  <c r="AZ305" i="18"/>
  <c r="BA305" i="18"/>
  <c r="BB305" i="18"/>
  <c r="BC305" i="18"/>
  <c r="BC295" i="18" s="1"/>
  <c r="BC296" i="18" s="1"/>
  <c r="BD305" i="18"/>
  <c r="BE305" i="18"/>
  <c r="BD310" i="18"/>
  <c r="BD311" i="18"/>
  <c r="AM312" i="18"/>
  <c r="AM310" i="18" s="1"/>
  <c r="AN312" i="18"/>
  <c r="AN310" i="18" s="1"/>
  <c r="AN311" i="18" s="1"/>
  <c r="AO312" i="18"/>
  <c r="AO310" i="18" s="1"/>
  <c r="AO311" i="18" s="1"/>
  <c r="AP312" i="18"/>
  <c r="AP310" i="18" s="1"/>
  <c r="AP311" i="18" s="1"/>
  <c r="AQ312" i="18"/>
  <c r="AR312" i="18"/>
  <c r="AS312" i="18"/>
  <c r="AT312" i="18"/>
  <c r="AU312" i="18"/>
  <c r="AV312" i="18"/>
  <c r="AW312" i="18"/>
  <c r="AX312" i="18"/>
  <c r="AX310" i="18" s="1"/>
  <c r="AX311" i="18" s="1"/>
  <c r="AY312" i="18"/>
  <c r="AZ312" i="18"/>
  <c r="BA312" i="18"/>
  <c r="BA310" i="18" s="1"/>
  <c r="BA311" i="18" s="1"/>
  <c r="BB312" i="18"/>
  <c r="BC312" i="18"/>
  <c r="BD312" i="18"/>
  <c r="BE312" i="18"/>
  <c r="AM316" i="18"/>
  <c r="AN316" i="18"/>
  <c r="AO316" i="18"/>
  <c r="AP316" i="18"/>
  <c r="AQ316" i="18"/>
  <c r="AR316" i="18"/>
  <c r="AS316" i="18"/>
  <c r="AT316" i="18"/>
  <c r="AU316" i="18"/>
  <c r="AV316" i="18"/>
  <c r="AW316" i="18"/>
  <c r="AW310" i="18" s="1"/>
  <c r="AW311" i="18" s="1"/>
  <c r="AX316" i="18"/>
  <c r="AY316" i="18"/>
  <c r="AY310" i="18" s="1"/>
  <c r="AZ316" i="18"/>
  <c r="BA316" i="18"/>
  <c r="BB316" i="18"/>
  <c r="BB310" i="18" s="1"/>
  <c r="BB311" i="18" s="1"/>
  <c r="BC316" i="18"/>
  <c r="BD316" i="18"/>
  <c r="BE316" i="18"/>
  <c r="AM320" i="18"/>
  <c r="AN320" i="18"/>
  <c r="AO320" i="18"/>
  <c r="AP320" i="18"/>
  <c r="AQ320" i="18"/>
  <c r="AR320" i="18"/>
  <c r="AS320" i="18"/>
  <c r="AT320" i="18"/>
  <c r="AU320" i="18"/>
  <c r="AU310" i="18" s="1"/>
  <c r="AU311" i="18" s="1"/>
  <c r="AV320" i="18"/>
  <c r="AW320" i="18"/>
  <c r="AX320" i="18"/>
  <c r="AY320" i="18"/>
  <c r="AZ320" i="18"/>
  <c r="BA320" i="18"/>
  <c r="BB320" i="18"/>
  <c r="BC320" i="18"/>
  <c r="BD320" i="18"/>
  <c r="BE320" i="18"/>
  <c r="AP325" i="18"/>
  <c r="AR325" i="18"/>
  <c r="AR326" i="18" s="1"/>
  <c r="AS325" i="18"/>
  <c r="AW325" i="18"/>
  <c r="AW326" i="18" s="1"/>
  <c r="AX325" i="18"/>
  <c r="AX326" i="18" s="1"/>
  <c r="AZ325" i="18"/>
  <c r="BD325" i="18"/>
  <c r="AZ326" i="18"/>
  <c r="BA326" i="18"/>
  <c r="BC326" i="18"/>
  <c r="BD326" i="18"/>
  <c r="BE326" i="18"/>
  <c r="AM327" i="18"/>
  <c r="AM325" i="18" s="1"/>
  <c r="AN327" i="18"/>
  <c r="AO327" i="18"/>
  <c r="AO325" i="18" s="1"/>
  <c r="AO326" i="18" s="1"/>
  <c r="AP327" i="18"/>
  <c r="AQ327" i="18"/>
  <c r="AR327" i="18"/>
  <c r="AS327" i="18"/>
  <c r="AT327" i="18"/>
  <c r="AU327" i="18"/>
  <c r="AV327" i="18"/>
  <c r="AW327" i="18"/>
  <c r="AX327" i="18"/>
  <c r="AY327" i="18"/>
  <c r="AZ327" i="18"/>
  <c r="BA327" i="18"/>
  <c r="BA325" i="18" s="1"/>
  <c r="BB327" i="18"/>
  <c r="BC327" i="18"/>
  <c r="BC325" i="18" s="1"/>
  <c r="BD327" i="18"/>
  <c r="BE327" i="18"/>
  <c r="AM331" i="18"/>
  <c r="AN331" i="18"/>
  <c r="AO331" i="18"/>
  <c r="AP331" i="18"/>
  <c r="AQ331" i="18"/>
  <c r="AR331" i="18"/>
  <c r="AS331" i="18"/>
  <c r="AT331" i="18"/>
  <c r="AT325" i="18" s="1"/>
  <c r="AT326" i="18" s="1"/>
  <c r="AU331" i="18"/>
  <c r="AU325" i="18" s="1"/>
  <c r="AU326" i="18" s="1"/>
  <c r="AV331" i="18"/>
  <c r="AV325" i="18" s="1"/>
  <c r="AW331" i="18"/>
  <c r="AX331" i="18"/>
  <c r="AY331" i="18"/>
  <c r="AZ331" i="18"/>
  <c r="BA331" i="18"/>
  <c r="BB331" i="18"/>
  <c r="BC331" i="18"/>
  <c r="BD331" i="18"/>
  <c r="BE331" i="18"/>
  <c r="BE325" i="18" s="1"/>
  <c r="AM335" i="18"/>
  <c r="AN335" i="18"/>
  <c r="AN325" i="18" s="1"/>
  <c r="AN326" i="18" s="1"/>
  <c r="AO335" i="18"/>
  <c r="AP335" i="18"/>
  <c r="AQ335" i="18"/>
  <c r="AQ325" i="18" s="1"/>
  <c r="AQ326" i="18" s="1"/>
  <c r="AR335" i="18"/>
  <c r="AS335" i="18"/>
  <c r="AT335" i="18"/>
  <c r="AU335" i="18"/>
  <c r="AV335" i="18"/>
  <c r="AW335" i="18"/>
  <c r="AX335" i="18"/>
  <c r="AY335" i="18"/>
  <c r="AZ335" i="18"/>
  <c r="BA335" i="18"/>
  <c r="BB335" i="18"/>
  <c r="BC335" i="18"/>
  <c r="BD335" i="18"/>
  <c r="BE335" i="18"/>
  <c r="AN340" i="18"/>
  <c r="AN341" i="18" s="1"/>
  <c r="AO340" i="18"/>
  <c r="AO341" i="18" s="1"/>
  <c r="AP340" i="18"/>
  <c r="AQ340" i="18"/>
  <c r="AQ341" i="18" s="1"/>
  <c r="AR340" i="18"/>
  <c r="AR341" i="18" s="1"/>
  <c r="AZ340" i="18"/>
  <c r="AZ341" i="18" s="1"/>
  <c r="AM342" i="18"/>
  <c r="AN342" i="18"/>
  <c r="AO342" i="18"/>
  <c r="AP342" i="18"/>
  <c r="AQ342" i="18"/>
  <c r="AR342" i="18"/>
  <c r="AS342" i="18"/>
  <c r="AT342" i="18"/>
  <c r="AU342" i="18"/>
  <c r="AV342" i="18"/>
  <c r="AW342" i="18"/>
  <c r="AX342" i="18"/>
  <c r="AY342" i="18"/>
  <c r="AZ342" i="18"/>
  <c r="BA342" i="18"/>
  <c r="BA340" i="18" s="1"/>
  <c r="BA341" i="18" s="1"/>
  <c r="BB342" i="18"/>
  <c r="BB340" i="18" s="1"/>
  <c r="BB341" i="18" s="1"/>
  <c r="BC342" i="18"/>
  <c r="BC340" i="18" s="1"/>
  <c r="BC341" i="18" s="1"/>
  <c r="BD342" i="18"/>
  <c r="BD340" i="18" s="1"/>
  <c r="BD341" i="18" s="1"/>
  <c r="BE342" i="18"/>
  <c r="BE340" i="18" s="1"/>
  <c r="BE341" i="18" s="1"/>
  <c r="AM346" i="18"/>
  <c r="AN346" i="18"/>
  <c r="AO346" i="18"/>
  <c r="AP346" i="18"/>
  <c r="AQ346" i="18"/>
  <c r="AR346" i="18"/>
  <c r="AS346" i="18"/>
  <c r="AT346" i="18"/>
  <c r="AU346" i="18"/>
  <c r="AV346" i="18"/>
  <c r="AW346" i="18"/>
  <c r="AX346" i="18"/>
  <c r="AY346" i="18"/>
  <c r="AZ346" i="18"/>
  <c r="BA346" i="18"/>
  <c r="BB346" i="18"/>
  <c r="BC346" i="18"/>
  <c r="BD346" i="18"/>
  <c r="BE346" i="18"/>
  <c r="AM350" i="18"/>
  <c r="AM340" i="18" s="1"/>
  <c r="AN350" i="18"/>
  <c r="AO350" i="18"/>
  <c r="AP350" i="18"/>
  <c r="AQ350" i="18"/>
  <c r="AR350" i="18"/>
  <c r="AS350" i="18"/>
  <c r="AT350" i="18"/>
  <c r="AU350" i="18"/>
  <c r="AV350" i="18"/>
  <c r="AW350" i="18"/>
  <c r="AX350" i="18"/>
  <c r="AY350" i="18"/>
  <c r="AY340" i="18" s="1"/>
  <c r="AZ350" i="18"/>
  <c r="BA350" i="18"/>
  <c r="BB350" i="18"/>
  <c r="BC350" i="18"/>
  <c r="BD350" i="18"/>
  <c r="BE350" i="18"/>
  <c r="AM355" i="18"/>
  <c r="AN355" i="18"/>
  <c r="AN356" i="18" s="1"/>
  <c r="AR355" i="18"/>
  <c r="AR356" i="18" s="1"/>
  <c r="AU355" i="18"/>
  <c r="AU356" i="18" s="1"/>
  <c r="AZ355" i="18"/>
  <c r="BB355" i="18"/>
  <c r="BB356" i="18" s="1"/>
  <c r="AM356" i="18"/>
  <c r="AS356" i="18"/>
  <c r="AT356" i="18"/>
  <c r="AZ356" i="18"/>
  <c r="AM357" i="18"/>
  <c r="AN357" i="18"/>
  <c r="AO357" i="18"/>
  <c r="AP357" i="18"/>
  <c r="AQ357" i="18"/>
  <c r="AR357" i="18"/>
  <c r="AS357" i="18"/>
  <c r="AS355" i="18" s="1"/>
  <c r="AT357" i="18"/>
  <c r="AT355" i="18" s="1"/>
  <c r="AU357" i="18"/>
  <c r="AV357" i="18"/>
  <c r="AV355" i="18" s="1"/>
  <c r="AW357" i="18"/>
  <c r="AW355" i="18" s="1"/>
  <c r="AW356" i="18" s="1"/>
  <c r="AX357" i="18"/>
  <c r="AY357" i="18"/>
  <c r="AZ357" i="18"/>
  <c r="BA357" i="18"/>
  <c r="BB357" i="18"/>
  <c r="BC357" i="18"/>
  <c r="BD357" i="18"/>
  <c r="BD355" i="18" s="1"/>
  <c r="BD356" i="18" s="1"/>
  <c r="BE357" i="18"/>
  <c r="BE355" i="18" s="1"/>
  <c r="BE356" i="18" s="1"/>
  <c r="AM361" i="18"/>
  <c r="AN361" i="18"/>
  <c r="AO361" i="18"/>
  <c r="AP361" i="18"/>
  <c r="AQ361" i="18"/>
  <c r="AR361" i="18"/>
  <c r="AS361" i="18"/>
  <c r="AT361" i="18"/>
  <c r="AU361" i="18"/>
  <c r="AV361" i="18"/>
  <c r="AW361" i="18"/>
  <c r="AX361" i="18"/>
  <c r="AY361" i="18"/>
  <c r="AZ361" i="18"/>
  <c r="BA361" i="18"/>
  <c r="BB361" i="18"/>
  <c r="BC361" i="18"/>
  <c r="BC355" i="18" s="1"/>
  <c r="BC356" i="18" s="1"/>
  <c r="BD361" i="18"/>
  <c r="BE361" i="18"/>
  <c r="AM365" i="18"/>
  <c r="AN365" i="18"/>
  <c r="AO365" i="18"/>
  <c r="AP365" i="18"/>
  <c r="AP355" i="18" s="1"/>
  <c r="AQ365" i="18"/>
  <c r="AR365" i="18"/>
  <c r="AS365" i="18"/>
  <c r="AT365" i="18"/>
  <c r="AU365" i="18"/>
  <c r="AV365" i="18"/>
  <c r="AW365" i="18"/>
  <c r="AX365" i="18"/>
  <c r="AY365" i="18"/>
  <c r="AY355" i="18" s="1"/>
  <c r="AY356" i="18" s="1"/>
  <c r="AZ365" i="18"/>
  <c r="BA365" i="18"/>
  <c r="BA355" i="18" s="1"/>
  <c r="BA356" i="18" s="1"/>
  <c r="BB365" i="18"/>
  <c r="BC365" i="18"/>
  <c r="BD365" i="18"/>
  <c r="BE365" i="18"/>
  <c r="AX370" i="18"/>
  <c r="AX371" i="18" s="1"/>
  <c r="BD370" i="18"/>
  <c r="BD371" i="18" s="1"/>
  <c r="AQ371" i="18"/>
  <c r="AM372" i="18"/>
  <c r="AN372" i="18"/>
  <c r="AN370" i="18" s="1"/>
  <c r="AN371" i="18" s="1"/>
  <c r="AO372" i="18"/>
  <c r="AO370" i="18" s="1"/>
  <c r="AO371" i="18" s="1"/>
  <c r="AP372" i="18"/>
  <c r="AP370" i="18" s="1"/>
  <c r="AP371" i="18" s="1"/>
  <c r="AQ372" i="18"/>
  <c r="AR372" i="18"/>
  <c r="AR370" i="18" s="1"/>
  <c r="AR371" i="18" s="1"/>
  <c r="AS372" i="18"/>
  <c r="AT372" i="18"/>
  <c r="AT370" i="18" s="1"/>
  <c r="AT371" i="18" s="1"/>
  <c r="AU372" i="18"/>
  <c r="AV372" i="18"/>
  <c r="AV370" i="18" s="1"/>
  <c r="AW372" i="18"/>
  <c r="AX372" i="18"/>
  <c r="AY372" i="18"/>
  <c r="AZ372" i="18"/>
  <c r="AZ370" i="18" s="1"/>
  <c r="AZ371" i="18" s="1"/>
  <c r="BA372" i="18"/>
  <c r="BA370" i="18" s="1"/>
  <c r="BA371" i="18" s="1"/>
  <c r="BB372" i="18"/>
  <c r="BC372" i="18"/>
  <c r="BC370" i="18" s="1"/>
  <c r="BC371" i="18" s="1"/>
  <c r="BD372" i="18"/>
  <c r="BE372" i="18"/>
  <c r="AM376" i="18"/>
  <c r="AN376" i="18"/>
  <c r="AO376" i="18"/>
  <c r="AP376" i="18"/>
  <c r="AQ376" i="18"/>
  <c r="AR376" i="18"/>
  <c r="AS376" i="18"/>
  <c r="AT376" i="18"/>
  <c r="AU376" i="18"/>
  <c r="AV376" i="18"/>
  <c r="AW376" i="18"/>
  <c r="AX376" i="18"/>
  <c r="AY376" i="18"/>
  <c r="AZ376" i="18"/>
  <c r="BA376" i="18"/>
  <c r="BB376" i="18"/>
  <c r="BC376" i="18"/>
  <c r="BD376" i="18"/>
  <c r="BE376" i="18"/>
  <c r="AM380" i="18"/>
  <c r="AN380" i="18"/>
  <c r="AO380" i="18"/>
  <c r="AP380" i="18"/>
  <c r="AQ380" i="18"/>
  <c r="AQ370" i="18" s="1"/>
  <c r="AR380" i="18"/>
  <c r="AS380" i="18"/>
  <c r="AT380" i="18"/>
  <c r="AU380" i="18"/>
  <c r="AU370" i="18" s="1"/>
  <c r="AU371" i="18" s="1"/>
  <c r="AV380" i="18"/>
  <c r="AW380" i="18"/>
  <c r="AX380" i="18"/>
  <c r="AY380" i="18"/>
  <c r="AY370" i="18" s="1"/>
  <c r="AY371" i="18" s="1"/>
  <c r="AZ380" i="18"/>
  <c r="BA380" i="18"/>
  <c r="BB380" i="18"/>
  <c r="BC380" i="18"/>
  <c r="BD380" i="18"/>
  <c r="BE380" i="18"/>
  <c r="AM385" i="18"/>
  <c r="AM386" i="18" s="1"/>
  <c r="AN385" i="18"/>
  <c r="AN386" i="18" s="1"/>
  <c r="AY386" i="18"/>
  <c r="AZ386" i="18"/>
  <c r="AM387" i="18"/>
  <c r="AN387" i="18"/>
  <c r="AO387" i="18"/>
  <c r="AP387" i="18"/>
  <c r="AP385" i="18" s="1"/>
  <c r="AQ387" i="18"/>
  <c r="AQ385" i="18" s="1"/>
  <c r="AQ386" i="18" s="1"/>
  <c r="AR387" i="18"/>
  <c r="AR385" i="18" s="1"/>
  <c r="AR386" i="18" s="1"/>
  <c r="AS387" i="18"/>
  <c r="AT387" i="18"/>
  <c r="AU387" i="18"/>
  <c r="AU385" i="18" s="1"/>
  <c r="AU386" i="18" s="1"/>
  <c r="AV387" i="18"/>
  <c r="AW387" i="18"/>
  <c r="AX387" i="18"/>
  <c r="AX385" i="18" s="1"/>
  <c r="AX386" i="18" s="1"/>
  <c r="AY387" i="18"/>
  <c r="AY385" i="18" s="1"/>
  <c r="AZ387" i="18"/>
  <c r="AZ385" i="18" s="1"/>
  <c r="BA387" i="18"/>
  <c r="BA385" i="18" s="1"/>
  <c r="BA386" i="18" s="1"/>
  <c r="BB387" i="18"/>
  <c r="BB385" i="18" s="1"/>
  <c r="BB386" i="18" s="1"/>
  <c r="BC387" i="18"/>
  <c r="BD387" i="18"/>
  <c r="BE387" i="18"/>
  <c r="AM391" i="18"/>
  <c r="AN391" i="18"/>
  <c r="AO391" i="18"/>
  <c r="AP391" i="18"/>
  <c r="AQ391" i="18"/>
  <c r="AR391" i="18"/>
  <c r="AS391" i="18"/>
  <c r="AS385" i="18" s="1"/>
  <c r="AS386" i="18" s="1"/>
  <c r="AT391" i="18"/>
  <c r="AT385" i="18" s="1"/>
  <c r="AT386" i="18" s="1"/>
  <c r="AU391" i="18"/>
  <c r="AV391" i="18"/>
  <c r="AV385" i="18" s="1"/>
  <c r="AV386" i="18" s="1"/>
  <c r="AW391" i="18"/>
  <c r="AX391" i="18"/>
  <c r="AY391" i="18"/>
  <c r="AZ391" i="18"/>
  <c r="BA391" i="18"/>
  <c r="BB391" i="18"/>
  <c r="BC391" i="18"/>
  <c r="BC385" i="18" s="1"/>
  <c r="BC386" i="18" s="1"/>
  <c r="BD391" i="18"/>
  <c r="BD385" i="18" s="1"/>
  <c r="BD386" i="18" s="1"/>
  <c r="BE391" i="18"/>
  <c r="AM395" i="18"/>
  <c r="AN395" i="18"/>
  <c r="AO395" i="18"/>
  <c r="AO385" i="18" s="1"/>
  <c r="AO386" i="18" s="1"/>
  <c r="AP395" i="18"/>
  <c r="AQ395" i="18"/>
  <c r="AR395" i="18"/>
  <c r="AS395" i="18"/>
  <c r="AT395" i="18"/>
  <c r="AU395" i="18"/>
  <c r="AV395" i="18"/>
  <c r="AW395" i="18"/>
  <c r="AX395" i="18"/>
  <c r="AY395" i="18"/>
  <c r="AZ395" i="18"/>
  <c r="BA395" i="18"/>
  <c r="BB395" i="18"/>
  <c r="BC395" i="18"/>
  <c r="BD395" i="18"/>
  <c r="BE395" i="18"/>
  <c r="AM400" i="18"/>
  <c r="AM401" i="18" s="1"/>
  <c r="AN400" i="18"/>
  <c r="AN401" i="18" s="1"/>
  <c r="AP400" i="18"/>
  <c r="BB400" i="18"/>
  <c r="BB401" i="18" s="1"/>
  <c r="BC400" i="18"/>
  <c r="BC401" i="18" s="1"/>
  <c r="BD400" i="18"/>
  <c r="BD401" i="18" s="1"/>
  <c r="BE400" i="18"/>
  <c r="BE401" i="18" s="1"/>
  <c r="AM402" i="18"/>
  <c r="AN402" i="18"/>
  <c r="AO402" i="18"/>
  <c r="AP402" i="18"/>
  <c r="AQ402" i="18"/>
  <c r="AR402" i="18"/>
  <c r="AS402" i="18"/>
  <c r="AT402" i="18"/>
  <c r="AU402" i="18"/>
  <c r="AU400" i="18" s="1"/>
  <c r="AU401" i="18" s="1"/>
  <c r="AV402" i="18"/>
  <c r="AW402" i="18"/>
  <c r="AW400" i="18" s="1"/>
  <c r="AW401" i="18" s="1"/>
  <c r="AX402" i="18"/>
  <c r="AX400" i="18" s="1"/>
  <c r="AX401" i="18" s="1"/>
  <c r="AY402" i="18"/>
  <c r="AY400" i="18" s="1"/>
  <c r="AZ402" i="18"/>
  <c r="BA402" i="18"/>
  <c r="BA400" i="18" s="1"/>
  <c r="BA401" i="18" s="1"/>
  <c r="BB402" i="18"/>
  <c r="BC402" i="18"/>
  <c r="BD402" i="18"/>
  <c r="BE402" i="18"/>
  <c r="AM406" i="18"/>
  <c r="AN406" i="18"/>
  <c r="AO406" i="18"/>
  <c r="AP406" i="18"/>
  <c r="AQ406" i="18"/>
  <c r="AR406" i="18"/>
  <c r="AS406" i="18"/>
  <c r="AT406" i="18"/>
  <c r="AT400" i="18" s="1"/>
  <c r="AT401" i="18" s="1"/>
  <c r="AU406" i="18"/>
  <c r="AV406" i="18"/>
  <c r="AW406" i="18"/>
  <c r="AX406" i="18"/>
  <c r="AY406" i="18"/>
  <c r="AZ406" i="18"/>
  <c r="BA406" i="18"/>
  <c r="BB406" i="18"/>
  <c r="BC406" i="18"/>
  <c r="BD406" i="18"/>
  <c r="BE406" i="18"/>
  <c r="AM410" i="18"/>
  <c r="AN410" i="18"/>
  <c r="AO410" i="18"/>
  <c r="AO400" i="18" s="1"/>
  <c r="AO401" i="18" s="1"/>
  <c r="AP410" i="18"/>
  <c r="AQ410" i="18"/>
  <c r="AQ400" i="18" s="1"/>
  <c r="AQ401" i="18" s="1"/>
  <c r="AR410" i="18"/>
  <c r="AS410" i="18"/>
  <c r="AT410" i="18"/>
  <c r="AU410" i="18"/>
  <c r="AV410" i="18"/>
  <c r="AW410" i="18"/>
  <c r="AX410" i="18"/>
  <c r="AY410" i="18"/>
  <c r="AZ410" i="18"/>
  <c r="AZ400" i="18" s="1"/>
  <c r="AZ401" i="18" s="1"/>
  <c r="BA410" i="18"/>
  <c r="BB410" i="18"/>
  <c r="BC410" i="18"/>
  <c r="BD410" i="18"/>
  <c r="BE410" i="18"/>
  <c r="BC415" i="18"/>
  <c r="BC416" i="18" s="1"/>
  <c r="AQ416" i="18"/>
  <c r="AT416" i="18"/>
  <c r="AU416" i="18"/>
  <c r="AY416" i="18"/>
  <c r="BA416" i="18"/>
  <c r="AM417" i="18"/>
  <c r="AN417" i="18"/>
  <c r="AO417" i="18"/>
  <c r="AP417" i="18"/>
  <c r="AQ417" i="18"/>
  <c r="AR417" i="18"/>
  <c r="AS417" i="18"/>
  <c r="AS415" i="18" s="1"/>
  <c r="AT417" i="18"/>
  <c r="AT415" i="18" s="1"/>
  <c r="AU417" i="18"/>
  <c r="AU415" i="18" s="1"/>
  <c r="AV417" i="18"/>
  <c r="AW417" i="18"/>
  <c r="AX417" i="18"/>
  <c r="AY417" i="18"/>
  <c r="AZ417" i="18"/>
  <c r="AZ415" i="18" s="1"/>
  <c r="AZ416" i="18" s="1"/>
  <c r="BA417" i="18"/>
  <c r="BA415" i="18" s="1"/>
  <c r="BB417" i="18"/>
  <c r="BB415" i="18" s="1"/>
  <c r="BB416" i="18" s="1"/>
  <c r="BC417" i="18"/>
  <c r="BD417" i="18"/>
  <c r="BE417" i="18"/>
  <c r="AM421" i="18"/>
  <c r="AN421" i="18"/>
  <c r="AO421" i="18"/>
  <c r="AP421" i="18"/>
  <c r="AP415" i="18" s="1"/>
  <c r="AQ421" i="18"/>
  <c r="AQ415" i="18" s="1"/>
  <c r="AR421" i="18"/>
  <c r="AR415" i="18" s="1"/>
  <c r="AR416" i="18" s="1"/>
  <c r="AS421" i="18"/>
  <c r="AT421" i="18"/>
  <c r="AU421" i="18"/>
  <c r="AV421" i="18"/>
  <c r="AV415" i="18" s="1"/>
  <c r="AW421" i="18"/>
  <c r="AX421" i="18"/>
  <c r="AY421" i="18"/>
  <c r="AZ421" i="18"/>
  <c r="BA421" i="18"/>
  <c r="BB421" i="18"/>
  <c r="BC421" i="18"/>
  <c r="BD421" i="18"/>
  <c r="BE421" i="18"/>
  <c r="AM425" i="18"/>
  <c r="AN425" i="18"/>
  <c r="AO425" i="18"/>
  <c r="AP425" i="18"/>
  <c r="AQ425" i="18"/>
  <c r="AR425" i="18"/>
  <c r="AS425" i="18"/>
  <c r="AT425" i="18"/>
  <c r="AU425" i="18"/>
  <c r="AV425" i="18"/>
  <c r="AW425" i="18"/>
  <c r="AX425" i="18"/>
  <c r="AY425" i="18"/>
  <c r="AY415" i="18" s="1"/>
  <c r="AZ425" i="18"/>
  <c r="BA425" i="18"/>
  <c r="BB425" i="18"/>
  <c r="BC425" i="18"/>
  <c r="BD425" i="18"/>
  <c r="BE425" i="18"/>
  <c r="AN431" i="18"/>
  <c r="AQ431" i="18"/>
  <c r="AR431" i="18"/>
  <c r="AT431" i="18"/>
  <c r="AU431" i="18"/>
  <c r="AV431" i="18"/>
  <c r="AM432" i="18"/>
  <c r="AM430" i="18" s="1"/>
  <c r="AN432" i="18"/>
  <c r="AO432" i="18"/>
  <c r="AP432" i="18"/>
  <c r="AQ432" i="18"/>
  <c r="AR432" i="18"/>
  <c r="AS432" i="18"/>
  <c r="AT432" i="18"/>
  <c r="AU432" i="18"/>
  <c r="AV432" i="18"/>
  <c r="AW432" i="18"/>
  <c r="AX432" i="18"/>
  <c r="AY432" i="18"/>
  <c r="AZ432" i="18"/>
  <c r="BA432" i="18"/>
  <c r="BB432" i="18"/>
  <c r="BC432" i="18"/>
  <c r="BD432" i="18"/>
  <c r="BE432" i="18"/>
  <c r="AM436" i="18"/>
  <c r="AN436" i="18"/>
  <c r="AN430" i="18" s="1"/>
  <c r="AO436" i="18"/>
  <c r="AP436" i="18"/>
  <c r="AQ436" i="18"/>
  <c r="AQ430" i="18" s="1"/>
  <c r="AR436" i="18"/>
  <c r="AR430" i="18" s="1"/>
  <c r="AS436" i="18"/>
  <c r="AT436" i="18"/>
  <c r="AT430" i="18" s="1"/>
  <c r="AU436" i="18"/>
  <c r="AV436" i="18"/>
  <c r="AV430" i="18" s="1"/>
  <c r="AW436" i="18"/>
  <c r="AX436" i="18"/>
  <c r="AX430" i="18" s="1"/>
  <c r="AX431" i="18" s="1"/>
  <c r="AY436" i="18"/>
  <c r="AY430" i="18" s="1"/>
  <c r="AZ436" i="18"/>
  <c r="BA436" i="18"/>
  <c r="BB436" i="18"/>
  <c r="BC436" i="18"/>
  <c r="BD436" i="18"/>
  <c r="BE436" i="18"/>
  <c r="AM440" i="18"/>
  <c r="AN440" i="18"/>
  <c r="AO440" i="18"/>
  <c r="AP440" i="18"/>
  <c r="AQ440" i="18"/>
  <c r="AR440" i="18"/>
  <c r="AS440" i="18"/>
  <c r="AT440" i="18"/>
  <c r="AU440" i="18"/>
  <c r="AU430" i="18" s="1"/>
  <c r="AV440" i="18"/>
  <c r="AW440" i="18"/>
  <c r="AX440" i="18"/>
  <c r="AY440" i="18"/>
  <c r="AZ440" i="18"/>
  <c r="BA440" i="18"/>
  <c r="BB440" i="18"/>
  <c r="BC440" i="18"/>
  <c r="BD440" i="18"/>
  <c r="BE440" i="18"/>
  <c r="AQ445" i="18"/>
  <c r="AS445" i="18"/>
  <c r="AT445" i="18"/>
  <c r="AT446" i="18" s="1"/>
  <c r="AU445" i="18"/>
  <c r="AU446" i="18" s="1"/>
  <c r="AV445" i="18"/>
  <c r="AP446" i="18"/>
  <c r="AQ446" i="18"/>
  <c r="AM447" i="18"/>
  <c r="AM445" i="18" s="1"/>
  <c r="AN447" i="18"/>
  <c r="AO447" i="18"/>
  <c r="AP447" i="18"/>
  <c r="AQ447" i="18"/>
  <c r="AR447" i="18"/>
  <c r="AR445" i="18" s="1"/>
  <c r="AR446" i="18" s="1"/>
  <c r="AS447" i="18"/>
  <c r="AT447" i="18"/>
  <c r="AU447" i="18"/>
  <c r="AV447" i="18"/>
  <c r="AW447" i="18"/>
  <c r="AX447" i="18"/>
  <c r="AY447" i="18"/>
  <c r="AZ447" i="18"/>
  <c r="BA447" i="18"/>
  <c r="BB447" i="18"/>
  <c r="BC447" i="18"/>
  <c r="BC445" i="18" s="1"/>
  <c r="BC446" i="18" s="1"/>
  <c r="BD447" i="18"/>
  <c r="BD445" i="18" s="1"/>
  <c r="BD446" i="18" s="1"/>
  <c r="BE447" i="18"/>
  <c r="BE445" i="18" s="1"/>
  <c r="BE446" i="18" s="1"/>
  <c r="AM451" i="18"/>
  <c r="AN451" i="18"/>
  <c r="AN445" i="18" s="1"/>
  <c r="AN446" i="18" s="1"/>
  <c r="AO451" i="18"/>
  <c r="AP451" i="18"/>
  <c r="AP445" i="18" s="1"/>
  <c r="AQ451" i="18"/>
  <c r="AR451" i="18"/>
  <c r="AS451" i="18"/>
  <c r="AT451" i="18"/>
  <c r="AU451" i="18"/>
  <c r="AV451" i="18"/>
  <c r="AW451" i="18"/>
  <c r="AX451" i="18"/>
  <c r="AY451" i="18"/>
  <c r="AZ451" i="18"/>
  <c r="BA451" i="18"/>
  <c r="BB451" i="18"/>
  <c r="BC451" i="18"/>
  <c r="BD451" i="18"/>
  <c r="BE451" i="18"/>
  <c r="AM455" i="18"/>
  <c r="AN455" i="18"/>
  <c r="AO455" i="18"/>
  <c r="AP455" i="18"/>
  <c r="AQ455" i="18"/>
  <c r="AR455" i="18"/>
  <c r="AS455" i="18"/>
  <c r="AT455" i="18"/>
  <c r="AU455" i="18"/>
  <c r="AV455" i="18"/>
  <c r="AW455" i="18"/>
  <c r="AX455" i="18"/>
  <c r="AX445" i="18" s="1"/>
  <c r="AX446" i="18" s="1"/>
  <c r="AY455" i="18"/>
  <c r="AZ455" i="18"/>
  <c r="BA455" i="18"/>
  <c r="BB455" i="18"/>
  <c r="BC455" i="18"/>
  <c r="BD455" i="18"/>
  <c r="BE455" i="18"/>
  <c r="AQ460" i="18"/>
  <c r="AQ461" i="18" s="1"/>
  <c r="AR460" i="18"/>
  <c r="AR461" i="18" s="1"/>
  <c r="AY460" i="18"/>
  <c r="AZ460" i="18"/>
  <c r="AN461" i="18"/>
  <c r="AW461" i="18"/>
  <c r="AZ461" i="18"/>
  <c r="AM462" i="18"/>
  <c r="AN462" i="18"/>
  <c r="AN460" i="18" s="1"/>
  <c r="AO462" i="18"/>
  <c r="AP462" i="18"/>
  <c r="AQ462" i="18"/>
  <c r="AR462" i="18"/>
  <c r="AS462" i="18"/>
  <c r="AS460" i="18" s="1"/>
  <c r="AS461" i="18" s="1"/>
  <c r="AT462" i="18"/>
  <c r="AU462" i="18"/>
  <c r="AU460" i="18" s="1"/>
  <c r="AU461" i="18" s="1"/>
  <c r="AV462" i="18"/>
  <c r="AW462" i="18"/>
  <c r="AW460" i="18" s="1"/>
  <c r="AX462" i="18"/>
  <c r="AY462" i="18"/>
  <c r="AZ462" i="18"/>
  <c r="BA462" i="18"/>
  <c r="BB462" i="18"/>
  <c r="BB460" i="18" s="1"/>
  <c r="BB461" i="18" s="1"/>
  <c r="BC462" i="18"/>
  <c r="BD462" i="18"/>
  <c r="BD460" i="18" s="1"/>
  <c r="BD461" i="18" s="1"/>
  <c r="BE462" i="18"/>
  <c r="AM466" i="18"/>
  <c r="AN466" i="18"/>
  <c r="AO466" i="18"/>
  <c r="AP466" i="18"/>
  <c r="AP460" i="18" s="1"/>
  <c r="AQ466" i="18"/>
  <c r="AR466" i="18"/>
  <c r="AS466" i="18"/>
  <c r="AT466" i="18"/>
  <c r="AT460" i="18" s="1"/>
  <c r="AT461" i="18" s="1"/>
  <c r="AU466" i="18"/>
  <c r="AV466" i="18"/>
  <c r="AW466" i="18"/>
  <c r="AX466" i="18"/>
  <c r="AY466" i="18"/>
  <c r="AZ466" i="18"/>
  <c r="BA466" i="18"/>
  <c r="BA460" i="18" s="1"/>
  <c r="BA461" i="18" s="1"/>
  <c r="BB466" i="18"/>
  <c r="BC466" i="18"/>
  <c r="BD466" i="18"/>
  <c r="BE466" i="18"/>
  <c r="AM470" i="18"/>
  <c r="AM460" i="18" s="1"/>
  <c r="AM461" i="18" s="1"/>
  <c r="AN470" i="18"/>
  <c r="AO470" i="18"/>
  <c r="AO460" i="18" s="1"/>
  <c r="AO461" i="18" s="1"/>
  <c r="AP470" i="18"/>
  <c r="AQ470" i="18"/>
  <c r="AR470" i="18"/>
  <c r="AS470" i="18"/>
  <c r="AT470" i="18"/>
  <c r="AU470" i="18"/>
  <c r="AV470" i="18"/>
  <c r="AW470" i="18"/>
  <c r="AX470" i="18"/>
  <c r="AY470" i="18"/>
  <c r="AZ470" i="18"/>
  <c r="BA470" i="18"/>
  <c r="BB470" i="18"/>
  <c r="BC470" i="18"/>
  <c r="BC460" i="18" s="1"/>
  <c r="BC461" i="18" s="1"/>
  <c r="BD470" i="18"/>
  <c r="BE470" i="18"/>
  <c r="AO475" i="18"/>
  <c r="AO476" i="18" s="1"/>
  <c r="AP475" i="18"/>
  <c r="AU475" i="18"/>
  <c r="AU476" i="18" s="1"/>
  <c r="AV475" i="18"/>
  <c r="AV476" i="18" s="1"/>
  <c r="AW475" i="18"/>
  <c r="AW476" i="18" s="1"/>
  <c r="AN476" i="18"/>
  <c r="AT476" i="18"/>
  <c r="AM477" i="18"/>
  <c r="AN477" i="18"/>
  <c r="AN475" i="18" s="1"/>
  <c r="AO477" i="18"/>
  <c r="AP477" i="18"/>
  <c r="AQ477" i="18"/>
  <c r="AQ475" i="18" s="1"/>
  <c r="AQ476" i="18" s="1"/>
  <c r="AR477" i="18"/>
  <c r="AR475" i="18" s="1"/>
  <c r="AR476" i="18" s="1"/>
  <c r="AS477" i="18"/>
  <c r="AS475" i="18" s="1"/>
  <c r="AT477" i="18"/>
  <c r="AT475" i="18" s="1"/>
  <c r="AU477" i="18"/>
  <c r="AV477" i="18"/>
  <c r="AW477" i="18"/>
  <c r="AX477" i="18"/>
  <c r="AX475" i="18" s="1"/>
  <c r="AX476" i="18" s="1"/>
  <c r="AY477" i="18"/>
  <c r="AY475" i="18" s="1"/>
  <c r="AY476" i="18" s="1"/>
  <c r="AZ477" i="18"/>
  <c r="BA477" i="18"/>
  <c r="BB477" i="18"/>
  <c r="BC477" i="18"/>
  <c r="BD477" i="18"/>
  <c r="BE477" i="18"/>
  <c r="AM481" i="18"/>
  <c r="AN481" i="18"/>
  <c r="AO481" i="18"/>
  <c r="AP481" i="18"/>
  <c r="AQ481" i="18"/>
  <c r="AR481" i="18"/>
  <c r="AS481" i="18"/>
  <c r="AT481" i="18"/>
  <c r="AU481" i="18"/>
  <c r="AV481" i="18"/>
  <c r="AW481" i="18"/>
  <c r="AX481" i="18"/>
  <c r="AY481" i="18"/>
  <c r="AZ481" i="18"/>
  <c r="BA481" i="18"/>
  <c r="BA475" i="18" s="1"/>
  <c r="BA476" i="18" s="1"/>
  <c r="BB481" i="18"/>
  <c r="BB475" i="18" s="1"/>
  <c r="BB476" i="18" s="1"/>
  <c r="BC481" i="18"/>
  <c r="BD481" i="18"/>
  <c r="BD475" i="18" s="1"/>
  <c r="BE481" i="18"/>
  <c r="AM485" i="18"/>
  <c r="AN485" i="18"/>
  <c r="AO485" i="18"/>
  <c r="AP485" i="18"/>
  <c r="AQ485" i="18"/>
  <c r="AR485" i="18"/>
  <c r="AS485" i="18"/>
  <c r="AT485" i="18"/>
  <c r="AU485" i="18"/>
  <c r="AV485" i="18"/>
  <c r="AW485" i="18"/>
  <c r="AX485" i="18"/>
  <c r="AY485" i="18"/>
  <c r="AZ485" i="18"/>
  <c r="AZ475" i="18" s="1"/>
  <c r="AZ476" i="18" s="1"/>
  <c r="BA485" i="18"/>
  <c r="BB485" i="18"/>
  <c r="BC485" i="18"/>
  <c r="BC475" i="18" s="1"/>
  <c r="BC476" i="18" s="1"/>
  <c r="BD485" i="18"/>
  <c r="BE485" i="18"/>
  <c r="AU490" i="18"/>
  <c r="AU491" i="18" s="1"/>
  <c r="AV490" i="18"/>
  <c r="AZ490" i="18"/>
  <c r="AZ491" i="18" s="1"/>
  <c r="BB490" i="18"/>
  <c r="BB491" i="18" s="1"/>
  <c r="BE490" i="18"/>
  <c r="BE491" i="18" s="1"/>
  <c r="AV491" i="18"/>
  <c r="BC491" i="18"/>
  <c r="BD491" i="18"/>
  <c r="AM492" i="18"/>
  <c r="AN492" i="18"/>
  <c r="AN490" i="18" s="1"/>
  <c r="AN491" i="18" s="1"/>
  <c r="AO492" i="18"/>
  <c r="AP492" i="18"/>
  <c r="AP490" i="18" s="1"/>
  <c r="AP491" i="18" s="1"/>
  <c r="AQ492" i="18"/>
  <c r="AR492" i="18"/>
  <c r="AR490" i="18" s="1"/>
  <c r="AR491" i="18" s="1"/>
  <c r="AS492" i="18"/>
  <c r="AT492" i="18"/>
  <c r="AT490" i="18" s="1"/>
  <c r="AT491" i="18" s="1"/>
  <c r="AU492" i="18"/>
  <c r="AV492" i="18"/>
  <c r="AW492" i="18"/>
  <c r="AW490" i="18" s="1"/>
  <c r="AW491" i="18" s="1"/>
  <c r="AX492" i="18"/>
  <c r="AY492" i="18"/>
  <c r="AY490" i="18" s="1"/>
  <c r="AZ492" i="18"/>
  <c r="BA492" i="18"/>
  <c r="BA490" i="18" s="1"/>
  <c r="BA491" i="18" s="1"/>
  <c r="BB492" i="18"/>
  <c r="BC492" i="18"/>
  <c r="BD492" i="18"/>
  <c r="BE492" i="18"/>
  <c r="AM496" i="18"/>
  <c r="AN496" i="18"/>
  <c r="AO496" i="18"/>
  <c r="AP496" i="18"/>
  <c r="AQ496" i="18"/>
  <c r="AR496" i="18"/>
  <c r="AS496" i="18"/>
  <c r="AT496" i="18"/>
  <c r="AU496" i="18"/>
  <c r="AV496" i="18"/>
  <c r="AW496" i="18"/>
  <c r="AX496" i="18"/>
  <c r="AX490" i="18" s="1"/>
  <c r="AX491" i="18" s="1"/>
  <c r="AY496" i="18"/>
  <c r="AZ496" i="18"/>
  <c r="BA496" i="18"/>
  <c r="BB496" i="18"/>
  <c r="BC496" i="18"/>
  <c r="BC490" i="18" s="1"/>
  <c r="BD496" i="18"/>
  <c r="BD490" i="18" s="1"/>
  <c r="BE496" i="18"/>
  <c r="AM500" i="18"/>
  <c r="AN500" i="18"/>
  <c r="AO500" i="18"/>
  <c r="AP500" i="18"/>
  <c r="AQ500" i="18"/>
  <c r="AR500" i="18"/>
  <c r="AS500" i="18"/>
  <c r="AT500" i="18"/>
  <c r="AU500" i="18"/>
  <c r="AV500" i="18"/>
  <c r="AW500" i="18"/>
  <c r="AX500" i="18"/>
  <c r="AY500" i="18"/>
  <c r="AZ500" i="18"/>
  <c r="BA500" i="18"/>
  <c r="BB500" i="18"/>
  <c r="BC500" i="18"/>
  <c r="BD500" i="18"/>
  <c r="BE500" i="18"/>
  <c r="AY505" i="18"/>
  <c r="BB505" i="18"/>
  <c r="BB506" i="18" s="1"/>
  <c r="BC505" i="18"/>
  <c r="BC506" i="18" s="1"/>
  <c r="BD505" i="18"/>
  <c r="BD506" i="18" s="1"/>
  <c r="AR506" i="18"/>
  <c r="AM507" i="18"/>
  <c r="AM505" i="18" s="1"/>
  <c r="AM506" i="18" s="1"/>
  <c r="AN507" i="18"/>
  <c r="AO507" i="18"/>
  <c r="AP507" i="18"/>
  <c r="AQ507" i="18"/>
  <c r="AR507" i="18"/>
  <c r="AS507" i="18"/>
  <c r="AT507" i="18"/>
  <c r="AU507" i="18"/>
  <c r="AV507" i="18"/>
  <c r="AW507" i="18"/>
  <c r="AX507" i="18"/>
  <c r="AY507" i="18"/>
  <c r="AZ507" i="18"/>
  <c r="BA507" i="18"/>
  <c r="BB507" i="18"/>
  <c r="BC507" i="18"/>
  <c r="BD507" i="18"/>
  <c r="BE507" i="18"/>
  <c r="AM511" i="18"/>
  <c r="AN511" i="18"/>
  <c r="AO511" i="18"/>
  <c r="AP511" i="18"/>
  <c r="AQ511" i="18"/>
  <c r="AR511" i="18"/>
  <c r="AS511" i="18"/>
  <c r="AT511" i="18"/>
  <c r="AU511" i="18"/>
  <c r="AV511" i="18"/>
  <c r="AW511" i="18"/>
  <c r="AX511" i="18"/>
  <c r="AY511" i="18"/>
  <c r="AZ511" i="18"/>
  <c r="BA511" i="18"/>
  <c r="BB511" i="18"/>
  <c r="BC511" i="18"/>
  <c r="BD511" i="18"/>
  <c r="BE511" i="18"/>
  <c r="AM515" i="18"/>
  <c r="AN515" i="18"/>
  <c r="AO515" i="18"/>
  <c r="AP515" i="18"/>
  <c r="AQ515" i="18"/>
  <c r="AR515" i="18"/>
  <c r="AR505" i="18" s="1"/>
  <c r="AS515" i="18"/>
  <c r="AT515" i="18"/>
  <c r="AU515" i="18"/>
  <c r="AV515" i="18"/>
  <c r="AW515" i="18"/>
  <c r="AX515" i="18"/>
  <c r="AY515" i="18"/>
  <c r="AZ515" i="18"/>
  <c r="BA515" i="18"/>
  <c r="BB515" i="18"/>
  <c r="BC515" i="18"/>
  <c r="BD515" i="18"/>
  <c r="BE515" i="18"/>
  <c r="AQ520" i="18"/>
  <c r="AR520" i="18"/>
  <c r="AR521" i="18" s="1"/>
  <c r="AS520" i="18"/>
  <c r="AT520" i="18"/>
  <c r="AT521" i="18" s="1"/>
  <c r="AV520" i="18"/>
  <c r="BC521" i="18"/>
  <c r="BD521" i="18"/>
  <c r="AM522" i="18"/>
  <c r="AM520" i="18" s="1"/>
  <c r="AN522" i="18"/>
  <c r="AN520" i="18" s="1"/>
  <c r="AN521" i="18" s="1"/>
  <c r="AO522" i="18"/>
  <c r="AO520" i="18" s="1"/>
  <c r="AO521" i="18" s="1"/>
  <c r="AP522" i="18"/>
  <c r="AQ522" i="18"/>
  <c r="AR522" i="18"/>
  <c r="AS522" i="18"/>
  <c r="AT522" i="18"/>
  <c r="AU522" i="18"/>
  <c r="AV522" i="18"/>
  <c r="AW522" i="18"/>
  <c r="AX522" i="18"/>
  <c r="AY522" i="18"/>
  <c r="AZ522" i="18"/>
  <c r="BA522" i="18"/>
  <c r="BB522" i="18"/>
  <c r="BC522" i="18"/>
  <c r="BD522" i="18"/>
  <c r="BE522" i="18"/>
  <c r="AM526" i="18"/>
  <c r="AN526" i="18"/>
  <c r="AO526" i="18"/>
  <c r="AP526" i="18"/>
  <c r="AQ526" i="18"/>
  <c r="AR526" i="18"/>
  <c r="AS526" i="18"/>
  <c r="AT526" i="18"/>
  <c r="AU526" i="18"/>
  <c r="AV526" i="18"/>
  <c r="AW526" i="18"/>
  <c r="AX526" i="18"/>
  <c r="AY526" i="18"/>
  <c r="AZ526" i="18"/>
  <c r="AZ520" i="18" s="1"/>
  <c r="AZ521" i="18" s="1"/>
  <c r="BA526" i="18"/>
  <c r="BB526" i="18"/>
  <c r="BC526" i="18"/>
  <c r="BD526" i="18"/>
  <c r="BD520" i="18" s="1"/>
  <c r="BE526" i="18"/>
  <c r="AM530" i="18"/>
  <c r="AN530" i="18"/>
  <c r="AO530" i="18"/>
  <c r="AP530" i="18"/>
  <c r="AP520" i="18" s="1"/>
  <c r="AP521" i="18" s="1"/>
  <c r="AQ530" i="18"/>
  <c r="AR530" i="18"/>
  <c r="AS530" i="18"/>
  <c r="AT530" i="18"/>
  <c r="AU530" i="18"/>
  <c r="AU520" i="18" s="1"/>
  <c r="AU521" i="18" s="1"/>
  <c r="AV530" i="18"/>
  <c r="AW530" i="18"/>
  <c r="AX530" i="18"/>
  <c r="AY530" i="18"/>
  <c r="AZ530" i="18"/>
  <c r="BA530" i="18"/>
  <c r="BB530" i="18"/>
  <c r="BC530" i="18"/>
  <c r="BC520" i="18" s="1"/>
  <c r="BD530" i="18"/>
  <c r="BE530" i="18"/>
  <c r="AM535" i="18"/>
  <c r="AM536" i="18" s="1"/>
  <c r="AO535" i="18"/>
  <c r="AO536" i="18" s="1"/>
  <c r="AP535" i="18"/>
  <c r="AU535" i="18"/>
  <c r="AU536" i="18" s="1"/>
  <c r="AV535" i="18"/>
  <c r="AX535" i="18"/>
  <c r="AX536" i="18" s="1"/>
  <c r="AY535" i="18"/>
  <c r="BE535" i="18"/>
  <c r="BE536" i="18" s="1"/>
  <c r="AW536" i="18"/>
  <c r="AZ536" i="18"/>
  <c r="BA536" i="18"/>
  <c r="AM537" i="18"/>
  <c r="AN537" i="18"/>
  <c r="AO537" i="18"/>
  <c r="AP537" i="18"/>
  <c r="AQ537" i="18"/>
  <c r="AQ535" i="18" s="1"/>
  <c r="AQ536" i="18" s="1"/>
  <c r="AR537" i="18"/>
  <c r="AS537" i="18"/>
  <c r="AT537" i="18"/>
  <c r="AU537" i="18"/>
  <c r="AV537" i="18"/>
  <c r="AW537" i="18"/>
  <c r="AW535" i="18" s="1"/>
  <c r="AX537" i="18"/>
  <c r="AY537" i="18"/>
  <c r="AZ537" i="18"/>
  <c r="AZ535" i="18" s="1"/>
  <c r="BA537" i="18"/>
  <c r="BA535" i="18" s="1"/>
  <c r="BB537" i="18"/>
  <c r="BB535" i="18" s="1"/>
  <c r="BB536" i="18" s="1"/>
  <c r="BC537" i="18"/>
  <c r="BD537" i="18"/>
  <c r="BE537" i="18"/>
  <c r="AM541" i="18"/>
  <c r="AN541" i="18"/>
  <c r="AO541" i="18"/>
  <c r="AP541" i="18"/>
  <c r="AQ541" i="18"/>
  <c r="AR541" i="18"/>
  <c r="AR535" i="18" s="1"/>
  <c r="AR536" i="18" s="1"/>
  <c r="AS541" i="18"/>
  <c r="AS535" i="18" s="1"/>
  <c r="AS536" i="18" s="1"/>
  <c r="AT541" i="18"/>
  <c r="AU541" i="18"/>
  <c r="AV541" i="18"/>
  <c r="AW541" i="18"/>
  <c r="AX541" i="18"/>
  <c r="AY541" i="18"/>
  <c r="AZ541" i="18"/>
  <c r="BA541" i="18"/>
  <c r="BB541" i="18"/>
  <c r="BC541" i="18"/>
  <c r="BD541" i="18"/>
  <c r="BD535" i="18" s="1"/>
  <c r="BD536" i="18" s="1"/>
  <c r="BE541" i="18"/>
  <c r="AM545" i="18"/>
  <c r="AN545" i="18"/>
  <c r="AO545" i="18"/>
  <c r="AP545" i="18"/>
  <c r="AQ545" i="18"/>
  <c r="AR545" i="18"/>
  <c r="AS545" i="18"/>
  <c r="AT545" i="18"/>
  <c r="AU545" i="18"/>
  <c r="AV545" i="18"/>
  <c r="AW545" i="18"/>
  <c r="AX545" i="18"/>
  <c r="AY545" i="18"/>
  <c r="AZ545" i="18"/>
  <c r="BA545" i="18"/>
  <c r="BB545" i="18"/>
  <c r="BC545" i="18"/>
  <c r="BD545" i="18"/>
  <c r="BE545" i="18"/>
  <c r="AR550" i="18"/>
  <c r="AR551" i="18" s="1"/>
  <c r="AU550" i="18"/>
  <c r="AZ550" i="18"/>
  <c r="AZ551" i="18" s="1"/>
  <c r="BA550" i="18"/>
  <c r="BA551" i="18" s="1"/>
  <c r="AU551" i="18"/>
  <c r="AW551" i="18"/>
  <c r="BD551" i="18"/>
  <c r="BE551" i="18"/>
  <c r="AM552" i="18"/>
  <c r="AN552" i="18"/>
  <c r="AO552" i="18"/>
  <c r="AP552" i="18"/>
  <c r="AQ552" i="18"/>
  <c r="AQ550" i="18" s="1"/>
  <c r="AQ551" i="18" s="1"/>
  <c r="AR552" i="18"/>
  <c r="AS552" i="18"/>
  <c r="AS550" i="18" s="1"/>
  <c r="AS551" i="18" s="1"/>
  <c r="AT552" i="18"/>
  <c r="AU552" i="18"/>
  <c r="AV552" i="18"/>
  <c r="AV550" i="18" s="1"/>
  <c r="AW552" i="18"/>
  <c r="AW550" i="18" s="1"/>
  <c r="AX552" i="18"/>
  <c r="AY552" i="18"/>
  <c r="AZ552" i="18"/>
  <c r="BA552" i="18"/>
  <c r="BB552" i="18"/>
  <c r="BC552" i="18"/>
  <c r="BD552" i="18"/>
  <c r="BE552" i="18"/>
  <c r="BE550" i="18" s="1"/>
  <c r="AM556" i="18"/>
  <c r="AM550" i="18" s="1"/>
  <c r="AN556" i="18"/>
  <c r="AN550" i="18" s="1"/>
  <c r="AN551" i="18" s="1"/>
  <c r="AO556" i="18"/>
  <c r="AP556" i="18"/>
  <c r="AQ556" i="18"/>
  <c r="AR556" i="18"/>
  <c r="AS556" i="18"/>
  <c r="AT556" i="18"/>
  <c r="AT550" i="18" s="1"/>
  <c r="AT551" i="18" s="1"/>
  <c r="AU556" i="18"/>
  <c r="AV556" i="18"/>
  <c r="AW556" i="18"/>
  <c r="AX556" i="18"/>
  <c r="AX550" i="18" s="1"/>
  <c r="AX551" i="18" s="1"/>
  <c r="AY556" i="18"/>
  <c r="AY550" i="18" s="1"/>
  <c r="AZ556" i="18"/>
  <c r="BA556" i="18"/>
  <c r="BB556" i="18"/>
  <c r="BB550" i="18" s="1"/>
  <c r="BB551" i="18" s="1"/>
  <c r="BC556" i="18"/>
  <c r="BD556" i="18"/>
  <c r="BD550" i="18" s="1"/>
  <c r="BE556" i="18"/>
  <c r="AM560" i="18"/>
  <c r="AN560" i="18"/>
  <c r="AO560" i="18"/>
  <c r="AP560" i="18"/>
  <c r="AP550" i="18" s="1"/>
  <c r="AQ560" i="18"/>
  <c r="AR560" i="18"/>
  <c r="AS560" i="18"/>
  <c r="AT560" i="18"/>
  <c r="AU560" i="18"/>
  <c r="AV560" i="18"/>
  <c r="AW560" i="18"/>
  <c r="AX560" i="18"/>
  <c r="AY560" i="18"/>
  <c r="AZ560" i="18"/>
  <c r="BA560" i="18"/>
  <c r="BB560" i="18"/>
  <c r="BC560" i="18"/>
  <c r="BD560" i="18"/>
  <c r="BE560" i="18"/>
  <c r="AS565" i="18"/>
  <c r="AT565" i="18"/>
  <c r="AT566" i="18" s="1"/>
  <c r="AV565" i="18"/>
  <c r="AZ565" i="18"/>
  <c r="AZ566" i="18" s="1"/>
  <c r="BB565" i="18"/>
  <c r="BB566" i="18" s="1"/>
  <c r="BC565" i="18"/>
  <c r="BD565" i="18"/>
  <c r="AR566" i="18"/>
  <c r="AS566" i="18"/>
  <c r="BC566" i="18"/>
  <c r="BD566" i="18"/>
  <c r="BE566" i="18"/>
  <c r="AM567" i="18"/>
  <c r="AN567" i="18"/>
  <c r="AO567" i="18"/>
  <c r="AP567" i="18"/>
  <c r="AQ567" i="18"/>
  <c r="AQ565" i="18" s="1"/>
  <c r="AQ566" i="18" s="1"/>
  <c r="AR567" i="18"/>
  <c r="AR565" i="18" s="1"/>
  <c r="AS567" i="18"/>
  <c r="AT567" i="18"/>
  <c r="AU567" i="18"/>
  <c r="AV567" i="18"/>
  <c r="AW567" i="18"/>
  <c r="AX567" i="18"/>
  <c r="AY567" i="18"/>
  <c r="AZ567" i="18"/>
  <c r="BA567" i="18"/>
  <c r="BB567" i="18"/>
  <c r="BC567" i="18"/>
  <c r="BD567" i="18"/>
  <c r="BE567" i="18"/>
  <c r="BE565" i="18" s="1"/>
  <c r="AM571" i="18"/>
  <c r="AN571" i="18"/>
  <c r="AN565" i="18" s="1"/>
  <c r="AN566" i="18" s="1"/>
  <c r="AO571" i="18"/>
  <c r="AP571" i="18"/>
  <c r="AP565" i="18" s="1"/>
  <c r="AP566" i="18" s="1"/>
  <c r="AQ571" i="18"/>
  <c r="AR571" i="18"/>
  <c r="AS571" i="18"/>
  <c r="AT571" i="18"/>
  <c r="AU571" i="18"/>
  <c r="AU565" i="18" s="1"/>
  <c r="AU566" i="18" s="1"/>
  <c r="AV571" i="18"/>
  <c r="AW571" i="18"/>
  <c r="AW565" i="18" s="1"/>
  <c r="AW566" i="18" s="1"/>
  <c r="AX571" i="18"/>
  <c r="AX565" i="18" s="1"/>
  <c r="AX566" i="18" s="1"/>
  <c r="AY571" i="18"/>
  <c r="AZ571" i="18"/>
  <c r="BA571" i="18"/>
  <c r="BB571" i="18"/>
  <c r="BC571" i="18"/>
  <c r="BD571" i="18"/>
  <c r="BE571" i="18"/>
  <c r="AM575" i="18"/>
  <c r="AN575" i="18"/>
  <c r="AO575" i="18"/>
  <c r="AP575" i="18"/>
  <c r="AQ575" i="18"/>
  <c r="AR575" i="18"/>
  <c r="AS575" i="18"/>
  <c r="AT575" i="18"/>
  <c r="AU575" i="18"/>
  <c r="AV575" i="18"/>
  <c r="AW575" i="18"/>
  <c r="AX575" i="18"/>
  <c r="AY575" i="18"/>
  <c r="AZ575" i="18"/>
  <c r="BA575" i="18"/>
  <c r="BA565" i="18" s="1"/>
  <c r="BA566" i="18" s="1"/>
  <c r="BB575" i="18"/>
  <c r="BC575" i="18"/>
  <c r="BD575" i="18"/>
  <c r="BE575" i="18"/>
  <c r="AM580" i="18"/>
  <c r="AM581" i="18" s="1"/>
  <c r="AP580" i="18"/>
  <c r="AP581" i="18" s="1"/>
  <c r="AR580" i="18"/>
  <c r="AR581" i="18" s="1"/>
  <c r="AS580" i="18"/>
  <c r="AT580" i="18"/>
  <c r="AT581" i="18" s="1"/>
  <c r="AW580" i="18"/>
  <c r="AW581" i="18" s="1"/>
  <c r="BC580" i="18"/>
  <c r="BC581" i="18" s="1"/>
  <c r="BD580" i="18"/>
  <c r="BE580" i="18"/>
  <c r="BE581" i="18" s="1"/>
  <c r="AY581" i="18"/>
  <c r="AZ581" i="18"/>
  <c r="BA581" i="18"/>
  <c r="BB581" i="18"/>
  <c r="BD581" i="18"/>
  <c r="AM582" i="18"/>
  <c r="AN582" i="18"/>
  <c r="AO582" i="18"/>
  <c r="AP582" i="18"/>
  <c r="AQ582" i="18"/>
  <c r="AR582" i="18"/>
  <c r="AS582" i="18"/>
  <c r="AT582" i="18"/>
  <c r="AU582" i="18"/>
  <c r="AV582" i="18"/>
  <c r="AW582" i="18"/>
  <c r="AX582" i="18"/>
  <c r="AY582" i="18"/>
  <c r="AY580" i="18" s="1"/>
  <c r="AZ582" i="18"/>
  <c r="AZ580" i="18" s="1"/>
  <c r="BA582" i="18"/>
  <c r="BA580" i="18" s="1"/>
  <c r="BB582" i="18"/>
  <c r="BB580" i="18" s="1"/>
  <c r="BC582" i="18"/>
  <c r="BD582" i="18"/>
  <c r="BE582" i="18"/>
  <c r="AM586" i="18"/>
  <c r="AN586" i="18"/>
  <c r="AO586" i="18"/>
  <c r="AP586" i="18"/>
  <c r="AQ586" i="18"/>
  <c r="AR586" i="18"/>
  <c r="AS586" i="18"/>
  <c r="AT586" i="18"/>
  <c r="AU586" i="18"/>
  <c r="AV586" i="18"/>
  <c r="AV580" i="18" s="1"/>
  <c r="AW586" i="18"/>
  <c r="AX586" i="18"/>
  <c r="AY586" i="18"/>
  <c r="AZ586" i="18"/>
  <c r="BA586" i="18"/>
  <c r="BB586" i="18"/>
  <c r="BC586" i="18"/>
  <c r="BD586" i="18"/>
  <c r="BE586" i="18"/>
  <c r="AM590" i="18"/>
  <c r="AN590" i="18"/>
  <c r="AO590" i="18"/>
  <c r="AP590" i="18"/>
  <c r="AQ590" i="18"/>
  <c r="AQ580" i="18" s="1"/>
  <c r="AQ581" i="18" s="1"/>
  <c r="AR590" i="18"/>
  <c r="AS590" i="18"/>
  <c r="AT590" i="18"/>
  <c r="AU590" i="18"/>
  <c r="AV590" i="18"/>
  <c r="AW590" i="18"/>
  <c r="AX590" i="18"/>
  <c r="AY590" i="18"/>
  <c r="AZ590" i="18"/>
  <c r="BA590" i="18"/>
  <c r="BB590" i="18"/>
  <c r="BC590" i="18"/>
  <c r="BD590" i="18"/>
  <c r="BE590" i="18"/>
  <c r="AM595" i="18"/>
  <c r="AO595" i="18"/>
  <c r="AO596" i="18" s="1"/>
  <c r="AP595" i="18"/>
  <c r="AR595" i="18"/>
  <c r="AR596" i="18" s="1"/>
  <c r="AS595" i="18"/>
  <c r="AV595" i="18"/>
  <c r="BC595" i="18"/>
  <c r="AX596" i="18"/>
  <c r="BB596" i="18"/>
  <c r="BC596" i="18"/>
  <c r="BD596" i="18"/>
  <c r="AM597" i="18"/>
  <c r="AN597" i="18"/>
  <c r="AO597" i="18"/>
  <c r="AP597" i="18"/>
  <c r="AQ597" i="18"/>
  <c r="AR597" i="18"/>
  <c r="AS597" i="18"/>
  <c r="AT597" i="18"/>
  <c r="AT595" i="18" s="1"/>
  <c r="AT596" i="18" s="1"/>
  <c r="AU597" i="18"/>
  <c r="AU595" i="18" s="1"/>
  <c r="AU596" i="18" s="1"/>
  <c r="AV597" i="18"/>
  <c r="AW597" i="18"/>
  <c r="AW595" i="18" s="1"/>
  <c r="AW596" i="18" s="1"/>
  <c r="AX597" i="18"/>
  <c r="AX595" i="18" s="1"/>
  <c r="AY597" i="18"/>
  <c r="AZ597" i="18"/>
  <c r="AZ595" i="18" s="1"/>
  <c r="AZ596" i="18" s="1"/>
  <c r="BA597" i="18"/>
  <c r="BB597" i="18"/>
  <c r="BC597" i="18"/>
  <c r="BD597" i="18"/>
  <c r="BE597" i="18"/>
  <c r="BE595" i="18" s="1"/>
  <c r="BE596" i="18" s="1"/>
  <c r="AM601" i="18"/>
  <c r="AN601" i="18"/>
  <c r="AO601" i="18"/>
  <c r="AP601" i="18"/>
  <c r="AQ601" i="18"/>
  <c r="AR601" i="18"/>
  <c r="AS601" i="18"/>
  <c r="AT601" i="18"/>
  <c r="AU601" i="18"/>
  <c r="AV601" i="18"/>
  <c r="AW601" i="18"/>
  <c r="AX601" i="18"/>
  <c r="AY601" i="18"/>
  <c r="AZ601" i="18"/>
  <c r="BA601" i="18"/>
  <c r="BA595" i="18" s="1"/>
  <c r="BA596" i="18" s="1"/>
  <c r="BB601" i="18"/>
  <c r="BB595" i="18" s="1"/>
  <c r="BC601" i="18"/>
  <c r="BD601" i="18"/>
  <c r="BD595" i="18" s="1"/>
  <c r="BE601" i="18"/>
  <c r="AM605" i="18"/>
  <c r="AN605" i="18"/>
  <c r="AO605" i="18"/>
  <c r="AP605" i="18"/>
  <c r="AQ605" i="18"/>
  <c r="AR605" i="18"/>
  <c r="AS605" i="18"/>
  <c r="AT605" i="18"/>
  <c r="AU605" i="18"/>
  <c r="AV605" i="18"/>
  <c r="AW605" i="18"/>
  <c r="AX605" i="18"/>
  <c r="AY605" i="18"/>
  <c r="AZ605" i="18"/>
  <c r="BA605" i="18"/>
  <c r="BB605" i="18"/>
  <c r="BC605" i="18"/>
  <c r="BD605" i="18"/>
  <c r="BE605" i="18"/>
  <c r="AR610" i="18"/>
  <c r="AR611" i="18" s="1"/>
  <c r="AU610" i="18"/>
  <c r="AU611" i="18" s="1"/>
  <c r="AV610" i="18"/>
  <c r="AM611" i="18"/>
  <c r="AN611" i="18"/>
  <c r="BD611" i="18"/>
  <c r="BE611" i="18"/>
  <c r="AM612" i="18"/>
  <c r="AM610" i="18" s="1"/>
  <c r="AN612" i="18"/>
  <c r="AN610" i="18" s="1"/>
  <c r="AO612" i="18"/>
  <c r="AO610" i="18" s="1"/>
  <c r="AO611" i="18" s="1"/>
  <c r="AP612" i="18"/>
  <c r="AP610" i="18" s="1"/>
  <c r="AP611" i="18" s="1"/>
  <c r="AQ612" i="18"/>
  <c r="AR612" i="18"/>
  <c r="AS612" i="18"/>
  <c r="AT612" i="18"/>
  <c r="AT610" i="18" s="1"/>
  <c r="AT611" i="18" s="1"/>
  <c r="AU612" i="18"/>
  <c r="AV612" i="18"/>
  <c r="AW612" i="18"/>
  <c r="AW610" i="18" s="1"/>
  <c r="AW611" i="18" s="1"/>
  <c r="AX612" i="18"/>
  <c r="AY612" i="18"/>
  <c r="AY610" i="18" s="1"/>
  <c r="AY611" i="18" s="1"/>
  <c r="AZ612" i="18"/>
  <c r="BA612" i="18"/>
  <c r="BB612" i="18"/>
  <c r="BC612" i="18"/>
  <c r="BD612" i="18"/>
  <c r="BE612" i="18"/>
  <c r="AM616" i="18"/>
  <c r="AN616" i="18"/>
  <c r="AO616" i="18"/>
  <c r="AP616" i="18"/>
  <c r="AQ616" i="18"/>
  <c r="AR616" i="18"/>
  <c r="AS616" i="18"/>
  <c r="AT616" i="18"/>
  <c r="AU616" i="18"/>
  <c r="AV616" i="18"/>
  <c r="AW616" i="18"/>
  <c r="AX616" i="18"/>
  <c r="AX610" i="18" s="1"/>
  <c r="AX611" i="18" s="1"/>
  <c r="AY616" i="18"/>
  <c r="AZ616" i="18"/>
  <c r="AZ610" i="18" s="1"/>
  <c r="AZ611" i="18" s="1"/>
  <c r="BA616" i="18"/>
  <c r="BB616" i="18"/>
  <c r="BB610" i="18" s="1"/>
  <c r="BB611" i="18" s="1"/>
  <c r="BC616" i="18"/>
  <c r="BD616" i="18"/>
  <c r="BD610" i="18" s="1"/>
  <c r="BE616" i="18"/>
  <c r="BE610" i="18" s="1"/>
  <c r="AM620" i="18"/>
  <c r="AN620" i="18"/>
  <c r="AO620" i="18"/>
  <c r="AP620" i="18"/>
  <c r="AQ620" i="18"/>
  <c r="AR620" i="18"/>
  <c r="AS620" i="18"/>
  <c r="AS610" i="18" s="1"/>
  <c r="AS611" i="18" s="1"/>
  <c r="AT620" i="18"/>
  <c r="AU620" i="18"/>
  <c r="AV620" i="18"/>
  <c r="AW620" i="18"/>
  <c r="AX620" i="18"/>
  <c r="AY620" i="18"/>
  <c r="AZ620" i="18"/>
  <c r="BA620" i="18"/>
  <c r="BB620" i="18"/>
  <c r="BC620" i="18"/>
  <c r="BD620" i="18"/>
  <c r="BE620" i="18"/>
  <c r="AW625" i="18"/>
  <c r="AW626" i="18" s="1"/>
  <c r="AX625" i="18"/>
  <c r="AX626" i="18" s="1"/>
  <c r="AY625" i="18"/>
  <c r="AR626" i="18"/>
  <c r="AM627" i="18"/>
  <c r="AN627" i="18"/>
  <c r="AO627" i="18"/>
  <c r="AP627" i="18"/>
  <c r="AQ627" i="18"/>
  <c r="AR627" i="18"/>
  <c r="AR625" i="18" s="1"/>
  <c r="AS627" i="18"/>
  <c r="AT627" i="18"/>
  <c r="AU627" i="18"/>
  <c r="AV627" i="18"/>
  <c r="AW627" i="18"/>
  <c r="AX627" i="18"/>
  <c r="AY627" i="18"/>
  <c r="AZ627" i="18"/>
  <c r="BA627" i="18"/>
  <c r="BB627" i="18"/>
  <c r="BC627" i="18"/>
  <c r="BD627" i="18"/>
  <c r="BE627" i="18"/>
  <c r="AM631" i="18"/>
  <c r="AN631" i="18"/>
  <c r="AO631" i="18"/>
  <c r="AP631" i="18"/>
  <c r="AQ631" i="18"/>
  <c r="AQ625" i="18" s="1"/>
  <c r="AQ626" i="18" s="1"/>
  <c r="AR631" i="18"/>
  <c r="AS631" i="18"/>
  <c r="AT631" i="18"/>
  <c r="AU631" i="18"/>
  <c r="AV631" i="18"/>
  <c r="AW631" i="18"/>
  <c r="AX631" i="18"/>
  <c r="AY631" i="18"/>
  <c r="AZ631" i="18"/>
  <c r="BA631" i="18"/>
  <c r="BB631" i="18"/>
  <c r="BC631" i="18"/>
  <c r="BD631" i="18"/>
  <c r="BE631" i="18"/>
  <c r="AM635" i="18"/>
  <c r="AN635" i="18"/>
  <c r="AO635" i="18"/>
  <c r="AP635" i="18"/>
  <c r="AQ635" i="18"/>
  <c r="AR635" i="18"/>
  <c r="AS635" i="18"/>
  <c r="AT635" i="18"/>
  <c r="AU635" i="18"/>
  <c r="AV635" i="18"/>
  <c r="AV625" i="18" s="1"/>
  <c r="AW635" i="18"/>
  <c r="AX635" i="18"/>
  <c r="AY635" i="18"/>
  <c r="AZ635" i="18"/>
  <c r="AZ625" i="18" s="1"/>
  <c r="AZ626" i="18" s="1"/>
  <c r="BA635" i="18"/>
  <c r="BA625" i="18" s="1"/>
  <c r="BA626" i="18" s="1"/>
  <c r="BB635" i="18"/>
  <c r="BC635" i="18"/>
  <c r="BC625" i="18" s="1"/>
  <c r="BC626" i="18" s="1"/>
  <c r="BD635" i="18"/>
  <c r="BD625" i="18" s="1"/>
  <c r="BD626" i="18" s="1"/>
  <c r="BE635" i="18"/>
  <c r="AS640" i="18"/>
  <c r="AS641" i="18" s="1"/>
  <c r="AW640" i="18"/>
  <c r="AW641" i="18" s="1"/>
  <c r="AY640" i="18"/>
  <c r="BC640" i="18"/>
  <c r="BC641" i="18" s="1"/>
  <c r="BD640" i="18"/>
  <c r="BD641" i="18" s="1"/>
  <c r="AM642" i="18"/>
  <c r="AN642" i="18"/>
  <c r="AN640" i="18" s="1"/>
  <c r="AN641" i="18" s="1"/>
  <c r="AO642" i="18"/>
  <c r="AP642" i="18"/>
  <c r="AQ642" i="18"/>
  <c r="AQ640" i="18" s="1"/>
  <c r="AQ641" i="18" s="1"/>
  <c r="AR642" i="18"/>
  <c r="AS642" i="18"/>
  <c r="AT642" i="18"/>
  <c r="AT640" i="18" s="1"/>
  <c r="AT641" i="18" s="1"/>
  <c r="AU642" i="18"/>
  <c r="AV642" i="18"/>
  <c r="AW642" i="18"/>
  <c r="AX642" i="18"/>
  <c r="AX640" i="18" s="1"/>
  <c r="AX641" i="18" s="1"/>
  <c r="AY642" i="18"/>
  <c r="AZ642" i="18"/>
  <c r="BA642" i="18"/>
  <c r="BA640" i="18" s="1"/>
  <c r="BA641" i="18" s="1"/>
  <c r="BB642" i="18"/>
  <c r="BB640" i="18" s="1"/>
  <c r="BB641" i="18" s="1"/>
  <c r="BC642" i="18"/>
  <c r="BD642" i="18"/>
  <c r="BE642" i="18"/>
  <c r="AM646" i="18"/>
  <c r="AM640" i="18" s="1"/>
  <c r="AN646" i="18"/>
  <c r="AO646" i="18"/>
  <c r="AP646" i="18"/>
  <c r="AQ646" i="18"/>
  <c r="AR646" i="18"/>
  <c r="AS646" i="18"/>
  <c r="AT646" i="18"/>
  <c r="AU646" i="18"/>
  <c r="AV646" i="18"/>
  <c r="AW646" i="18"/>
  <c r="AX646" i="18"/>
  <c r="AY646" i="18"/>
  <c r="AZ646" i="18"/>
  <c r="BA646" i="18"/>
  <c r="BB646" i="18"/>
  <c r="BC646" i="18"/>
  <c r="BD646" i="18"/>
  <c r="BE646" i="18"/>
  <c r="BE640" i="18" s="1"/>
  <c r="BE641" i="18" s="1"/>
  <c r="AM650" i="18"/>
  <c r="AN650" i="18"/>
  <c r="AO650" i="18"/>
  <c r="AP650" i="18"/>
  <c r="AQ650" i="18"/>
  <c r="AR650" i="18"/>
  <c r="AS650" i="18"/>
  <c r="AT650" i="18"/>
  <c r="AU650" i="18"/>
  <c r="AV650" i="18"/>
  <c r="AW650" i="18"/>
  <c r="AX650" i="18"/>
  <c r="AY650" i="18"/>
  <c r="AZ650" i="18"/>
  <c r="AZ640" i="18" s="1"/>
  <c r="AZ641" i="18" s="1"/>
  <c r="BA650" i="18"/>
  <c r="BB650" i="18"/>
  <c r="BC650" i="18"/>
  <c r="BD650" i="18"/>
  <c r="BE650" i="18"/>
  <c r="BB655" i="18"/>
  <c r="BB656" i="18" s="1"/>
  <c r="BD655" i="18"/>
  <c r="BD656" i="18" s="1"/>
  <c r="AM657" i="18"/>
  <c r="AN657" i="18"/>
  <c r="AO657" i="18"/>
  <c r="AP657" i="18"/>
  <c r="AQ657" i="18"/>
  <c r="AR657" i="18"/>
  <c r="AS657" i="18"/>
  <c r="AT657" i="18"/>
  <c r="AU657" i="18"/>
  <c r="AU655" i="18" s="1"/>
  <c r="AU656" i="18" s="1"/>
  <c r="AV657" i="18"/>
  <c r="AW657" i="18"/>
  <c r="AW655" i="18" s="1"/>
  <c r="AW656" i="18" s="1"/>
  <c r="AX657" i="18"/>
  <c r="AX655" i="18" s="1"/>
  <c r="AX656" i="18" s="1"/>
  <c r="AY657" i="18"/>
  <c r="AY655" i="18" s="1"/>
  <c r="AY656" i="18" s="1"/>
  <c r="AZ657" i="18"/>
  <c r="BA657" i="18"/>
  <c r="BB657" i="18"/>
  <c r="BC657" i="18"/>
  <c r="BD657" i="18"/>
  <c r="BE657" i="18"/>
  <c r="BE655" i="18" s="1"/>
  <c r="BE656" i="18" s="1"/>
  <c r="AM661" i="18"/>
  <c r="AM655" i="18" s="1"/>
  <c r="AM656" i="18" s="1"/>
  <c r="AN661" i="18"/>
  <c r="AN655" i="18" s="1"/>
  <c r="AN656" i="18" s="1"/>
  <c r="AO661" i="18"/>
  <c r="AP661" i="18"/>
  <c r="AP655" i="18" s="1"/>
  <c r="AQ661" i="18"/>
  <c r="AR661" i="18"/>
  <c r="AS661" i="18"/>
  <c r="AT661" i="18"/>
  <c r="AU661" i="18"/>
  <c r="AV661" i="18"/>
  <c r="AV655" i="18" s="1"/>
  <c r="AV656" i="18" s="1"/>
  <c r="AW661" i="18"/>
  <c r="AX661" i="18"/>
  <c r="AY661" i="18"/>
  <c r="AZ661" i="18"/>
  <c r="BA661" i="18"/>
  <c r="BB661" i="18"/>
  <c r="BC661" i="18"/>
  <c r="BD661" i="18"/>
  <c r="BE661" i="18"/>
  <c r="AM665" i="18"/>
  <c r="AN665" i="18"/>
  <c r="AO665" i="18"/>
  <c r="AO655" i="18" s="1"/>
  <c r="AO656" i="18" s="1"/>
  <c r="AP665" i="18"/>
  <c r="AQ665" i="18"/>
  <c r="AR665" i="18"/>
  <c r="AS665" i="18"/>
  <c r="AT665" i="18"/>
  <c r="AU665" i="18"/>
  <c r="AV665" i="18"/>
  <c r="AW665" i="18"/>
  <c r="AX665" i="18"/>
  <c r="AY665" i="18"/>
  <c r="AZ665" i="18"/>
  <c r="AZ655" i="18" s="1"/>
  <c r="AZ656" i="18" s="1"/>
  <c r="BA665" i="18"/>
  <c r="BA655" i="18" s="1"/>
  <c r="BA656" i="18" s="1"/>
  <c r="BB665" i="18"/>
  <c r="BC665" i="18"/>
  <c r="BC655" i="18" s="1"/>
  <c r="BC656" i="18" s="1"/>
  <c r="BD665" i="18"/>
  <c r="BE665" i="18"/>
  <c r="AY670" i="18"/>
  <c r="BA670" i="18"/>
  <c r="BB670" i="18"/>
  <c r="AX671" i="18"/>
  <c r="AY671" i="18"/>
  <c r="BA671" i="18"/>
  <c r="BB671" i="18"/>
  <c r="BC671" i="18"/>
  <c r="AM672" i="18"/>
  <c r="AM670" i="18" s="1"/>
  <c r="AN672" i="18"/>
  <c r="AO672" i="18"/>
  <c r="AP672" i="18"/>
  <c r="AQ672" i="18"/>
  <c r="AR672" i="18"/>
  <c r="AS672" i="18"/>
  <c r="AT672" i="18"/>
  <c r="AU672" i="18"/>
  <c r="AV672" i="18"/>
  <c r="AV670" i="18" s="1"/>
  <c r="AW672" i="18"/>
  <c r="AX672" i="18"/>
  <c r="AY672" i="18"/>
  <c r="AZ672" i="18"/>
  <c r="AZ670" i="18" s="1"/>
  <c r="AZ671" i="18" s="1"/>
  <c r="BA672" i="18"/>
  <c r="BB672" i="18"/>
  <c r="BC672" i="18"/>
  <c r="BC670" i="18" s="1"/>
  <c r="BD672" i="18"/>
  <c r="BE672" i="18"/>
  <c r="AM676" i="18"/>
  <c r="AN676" i="18"/>
  <c r="AO676" i="18"/>
  <c r="AP676" i="18"/>
  <c r="AQ676" i="18"/>
  <c r="AQ670" i="18" s="1"/>
  <c r="AQ671" i="18" s="1"/>
  <c r="AR676" i="18"/>
  <c r="AR670" i="18" s="1"/>
  <c r="AR671" i="18" s="1"/>
  <c r="AS676" i="18"/>
  <c r="AS670" i="18" s="1"/>
  <c r="AT676" i="18"/>
  <c r="AU676" i="18"/>
  <c r="AV676" i="18"/>
  <c r="AW676" i="18"/>
  <c r="AX676" i="18"/>
  <c r="AX670" i="18" s="1"/>
  <c r="AY676" i="18"/>
  <c r="AZ676" i="18"/>
  <c r="BA676" i="18"/>
  <c r="BB676" i="18"/>
  <c r="BC676" i="18"/>
  <c r="BD676" i="18"/>
  <c r="BE676" i="18"/>
  <c r="AM680" i="18"/>
  <c r="AN680" i="18"/>
  <c r="AN670" i="18" s="1"/>
  <c r="AN671" i="18" s="1"/>
  <c r="AO680" i="18"/>
  <c r="AO670" i="18" s="1"/>
  <c r="AO671" i="18" s="1"/>
  <c r="AP680" i="18"/>
  <c r="AP670" i="18" s="1"/>
  <c r="AQ680" i="18"/>
  <c r="AR680" i="18"/>
  <c r="AS680" i="18"/>
  <c r="AT680" i="18"/>
  <c r="AU680" i="18"/>
  <c r="AV680" i="18"/>
  <c r="AW680" i="18"/>
  <c r="AX680" i="18"/>
  <c r="AY680" i="18"/>
  <c r="AZ680" i="18"/>
  <c r="BA680" i="18"/>
  <c r="BB680" i="18"/>
  <c r="BC680" i="18"/>
  <c r="BD680" i="18"/>
  <c r="BE680" i="18"/>
  <c r="BE670" i="18" s="1"/>
  <c r="BE671" i="18" s="1"/>
  <c r="AM685" i="18"/>
  <c r="AN685" i="18"/>
  <c r="AN686" i="18" s="1"/>
  <c r="AO685" i="18"/>
  <c r="AP685" i="18"/>
  <c r="AP686" i="18" s="1"/>
  <c r="AQ685" i="18"/>
  <c r="AQ686" i="18" s="1"/>
  <c r="BD685" i="18"/>
  <c r="BD686" i="18" s="1"/>
  <c r="AO686" i="18"/>
  <c r="BA686" i="18"/>
  <c r="BB686" i="18"/>
  <c r="AM687" i="18"/>
  <c r="AN687" i="18"/>
  <c r="AO687" i="18"/>
  <c r="AP687" i="18"/>
  <c r="AQ687" i="18"/>
  <c r="AR687" i="18"/>
  <c r="AS687" i="18"/>
  <c r="AT687" i="18"/>
  <c r="AT685" i="18" s="1"/>
  <c r="AT686" i="18" s="1"/>
  <c r="AU687" i="18"/>
  <c r="AV687" i="18"/>
  <c r="AW687" i="18"/>
  <c r="AX687" i="18"/>
  <c r="AX685" i="18" s="1"/>
  <c r="AX686" i="18" s="1"/>
  <c r="AY687" i="18"/>
  <c r="AZ687" i="18"/>
  <c r="BA687" i="18"/>
  <c r="BA685" i="18" s="1"/>
  <c r="BB687" i="18"/>
  <c r="BB685" i="18" s="1"/>
  <c r="BC687" i="18"/>
  <c r="BC685" i="18" s="1"/>
  <c r="BC686" i="18" s="1"/>
  <c r="BD687" i="18"/>
  <c r="BE687" i="18"/>
  <c r="AM691" i="18"/>
  <c r="AN691" i="18"/>
  <c r="AO691" i="18"/>
  <c r="AP691" i="18"/>
  <c r="AQ691" i="18"/>
  <c r="AR691" i="18"/>
  <c r="AR685" i="18" s="1"/>
  <c r="AS691" i="18"/>
  <c r="AT691" i="18"/>
  <c r="AU691" i="18"/>
  <c r="AV691" i="18"/>
  <c r="AW691" i="18"/>
  <c r="AX691" i="18"/>
  <c r="AY691" i="18"/>
  <c r="AZ691" i="18"/>
  <c r="AZ685" i="18" s="1"/>
  <c r="AZ686" i="18" s="1"/>
  <c r="BA691" i="18"/>
  <c r="BB691" i="18"/>
  <c r="BC691" i="18"/>
  <c r="BD691" i="18"/>
  <c r="BE691" i="18"/>
  <c r="AM695" i="18"/>
  <c r="AN695" i="18"/>
  <c r="AO695" i="18"/>
  <c r="AP695" i="18"/>
  <c r="AQ695" i="18"/>
  <c r="AR695" i="18"/>
  <c r="AS695" i="18"/>
  <c r="AT695" i="18"/>
  <c r="AU695" i="18"/>
  <c r="AV695" i="18"/>
  <c r="AW695" i="18"/>
  <c r="AX695" i="18"/>
  <c r="AY695" i="18"/>
  <c r="AZ695" i="18"/>
  <c r="BA695" i="18"/>
  <c r="BB695" i="18"/>
  <c r="BC695" i="18"/>
  <c r="BD695" i="18"/>
  <c r="BE695" i="18"/>
  <c r="BE685" i="18" s="1"/>
  <c r="BE686" i="18" s="1"/>
  <c r="AR700" i="18"/>
  <c r="AR701" i="18" s="1"/>
  <c r="AS700" i="18"/>
  <c r="BD700" i="18"/>
  <c r="BD701" i="18" s="1"/>
  <c r="AS701" i="18"/>
  <c r="AY701" i="18"/>
  <c r="AM702" i="18"/>
  <c r="AN702" i="18"/>
  <c r="AO702" i="18"/>
  <c r="AP702" i="18"/>
  <c r="AQ702" i="18"/>
  <c r="AR702" i="18"/>
  <c r="AS702" i="18"/>
  <c r="AT702" i="18"/>
  <c r="AU702" i="18"/>
  <c r="AU700" i="18" s="1"/>
  <c r="AU701" i="18" s="1"/>
  <c r="AV702" i="18"/>
  <c r="AV700" i="18" s="1"/>
  <c r="AW702" i="18"/>
  <c r="AW700" i="18" s="1"/>
  <c r="AW701" i="18" s="1"/>
  <c r="AX702" i="18"/>
  <c r="AY702" i="18"/>
  <c r="AZ702" i="18"/>
  <c r="BA702" i="18"/>
  <c r="BB702" i="18"/>
  <c r="BC702" i="18"/>
  <c r="BD702" i="18"/>
  <c r="BE702" i="18"/>
  <c r="AM706" i="18"/>
  <c r="AM700" i="18" s="1"/>
  <c r="AN706" i="18"/>
  <c r="AO706" i="18"/>
  <c r="AP706" i="18"/>
  <c r="AQ706" i="18"/>
  <c r="AR706" i="18"/>
  <c r="AS706" i="18"/>
  <c r="AT706" i="18"/>
  <c r="AT700" i="18" s="1"/>
  <c r="AT701" i="18" s="1"/>
  <c r="AU706" i="18"/>
  <c r="AV706" i="18"/>
  <c r="AW706" i="18"/>
  <c r="AX706" i="18"/>
  <c r="AY706" i="18"/>
  <c r="AY700" i="18" s="1"/>
  <c r="AZ706" i="18"/>
  <c r="BA706" i="18"/>
  <c r="BB706" i="18"/>
  <c r="BC706" i="18"/>
  <c r="BD706" i="18"/>
  <c r="BE706" i="18"/>
  <c r="AM710" i="18"/>
  <c r="AN710" i="18"/>
  <c r="AO710" i="18"/>
  <c r="AP710" i="18"/>
  <c r="AQ710" i="18"/>
  <c r="AR710" i="18"/>
  <c r="AS710" i="18"/>
  <c r="AT710" i="18"/>
  <c r="AU710" i="18"/>
  <c r="AV710" i="18"/>
  <c r="AW710" i="18"/>
  <c r="AX710" i="18"/>
  <c r="AY710" i="18"/>
  <c r="AZ710" i="18"/>
  <c r="BA710" i="18"/>
  <c r="BA700" i="18" s="1"/>
  <c r="BA701" i="18" s="1"/>
  <c r="BB710" i="18"/>
  <c r="BC710" i="18"/>
  <c r="BD710" i="18"/>
  <c r="BE710" i="18"/>
  <c r="BE700" i="18" s="1"/>
  <c r="BE701" i="18" s="1"/>
  <c r="AV715" i="18"/>
  <c r="AU716" i="18"/>
  <c r="AV716" i="18"/>
  <c r="AM717" i="18"/>
  <c r="AN717" i="18"/>
  <c r="AN715" i="18" s="1"/>
  <c r="AN716" i="18" s="1"/>
  <c r="AO717" i="18"/>
  <c r="AO715" i="18" s="1"/>
  <c r="AO716" i="18" s="1"/>
  <c r="AP717" i="18"/>
  <c r="AP715" i="18" s="1"/>
  <c r="AQ717" i="18"/>
  <c r="AQ715" i="18" s="1"/>
  <c r="AQ716" i="18" s="1"/>
  <c r="AR717" i="18"/>
  <c r="AR715" i="18" s="1"/>
  <c r="AR716" i="18" s="1"/>
  <c r="AS717" i="18"/>
  <c r="AT717" i="18"/>
  <c r="AU717" i="18"/>
  <c r="AV717" i="18"/>
  <c r="AW717" i="18"/>
  <c r="AX717" i="18"/>
  <c r="AY717" i="18"/>
  <c r="AZ717" i="18"/>
  <c r="BA717" i="18"/>
  <c r="BB717" i="18"/>
  <c r="BC717" i="18"/>
  <c r="BD717" i="18"/>
  <c r="BE717" i="18"/>
  <c r="BE715" i="18" s="1"/>
  <c r="BE716" i="18" s="1"/>
  <c r="AM721" i="18"/>
  <c r="AM715" i="18" s="1"/>
  <c r="AN721" i="18"/>
  <c r="AO721" i="18"/>
  <c r="AP721" i="18"/>
  <c r="AQ721" i="18"/>
  <c r="AR721" i="18"/>
  <c r="AS721" i="18"/>
  <c r="AT721" i="18"/>
  <c r="AU721" i="18"/>
  <c r="AV721" i="18"/>
  <c r="AW721" i="18"/>
  <c r="AX721" i="18"/>
  <c r="AY721" i="18"/>
  <c r="AZ721" i="18"/>
  <c r="BA721" i="18"/>
  <c r="BB721" i="18"/>
  <c r="BC721" i="18"/>
  <c r="BD721" i="18"/>
  <c r="BD715" i="18" s="1"/>
  <c r="BD716" i="18" s="1"/>
  <c r="BE721" i="18"/>
  <c r="AM725" i="18"/>
  <c r="AN725" i="18"/>
  <c r="AO725" i="18"/>
  <c r="AP725" i="18"/>
  <c r="AQ725" i="18"/>
  <c r="AR725" i="18"/>
  <c r="AS725" i="18"/>
  <c r="AS715" i="18" s="1"/>
  <c r="AT725" i="18"/>
  <c r="AU725" i="18"/>
  <c r="AU715" i="18" s="1"/>
  <c r="AV725" i="18"/>
  <c r="AW725" i="18"/>
  <c r="AX725" i="18"/>
  <c r="AY725" i="18"/>
  <c r="AZ725" i="18"/>
  <c r="BA725" i="18"/>
  <c r="BB725" i="18"/>
  <c r="BC725" i="18"/>
  <c r="BD725" i="18"/>
  <c r="BE725" i="18"/>
  <c r="AX730" i="18"/>
  <c r="AY730" i="18"/>
  <c r="BA730" i="18"/>
  <c r="AV731" i="18"/>
  <c r="AX731" i="18"/>
  <c r="BA731" i="18"/>
  <c r="AM732" i="18"/>
  <c r="AM730" i="18" s="1"/>
  <c r="AN732" i="18"/>
  <c r="AN730" i="18" s="1"/>
  <c r="AN731" i="18" s="1"/>
  <c r="AO732" i="18"/>
  <c r="AP732" i="18"/>
  <c r="AQ732" i="18"/>
  <c r="AR732" i="18"/>
  <c r="AS732" i="18"/>
  <c r="AT732" i="18"/>
  <c r="AU732" i="18"/>
  <c r="AU730" i="18" s="1"/>
  <c r="AU731" i="18" s="1"/>
  <c r="AV732" i="18"/>
  <c r="AW732" i="18"/>
  <c r="AX732" i="18"/>
  <c r="AY732" i="18"/>
  <c r="AZ732" i="18"/>
  <c r="BA732" i="18"/>
  <c r="BB732" i="18"/>
  <c r="BC732" i="18"/>
  <c r="BD732" i="18"/>
  <c r="BE732" i="18"/>
  <c r="AM736" i="18"/>
  <c r="AN736" i="18"/>
  <c r="AO736" i="18"/>
  <c r="AP736" i="18"/>
  <c r="AQ736" i="18"/>
  <c r="AR736" i="18"/>
  <c r="AS736" i="18"/>
  <c r="AT736" i="18"/>
  <c r="AU736" i="18"/>
  <c r="AV736" i="18"/>
  <c r="AW736" i="18"/>
  <c r="AW730" i="18" s="1"/>
  <c r="AW731" i="18" s="1"/>
  <c r="AX736" i="18"/>
  <c r="AY736" i="18"/>
  <c r="AZ736" i="18"/>
  <c r="AZ730" i="18" s="1"/>
  <c r="AZ731" i="18" s="1"/>
  <c r="BA736" i="18"/>
  <c r="BB736" i="18"/>
  <c r="BC736" i="18"/>
  <c r="BD736" i="18"/>
  <c r="BE736" i="18"/>
  <c r="AM740" i="18"/>
  <c r="AN740" i="18"/>
  <c r="AO740" i="18"/>
  <c r="AP740" i="18"/>
  <c r="AQ740" i="18"/>
  <c r="AR740" i="18"/>
  <c r="AS740" i="18"/>
  <c r="AT740" i="18"/>
  <c r="AU740" i="18"/>
  <c r="AV740" i="18"/>
  <c r="AV730" i="18" s="1"/>
  <c r="AW740" i="18"/>
  <c r="AX740" i="18"/>
  <c r="AY740" i="18"/>
  <c r="AZ740" i="18"/>
  <c r="BA740" i="18"/>
  <c r="BB740" i="18"/>
  <c r="BC740" i="18"/>
  <c r="BD740" i="18"/>
  <c r="BD730" i="18" s="1"/>
  <c r="BD731" i="18" s="1"/>
  <c r="BE740" i="18"/>
  <c r="BE730" i="18" s="1"/>
  <c r="BE731" i="18" s="1"/>
  <c r="AR745" i="18"/>
  <c r="AR746" i="18" s="1"/>
  <c r="AU745" i="18"/>
  <c r="AU746" i="18" s="1"/>
  <c r="AV745" i="18"/>
  <c r="AX745" i="18"/>
  <c r="AX746" i="18" s="1"/>
  <c r="AV746" i="18"/>
  <c r="BC746" i="18"/>
  <c r="BD746" i="18"/>
  <c r="BE746" i="18"/>
  <c r="AM747" i="18"/>
  <c r="AN747" i="18"/>
  <c r="AO747" i="18"/>
  <c r="AP747" i="18"/>
  <c r="AP745" i="18" s="1"/>
  <c r="AQ747" i="18"/>
  <c r="AQ745" i="18" s="1"/>
  <c r="AQ746" i="18" s="1"/>
  <c r="AR747" i="18"/>
  <c r="AS747" i="18"/>
  <c r="AS745" i="18" s="1"/>
  <c r="AT747" i="18"/>
  <c r="AU747" i="18"/>
  <c r="AV747" i="18"/>
  <c r="AW747" i="18"/>
  <c r="AX747" i="18"/>
  <c r="AY747" i="18"/>
  <c r="AZ747" i="18"/>
  <c r="AZ745" i="18" s="1"/>
  <c r="AZ746" i="18" s="1"/>
  <c r="BA747" i="18"/>
  <c r="BB747" i="18"/>
  <c r="BC747" i="18"/>
  <c r="BD747" i="18"/>
  <c r="BE747" i="18"/>
  <c r="BE745" i="18" s="1"/>
  <c r="AM751" i="18"/>
  <c r="AM745" i="18" s="1"/>
  <c r="AN751" i="18"/>
  <c r="AN745" i="18" s="1"/>
  <c r="AN746" i="18" s="1"/>
  <c r="AO751" i="18"/>
  <c r="AP751" i="18"/>
  <c r="AQ751" i="18"/>
  <c r="AR751" i="18"/>
  <c r="AS751" i="18"/>
  <c r="AT751" i="18"/>
  <c r="AU751" i="18"/>
  <c r="AV751" i="18"/>
  <c r="AW751" i="18"/>
  <c r="AW745" i="18" s="1"/>
  <c r="AW746" i="18" s="1"/>
  <c r="AX751" i="18"/>
  <c r="AY751" i="18"/>
  <c r="AY745" i="18" s="1"/>
  <c r="AZ751" i="18"/>
  <c r="BA751" i="18"/>
  <c r="BB751" i="18"/>
  <c r="BB745" i="18" s="1"/>
  <c r="BB746" i="18" s="1"/>
  <c r="BC751" i="18"/>
  <c r="BC745" i="18" s="1"/>
  <c r="BD751" i="18"/>
  <c r="BD745" i="18" s="1"/>
  <c r="BE751" i="18"/>
  <c r="AM755" i="18"/>
  <c r="AN755" i="18"/>
  <c r="AO755" i="18"/>
  <c r="AP755" i="18"/>
  <c r="AQ755" i="18"/>
  <c r="AR755" i="18"/>
  <c r="AS755" i="18"/>
  <c r="AT755" i="18"/>
  <c r="AT745" i="18" s="1"/>
  <c r="AT746" i="18" s="1"/>
  <c r="AU755" i="18"/>
  <c r="AV755" i="18"/>
  <c r="AW755" i="18"/>
  <c r="AX755" i="18"/>
  <c r="AY755" i="18"/>
  <c r="AZ755" i="18"/>
  <c r="BA755" i="18"/>
  <c r="BB755" i="18"/>
  <c r="BC755" i="18"/>
  <c r="BD755" i="18"/>
  <c r="BE755" i="18"/>
  <c r="AN760" i="18"/>
  <c r="AQ760" i="18"/>
  <c r="AQ761" i="18" s="1"/>
  <c r="AR760" i="18"/>
  <c r="AR761" i="18" s="1"/>
  <c r="AW760" i="18"/>
  <c r="AW761" i="18" s="1"/>
  <c r="AX760" i="18"/>
  <c r="AX761" i="18" s="1"/>
  <c r="AY760" i="18"/>
  <c r="BA760" i="18"/>
  <c r="AN761" i="18"/>
  <c r="AZ761" i="18"/>
  <c r="BA761" i="18"/>
  <c r="BC761" i="18"/>
  <c r="AM762" i="18"/>
  <c r="AN762" i="18"/>
  <c r="AO762" i="18"/>
  <c r="AP762" i="18"/>
  <c r="AQ762" i="18"/>
  <c r="AR762" i="18"/>
  <c r="AS762" i="18"/>
  <c r="AS760" i="18" s="1"/>
  <c r="AT762" i="18"/>
  <c r="AU762" i="18"/>
  <c r="AV762" i="18"/>
  <c r="AW762" i="18"/>
  <c r="AX762" i="18"/>
  <c r="AY762" i="18"/>
  <c r="AZ762" i="18"/>
  <c r="BA762" i="18"/>
  <c r="BB762" i="18"/>
  <c r="BB760" i="18" s="1"/>
  <c r="BB761" i="18" s="1"/>
  <c r="BC762" i="18"/>
  <c r="BC760" i="18" s="1"/>
  <c r="BD762" i="18"/>
  <c r="BE762" i="18"/>
  <c r="BE760" i="18" s="1"/>
  <c r="BE761" i="18" s="1"/>
  <c r="AM766" i="18"/>
  <c r="AN766" i="18"/>
  <c r="AO766" i="18"/>
  <c r="AP766" i="18"/>
  <c r="AQ766" i="18"/>
  <c r="AR766" i="18"/>
  <c r="AS766" i="18"/>
  <c r="AT766" i="18"/>
  <c r="AT760" i="18" s="1"/>
  <c r="AT761" i="18" s="1"/>
  <c r="AU766" i="18"/>
  <c r="AU760" i="18" s="1"/>
  <c r="AU761" i="18" s="1"/>
  <c r="AV766" i="18"/>
  <c r="AW766" i="18"/>
  <c r="AX766" i="18"/>
  <c r="AY766" i="18"/>
  <c r="AZ766" i="18"/>
  <c r="BA766" i="18"/>
  <c r="BB766" i="18"/>
  <c r="BC766" i="18"/>
  <c r="BD766" i="18"/>
  <c r="BE766" i="18"/>
  <c r="AM770" i="18"/>
  <c r="AN770" i="18"/>
  <c r="AO770" i="18"/>
  <c r="AP770" i="18"/>
  <c r="AQ770" i="18"/>
  <c r="AR770" i="18"/>
  <c r="AS770" i="18"/>
  <c r="AT770" i="18"/>
  <c r="AU770" i="18"/>
  <c r="AV770" i="18"/>
  <c r="AW770" i="18"/>
  <c r="AX770" i="18"/>
  <c r="AY770" i="18"/>
  <c r="AZ770" i="18"/>
  <c r="AZ760" i="18" s="1"/>
  <c r="BA770" i="18"/>
  <c r="BB770" i="18"/>
  <c r="BC770" i="18"/>
  <c r="BD770" i="18"/>
  <c r="BE770" i="18"/>
  <c r="AN775" i="18"/>
  <c r="AO775" i="18"/>
  <c r="AP775" i="18"/>
  <c r="AN776" i="18"/>
  <c r="AO776" i="18"/>
  <c r="AT776" i="18"/>
  <c r="AV776" i="18"/>
  <c r="AW776" i="18"/>
  <c r="AM777" i="18"/>
  <c r="AN777" i="18"/>
  <c r="AO777" i="18"/>
  <c r="AP777" i="18"/>
  <c r="AQ777" i="18"/>
  <c r="AR777" i="18"/>
  <c r="AS777" i="18"/>
  <c r="AT777" i="18"/>
  <c r="AU777" i="18"/>
  <c r="AV777" i="18"/>
  <c r="AW777" i="18"/>
  <c r="AW775" i="18" s="1"/>
  <c r="AX777" i="18"/>
  <c r="AY777" i="18"/>
  <c r="AZ777" i="18"/>
  <c r="BA777" i="18"/>
  <c r="BB777" i="18"/>
  <c r="BB775" i="18" s="1"/>
  <c r="BB776" i="18" s="1"/>
  <c r="BC777" i="18"/>
  <c r="BD777" i="18"/>
  <c r="BE777" i="18"/>
  <c r="AM781" i="18"/>
  <c r="AN781" i="18"/>
  <c r="AO781" i="18"/>
  <c r="AP781" i="18"/>
  <c r="AQ781" i="18"/>
  <c r="AR781" i="18"/>
  <c r="AR775" i="18" s="1"/>
  <c r="AR776" i="18" s="1"/>
  <c r="AS781" i="18"/>
  <c r="AT781" i="18"/>
  <c r="AT775" i="18" s="1"/>
  <c r="AU781" i="18"/>
  <c r="AV781" i="18"/>
  <c r="AW781" i="18"/>
  <c r="AX781" i="18"/>
  <c r="AY781" i="18"/>
  <c r="AZ781" i="18"/>
  <c r="BA781" i="18"/>
  <c r="BB781" i="18"/>
  <c r="BC781" i="18"/>
  <c r="BD781" i="18"/>
  <c r="BE781" i="18"/>
  <c r="AM785" i="18"/>
  <c r="AN785" i="18"/>
  <c r="AO785" i="18"/>
  <c r="AP785" i="18"/>
  <c r="AQ785" i="18"/>
  <c r="AR785" i="18"/>
  <c r="AS785" i="18"/>
  <c r="AT785" i="18"/>
  <c r="AU785" i="18"/>
  <c r="AV785" i="18"/>
  <c r="AV775" i="18" s="1"/>
  <c r="AW785" i="18"/>
  <c r="AX785" i="18"/>
  <c r="AY785" i="18"/>
  <c r="AZ785" i="18"/>
  <c r="BA785" i="18"/>
  <c r="BB785" i="18"/>
  <c r="BC785" i="18"/>
  <c r="BD785" i="18"/>
  <c r="BE785" i="18"/>
  <c r="AM790" i="18"/>
  <c r="AN790" i="18"/>
  <c r="AN791" i="18" s="1"/>
  <c r="AO790" i="18"/>
  <c r="AO791" i="18" s="1"/>
  <c r="AQ790" i="18"/>
  <c r="AQ791" i="18" s="1"/>
  <c r="AS790" i="18"/>
  <c r="AR791" i="18"/>
  <c r="AS791" i="18"/>
  <c r="AZ791" i="18"/>
  <c r="BB791" i="18"/>
  <c r="AM792" i="18"/>
  <c r="AN792" i="18"/>
  <c r="AO792" i="18"/>
  <c r="AP792" i="18"/>
  <c r="AQ792" i="18"/>
  <c r="AR792" i="18"/>
  <c r="AS792" i="18"/>
  <c r="AT792" i="18"/>
  <c r="AU792" i="18"/>
  <c r="AV792" i="18"/>
  <c r="AW792" i="18"/>
  <c r="AX792" i="18"/>
  <c r="AY792" i="18"/>
  <c r="AZ792" i="18"/>
  <c r="BA792" i="18"/>
  <c r="BA790" i="18" s="1"/>
  <c r="BA791" i="18" s="1"/>
  <c r="BB792" i="18"/>
  <c r="BC792" i="18"/>
  <c r="BD792" i="18"/>
  <c r="BE792" i="18"/>
  <c r="BE790" i="18" s="1"/>
  <c r="BE791" i="18" s="1"/>
  <c r="AM796" i="18"/>
  <c r="AN796" i="18"/>
  <c r="AO796" i="18"/>
  <c r="AP796" i="18"/>
  <c r="AQ796" i="18"/>
  <c r="AR796" i="18"/>
  <c r="AR790" i="18" s="1"/>
  <c r="AS796" i="18"/>
  <c r="AT796" i="18"/>
  <c r="AT790" i="18" s="1"/>
  <c r="AU796" i="18"/>
  <c r="AV796" i="18"/>
  <c r="AW796" i="18"/>
  <c r="AW790" i="18" s="1"/>
  <c r="AW791" i="18" s="1"/>
  <c r="AX796" i="18"/>
  <c r="AX790" i="18" s="1"/>
  <c r="AX791" i="18" s="1"/>
  <c r="AY796" i="18"/>
  <c r="AZ796" i="18"/>
  <c r="AZ790" i="18" s="1"/>
  <c r="BA796" i="18"/>
  <c r="BB796" i="18"/>
  <c r="BB790" i="18" s="1"/>
  <c r="BC796" i="18"/>
  <c r="BD796" i="18"/>
  <c r="BE796" i="18"/>
  <c r="AM800" i="18"/>
  <c r="AN800" i="18"/>
  <c r="AO800" i="18"/>
  <c r="AP800" i="18"/>
  <c r="AQ800" i="18"/>
  <c r="AR800" i="18"/>
  <c r="AS800" i="18"/>
  <c r="AT800" i="18"/>
  <c r="AU800" i="18"/>
  <c r="AV800" i="18"/>
  <c r="AW800" i="18"/>
  <c r="AX800" i="18"/>
  <c r="AY800" i="18"/>
  <c r="AZ800" i="18"/>
  <c r="BA800" i="18"/>
  <c r="BB800" i="18"/>
  <c r="BC800" i="18"/>
  <c r="BD800" i="18"/>
  <c r="BE800" i="18"/>
  <c r="AN805" i="18"/>
  <c r="AN806" i="18" s="1"/>
  <c r="AO805" i="18"/>
  <c r="AO806" i="18" s="1"/>
  <c r="AP805" i="18"/>
  <c r="AQ805" i="18"/>
  <c r="AQ806" i="18" s="1"/>
  <c r="AR805" i="18"/>
  <c r="AR806" i="18" s="1"/>
  <c r="AT805" i="18"/>
  <c r="AT806" i="18" s="1"/>
  <c r="AX805" i="18"/>
  <c r="AX806" i="18"/>
  <c r="AM807" i="18"/>
  <c r="AN807" i="18"/>
  <c r="AO807" i="18"/>
  <c r="AP807" i="18"/>
  <c r="AQ807" i="18"/>
  <c r="AR807" i="18"/>
  <c r="AS807" i="18"/>
  <c r="AT807" i="18"/>
  <c r="AU807" i="18"/>
  <c r="AV807" i="18"/>
  <c r="AW807" i="18"/>
  <c r="AX807" i="18"/>
  <c r="AY807" i="18"/>
  <c r="AZ807" i="18"/>
  <c r="AZ805" i="18" s="1"/>
  <c r="AZ806" i="18" s="1"/>
  <c r="BA807" i="18"/>
  <c r="BA805" i="18" s="1"/>
  <c r="BA806" i="18" s="1"/>
  <c r="BB807" i="18"/>
  <c r="BB805" i="18" s="1"/>
  <c r="BB806" i="18" s="1"/>
  <c r="BC807" i="18"/>
  <c r="BC805" i="18" s="1"/>
  <c r="BC806" i="18" s="1"/>
  <c r="BD807" i="18"/>
  <c r="BE807" i="18"/>
  <c r="AM811" i="18"/>
  <c r="AN811" i="18"/>
  <c r="AO811" i="18"/>
  <c r="AP811" i="18"/>
  <c r="AQ811" i="18"/>
  <c r="AR811" i="18"/>
  <c r="AS811" i="18"/>
  <c r="AT811" i="18"/>
  <c r="AU811" i="18"/>
  <c r="AV811" i="18"/>
  <c r="AW811" i="18"/>
  <c r="AX811" i="18"/>
  <c r="AY811" i="18"/>
  <c r="AZ811" i="18"/>
  <c r="BA811" i="18"/>
  <c r="BB811" i="18"/>
  <c r="BC811" i="18"/>
  <c r="BD811" i="18"/>
  <c r="BD805" i="18" s="1"/>
  <c r="BD806" i="18" s="1"/>
  <c r="BE811" i="18"/>
  <c r="AM815" i="18"/>
  <c r="AM805" i="18" s="1"/>
  <c r="AM806" i="18" s="1"/>
  <c r="AN815" i="18"/>
  <c r="AO815" i="18"/>
  <c r="AP815" i="18"/>
  <c r="AQ815" i="18"/>
  <c r="AR815" i="18"/>
  <c r="AS815" i="18"/>
  <c r="AT815" i="18"/>
  <c r="AU815" i="18"/>
  <c r="AV815" i="18"/>
  <c r="AW815" i="18"/>
  <c r="AX815" i="18"/>
  <c r="AY815" i="18"/>
  <c r="AZ815" i="18"/>
  <c r="BA815" i="18"/>
  <c r="BB815" i="18"/>
  <c r="BC815" i="18"/>
  <c r="BD815" i="18"/>
  <c r="BE815" i="18"/>
  <c r="AN820" i="18"/>
  <c r="AN821" i="18" s="1"/>
  <c r="AZ820" i="18"/>
  <c r="AZ821" i="18" s="1"/>
  <c r="BA820" i="18"/>
  <c r="BA821" i="18" s="1"/>
  <c r="AR821" i="18"/>
  <c r="AS821" i="18"/>
  <c r="AT821" i="18"/>
  <c r="AU821" i="18"/>
  <c r="AM822" i="18"/>
  <c r="AM820" i="18" s="1"/>
  <c r="AN822" i="18"/>
  <c r="AO822" i="18"/>
  <c r="AP822" i="18"/>
  <c r="AQ822" i="18"/>
  <c r="AQ820" i="18" s="1"/>
  <c r="AQ821" i="18" s="1"/>
  <c r="AR822" i="18"/>
  <c r="AS822" i="18"/>
  <c r="AS820" i="18" s="1"/>
  <c r="AT822" i="18"/>
  <c r="AT820" i="18" s="1"/>
  <c r="AU822" i="18"/>
  <c r="AU820" i="18" s="1"/>
  <c r="AV822" i="18"/>
  <c r="AW822" i="18"/>
  <c r="AW820" i="18" s="1"/>
  <c r="AW821" i="18" s="1"/>
  <c r="AX822" i="18"/>
  <c r="AY822" i="18"/>
  <c r="AZ822" i="18"/>
  <c r="BA822" i="18"/>
  <c r="BB822" i="18"/>
  <c r="BC822" i="18"/>
  <c r="BD822" i="18"/>
  <c r="BE822" i="18"/>
  <c r="AM826" i="18"/>
  <c r="AN826" i="18"/>
  <c r="AO826" i="18"/>
  <c r="AP826" i="18"/>
  <c r="AQ826" i="18"/>
  <c r="AR826" i="18"/>
  <c r="AR820" i="18" s="1"/>
  <c r="AS826" i="18"/>
  <c r="AT826" i="18"/>
  <c r="AU826" i="18"/>
  <c r="AV826" i="18"/>
  <c r="AW826" i="18"/>
  <c r="AX826" i="18"/>
  <c r="AY826" i="18"/>
  <c r="AY820" i="18" s="1"/>
  <c r="AZ826" i="18"/>
  <c r="BA826" i="18"/>
  <c r="BB826" i="18"/>
  <c r="BC826" i="18"/>
  <c r="BD826" i="18"/>
  <c r="BE826" i="18"/>
  <c r="AM830" i="18"/>
  <c r="AN830" i="18"/>
  <c r="AO830" i="18"/>
  <c r="AP830" i="18"/>
  <c r="AQ830" i="18"/>
  <c r="AR830" i="18"/>
  <c r="AS830" i="18"/>
  <c r="AT830" i="18"/>
  <c r="AU830" i="18"/>
  <c r="AV830" i="18"/>
  <c r="AW830" i="18"/>
  <c r="AX830" i="18"/>
  <c r="AY830" i="18"/>
  <c r="AZ830" i="18"/>
  <c r="BA830" i="18"/>
  <c r="BB830" i="18"/>
  <c r="BC830" i="18"/>
  <c r="BD830" i="18"/>
  <c r="BE830" i="18"/>
  <c r="AP835" i="18"/>
  <c r="AP836" i="18" s="1"/>
  <c r="BA835" i="18"/>
  <c r="BA836" i="18" s="1"/>
  <c r="BD835" i="18"/>
  <c r="BD836" i="18" s="1"/>
  <c r="BE835" i="18"/>
  <c r="BE836" i="18" s="1"/>
  <c r="AM837" i="18"/>
  <c r="AM835" i="18" s="1"/>
  <c r="AM836" i="18" s="1"/>
  <c r="AN837" i="18"/>
  <c r="AN835" i="18" s="1"/>
  <c r="AN836" i="18" s="1"/>
  <c r="AO837" i="18"/>
  <c r="AP837" i="18"/>
  <c r="AQ837" i="18"/>
  <c r="AR837" i="18"/>
  <c r="AS837" i="18"/>
  <c r="AT837" i="18"/>
  <c r="AU837" i="18"/>
  <c r="AU835" i="18" s="1"/>
  <c r="AU836" i="18" s="1"/>
  <c r="AV837" i="18"/>
  <c r="AW837" i="18"/>
  <c r="AX837" i="18"/>
  <c r="AX835" i="18" s="1"/>
  <c r="AX836" i="18" s="1"/>
  <c r="AY837" i="18"/>
  <c r="AY835" i="18" s="1"/>
  <c r="AZ837" i="18"/>
  <c r="BA837" i="18"/>
  <c r="BB837" i="18"/>
  <c r="BB835" i="18" s="1"/>
  <c r="BB836" i="18" s="1"/>
  <c r="BC837" i="18"/>
  <c r="BC835" i="18" s="1"/>
  <c r="BC836" i="18" s="1"/>
  <c r="BD837" i="18"/>
  <c r="BE837" i="18"/>
  <c r="AM841" i="18"/>
  <c r="AN841" i="18"/>
  <c r="AO841" i="18"/>
  <c r="AP841" i="18"/>
  <c r="AQ841" i="18"/>
  <c r="AR841" i="18"/>
  <c r="AS841" i="18"/>
  <c r="AT841" i="18"/>
  <c r="AT835" i="18" s="1"/>
  <c r="AT836" i="18" s="1"/>
  <c r="AU841" i="18"/>
  <c r="AV841" i="18"/>
  <c r="AW841" i="18"/>
  <c r="AX841" i="18"/>
  <c r="AY841" i="18"/>
  <c r="AZ841" i="18"/>
  <c r="BA841" i="18"/>
  <c r="BB841" i="18"/>
  <c r="BC841" i="18"/>
  <c r="BD841" i="18"/>
  <c r="BE841" i="18"/>
  <c r="AM845" i="18"/>
  <c r="AN845" i="18"/>
  <c r="AO845" i="18"/>
  <c r="AP845" i="18"/>
  <c r="AQ845" i="18"/>
  <c r="AR845" i="18"/>
  <c r="AR835" i="18" s="1"/>
  <c r="AR836" i="18" s="1"/>
  <c r="AS845" i="18"/>
  <c r="AT845" i="18"/>
  <c r="AU845" i="18"/>
  <c r="AV845" i="18"/>
  <c r="AV835" i="18" s="1"/>
  <c r="AW845" i="18"/>
  <c r="AX845" i="18"/>
  <c r="AY845" i="18"/>
  <c r="AZ845" i="18"/>
  <c r="BA845" i="18"/>
  <c r="BB845" i="18"/>
  <c r="BC845" i="18"/>
  <c r="BD845" i="18"/>
  <c r="BE845" i="18"/>
  <c r="AN850" i="18"/>
  <c r="AN851" i="18" s="1"/>
  <c r="AP850" i="18"/>
  <c r="AT850" i="18"/>
  <c r="BA850" i="18"/>
  <c r="BE850" i="18"/>
  <c r="BE851" i="18" s="1"/>
  <c r="AT851" i="18"/>
  <c r="AV851" i="18"/>
  <c r="BA851" i="18"/>
  <c r="AM852" i="18"/>
  <c r="AM850" i="18" s="1"/>
  <c r="AN852" i="18"/>
  <c r="AO852" i="18"/>
  <c r="AO850" i="18" s="1"/>
  <c r="AO851" i="18" s="1"/>
  <c r="AP852" i="18"/>
  <c r="AQ852" i="18"/>
  <c r="AR852" i="18"/>
  <c r="AS852" i="18"/>
  <c r="AT852" i="18"/>
  <c r="AU852" i="18"/>
  <c r="AV852" i="18"/>
  <c r="AV850" i="18" s="1"/>
  <c r="AW852" i="18"/>
  <c r="AW850" i="18" s="1"/>
  <c r="AW851" i="18" s="1"/>
  <c r="AX852" i="18"/>
  <c r="AX850" i="18" s="1"/>
  <c r="AX851" i="18" s="1"/>
  <c r="AY852" i="18"/>
  <c r="AY850" i="18" s="1"/>
  <c r="AZ852" i="18"/>
  <c r="BA852" i="18"/>
  <c r="BB852" i="18"/>
  <c r="BC852" i="18"/>
  <c r="BC850" i="18" s="1"/>
  <c r="BC851" i="18" s="1"/>
  <c r="BD852" i="18"/>
  <c r="BE852" i="18"/>
  <c r="AM856" i="18"/>
  <c r="AN856" i="18"/>
  <c r="AO856" i="18"/>
  <c r="AP856" i="18"/>
  <c r="AQ856" i="18"/>
  <c r="AR856" i="18"/>
  <c r="AS856" i="18"/>
  <c r="AT856" i="18"/>
  <c r="AU856" i="18"/>
  <c r="AV856" i="18"/>
  <c r="AW856" i="18"/>
  <c r="AX856" i="18"/>
  <c r="AY856" i="18"/>
  <c r="AZ856" i="18"/>
  <c r="AZ850" i="18" s="1"/>
  <c r="AZ851" i="18" s="1"/>
  <c r="BA856" i="18"/>
  <c r="BB856" i="18"/>
  <c r="BB850" i="18" s="1"/>
  <c r="BB851" i="18" s="1"/>
  <c r="BC856" i="18"/>
  <c r="BD856" i="18"/>
  <c r="BD850" i="18" s="1"/>
  <c r="BD851" i="18" s="1"/>
  <c r="BE856" i="18"/>
  <c r="AM860" i="18"/>
  <c r="AN860" i="18"/>
  <c r="AO860" i="18"/>
  <c r="AP860" i="18"/>
  <c r="AQ860" i="18"/>
  <c r="AR860" i="18"/>
  <c r="AR850" i="18" s="1"/>
  <c r="AR851" i="18" s="1"/>
  <c r="AS860" i="18"/>
  <c r="AT860" i="18"/>
  <c r="AU860" i="18"/>
  <c r="AV860" i="18"/>
  <c r="AW860" i="18"/>
  <c r="AX860" i="18"/>
  <c r="AY860" i="18"/>
  <c r="AZ860" i="18"/>
  <c r="BA860" i="18"/>
  <c r="BB860" i="18"/>
  <c r="BC860" i="18"/>
  <c r="BD860" i="18"/>
  <c r="BE860" i="18"/>
  <c r="AP865" i="18"/>
  <c r="AP866" i="18" s="1"/>
  <c r="AQ865" i="18"/>
  <c r="AQ866" i="18" s="1"/>
  <c r="AX865" i="18"/>
  <c r="AX866" i="18" s="1"/>
  <c r="BD865" i="18"/>
  <c r="BD866" i="18" s="1"/>
  <c r="BE865" i="18"/>
  <c r="AT866" i="18"/>
  <c r="AV866" i="18"/>
  <c r="BC866" i="18"/>
  <c r="BE866" i="18"/>
  <c r="AM867" i="18"/>
  <c r="AN867" i="18"/>
  <c r="AO867" i="18"/>
  <c r="AP867" i="18"/>
  <c r="AQ867" i="18"/>
  <c r="AR867" i="18"/>
  <c r="AS867" i="18"/>
  <c r="AT867" i="18"/>
  <c r="AT865" i="18" s="1"/>
  <c r="AU867" i="18"/>
  <c r="AV867" i="18"/>
  <c r="AV865" i="18" s="1"/>
  <c r="AW867" i="18"/>
  <c r="AX867" i="18"/>
  <c r="AY867" i="18"/>
  <c r="AZ867" i="18"/>
  <c r="BA867" i="18"/>
  <c r="BB867" i="18"/>
  <c r="BC867" i="18"/>
  <c r="BD867" i="18"/>
  <c r="BE867" i="18"/>
  <c r="AM871" i="18"/>
  <c r="AM865" i="18" s="1"/>
  <c r="AM866" i="18" s="1"/>
  <c r="AN871" i="18"/>
  <c r="AO871" i="18"/>
  <c r="AP871" i="18"/>
  <c r="AQ871" i="18"/>
  <c r="AR871" i="18"/>
  <c r="AS871" i="18"/>
  <c r="AT871" i="18"/>
  <c r="AU871" i="18"/>
  <c r="AV871" i="18"/>
  <c r="AW871" i="18"/>
  <c r="AW865" i="18" s="1"/>
  <c r="AW866" i="18" s="1"/>
  <c r="AX871" i="18"/>
  <c r="AY871" i="18"/>
  <c r="AZ871" i="18"/>
  <c r="BA871" i="18"/>
  <c r="BB871" i="18"/>
  <c r="BC871" i="18"/>
  <c r="BC865" i="18" s="1"/>
  <c r="BD871" i="18"/>
  <c r="BE871" i="18"/>
  <c r="AM875" i="18"/>
  <c r="AN875" i="18"/>
  <c r="AO875" i="18"/>
  <c r="AP875" i="18"/>
  <c r="AQ875" i="18"/>
  <c r="AR875" i="18"/>
  <c r="AS875" i="18"/>
  <c r="AT875" i="18"/>
  <c r="AU875" i="18"/>
  <c r="AV875" i="18"/>
  <c r="AW875" i="18"/>
  <c r="AX875" i="18"/>
  <c r="AY875" i="18"/>
  <c r="AZ875" i="18"/>
  <c r="AZ865" i="18" s="1"/>
  <c r="AZ866" i="18" s="1"/>
  <c r="BA875" i="18"/>
  <c r="BA865" i="18" s="1"/>
  <c r="BA866" i="18" s="1"/>
  <c r="BB875" i="18"/>
  <c r="BC875" i="18"/>
  <c r="BD875" i="18"/>
  <c r="BE875" i="18"/>
  <c r="AS880" i="18"/>
  <c r="AT880" i="18"/>
  <c r="AT881" i="18" s="1"/>
  <c r="AU880" i="18"/>
  <c r="AU881" i="18" s="1"/>
  <c r="AW880" i="18"/>
  <c r="AW881" i="18" s="1"/>
  <c r="AX880" i="18"/>
  <c r="AX881" i="18" s="1"/>
  <c r="AZ880" i="18"/>
  <c r="AZ881" i="18" s="1"/>
  <c r="AS881" i="18"/>
  <c r="AY881" i="18"/>
  <c r="BD881" i="18"/>
  <c r="AM882" i="18"/>
  <c r="AM880" i="18" s="1"/>
  <c r="AN882" i="18"/>
  <c r="AN880" i="18" s="1"/>
  <c r="AN881" i="18" s="1"/>
  <c r="AO882" i="18"/>
  <c r="AO880" i="18" s="1"/>
  <c r="AO881" i="18" s="1"/>
  <c r="AP882" i="18"/>
  <c r="AP880" i="18" s="1"/>
  <c r="AQ882" i="18"/>
  <c r="AR882" i="18"/>
  <c r="AS882" i="18"/>
  <c r="AT882" i="18"/>
  <c r="AU882" i="18"/>
  <c r="AV882" i="18"/>
  <c r="AV880" i="18" s="1"/>
  <c r="AW882" i="18"/>
  <c r="AX882" i="18"/>
  <c r="AY882" i="18"/>
  <c r="AY880" i="18" s="1"/>
  <c r="AZ882" i="18"/>
  <c r="BA882" i="18"/>
  <c r="BB882" i="18"/>
  <c r="BC882" i="18"/>
  <c r="BD882" i="18"/>
  <c r="BE882" i="18"/>
  <c r="AM886" i="18"/>
  <c r="AN886" i="18"/>
  <c r="AO886" i="18"/>
  <c r="AP886" i="18"/>
  <c r="AQ886" i="18"/>
  <c r="AR886" i="18"/>
  <c r="AS886" i="18"/>
  <c r="AT886" i="18"/>
  <c r="AU886" i="18"/>
  <c r="AV886" i="18"/>
  <c r="AW886" i="18"/>
  <c r="AX886" i="18"/>
  <c r="AY886" i="18"/>
  <c r="AZ886" i="18"/>
  <c r="BA886" i="18"/>
  <c r="BB886" i="18"/>
  <c r="BB880" i="18" s="1"/>
  <c r="BB881" i="18" s="1"/>
  <c r="BC886" i="18"/>
  <c r="BC880" i="18" s="1"/>
  <c r="BC881" i="18" s="1"/>
  <c r="BD886" i="18"/>
  <c r="BE886" i="18"/>
  <c r="BE880" i="18" s="1"/>
  <c r="BE881" i="18" s="1"/>
  <c r="AM890" i="18"/>
  <c r="AN890" i="18"/>
  <c r="AO890" i="18"/>
  <c r="AP890" i="18"/>
  <c r="AQ890" i="18"/>
  <c r="AQ880" i="18" s="1"/>
  <c r="AQ881" i="18" s="1"/>
  <c r="AR890" i="18"/>
  <c r="AS890" i="18"/>
  <c r="AT890" i="18"/>
  <c r="AU890" i="18"/>
  <c r="AV890" i="18"/>
  <c r="AW890" i="18"/>
  <c r="AX890" i="18"/>
  <c r="AY890" i="18"/>
  <c r="AZ890" i="18"/>
  <c r="BA890" i="18"/>
  <c r="BB890" i="18"/>
  <c r="BC890" i="18"/>
  <c r="BD890" i="18"/>
  <c r="BD880" i="18" s="1"/>
  <c r="BE890" i="18"/>
  <c r="AP895" i="18"/>
  <c r="AQ895" i="18"/>
  <c r="AQ896" i="18" s="1"/>
  <c r="AX895" i="18"/>
  <c r="AX896" i="18" s="1"/>
  <c r="AZ895" i="18"/>
  <c r="AZ896" i="18" s="1"/>
  <c r="BD895" i="18"/>
  <c r="BD896" i="18" s="1"/>
  <c r="BE895" i="18"/>
  <c r="BE896" i="18" s="1"/>
  <c r="AP896" i="18"/>
  <c r="AR896" i="18"/>
  <c r="BB896" i="18"/>
  <c r="BC896" i="18"/>
  <c r="AM897" i="18"/>
  <c r="AN897" i="18"/>
  <c r="AO897" i="18"/>
  <c r="AP897" i="18"/>
  <c r="AQ897" i="18"/>
  <c r="AR897" i="18"/>
  <c r="AR895" i="18" s="1"/>
  <c r="AS897" i="18"/>
  <c r="AS895" i="18" s="1"/>
  <c r="AT897" i="18"/>
  <c r="AT895" i="18" s="1"/>
  <c r="AT896" i="18" s="1"/>
  <c r="AU897" i="18"/>
  <c r="AU895" i="18" s="1"/>
  <c r="AU896" i="18" s="1"/>
  <c r="AV897" i="18"/>
  <c r="AW897" i="18"/>
  <c r="AX897" i="18"/>
  <c r="AY897" i="18"/>
  <c r="AZ897" i="18"/>
  <c r="BA897" i="18"/>
  <c r="BB897" i="18"/>
  <c r="BC897" i="18"/>
  <c r="BD897" i="18"/>
  <c r="BE897" i="18"/>
  <c r="AM901" i="18"/>
  <c r="AM895" i="18" s="1"/>
  <c r="AN901" i="18"/>
  <c r="AN895" i="18" s="1"/>
  <c r="AN896" i="18" s="1"/>
  <c r="AO901" i="18"/>
  <c r="AP901" i="18"/>
  <c r="AQ901" i="18"/>
  <c r="AR901" i="18"/>
  <c r="AS901" i="18"/>
  <c r="AT901" i="18"/>
  <c r="AU901" i="18"/>
  <c r="AV901" i="18"/>
  <c r="AV895" i="18" s="1"/>
  <c r="AW901" i="18"/>
  <c r="AW895" i="18" s="1"/>
  <c r="AW896" i="18" s="1"/>
  <c r="AX901" i="18"/>
  <c r="AY901" i="18"/>
  <c r="AZ901" i="18"/>
  <c r="BA901" i="18"/>
  <c r="BB901" i="18"/>
  <c r="BC901" i="18"/>
  <c r="BC895" i="18" s="1"/>
  <c r="BD901" i="18"/>
  <c r="BE901" i="18"/>
  <c r="AM905" i="18"/>
  <c r="AN905" i="18"/>
  <c r="AO905" i="18"/>
  <c r="AP905" i="18"/>
  <c r="AQ905" i="18"/>
  <c r="AR905" i="18"/>
  <c r="AS905" i="18"/>
  <c r="AT905" i="18"/>
  <c r="AU905" i="18"/>
  <c r="AV905" i="18"/>
  <c r="AW905" i="18"/>
  <c r="AX905" i="18"/>
  <c r="AY905" i="18"/>
  <c r="AZ905" i="18"/>
  <c r="BA905" i="18"/>
  <c r="BB905" i="18"/>
  <c r="BB895" i="18" s="1"/>
  <c r="BC905" i="18"/>
  <c r="BD905" i="18"/>
  <c r="BE905" i="18"/>
  <c r="AP910" i="18"/>
  <c r="AQ910" i="18"/>
  <c r="AQ911" i="18" s="1"/>
  <c r="AR910" i="18"/>
  <c r="AR911" i="18" s="1"/>
  <c r="AS910" i="18"/>
  <c r="AT910" i="18"/>
  <c r="AT911" i="18" s="1"/>
  <c r="BB910" i="18"/>
  <c r="BB911" i="18" s="1"/>
  <c r="BC911" i="18"/>
  <c r="AM912" i="18"/>
  <c r="AN912" i="18"/>
  <c r="AO912" i="18"/>
  <c r="AP912" i="18"/>
  <c r="AQ912" i="18"/>
  <c r="AR912" i="18"/>
  <c r="AS912" i="18"/>
  <c r="AT912" i="18"/>
  <c r="AU912" i="18"/>
  <c r="AU910" i="18" s="1"/>
  <c r="AU911" i="18" s="1"/>
  <c r="AV912" i="18"/>
  <c r="AV910" i="18" s="1"/>
  <c r="AV911" i="18" s="1"/>
  <c r="AW912" i="18"/>
  <c r="AW910" i="18" s="1"/>
  <c r="AW911" i="18" s="1"/>
  <c r="AX912" i="18"/>
  <c r="AX910" i="18" s="1"/>
  <c r="AX911" i="18" s="1"/>
  <c r="AY912" i="18"/>
  <c r="AY910" i="18" s="1"/>
  <c r="AZ912" i="18"/>
  <c r="BA912" i="18"/>
  <c r="BB912" i="18"/>
  <c r="BC912" i="18"/>
  <c r="BC910" i="18" s="1"/>
  <c r="BD912" i="18"/>
  <c r="BE912" i="18"/>
  <c r="BE910" i="18" s="1"/>
  <c r="BE911" i="18" s="1"/>
  <c r="AM916" i="18"/>
  <c r="AN916" i="18"/>
  <c r="AN910" i="18" s="1"/>
  <c r="AN911" i="18" s="1"/>
  <c r="AO916" i="18"/>
  <c r="AP916" i="18"/>
  <c r="AQ916" i="18"/>
  <c r="AR916" i="18"/>
  <c r="AS916" i="18"/>
  <c r="AT916" i="18"/>
  <c r="AU916" i="18"/>
  <c r="AV916" i="18"/>
  <c r="AW916" i="18"/>
  <c r="AX916" i="18"/>
  <c r="AY916" i="18"/>
  <c r="AZ916" i="18"/>
  <c r="BA916" i="18"/>
  <c r="BB916" i="18"/>
  <c r="BC916" i="18"/>
  <c r="BD916" i="18"/>
  <c r="BE916" i="18"/>
  <c r="AM920" i="18"/>
  <c r="AN920" i="18"/>
  <c r="AO920" i="18"/>
  <c r="AO910" i="18" s="1"/>
  <c r="AO911" i="18" s="1"/>
  <c r="AP920" i="18"/>
  <c r="AQ920" i="18"/>
  <c r="AR920" i="18"/>
  <c r="AS920" i="18"/>
  <c r="AT920" i="18"/>
  <c r="AU920" i="18"/>
  <c r="AV920" i="18"/>
  <c r="AW920" i="18"/>
  <c r="AX920" i="18"/>
  <c r="AY920" i="18"/>
  <c r="AZ920" i="18"/>
  <c r="AZ910" i="18" s="1"/>
  <c r="AZ911" i="18" s="1"/>
  <c r="BA920" i="18"/>
  <c r="BA910" i="18" s="1"/>
  <c r="BA911" i="18" s="1"/>
  <c r="BB920" i="18"/>
  <c r="BC920" i="18"/>
  <c r="BD920" i="18"/>
  <c r="BE920" i="18"/>
  <c r="AN925" i="18"/>
  <c r="AN926" i="18" s="1"/>
  <c r="AX925" i="18"/>
  <c r="AX926" i="18" s="1"/>
  <c r="AM927" i="18"/>
  <c r="AN927" i="18"/>
  <c r="AO927" i="18"/>
  <c r="AO925" i="18" s="1"/>
  <c r="AO926" i="18" s="1"/>
  <c r="AP927" i="18"/>
  <c r="AP925" i="18" s="1"/>
  <c r="AQ927" i="18"/>
  <c r="AQ925" i="18" s="1"/>
  <c r="AQ926" i="18" s="1"/>
  <c r="AR927" i="18"/>
  <c r="AS927" i="18"/>
  <c r="AS925" i="18" s="1"/>
  <c r="AT927" i="18"/>
  <c r="AT925" i="18" s="1"/>
  <c r="AT926" i="18" s="1"/>
  <c r="AU927" i="18"/>
  <c r="AV927" i="18"/>
  <c r="AW927" i="18"/>
  <c r="AX927" i="18"/>
  <c r="AY927" i="18"/>
  <c r="AZ927" i="18"/>
  <c r="BA927" i="18"/>
  <c r="BA925" i="18" s="1"/>
  <c r="BA926" i="18" s="1"/>
  <c r="BB927" i="18"/>
  <c r="BB925" i="18" s="1"/>
  <c r="BB926" i="18" s="1"/>
  <c r="BC927" i="18"/>
  <c r="BD927" i="18"/>
  <c r="BE927" i="18"/>
  <c r="AM931" i="18"/>
  <c r="AN931" i="18"/>
  <c r="AO931" i="18"/>
  <c r="AP931" i="18"/>
  <c r="AQ931" i="18"/>
  <c r="AR931" i="18"/>
  <c r="AR925" i="18" s="1"/>
  <c r="AR926" i="18" s="1"/>
  <c r="AS931" i="18"/>
  <c r="AT931" i="18"/>
  <c r="AU931" i="18"/>
  <c r="AV931" i="18"/>
  <c r="AW931" i="18"/>
  <c r="AX931" i="18"/>
  <c r="AY931" i="18"/>
  <c r="AZ931" i="18"/>
  <c r="AZ925" i="18" s="1"/>
  <c r="AZ926" i="18" s="1"/>
  <c r="BA931" i="18"/>
  <c r="BB931" i="18"/>
  <c r="BC931" i="18"/>
  <c r="BD931" i="18"/>
  <c r="BE931" i="18"/>
  <c r="AM935" i="18"/>
  <c r="AN935" i="18"/>
  <c r="AO935" i="18"/>
  <c r="AP935" i="18"/>
  <c r="AQ935" i="18"/>
  <c r="AR935" i="18"/>
  <c r="AS935" i="18"/>
  <c r="AT935" i="18"/>
  <c r="AU935" i="18"/>
  <c r="AV935" i="18"/>
  <c r="AW935" i="18"/>
  <c r="AX935" i="18"/>
  <c r="AY935" i="18"/>
  <c r="AZ935" i="18"/>
  <c r="BA935" i="18"/>
  <c r="BB935" i="18"/>
  <c r="BC935" i="18"/>
  <c r="BD935" i="18"/>
  <c r="BE935" i="18"/>
  <c r="BE925" i="18" s="1"/>
  <c r="BE926" i="18" s="1"/>
  <c r="AM940" i="18"/>
  <c r="AO940" i="18"/>
  <c r="AO941" i="18" s="1"/>
  <c r="AP940" i="18"/>
  <c r="AR940" i="18"/>
  <c r="AR941" i="18" s="1"/>
  <c r="BE940" i="18"/>
  <c r="BE941" i="18" s="1"/>
  <c r="AM941" i="18"/>
  <c r="AN941" i="18"/>
  <c r="AT941" i="18"/>
  <c r="AZ941" i="18"/>
  <c r="AM942" i="18"/>
  <c r="AN942" i="18"/>
  <c r="AN940" i="18" s="1"/>
  <c r="AO942" i="18"/>
  <c r="AP942" i="18"/>
  <c r="AQ942" i="18"/>
  <c r="AR942" i="18"/>
  <c r="AS942" i="18"/>
  <c r="AT942" i="18"/>
  <c r="AU942" i="18"/>
  <c r="AV942" i="18"/>
  <c r="AV940" i="18" s="1"/>
  <c r="AV941" i="18" s="1"/>
  <c r="AW942" i="18"/>
  <c r="AX942" i="18"/>
  <c r="AY942" i="18"/>
  <c r="AZ942" i="18"/>
  <c r="AZ940" i="18" s="1"/>
  <c r="BA942" i="18"/>
  <c r="BA940" i="18" s="1"/>
  <c r="BA941" i="18" s="1"/>
  <c r="BB942" i="18"/>
  <c r="BC942" i="18"/>
  <c r="BC940" i="18" s="1"/>
  <c r="BC941" i="18" s="1"/>
  <c r="BD942" i="18"/>
  <c r="BE942" i="18"/>
  <c r="AM946" i="18"/>
  <c r="AN946" i="18"/>
  <c r="AO946" i="18"/>
  <c r="AP946" i="18"/>
  <c r="AQ946" i="18"/>
  <c r="AQ940" i="18" s="1"/>
  <c r="AQ941" i="18" s="1"/>
  <c r="AR946" i="18"/>
  <c r="AS946" i="18"/>
  <c r="AT946" i="18"/>
  <c r="AT940" i="18" s="1"/>
  <c r="AU946" i="18"/>
  <c r="AV946" i="18"/>
  <c r="AW946" i="18"/>
  <c r="AX946" i="18"/>
  <c r="AX940" i="18" s="1"/>
  <c r="AX941" i="18" s="1"/>
  <c r="AY946" i="18"/>
  <c r="AZ946" i="18"/>
  <c r="BA946" i="18"/>
  <c r="BB946" i="18"/>
  <c r="BB940" i="18" s="1"/>
  <c r="BB941" i="18" s="1"/>
  <c r="BC946" i="18"/>
  <c r="BD946" i="18"/>
  <c r="BE946" i="18"/>
  <c r="AM950" i="18"/>
  <c r="AN950" i="18"/>
  <c r="AO950" i="18"/>
  <c r="AP950" i="18"/>
  <c r="AQ950" i="18"/>
  <c r="AR950" i="18"/>
  <c r="AS950" i="18"/>
  <c r="AT950" i="18"/>
  <c r="AU950" i="18"/>
  <c r="AV950" i="18"/>
  <c r="AW950" i="18"/>
  <c r="AX950" i="18"/>
  <c r="AY950" i="18"/>
  <c r="AZ950" i="18"/>
  <c r="BA950" i="18"/>
  <c r="BB950" i="18"/>
  <c r="BC950" i="18"/>
  <c r="BD950" i="18"/>
  <c r="BD940" i="18" s="1"/>
  <c r="BD941" i="18" s="1"/>
  <c r="BE950" i="18"/>
  <c r="AT955" i="18"/>
  <c r="AT956" i="18" s="1"/>
  <c r="AU955" i="18"/>
  <c r="AU956" i="18" s="1"/>
  <c r="AX955" i="18"/>
  <c r="AX956" i="18" s="1"/>
  <c r="BC955" i="18"/>
  <c r="BC956" i="18" s="1"/>
  <c r="AM957" i="18"/>
  <c r="AN957" i="18"/>
  <c r="AN955" i="18" s="1"/>
  <c r="AN956" i="18" s="1"/>
  <c r="AO957" i="18"/>
  <c r="AO955" i="18" s="1"/>
  <c r="AO956" i="18" s="1"/>
  <c r="AP957" i="18"/>
  <c r="AQ957" i="18"/>
  <c r="AR957" i="18"/>
  <c r="AR955" i="18" s="1"/>
  <c r="AR956" i="18" s="1"/>
  <c r="AS957" i="18"/>
  <c r="AT957" i="18"/>
  <c r="AU957" i="18"/>
  <c r="AV957" i="18"/>
  <c r="AW957" i="18"/>
  <c r="AW955" i="18" s="1"/>
  <c r="AW956" i="18" s="1"/>
  <c r="AX957" i="18"/>
  <c r="AY957" i="18"/>
  <c r="AY955" i="18" s="1"/>
  <c r="AZ957" i="18"/>
  <c r="BA957" i="18"/>
  <c r="BB957" i="18"/>
  <c r="BC957" i="18"/>
  <c r="BD957" i="18"/>
  <c r="BE957" i="18"/>
  <c r="AM961" i="18"/>
  <c r="AN961" i="18"/>
  <c r="AO961" i="18"/>
  <c r="AP961" i="18"/>
  <c r="AQ961" i="18"/>
  <c r="AR961" i="18"/>
  <c r="AS961" i="18"/>
  <c r="AT961" i="18"/>
  <c r="AU961" i="18"/>
  <c r="AV961" i="18"/>
  <c r="AW961" i="18"/>
  <c r="AX961" i="18"/>
  <c r="AY961" i="18"/>
  <c r="AZ961" i="18"/>
  <c r="BA961" i="18"/>
  <c r="BB961" i="18"/>
  <c r="BC961" i="18"/>
  <c r="BD961" i="18"/>
  <c r="BE961" i="18"/>
  <c r="AM965" i="18"/>
  <c r="AN965" i="18"/>
  <c r="AO965" i="18"/>
  <c r="AP965" i="18"/>
  <c r="AQ965" i="18"/>
  <c r="AR965" i="18"/>
  <c r="AS965" i="18"/>
  <c r="AT965" i="18"/>
  <c r="AU965" i="18"/>
  <c r="AV965" i="18"/>
  <c r="AV955" i="18" s="1"/>
  <c r="AW965" i="18"/>
  <c r="AX965" i="18"/>
  <c r="AY965" i="18"/>
  <c r="AZ965" i="18"/>
  <c r="BA965" i="18"/>
  <c r="BB965" i="18"/>
  <c r="BC965" i="18"/>
  <c r="BD965" i="18"/>
  <c r="BE965" i="18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P806" i="18" l="1"/>
  <c r="AP881" i="18"/>
  <c r="AV896" i="18"/>
  <c r="AM881" i="18"/>
  <c r="BB625" i="18"/>
  <c r="BB626" i="18" s="1"/>
  <c r="AP911" i="18"/>
  <c r="AS761" i="18"/>
  <c r="AP476" i="18"/>
  <c r="AS911" i="18"/>
  <c r="AY626" i="18"/>
  <c r="AS671" i="18"/>
  <c r="AM701" i="18"/>
  <c r="AX191" i="18"/>
  <c r="AY956" i="18"/>
  <c r="AP386" i="18"/>
  <c r="AY746" i="18"/>
  <c r="AT791" i="18"/>
  <c r="AS596" i="18"/>
  <c r="AV581" i="18"/>
  <c r="AY206" i="18"/>
  <c r="AY236" i="18"/>
  <c r="AR686" i="18"/>
  <c r="AP656" i="18"/>
  <c r="AV836" i="18"/>
  <c r="AY851" i="18"/>
  <c r="AY836" i="18"/>
  <c r="AM746" i="18"/>
  <c r="AM716" i="18"/>
  <c r="AM446" i="18"/>
  <c r="AY715" i="18"/>
  <c r="AS955" i="18"/>
  <c r="AM896" i="18"/>
  <c r="AS131" i="18"/>
  <c r="AV925" i="18"/>
  <c r="BC820" i="18"/>
  <c r="BC821" i="18" s="1"/>
  <c r="AP281" i="18"/>
  <c r="AY341" i="18"/>
  <c r="AT145" i="18"/>
  <c r="AV41" i="18"/>
  <c r="AS581" i="18"/>
  <c r="AP671" i="18"/>
  <c r="AV251" i="18"/>
  <c r="AS101" i="18"/>
  <c r="AO820" i="18"/>
  <c r="AO821" i="18" s="1"/>
  <c r="AP296" i="18"/>
  <c r="AS251" i="18"/>
  <c r="AP926" i="18"/>
  <c r="AS850" i="18"/>
  <c r="AM281" i="18"/>
  <c r="AS266" i="18"/>
  <c r="AP461" i="18"/>
  <c r="AV221" i="18"/>
  <c r="AU221" i="18"/>
  <c r="AQ850" i="18"/>
  <c r="AQ851" i="18" s="1"/>
  <c r="AP41" i="18"/>
  <c r="AY911" i="18"/>
  <c r="AP341" i="18"/>
  <c r="AP115" i="18"/>
  <c r="AY311" i="18"/>
  <c r="AM955" i="18"/>
  <c r="AU640" i="18"/>
  <c r="AU641" i="18" s="1"/>
  <c r="AP820" i="18"/>
  <c r="AY595" i="18"/>
  <c r="AS296" i="18"/>
  <c r="AV85" i="18"/>
  <c r="AP716" i="18"/>
  <c r="AW161" i="18"/>
  <c r="AP851" i="18"/>
  <c r="AO625" i="18"/>
  <c r="AO626" i="18" s="1"/>
  <c r="BA505" i="18"/>
  <c r="BA506" i="18" s="1"/>
  <c r="AS476" i="18"/>
  <c r="AQ955" i="18"/>
  <c r="AQ956" i="18" s="1"/>
  <c r="AV805" i="18"/>
  <c r="AM641" i="18"/>
  <c r="AY401" i="18"/>
  <c r="AM625" i="18"/>
  <c r="AY536" i="18"/>
  <c r="BD476" i="18"/>
  <c r="AV671" i="18"/>
  <c r="AS896" i="18"/>
  <c r="AY491" i="18"/>
  <c r="AU925" i="18"/>
  <c r="AU926" i="18" s="1"/>
  <c r="AP356" i="18"/>
  <c r="AP596" i="18"/>
  <c r="AY761" i="18"/>
  <c r="AV326" i="18"/>
  <c r="AQ700" i="18"/>
  <c r="AQ701" i="18" s="1"/>
  <c r="AY191" i="18"/>
  <c r="AP86" i="18"/>
  <c r="AM731" i="18"/>
  <c r="AV881" i="18"/>
  <c r="AP220" i="18"/>
  <c r="AP551" i="18"/>
  <c r="AS281" i="18"/>
  <c r="AW835" i="18"/>
  <c r="AW836" i="18" s="1"/>
  <c r="AO295" i="18"/>
  <c r="AO296" i="18" s="1"/>
  <c r="AV116" i="18"/>
  <c r="AM791" i="18"/>
  <c r="AV701" i="18"/>
  <c r="AS116" i="18"/>
  <c r="AP416" i="18"/>
  <c r="AM311" i="18"/>
  <c r="AM851" i="18"/>
  <c r="AO115" i="18"/>
  <c r="AO116" i="18" s="1"/>
  <c r="AY551" i="18"/>
  <c r="AZ161" i="18"/>
  <c r="AW940" i="18"/>
  <c r="AS926" i="18"/>
  <c r="AM521" i="18"/>
  <c r="AZ505" i="18"/>
  <c r="AZ506" i="18" s="1"/>
  <c r="AS775" i="18"/>
  <c r="AS416" i="18"/>
  <c r="AP700" i="18"/>
  <c r="AM551" i="18"/>
  <c r="AS521" i="18"/>
  <c r="AM821" i="18"/>
  <c r="AQ775" i="18"/>
  <c r="AQ776" i="18" s="1"/>
  <c r="AO700" i="18"/>
  <c r="AO701" i="18" s="1"/>
  <c r="AN595" i="18"/>
  <c r="AN596" i="18" s="1"/>
  <c r="AP56" i="18"/>
  <c r="BE955" i="18"/>
  <c r="BE956" i="18" s="1"/>
  <c r="BA745" i="18"/>
  <c r="BA746" i="18" s="1"/>
  <c r="AQ521" i="18"/>
  <c r="BB430" i="18"/>
  <c r="BB431" i="18" s="1"/>
  <c r="AO430" i="18"/>
  <c r="AO431" i="18" s="1"/>
  <c r="AN625" i="18"/>
  <c r="AN626" i="18" s="1"/>
  <c r="AP430" i="18"/>
  <c r="BD175" i="18"/>
  <c r="BD176" i="18" s="1"/>
  <c r="AT160" i="18"/>
  <c r="AT161" i="18" s="1"/>
  <c r="AS161" i="18"/>
  <c r="AS730" i="18"/>
  <c r="AU670" i="18"/>
  <c r="AU671" i="18" s="1"/>
  <c r="AN505" i="18"/>
  <c r="AM431" i="18"/>
  <c r="AZ310" i="18"/>
  <c r="AZ311" i="18" s="1"/>
  <c r="BC55" i="18"/>
  <c r="BC56" i="18" s="1"/>
  <c r="AM910" i="18"/>
  <c r="AW805" i="18"/>
  <c r="AW806" i="18" s="1"/>
  <c r="AZ715" i="18"/>
  <c r="AZ716" i="18" s="1"/>
  <c r="AT670" i="18"/>
  <c r="AT671" i="18" s="1"/>
  <c r="AY641" i="18"/>
  <c r="AV536" i="18"/>
  <c r="AY431" i="18"/>
  <c r="AT235" i="18"/>
  <c r="AT236" i="18" s="1"/>
  <c r="AO55" i="18"/>
  <c r="AO56" i="18" s="1"/>
  <c r="AY821" i="18"/>
  <c r="AS716" i="18"/>
  <c r="BC700" i="18"/>
  <c r="BC701" i="18" s="1"/>
  <c r="AN55" i="18"/>
  <c r="AN56" i="18" s="1"/>
  <c r="AV956" i="18"/>
  <c r="BD910" i="18"/>
  <c r="BD911" i="18" s="1"/>
  <c r="BA880" i="18"/>
  <c r="BA881" i="18" s="1"/>
  <c r="AU685" i="18"/>
  <c r="AU686" i="18" s="1"/>
  <c r="AO565" i="18"/>
  <c r="AO566" i="18" s="1"/>
  <c r="AV551" i="18"/>
  <c r="AV521" i="18"/>
  <c r="AV446" i="18"/>
  <c r="AW70" i="18"/>
  <c r="AW71" i="18" s="1"/>
  <c r="AV760" i="18"/>
  <c r="AO730" i="18"/>
  <c r="AO731" i="18" s="1"/>
  <c r="AQ610" i="18"/>
  <c r="AS490" i="18"/>
  <c r="AM205" i="18"/>
  <c r="AM160" i="18"/>
  <c r="AW130" i="18"/>
  <c r="AW131" i="18" s="1"/>
  <c r="AZ955" i="18"/>
  <c r="AZ956" i="18" s="1"/>
  <c r="AS805" i="18"/>
  <c r="AM565" i="18"/>
  <c r="AM176" i="18"/>
  <c r="AV130" i="18"/>
  <c r="AP251" i="18"/>
  <c r="AV356" i="18"/>
  <c r="BD415" i="18"/>
  <c r="BD416" i="18" s="1"/>
  <c r="AX505" i="18"/>
  <c r="AX506" i="18" s="1"/>
  <c r="AY895" i="18"/>
  <c r="AO580" i="18"/>
  <c r="AO581" i="18" s="1"/>
  <c r="BB820" i="18"/>
  <c r="BB821" i="18" s="1"/>
  <c r="AS326" i="18"/>
  <c r="AV640" i="18"/>
  <c r="AU280" i="18"/>
  <c r="AU281" i="18" s="1"/>
  <c r="AS746" i="18"/>
  <c r="AT340" i="18"/>
  <c r="AT341" i="18" s="1"/>
  <c r="AS940" i="18"/>
  <c r="AM341" i="18"/>
  <c r="AV460" i="18"/>
  <c r="AP161" i="18"/>
  <c r="AP11" i="18"/>
  <c r="AP955" i="18"/>
  <c r="AP941" i="18"/>
  <c r="BE820" i="18"/>
  <c r="BE821" i="18" s="1"/>
  <c r="AM686" i="18"/>
  <c r="AV626" i="18"/>
  <c r="BD70" i="18"/>
  <c r="BD71" i="18" s="1"/>
  <c r="BD820" i="18"/>
  <c r="BD821" i="18" s="1"/>
  <c r="AV790" i="18"/>
  <c r="BE775" i="18"/>
  <c r="BE776" i="18" s="1"/>
  <c r="BA520" i="18"/>
  <c r="BA521" i="18" s="1"/>
  <c r="AS370" i="18"/>
  <c r="AX130" i="18"/>
  <c r="AX131" i="18" s="1"/>
  <c r="AM41" i="18"/>
  <c r="BD775" i="18"/>
  <c r="BD776" i="18" s="1"/>
  <c r="AV566" i="18"/>
  <c r="AY506" i="18"/>
  <c r="AW385" i="18"/>
  <c r="AW386" i="18" s="1"/>
  <c r="AS205" i="18"/>
  <c r="AV146" i="18"/>
  <c r="AY116" i="18"/>
  <c r="AP776" i="18"/>
  <c r="AV611" i="18"/>
  <c r="AU580" i="18"/>
  <c r="AU581" i="18" s="1"/>
  <c r="BE415" i="18"/>
  <c r="BE416" i="18" s="1"/>
  <c r="AP401" i="18"/>
  <c r="AR205" i="18"/>
  <c r="AR206" i="18" s="1"/>
  <c r="AV176" i="18"/>
  <c r="BB175" i="18"/>
  <c r="BB176" i="18" s="1"/>
  <c r="AT310" i="18"/>
  <c r="AT311" i="18" s="1"/>
  <c r="AW685" i="18"/>
  <c r="AW686" i="18" s="1"/>
  <c r="AM596" i="18"/>
  <c r="AP326" i="18"/>
  <c r="BB265" i="18"/>
  <c r="BB266" i="18" s="1"/>
  <c r="AZ175" i="18"/>
  <c r="AZ176" i="18" s="1"/>
  <c r="BA895" i="18"/>
  <c r="BA896" i="18" s="1"/>
  <c r="AV685" i="18"/>
  <c r="AU340" i="18"/>
  <c r="AU341" i="18" s="1"/>
  <c r="AQ190" i="18"/>
  <c r="AQ191" i="18" s="1"/>
  <c r="AS865" i="18"/>
  <c r="AW430" i="18"/>
  <c r="AW431" i="18" s="1"/>
  <c r="AO355" i="18"/>
  <c r="AO356" i="18" s="1"/>
  <c r="AP190" i="18"/>
  <c r="BA160" i="18"/>
  <c r="BA161" i="18" s="1"/>
  <c r="AP101" i="18"/>
  <c r="AR640" i="18"/>
  <c r="AR641" i="18" s="1"/>
  <c r="AW505" i="18"/>
  <c r="AW506" i="18" s="1"/>
  <c r="AY461" i="18"/>
  <c r="AS340" i="18"/>
  <c r="AM221" i="18"/>
  <c r="AV70" i="18"/>
  <c r="BC925" i="18"/>
  <c r="BC926" i="18" s="1"/>
  <c r="AM760" i="18"/>
  <c r="AO640" i="18"/>
  <c r="AO641" i="18" s="1"/>
  <c r="BA610" i="18"/>
  <c r="AO445" i="18"/>
  <c r="AO446" i="18" s="1"/>
  <c r="AV265" i="18"/>
  <c r="BA145" i="18"/>
  <c r="BA146" i="18" s="1"/>
  <c r="AW85" i="18"/>
  <c r="AW86" i="18" s="1"/>
  <c r="AY56" i="18"/>
  <c r="AU40" i="18"/>
  <c r="AU41" i="18" s="1"/>
  <c r="AU790" i="18"/>
  <c r="AU791" i="18" s="1"/>
  <c r="AR730" i="18"/>
  <c r="AR731" i="18" s="1"/>
  <c r="AN580" i="18"/>
  <c r="AS505" i="18"/>
  <c r="AV371" i="18"/>
  <c r="AM326" i="18"/>
  <c r="BE250" i="18"/>
  <c r="BE251" i="18" s="1"/>
  <c r="AV206" i="18"/>
  <c r="BB190" i="18"/>
  <c r="BB191" i="18" s="1"/>
  <c r="AM115" i="18"/>
  <c r="AM86" i="18"/>
  <c r="BB955" i="18"/>
  <c r="BB956" i="18" s="1"/>
  <c r="AU850" i="18"/>
  <c r="AU851" i="18" s="1"/>
  <c r="AQ730" i="18"/>
  <c r="AQ731" i="18" s="1"/>
  <c r="BB715" i="18"/>
  <c r="BB716" i="18" s="1"/>
  <c r="AV596" i="18"/>
  <c r="AY565" i="18"/>
  <c r="AQ490" i="18"/>
  <c r="AY296" i="18"/>
  <c r="BD250" i="18"/>
  <c r="BD251" i="18" s="1"/>
  <c r="AN235" i="18"/>
  <c r="BA955" i="18"/>
  <c r="BA956" i="18" s="1"/>
  <c r="BD925" i="18"/>
  <c r="BD926" i="18" s="1"/>
  <c r="AP730" i="18"/>
  <c r="BA715" i="18"/>
  <c r="BA716" i="18" s="1"/>
  <c r="AS685" i="18"/>
  <c r="BB520" i="18"/>
  <c r="BB521" i="18" s="1"/>
  <c r="AQ505" i="18"/>
  <c r="AQ506" i="18" s="1"/>
  <c r="BC250" i="18"/>
  <c r="BC251" i="18" s="1"/>
  <c r="AT205" i="18"/>
  <c r="AT206" i="18" s="1"/>
  <c r="AV101" i="18"/>
  <c r="BB55" i="18"/>
  <c r="BB56" i="18" s="1"/>
  <c r="AN295" i="18"/>
  <c r="AN296" i="18" s="1"/>
  <c r="AQ835" i="18"/>
  <c r="AO745" i="18"/>
  <c r="AO746" i="18" s="1"/>
  <c r="BD430" i="18"/>
  <c r="BD431" i="18" s="1"/>
  <c r="AM250" i="18"/>
  <c r="AN115" i="18"/>
  <c r="AN116" i="18" s="1"/>
  <c r="AS400" i="18"/>
  <c r="AM296" i="18"/>
  <c r="AP746" i="18"/>
  <c r="AY731" i="18"/>
  <c r="AR400" i="18"/>
  <c r="AR401" i="18" s="1"/>
  <c r="AY940" i="18"/>
  <c r="BB865" i="18"/>
  <c r="BB866" i="18" s="1"/>
  <c r="AO865" i="18"/>
  <c r="AO866" i="18" s="1"/>
  <c r="BB730" i="18"/>
  <c r="BB731" i="18" s="1"/>
  <c r="AT715" i="18"/>
  <c r="AT716" i="18" s="1"/>
  <c r="AM671" i="18"/>
  <c r="AP536" i="18"/>
  <c r="BC430" i="18"/>
  <c r="BC431" i="18" s="1"/>
  <c r="AW280" i="18"/>
  <c r="AW281" i="18" s="1"/>
  <c r="AQ175" i="18"/>
  <c r="AQ176" i="18" s="1"/>
  <c r="BA115" i="18"/>
  <c r="BA116" i="18" s="1"/>
  <c r="AR865" i="18"/>
  <c r="AS835" i="18"/>
  <c r="BC775" i="18"/>
  <c r="BC776" i="18" s="1"/>
  <c r="BD760" i="18"/>
  <c r="BD761" i="18" s="1"/>
  <c r="BE430" i="18"/>
  <c r="BE431" i="18" s="1"/>
  <c r="AN865" i="18"/>
  <c r="AP625" i="18"/>
  <c r="BC610" i="18"/>
  <c r="AO550" i="18"/>
  <c r="AO551" i="18" s="1"/>
  <c r="AO505" i="18"/>
  <c r="AO506" i="18" s="1"/>
  <c r="AV416" i="18"/>
  <c r="BE370" i="18"/>
  <c r="BE205" i="18"/>
  <c r="BE206" i="18" s="1"/>
  <c r="AP176" i="18"/>
  <c r="AU160" i="18"/>
  <c r="AU161" i="18" s="1"/>
  <c r="BD955" i="18"/>
  <c r="BD956" i="18" s="1"/>
  <c r="AR880" i="18"/>
  <c r="AR881" i="18" s="1"/>
  <c r="AZ775" i="18"/>
  <c r="AZ776" i="18" s="1"/>
  <c r="AM775" i="18"/>
  <c r="AM475" i="18"/>
  <c r="AM266" i="18"/>
  <c r="AU130" i="18"/>
  <c r="AU131" i="18" s="1"/>
  <c r="AZ55" i="18"/>
  <c r="AZ56" i="18" s="1"/>
  <c r="AU940" i="18"/>
  <c r="AU941" i="18" s="1"/>
  <c r="BE805" i="18"/>
  <c r="BE806" i="18" s="1"/>
  <c r="AY775" i="18"/>
  <c r="BC715" i="18"/>
  <c r="BC716" i="18" s="1"/>
  <c r="AN700" i="18"/>
  <c r="AN701" i="18" s="1"/>
  <c r="AT625" i="18"/>
  <c r="AT626" i="18" s="1"/>
  <c r="AT505" i="18"/>
  <c r="AT506" i="18" s="1"/>
  <c r="BE475" i="18"/>
  <c r="AR310" i="18"/>
  <c r="AR311" i="18" s="1"/>
  <c r="BA250" i="18"/>
  <c r="BA251" i="18" s="1"/>
  <c r="AR220" i="18"/>
  <c r="AR221" i="18" s="1"/>
  <c r="AV820" i="18"/>
  <c r="AR655" i="18"/>
  <c r="AR656" i="18" s="1"/>
  <c r="AQ595" i="18"/>
  <c r="AQ596" i="18" s="1"/>
  <c r="AT535" i="18"/>
  <c r="AX340" i="18"/>
  <c r="AX341" i="18" s="1"/>
  <c r="AW145" i="18"/>
  <c r="AW146" i="18" s="1"/>
  <c r="AM101" i="18"/>
  <c r="AT655" i="18"/>
  <c r="AT656" i="18" s="1"/>
  <c r="AU865" i="18"/>
  <c r="AU866" i="18" s="1"/>
  <c r="AO835" i="18"/>
  <c r="AO760" i="18"/>
  <c r="AO761" i="18" s="1"/>
  <c r="BB700" i="18"/>
  <c r="BB701" i="18" s="1"/>
  <c r="AS655" i="18"/>
  <c r="BD670" i="18"/>
  <c r="BD671" i="18" s="1"/>
  <c r="AQ655" i="18"/>
  <c r="AQ656" i="18" s="1"/>
  <c r="AS625" i="18"/>
  <c r="AX460" i="18"/>
  <c r="AX461" i="18" s="1"/>
  <c r="AS446" i="18"/>
  <c r="AW340" i="18"/>
  <c r="AW341" i="18" s="1"/>
  <c r="AQ310" i="18"/>
  <c r="AY281" i="18"/>
  <c r="AS25" i="18"/>
  <c r="BC10" i="18"/>
  <c r="BC11" i="18" s="1"/>
  <c r="AX820" i="18"/>
  <c r="AX821" i="18" s="1"/>
  <c r="BA775" i="18"/>
  <c r="BA776" i="18" s="1"/>
  <c r="AP760" i="18"/>
  <c r="AP70" i="18"/>
  <c r="AN280" i="18"/>
  <c r="AN281" i="18" s="1"/>
  <c r="AP790" i="18"/>
  <c r="AX775" i="18"/>
  <c r="AX776" i="18" s="1"/>
  <c r="AW925" i="18"/>
  <c r="AW926" i="18" s="1"/>
  <c r="BC220" i="18"/>
  <c r="BC221" i="18" s="1"/>
  <c r="AY176" i="18"/>
  <c r="AU145" i="18"/>
  <c r="AU146" i="18" s="1"/>
  <c r="BE145" i="18"/>
  <c r="BE146" i="18" s="1"/>
  <c r="AM70" i="18"/>
  <c r="AU805" i="18"/>
  <c r="AU806" i="18" s="1"/>
  <c r="AT730" i="18"/>
  <c r="AT731" i="18" s="1"/>
  <c r="AW715" i="18"/>
  <c r="AW716" i="18" s="1"/>
  <c r="AX415" i="18"/>
  <c r="AX416" i="18" s="1"/>
  <c r="BB370" i="18"/>
  <c r="AV340" i="18"/>
  <c r="AN205" i="18"/>
  <c r="AN206" i="18" s="1"/>
  <c r="AM130" i="18"/>
  <c r="AY85" i="18"/>
  <c r="BA55" i="18"/>
  <c r="BA56" i="18" s="1"/>
  <c r="BE25" i="18"/>
  <c r="AN10" i="18"/>
  <c r="AN11" i="18" s="1"/>
  <c r="BC535" i="18"/>
  <c r="BC536" i="18" s="1"/>
  <c r="AV505" i="18"/>
  <c r="AO205" i="18"/>
  <c r="AO206" i="18" s="1"/>
  <c r="BC190" i="18"/>
  <c r="BC191" i="18" s="1"/>
  <c r="AY145" i="18"/>
  <c r="AT85" i="18"/>
  <c r="AT86" i="18" s="1"/>
  <c r="AZ70" i="18"/>
  <c r="AZ71" i="18" s="1"/>
  <c r="AV55" i="18"/>
  <c r="AM925" i="18"/>
  <c r="BA10" i="18"/>
  <c r="BA11" i="18" s="1"/>
  <c r="BD790" i="18"/>
  <c r="BD791" i="18" s="1"/>
  <c r="AY865" i="18"/>
  <c r="BC790" i="18"/>
  <c r="BC791" i="18" s="1"/>
  <c r="AX700" i="18"/>
  <c r="AX701" i="18" s="1"/>
  <c r="AP640" i="18"/>
  <c r="AN535" i="18"/>
  <c r="AW445" i="18"/>
  <c r="AW446" i="18" s="1"/>
  <c r="AW415" i="18"/>
  <c r="AW416" i="18" s="1"/>
  <c r="AY130" i="18"/>
  <c r="AU100" i="18"/>
  <c r="AU101" i="18" s="1"/>
  <c r="AX70" i="18"/>
  <c r="AX71" i="18" s="1"/>
  <c r="AX40" i="18"/>
  <c r="AX41" i="18" s="1"/>
  <c r="AZ10" i="18"/>
  <c r="AZ11" i="18" s="1"/>
  <c r="AU505" i="18"/>
  <c r="AU506" i="18" s="1"/>
  <c r="AW670" i="18"/>
  <c r="AW671" i="18" s="1"/>
  <c r="AU625" i="18"/>
  <c r="AU626" i="18" s="1"/>
  <c r="BE520" i="18"/>
  <c r="BE521" i="18" s="1"/>
  <c r="AQ355" i="18"/>
  <c r="AQ356" i="18" s="1"/>
  <c r="AW40" i="18"/>
  <c r="AW41" i="18" s="1"/>
  <c r="AY10" i="18"/>
  <c r="BC730" i="18"/>
  <c r="BC731" i="18" s="1"/>
  <c r="AO415" i="18"/>
  <c r="AO416" i="18" s="1"/>
  <c r="AV400" i="18"/>
  <c r="AY250" i="18"/>
  <c r="AW235" i="18"/>
  <c r="AV25" i="18"/>
  <c r="AV310" i="18"/>
  <c r="AX235" i="18"/>
  <c r="AX236" i="18" s="1"/>
  <c r="AO190" i="18"/>
  <c r="AO191" i="18" s="1"/>
  <c r="BE100" i="18"/>
  <c r="BE101" i="18" s="1"/>
  <c r="BB40" i="18"/>
  <c r="BB41" i="18" s="1"/>
  <c r="AY520" i="18"/>
  <c r="BA430" i="18"/>
  <c r="BA431" i="18" s="1"/>
  <c r="AW10" i="18"/>
  <c r="AW11" i="18" s="1"/>
  <c r="AU775" i="18"/>
  <c r="AU776" i="18" s="1"/>
  <c r="AZ700" i="18"/>
  <c r="AX520" i="18"/>
  <c r="AX521" i="18" s="1"/>
  <c r="AZ430" i="18"/>
  <c r="AZ431" i="18" s="1"/>
  <c r="AN415" i="18"/>
  <c r="AN416" i="18" s="1"/>
  <c r="BD265" i="18"/>
  <c r="BD266" i="18" s="1"/>
  <c r="AM190" i="18"/>
  <c r="AV10" i="18"/>
  <c r="AO895" i="18"/>
  <c r="AO896" i="18" s="1"/>
  <c r="AX580" i="18"/>
  <c r="AX581" i="18" s="1"/>
  <c r="AW520" i="18"/>
  <c r="AW521" i="18" s="1"/>
  <c r="AM415" i="18"/>
  <c r="AX355" i="18"/>
  <c r="AX356" i="18" s="1"/>
  <c r="AP265" i="18"/>
  <c r="AO85" i="18"/>
  <c r="AO86" i="18" s="1"/>
  <c r="AU10" i="18"/>
  <c r="AU11" i="18" s="1"/>
  <c r="AO490" i="18"/>
  <c r="AO491" i="18" s="1"/>
  <c r="BB445" i="18"/>
  <c r="BB446" i="18" s="1"/>
  <c r="BB325" i="18"/>
  <c r="BB326" i="18" s="1"/>
  <c r="AS190" i="18"/>
  <c r="AT10" i="18"/>
  <c r="AT11" i="18" s="1"/>
  <c r="BA445" i="18"/>
  <c r="BA446" i="18" s="1"/>
  <c r="AP130" i="18"/>
  <c r="AS10" i="18"/>
  <c r="AY805" i="18"/>
  <c r="AM490" i="18"/>
  <c r="AZ445" i="18"/>
  <c r="AZ446" i="18" s="1"/>
  <c r="AS310" i="18"/>
  <c r="BE265" i="18"/>
  <c r="BE266" i="18" s="1"/>
  <c r="BB205" i="18"/>
  <c r="BB206" i="18" s="1"/>
  <c r="AO130" i="18"/>
  <c r="AO131" i="18" s="1"/>
  <c r="BB100" i="18"/>
  <c r="BB101" i="18" s="1"/>
  <c r="AY925" i="18"/>
  <c r="AZ835" i="18"/>
  <c r="AZ836" i="18" s="1"/>
  <c r="AY790" i="18"/>
  <c r="AP505" i="18"/>
  <c r="BE460" i="18"/>
  <c r="BE461" i="18" s="1"/>
  <c r="AY445" i="18"/>
  <c r="AS430" i="18"/>
  <c r="BE385" i="18"/>
  <c r="AW370" i="18"/>
  <c r="AW371" i="18" s="1"/>
  <c r="AY325" i="18"/>
  <c r="AQ220" i="18"/>
  <c r="AQ221" i="18" s="1"/>
  <c r="BA205" i="18"/>
  <c r="BA206" i="18" s="1"/>
  <c r="AY70" i="18"/>
  <c r="AQ10" i="18"/>
  <c r="AQ11" i="18" s="1"/>
  <c r="BA85" i="18"/>
  <c r="BA86" i="18" s="1"/>
  <c r="AW55" i="18"/>
  <c r="AW56" i="18" s="1"/>
  <c r="AM370" i="18"/>
  <c r="BE310" i="18"/>
  <c r="BE311" i="18" s="1"/>
  <c r="BA280" i="18"/>
  <c r="BA281" i="18" s="1"/>
  <c r="AS235" i="18"/>
  <c r="AP25" i="18"/>
  <c r="AM10" i="18"/>
  <c r="AX715" i="18"/>
  <c r="AX716" i="18" s="1"/>
  <c r="BE625" i="18"/>
  <c r="BE626" i="18" s="1"/>
  <c r="BE505" i="18"/>
  <c r="BE506" i="18" s="1"/>
  <c r="BC310" i="18"/>
  <c r="BC311" i="18" s="1"/>
  <c r="AQ235" i="18"/>
  <c r="AX100" i="18"/>
  <c r="AX101" i="18" s="1"/>
  <c r="AS70" i="18"/>
  <c r="AY685" i="18"/>
  <c r="BC550" i="18"/>
  <c r="BC551" i="18" s="1"/>
  <c r="AW100" i="18"/>
  <c r="AW101" i="18" s="1"/>
  <c r="BD11" i="16"/>
  <c r="AM12" i="16"/>
  <c r="AN12" i="16"/>
  <c r="AN10" i="16" s="1"/>
  <c r="AN11" i="16" s="1"/>
  <c r="AO12" i="16"/>
  <c r="AP12" i="16"/>
  <c r="AQ12" i="16"/>
  <c r="AR12" i="16"/>
  <c r="AR10" i="16" s="1"/>
  <c r="AR11" i="16" s="1"/>
  <c r="AS12" i="16"/>
  <c r="AT12" i="16"/>
  <c r="AU12" i="16"/>
  <c r="AV12" i="16"/>
  <c r="AW12" i="16"/>
  <c r="AX12" i="16"/>
  <c r="AY12" i="16"/>
  <c r="AZ12" i="16"/>
  <c r="BA12" i="16"/>
  <c r="BA10" i="16" s="1"/>
  <c r="BA11" i="16" s="1"/>
  <c r="BB12" i="16"/>
  <c r="BB10" i="16" s="1"/>
  <c r="BB11" i="16" s="1"/>
  <c r="BC12" i="16"/>
  <c r="BC10" i="16" s="1"/>
  <c r="BC11" i="16" s="1"/>
  <c r="BD12" i="16"/>
  <c r="BD10" i="16" s="1"/>
  <c r="BE12" i="16"/>
  <c r="BE10" i="16" s="1"/>
  <c r="BE11" i="16" s="1"/>
  <c r="AM16" i="16"/>
  <c r="AN16" i="16"/>
  <c r="AO16" i="16"/>
  <c r="AP16" i="16"/>
  <c r="AQ16" i="16"/>
  <c r="AR16" i="16"/>
  <c r="AS16" i="16"/>
  <c r="AT16" i="16"/>
  <c r="AU16" i="16"/>
  <c r="AV16" i="16"/>
  <c r="AW16" i="16"/>
  <c r="AX16" i="16"/>
  <c r="AY16" i="16"/>
  <c r="AZ16" i="16"/>
  <c r="BA16" i="16"/>
  <c r="BB16" i="16"/>
  <c r="BC16" i="16"/>
  <c r="BD16" i="16"/>
  <c r="BE16" i="16"/>
  <c r="AM20" i="16"/>
  <c r="AN20" i="16"/>
  <c r="AO20" i="16"/>
  <c r="AP20" i="16"/>
  <c r="AQ20" i="16"/>
  <c r="AR20" i="16"/>
  <c r="AS20" i="16"/>
  <c r="AT20" i="16"/>
  <c r="AU20" i="16"/>
  <c r="AV20" i="16"/>
  <c r="AW20" i="16"/>
  <c r="AX20" i="16"/>
  <c r="AY20" i="16"/>
  <c r="AZ20" i="16"/>
  <c r="BA20" i="16"/>
  <c r="BB20" i="16"/>
  <c r="BC20" i="16"/>
  <c r="BD20" i="16"/>
  <c r="BE20" i="16"/>
  <c r="AM25" i="16"/>
  <c r="AN25" i="16"/>
  <c r="AO25" i="16"/>
  <c r="AO26" i="16" s="1"/>
  <c r="AP25" i="16"/>
  <c r="AR25" i="16"/>
  <c r="AR26" i="16" s="1"/>
  <c r="AW25" i="16"/>
  <c r="AW26" i="16" s="1"/>
  <c r="BC25" i="16"/>
  <c r="BC26" i="16" s="1"/>
  <c r="BD25" i="16"/>
  <c r="BE25" i="16"/>
  <c r="BE26" i="16" s="1"/>
  <c r="AM26" i="16"/>
  <c r="AN26" i="16"/>
  <c r="AY26" i="16"/>
  <c r="AZ26" i="16"/>
  <c r="BA26" i="16"/>
  <c r="BD26" i="16"/>
  <c r="AM27" i="16"/>
  <c r="AN27" i="16"/>
  <c r="AO27" i="16"/>
  <c r="AP27" i="16"/>
  <c r="AQ27" i="16"/>
  <c r="AQ25" i="16" s="1"/>
  <c r="AQ26" i="16" s="1"/>
  <c r="AR27" i="16"/>
  <c r="AS27" i="16"/>
  <c r="AT27" i="16"/>
  <c r="AU27" i="16"/>
  <c r="AV27" i="16"/>
  <c r="AW27" i="16"/>
  <c r="AX27" i="16"/>
  <c r="AY27" i="16"/>
  <c r="AY25" i="16" s="1"/>
  <c r="AZ27" i="16"/>
  <c r="AZ25" i="16" s="1"/>
  <c r="BA27" i="16"/>
  <c r="BA25" i="16" s="1"/>
  <c r="BB27" i="16"/>
  <c r="BC27" i="16"/>
  <c r="BD27" i="16"/>
  <c r="BE27" i="16"/>
  <c r="AM31" i="16"/>
  <c r="AN31" i="16"/>
  <c r="AO31" i="16"/>
  <c r="AP31" i="16"/>
  <c r="AQ31" i="16"/>
  <c r="AR31" i="16"/>
  <c r="AS31" i="16"/>
  <c r="AT31" i="16"/>
  <c r="AU31" i="16"/>
  <c r="AU25" i="16" s="1"/>
  <c r="AU26" i="16" s="1"/>
  <c r="AV31" i="16"/>
  <c r="AV25" i="16" s="1"/>
  <c r="AW31" i="16"/>
  <c r="AX31" i="16"/>
  <c r="AX25" i="16" s="1"/>
  <c r="AX26" i="16" s="1"/>
  <c r="AY31" i="16"/>
  <c r="AZ31" i="16"/>
  <c r="BA31" i="16"/>
  <c r="BB31" i="16"/>
  <c r="BC31" i="16"/>
  <c r="BD31" i="16"/>
  <c r="BE31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AN40" i="16"/>
  <c r="AN41" i="16" s="1"/>
  <c r="AO40" i="16"/>
  <c r="AO41" i="16" s="1"/>
  <c r="AP40" i="16"/>
  <c r="AU40" i="16"/>
  <c r="AU41" i="16" s="1"/>
  <c r="AV40" i="16"/>
  <c r="AW40" i="16"/>
  <c r="AW41" i="16" s="1"/>
  <c r="BC40" i="16"/>
  <c r="BC41" i="16" s="1"/>
  <c r="BA41" i="16"/>
  <c r="BB41" i="16"/>
  <c r="AM42" i="16"/>
  <c r="AN42" i="16"/>
  <c r="AO42" i="16"/>
  <c r="AP42" i="16"/>
  <c r="AQ42" i="16"/>
  <c r="AR42" i="16"/>
  <c r="AS42" i="16"/>
  <c r="AS40" i="16" s="1"/>
  <c r="AS41" i="16" s="1"/>
  <c r="AT42" i="16"/>
  <c r="AT40" i="16" s="1"/>
  <c r="AT41" i="16" s="1"/>
  <c r="AU42" i="16"/>
  <c r="AV42" i="16"/>
  <c r="AW42" i="16"/>
  <c r="AX42" i="16"/>
  <c r="AX40" i="16" s="1"/>
  <c r="AX41" i="16" s="1"/>
  <c r="AY42" i="16"/>
  <c r="AZ42" i="16"/>
  <c r="BA42" i="16"/>
  <c r="BB42" i="16"/>
  <c r="BC42" i="16"/>
  <c r="BD42" i="16"/>
  <c r="BE42" i="16"/>
  <c r="BE40" i="16" s="1"/>
  <c r="BE41" i="16" s="1"/>
  <c r="AM46" i="16"/>
  <c r="AM40" i="16" s="1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AM50" i="16"/>
  <c r="AN50" i="16"/>
  <c r="AO50" i="16"/>
  <c r="AP50" i="16"/>
  <c r="AQ50" i="16"/>
  <c r="AR50" i="16"/>
  <c r="AR40" i="16" s="1"/>
  <c r="AR41" i="16" s="1"/>
  <c r="AS50" i="16"/>
  <c r="AT50" i="16"/>
  <c r="AU50" i="16"/>
  <c r="AV50" i="16"/>
  <c r="AW50" i="16"/>
  <c r="AX50" i="16"/>
  <c r="AY50" i="16"/>
  <c r="AY40" i="16" s="1"/>
  <c r="AZ50" i="16"/>
  <c r="AZ40" i="16" s="1"/>
  <c r="AZ41" i="16" s="1"/>
  <c r="BA50" i="16"/>
  <c r="BA40" i="16" s="1"/>
  <c r="BB50" i="16"/>
  <c r="BB40" i="16" s="1"/>
  <c r="BC50" i="16"/>
  <c r="BD50" i="16"/>
  <c r="BE50" i="16"/>
  <c r="AV55" i="16"/>
  <c r="AW55" i="16"/>
  <c r="AW56" i="16" s="1"/>
  <c r="AX55" i="16"/>
  <c r="AX56" i="16" s="1"/>
  <c r="AY55" i="16"/>
  <c r="BA55" i="16"/>
  <c r="AM56" i="16"/>
  <c r="AU56" i="16"/>
  <c r="AY56" i="16"/>
  <c r="AZ56" i="16"/>
  <c r="BA56" i="16"/>
  <c r="AM57" i="16"/>
  <c r="AN57" i="16"/>
  <c r="AN55" i="16" s="1"/>
  <c r="AO57" i="16"/>
  <c r="AP57" i="16"/>
  <c r="AQ57" i="16"/>
  <c r="AR57" i="16"/>
  <c r="AS57" i="16"/>
  <c r="AT57" i="16"/>
  <c r="AU57" i="16"/>
  <c r="AV57" i="16"/>
  <c r="AW57" i="16"/>
  <c r="AX57" i="16"/>
  <c r="AY57" i="16"/>
  <c r="AZ57" i="16"/>
  <c r="AZ55" i="16" s="1"/>
  <c r="BA57" i="16"/>
  <c r="BB57" i="16"/>
  <c r="BC57" i="16"/>
  <c r="BD57" i="16"/>
  <c r="BE57" i="16"/>
  <c r="AM61" i="16"/>
  <c r="AN61" i="16"/>
  <c r="AO61" i="16"/>
  <c r="AO55" i="16" s="1"/>
  <c r="AO56" i="16" s="1"/>
  <c r="AP61" i="16"/>
  <c r="AP55" i="16" s="1"/>
  <c r="AQ61" i="16"/>
  <c r="AR61" i="16"/>
  <c r="AR55" i="16" s="1"/>
  <c r="AR56" i="16" s="1"/>
  <c r="AS61" i="16"/>
  <c r="AT61" i="16"/>
  <c r="AU61" i="16"/>
  <c r="AU55" i="16" s="1"/>
  <c r="AV61" i="16"/>
  <c r="AW61" i="16"/>
  <c r="AX61" i="16"/>
  <c r="AY61" i="16"/>
  <c r="AZ61" i="16"/>
  <c r="BA61" i="16"/>
  <c r="BB61" i="16"/>
  <c r="BC61" i="16"/>
  <c r="BD61" i="16"/>
  <c r="BE61" i="16"/>
  <c r="AM65" i="16"/>
  <c r="AM55" i="16" s="1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E55" i="16" s="1"/>
  <c r="BE56" i="16" s="1"/>
  <c r="AR70" i="16"/>
  <c r="AR71" i="16" s="1"/>
  <c r="AW70" i="16"/>
  <c r="AW71" i="16" s="1"/>
  <c r="BB70" i="16"/>
  <c r="BB71" i="16" s="1"/>
  <c r="AM72" i="16"/>
  <c r="AN72" i="16"/>
  <c r="AN70" i="16" s="1"/>
  <c r="AN71" i="16" s="1"/>
  <c r="AO72" i="16"/>
  <c r="AP72" i="16"/>
  <c r="AQ72" i="16"/>
  <c r="AQ70" i="16" s="1"/>
  <c r="AQ71" i="16" s="1"/>
  <c r="AR72" i="16"/>
  <c r="AS72" i="16"/>
  <c r="AT72" i="16"/>
  <c r="AU72" i="16"/>
  <c r="AV72" i="16"/>
  <c r="AV70" i="16" s="1"/>
  <c r="AV71" i="16" s="1"/>
  <c r="AW72" i="16"/>
  <c r="AX72" i="16"/>
  <c r="AY72" i="16"/>
  <c r="AZ72" i="16"/>
  <c r="BA72" i="16"/>
  <c r="BB72" i="16"/>
  <c r="BC72" i="16"/>
  <c r="BD72" i="16"/>
  <c r="BE72" i="16"/>
  <c r="BE70" i="16" s="1"/>
  <c r="BE71" i="16" s="1"/>
  <c r="AM76" i="16"/>
  <c r="AM70" i="16" s="1"/>
  <c r="AN76" i="16"/>
  <c r="AO76" i="16"/>
  <c r="AP76" i="16"/>
  <c r="AQ76" i="16"/>
  <c r="AR76" i="16"/>
  <c r="AS76" i="16"/>
  <c r="AT76" i="16"/>
  <c r="AU76" i="16"/>
  <c r="AV76" i="16"/>
  <c r="AW76" i="16"/>
  <c r="AX76" i="16"/>
  <c r="AX70" i="16" s="1"/>
  <c r="AX71" i="16" s="1"/>
  <c r="AY76" i="16"/>
  <c r="AZ76" i="16"/>
  <c r="BA76" i="16"/>
  <c r="BA70" i="16" s="1"/>
  <c r="BA71" i="16" s="1"/>
  <c r="BB76" i="16"/>
  <c r="BC76" i="16"/>
  <c r="BD76" i="16"/>
  <c r="BE76" i="16"/>
  <c r="AM80" i="16"/>
  <c r="AN80" i="16"/>
  <c r="AO80" i="16"/>
  <c r="AP80" i="16"/>
  <c r="AQ80" i="16"/>
  <c r="AR80" i="16"/>
  <c r="AS80" i="16"/>
  <c r="AT80" i="16"/>
  <c r="AU80" i="16"/>
  <c r="AU70" i="16" s="1"/>
  <c r="AU71" i="16" s="1"/>
  <c r="AV80" i="16"/>
  <c r="AW80" i="16"/>
  <c r="AX80" i="16"/>
  <c r="AY80" i="16"/>
  <c r="AZ80" i="16"/>
  <c r="BA80" i="16"/>
  <c r="BB80" i="16"/>
  <c r="BC80" i="16"/>
  <c r="BD80" i="16"/>
  <c r="BE80" i="16"/>
  <c r="AN85" i="16"/>
  <c r="AN86" i="16" s="1"/>
  <c r="AM86" i="16"/>
  <c r="AR86" i="16"/>
  <c r="AV86" i="16"/>
  <c r="AW86" i="16"/>
  <c r="AM87" i="16"/>
  <c r="AN87" i="16"/>
  <c r="AO87" i="16"/>
  <c r="AP87" i="16"/>
  <c r="AQ87" i="16"/>
  <c r="AR87" i="16"/>
  <c r="AS87" i="16"/>
  <c r="AT87" i="16"/>
  <c r="AU87" i="16"/>
  <c r="AV87" i="16"/>
  <c r="AW87" i="16"/>
  <c r="AX87" i="16"/>
  <c r="AY87" i="16"/>
  <c r="AZ87" i="16"/>
  <c r="BA87" i="16"/>
  <c r="BA85" i="16" s="1"/>
  <c r="BA86" i="16" s="1"/>
  <c r="BB87" i="16"/>
  <c r="BB85" i="16" s="1"/>
  <c r="BB86" i="16" s="1"/>
  <c r="BC87" i="16"/>
  <c r="BC85" i="16" s="1"/>
  <c r="BC86" i="16" s="1"/>
  <c r="BD87" i="16"/>
  <c r="BE87" i="16"/>
  <c r="AM91" i="16"/>
  <c r="AM85" i="16" s="1"/>
  <c r="AN91" i="16"/>
  <c r="AO91" i="16"/>
  <c r="AP91" i="16"/>
  <c r="AQ91" i="16"/>
  <c r="AQ85" i="16" s="1"/>
  <c r="AQ86" i="16" s="1"/>
  <c r="AR91" i="16"/>
  <c r="AR85" i="16" s="1"/>
  <c r="AS91" i="16"/>
  <c r="AT91" i="16"/>
  <c r="AU91" i="16"/>
  <c r="AV91" i="16"/>
  <c r="AW91" i="16"/>
  <c r="AX91" i="16"/>
  <c r="AY91" i="16"/>
  <c r="AZ91" i="16"/>
  <c r="BA91" i="16"/>
  <c r="BB91" i="16"/>
  <c r="BC91" i="16"/>
  <c r="BD91" i="16"/>
  <c r="BE91" i="16"/>
  <c r="AM95" i="16"/>
  <c r="AN95" i="16"/>
  <c r="AO95" i="16"/>
  <c r="AO85" i="16" s="1"/>
  <c r="AO86" i="16" s="1"/>
  <c r="AP95" i="16"/>
  <c r="AP85" i="16" s="1"/>
  <c r="AP86" i="16" s="1"/>
  <c r="AQ95" i="16"/>
  <c r="AR95" i="16"/>
  <c r="AS95" i="16"/>
  <c r="AT95" i="16"/>
  <c r="AU95" i="16"/>
  <c r="AU85" i="16" s="1"/>
  <c r="AU86" i="16" s="1"/>
  <c r="AV95" i="16"/>
  <c r="AV85" i="16" s="1"/>
  <c r="AW95" i="16"/>
  <c r="AW85" i="16" s="1"/>
  <c r="AX95" i="16"/>
  <c r="AX85" i="16" s="1"/>
  <c r="AX86" i="16" s="1"/>
  <c r="AY95" i="16"/>
  <c r="AZ95" i="16"/>
  <c r="BA95" i="16"/>
  <c r="BB95" i="16"/>
  <c r="BC95" i="16"/>
  <c r="BD95" i="16"/>
  <c r="BE95" i="16"/>
  <c r="AM100" i="16"/>
  <c r="AN100" i="16"/>
  <c r="AN101" i="16" s="1"/>
  <c r="BB100" i="16"/>
  <c r="BB101" i="16" s="1"/>
  <c r="AW101" i="16"/>
  <c r="AM102" i="16"/>
  <c r="AN102" i="16"/>
  <c r="AO102" i="16"/>
  <c r="AP102" i="16"/>
  <c r="AQ102" i="16"/>
  <c r="AR102" i="16"/>
  <c r="AS102" i="16"/>
  <c r="AT102" i="16"/>
  <c r="AU102" i="16"/>
  <c r="AV102" i="16"/>
  <c r="AV100" i="16" s="1"/>
  <c r="AV101" i="16" s="1"/>
  <c r="AW102" i="16"/>
  <c r="AW100" i="16" s="1"/>
  <c r="AX102" i="16"/>
  <c r="AX100" i="16" s="1"/>
  <c r="AX101" i="16" s="1"/>
  <c r="AY102" i="16"/>
  <c r="AY100" i="16" s="1"/>
  <c r="AZ102" i="16"/>
  <c r="AZ100" i="16" s="1"/>
  <c r="AZ101" i="16" s="1"/>
  <c r="BA102" i="16"/>
  <c r="BA100" i="16" s="1"/>
  <c r="BA101" i="16" s="1"/>
  <c r="BB102" i="16"/>
  <c r="BC102" i="16"/>
  <c r="BC100" i="16" s="1"/>
  <c r="BC101" i="16" s="1"/>
  <c r="BD102" i="16"/>
  <c r="BE102" i="16"/>
  <c r="AM106" i="16"/>
  <c r="AN106" i="16"/>
  <c r="AO106" i="16"/>
  <c r="AP106" i="16"/>
  <c r="AP100" i="16" s="1"/>
  <c r="AP101" i="16" s="1"/>
  <c r="AQ106" i="16"/>
  <c r="AR106" i="16"/>
  <c r="AS106" i="16"/>
  <c r="AT106" i="16"/>
  <c r="AU106" i="16"/>
  <c r="AV106" i="16"/>
  <c r="AW106" i="16"/>
  <c r="AX106" i="16"/>
  <c r="AY106" i="16"/>
  <c r="AZ106" i="16"/>
  <c r="BA106" i="16"/>
  <c r="BB106" i="16"/>
  <c r="BC106" i="16"/>
  <c r="BD106" i="16"/>
  <c r="BE106" i="16"/>
  <c r="AM110" i="16"/>
  <c r="AN110" i="16"/>
  <c r="AO110" i="16"/>
  <c r="AP110" i="16"/>
  <c r="AQ110" i="16"/>
  <c r="AR110" i="16"/>
  <c r="AS110" i="16"/>
  <c r="AT110" i="16"/>
  <c r="AU110" i="16"/>
  <c r="AV110" i="16"/>
  <c r="AW110" i="16"/>
  <c r="AX110" i="16"/>
  <c r="AY110" i="16"/>
  <c r="AZ110" i="16"/>
  <c r="BA110" i="16"/>
  <c r="BB110" i="16"/>
  <c r="BC110" i="16"/>
  <c r="BD110" i="16"/>
  <c r="BD100" i="16" s="1"/>
  <c r="BD101" i="16" s="1"/>
  <c r="BE110" i="16"/>
  <c r="AM115" i="16"/>
  <c r="AN115" i="16"/>
  <c r="AN116" i="16" s="1"/>
  <c r="AO115" i="16"/>
  <c r="AO116" i="16" s="1"/>
  <c r="AP115" i="16"/>
  <c r="AU115" i="16"/>
  <c r="AU116" i="16" s="1"/>
  <c r="AR116" i="16"/>
  <c r="AV116" i="16"/>
  <c r="AW116" i="16"/>
  <c r="AM117" i="16"/>
  <c r="AN117" i="16"/>
  <c r="AO117" i="16"/>
  <c r="AP117" i="16"/>
  <c r="AQ117" i="16"/>
  <c r="AR117" i="16"/>
  <c r="AR115" i="16" s="1"/>
  <c r="AS117" i="16"/>
  <c r="AT117" i="16"/>
  <c r="AU117" i="16"/>
  <c r="AV117" i="16"/>
  <c r="AW117" i="16"/>
  <c r="AX117" i="16"/>
  <c r="AY117" i="16"/>
  <c r="AY115" i="16" s="1"/>
  <c r="AZ117" i="16"/>
  <c r="AZ115" i="16" s="1"/>
  <c r="AZ116" i="16" s="1"/>
  <c r="BA117" i="16"/>
  <c r="BA115" i="16" s="1"/>
  <c r="BA116" i="16" s="1"/>
  <c r="BB117" i="16"/>
  <c r="BB115" i="16" s="1"/>
  <c r="BB116" i="16" s="1"/>
  <c r="BC117" i="16"/>
  <c r="BD117" i="16"/>
  <c r="BE117" i="16"/>
  <c r="AM121" i="16"/>
  <c r="AN121" i="16"/>
  <c r="AO121" i="16"/>
  <c r="AP121" i="16"/>
  <c r="AQ121" i="16"/>
  <c r="AR121" i="16"/>
  <c r="AS121" i="16"/>
  <c r="AT121" i="16"/>
  <c r="AU121" i="16"/>
  <c r="AV121" i="16"/>
  <c r="AW121" i="16"/>
  <c r="AW115" i="16" s="1"/>
  <c r="AX121" i="16"/>
  <c r="AY121" i="16"/>
  <c r="AZ121" i="16"/>
  <c r="BA121" i="16"/>
  <c r="BB121" i="16"/>
  <c r="BC121" i="16"/>
  <c r="BD121" i="16"/>
  <c r="BE121" i="16"/>
  <c r="AM125" i="16"/>
  <c r="AN125" i="16"/>
  <c r="AO125" i="16"/>
  <c r="AP125" i="16"/>
  <c r="AQ125" i="16"/>
  <c r="AR125" i="16"/>
  <c r="AS125" i="16"/>
  <c r="AT125" i="16"/>
  <c r="AU125" i="16"/>
  <c r="AV125" i="16"/>
  <c r="AV115" i="16" s="1"/>
  <c r="AW125" i="16"/>
  <c r="AX125" i="16"/>
  <c r="AY125" i="16"/>
  <c r="AZ125" i="16"/>
  <c r="BA125" i="16"/>
  <c r="BB125" i="16"/>
  <c r="BC125" i="16"/>
  <c r="BD125" i="16"/>
  <c r="BE125" i="16"/>
  <c r="AZ131" i="16"/>
  <c r="AM132" i="16"/>
  <c r="AN132" i="16"/>
  <c r="AN130" i="16" s="1"/>
  <c r="AN131" i="16" s="1"/>
  <c r="AO132" i="16"/>
  <c r="AO130" i="16" s="1"/>
  <c r="AO131" i="16" s="1"/>
  <c r="AP132" i="16"/>
  <c r="AP130" i="16" s="1"/>
  <c r="AQ132" i="16"/>
  <c r="AQ130" i="16" s="1"/>
  <c r="AQ131" i="16" s="1"/>
  <c r="AR132" i="16"/>
  <c r="AR130" i="16" s="1"/>
  <c r="AR131" i="16" s="1"/>
  <c r="AS132" i="16"/>
  <c r="AS130" i="16" s="1"/>
  <c r="AT132" i="16"/>
  <c r="AU132" i="16"/>
  <c r="AV132" i="16"/>
  <c r="AW132" i="16"/>
  <c r="AX132" i="16"/>
  <c r="AY132" i="16"/>
  <c r="AZ132" i="16"/>
  <c r="BA132" i="16"/>
  <c r="BB132" i="16"/>
  <c r="BC132" i="16"/>
  <c r="BD132" i="16"/>
  <c r="BE132" i="16"/>
  <c r="AM136" i="16"/>
  <c r="AN136" i="16"/>
  <c r="AO136" i="16"/>
  <c r="AP136" i="16"/>
  <c r="AQ136" i="16"/>
  <c r="AR136" i="16"/>
  <c r="AS136" i="16"/>
  <c r="AT136" i="16"/>
  <c r="AT130" i="16" s="1"/>
  <c r="AT131" i="16" s="1"/>
  <c r="AU136" i="16"/>
  <c r="AU130" i="16" s="1"/>
  <c r="AU131" i="16" s="1"/>
  <c r="AV136" i="16"/>
  <c r="AW136" i="16"/>
  <c r="AW130" i="16" s="1"/>
  <c r="AW131" i="16" s="1"/>
  <c r="AX136" i="16"/>
  <c r="AX130" i="16" s="1"/>
  <c r="AX131" i="16" s="1"/>
  <c r="AY136" i="16"/>
  <c r="AZ136" i="16"/>
  <c r="AZ130" i="16" s="1"/>
  <c r="BA136" i="16"/>
  <c r="BB136" i="16"/>
  <c r="BC136" i="16"/>
  <c r="BC130" i="16" s="1"/>
  <c r="BC131" i="16" s="1"/>
  <c r="BD136" i="16"/>
  <c r="BE136" i="16"/>
  <c r="AM140" i="16"/>
  <c r="AN140" i="16"/>
  <c r="AO140" i="16"/>
  <c r="AP140" i="16"/>
  <c r="AQ140" i="16"/>
  <c r="AR140" i="16"/>
  <c r="AS140" i="16"/>
  <c r="AT140" i="16"/>
  <c r="AU140" i="16"/>
  <c r="AV140" i="16"/>
  <c r="AW140" i="16"/>
  <c r="AX140" i="16"/>
  <c r="AY140" i="16"/>
  <c r="AZ140" i="16"/>
  <c r="BA140" i="16"/>
  <c r="BB140" i="16"/>
  <c r="BC140" i="16"/>
  <c r="BD140" i="16"/>
  <c r="BE140" i="16"/>
  <c r="AO145" i="16"/>
  <c r="AO146" i="16" s="1"/>
  <c r="AQ145" i="16"/>
  <c r="AQ146" i="16" s="1"/>
  <c r="AR145" i="16"/>
  <c r="AR146" i="16" s="1"/>
  <c r="AU145" i="16"/>
  <c r="AU146" i="16" s="1"/>
  <c r="AW145" i="16"/>
  <c r="AW146" i="16" s="1"/>
  <c r="AZ145" i="16"/>
  <c r="AZ146" i="16" s="1"/>
  <c r="BE146" i="16"/>
  <c r="AM147" i="16"/>
  <c r="AN147" i="16"/>
  <c r="AO147" i="16"/>
  <c r="AP147" i="16"/>
  <c r="AQ147" i="16"/>
  <c r="AR147" i="16"/>
  <c r="AS147" i="16"/>
  <c r="AT147" i="16"/>
  <c r="AU147" i="16"/>
  <c r="AV147" i="16"/>
  <c r="AV145" i="16" s="1"/>
  <c r="AW147" i="16"/>
  <c r="AX147" i="16"/>
  <c r="AY147" i="16"/>
  <c r="AZ147" i="16"/>
  <c r="BA147" i="16"/>
  <c r="BA145" i="16" s="1"/>
  <c r="BA146" i="16" s="1"/>
  <c r="BB147" i="16"/>
  <c r="BB145" i="16" s="1"/>
  <c r="BB146" i="16" s="1"/>
  <c r="BC147" i="16"/>
  <c r="BC145" i="16" s="1"/>
  <c r="BC146" i="16" s="1"/>
  <c r="BD147" i="16"/>
  <c r="BE147" i="16"/>
  <c r="AM151" i="16"/>
  <c r="AN151" i="16"/>
  <c r="AO151" i="16"/>
  <c r="AP151" i="16"/>
  <c r="AQ151" i="16"/>
  <c r="AR151" i="16"/>
  <c r="AS151" i="16"/>
  <c r="AT151" i="16"/>
  <c r="AU151" i="16"/>
  <c r="AV151" i="16"/>
  <c r="AW151" i="16"/>
  <c r="AX151" i="16"/>
  <c r="AX145" i="16" s="1"/>
  <c r="AX146" i="16" s="1"/>
  <c r="AY151" i="16"/>
  <c r="AY145" i="16" s="1"/>
  <c r="AZ151" i="16"/>
  <c r="BA151" i="16"/>
  <c r="BB151" i="16"/>
  <c r="BC151" i="16"/>
  <c r="BD151" i="16"/>
  <c r="BD145" i="16" s="1"/>
  <c r="BD146" i="16" s="1"/>
  <c r="BE151" i="16"/>
  <c r="BE145" i="16" s="1"/>
  <c r="AM155" i="16"/>
  <c r="AM145" i="16" s="1"/>
  <c r="AN155" i="16"/>
  <c r="AN145" i="16" s="1"/>
  <c r="AN146" i="16" s="1"/>
  <c r="AO155" i="16"/>
  <c r="AP155" i="16"/>
  <c r="AP145" i="16" s="1"/>
  <c r="AQ155" i="16"/>
  <c r="AR155" i="16"/>
  <c r="AS155" i="16"/>
  <c r="AS145" i="16" s="1"/>
  <c r="AT155" i="16"/>
  <c r="AU155" i="16"/>
  <c r="AV155" i="16"/>
  <c r="AW155" i="16"/>
  <c r="AX155" i="16"/>
  <c r="AY155" i="16"/>
  <c r="AZ155" i="16"/>
  <c r="BA155" i="16"/>
  <c r="BB155" i="16"/>
  <c r="BC155" i="16"/>
  <c r="BD155" i="16"/>
  <c r="BE155" i="16"/>
  <c r="AY160" i="16"/>
  <c r="AY161" i="16" s="1"/>
  <c r="BC160" i="16"/>
  <c r="AQ161" i="16"/>
  <c r="AR161" i="16"/>
  <c r="AS161" i="16"/>
  <c r="AT161" i="16"/>
  <c r="BB161" i="16"/>
  <c r="BC161" i="16"/>
  <c r="AM162" i="16"/>
  <c r="AN162" i="16"/>
  <c r="AO162" i="16"/>
  <c r="AO160" i="16" s="1"/>
  <c r="AO161" i="16" s="1"/>
  <c r="AP162" i="16"/>
  <c r="AQ162" i="16"/>
  <c r="AQ160" i="16" s="1"/>
  <c r="AR162" i="16"/>
  <c r="AR160" i="16" s="1"/>
  <c r="AS162" i="16"/>
  <c r="AT162" i="16"/>
  <c r="AU162" i="16"/>
  <c r="AV162" i="16"/>
  <c r="AW162" i="16"/>
  <c r="AX162" i="16"/>
  <c r="AY162" i="16"/>
  <c r="AZ162" i="16"/>
  <c r="BA162" i="16"/>
  <c r="BB162" i="16"/>
  <c r="BC162" i="16"/>
  <c r="BD162" i="16"/>
  <c r="BD160" i="16" s="1"/>
  <c r="BD161" i="16" s="1"/>
  <c r="BE162" i="16"/>
  <c r="BE160" i="16" s="1"/>
  <c r="BE161" i="16" s="1"/>
  <c r="AM166" i="16"/>
  <c r="AN166" i="16"/>
  <c r="AN160" i="16" s="1"/>
  <c r="AN161" i="16" s="1"/>
  <c r="AO166" i="16"/>
  <c r="AP166" i="16"/>
  <c r="AQ166" i="16"/>
  <c r="AR166" i="16"/>
  <c r="AS166" i="16"/>
  <c r="AS160" i="16" s="1"/>
  <c r="AT166" i="16"/>
  <c r="AT160" i="16" s="1"/>
  <c r="AU166" i="16"/>
  <c r="AU160" i="16" s="1"/>
  <c r="AU161" i="16" s="1"/>
  <c r="AV166" i="16"/>
  <c r="AV160" i="16" s="1"/>
  <c r="AV161" i="16" s="1"/>
  <c r="AW166" i="16"/>
  <c r="AW160" i="16" s="1"/>
  <c r="AW161" i="16" s="1"/>
  <c r="AX166" i="16"/>
  <c r="AY166" i="16"/>
  <c r="AZ166" i="16"/>
  <c r="BA166" i="16"/>
  <c r="BB166" i="16"/>
  <c r="BB160" i="16" s="1"/>
  <c r="BC166" i="16"/>
  <c r="BD166" i="16"/>
  <c r="BE166" i="16"/>
  <c r="AM170" i="16"/>
  <c r="AN170" i="16"/>
  <c r="AO170" i="16"/>
  <c r="AP170" i="16"/>
  <c r="AQ170" i="16"/>
  <c r="AR170" i="16"/>
  <c r="AS170" i="16"/>
  <c r="AT170" i="16"/>
  <c r="AU170" i="16"/>
  <c r="AV170" i="16"/>
  <c r="AW170" i="16"/>
  <c r="AX170" i="16"/>
  <c r="AY170" i="16"/>
  <c r="AZ170" i="16"/>
  <c r="BA170" i="16"/>
  <c r="BA160" i="16" s="1"/>
  <c r="BA161" i="16" s="1"/>
  <c r="BB170" i="16"/>
  <c r="BC170" i="16"/>
  <c r="BD170" i="16"/>
  <c r="BE170" i="16"/>
  <c r="AO175" i="16"/>
  <c r="AO176" i="16" s="1"/>
  <c r="AV176" i="16"/>
  <c r="AM177" i="16"/>
  <c r="AN177" i="16"/>
  <c r="AO177" i="16"/>
  <c r="AP177" i="16"/>
  <c r="AQ177" i="16"/>
  <c r="AQ175" i="16" s="1"/>
  <c r="AQ176" i="16" s="1"/>
  <c r="AR177" i="16"/>
  <c r="AR175" i="16" s="1"/>
  <c r="AR176" i="16" s="1"/>
  <c r="AS177" i="16"/>
  <c r="AS175" i="16" s="1"/>
  <c r="AT177" i="16"/>
  <c r="AT175" i="16" s="1"/>
  <c r="AT176" i="16" s="1"/>
  <c r="AU177" i="16"/>
  <c r="AV177" i="16"/>
  <c r="AW177" i="16"/>
  <c r="AX177" i="16"/>
  <c r="AY177" i="16"/>
  <c r="AZ177" i="16"/>
  <c r="AZ175" i="16" s="1"/>
  <c r="AZ176" i="16" s="1"/>
  <c r="BA177" i="16"/>
  <c r="BB177" i="16"/>
  <c r="BC177" i="16"/>
  <c r="BD177" i="16"/>
  <c r="BE177" i="16"/>
  <c r="AM181" i="16"/>
  <c r="AN181" i="16"/>
  <c r="AO181" i="16"/>
  <c r="AP181" i="16"/>
  <c r="AQ181" i="16"/>
  <c r="AR181" i="16"/>
  <c r="AS181" i="16"/>
  <c r="AT181" i="16"/>
  <c r="AU181" i="16"/>
  <c r="AV181" i="16"/>
  <c r="AV175" i="16" s="1"/>
  <c r="AW181" i="16"/>
  <c r="AX181" i="16"/>
  <c r="AY181" i="16"/>
  <c r="AZ181" i="16"/>
  <c r="BA181" i="16"/>
  <c r="BB181" i="16"/>
  <c r="BC181" i="16"/>
  <c r="BD181" i="16"/>
  <c r="BE181" i="16"/>
  <c r="AM185" i="16"/>
  <c r="AN185" i="16"/>
  <c r="AO185" i="16"/>
  <c r="AP185" i="16"/>
  <c r="AQ185" i="16"/>
  <c r="AR185" i="16"/>
  <c r="AS185" i="16"/>
  <c r="AT185" i="16"/>
  <c r="AU185" i="16"/>
  <c r="AU175" i="16" s="1"/>
  <c r="AU176" i="16" s="1"/>
  <c r="AV185" i="16"/>
  <c r="AW185" i="16"/>
  <c r="AX185" i="16"/>
  <c r="AY185" i="16"/>
  <c r="AZ185" i="16"/>
  <c r="BA185" i="16"/>
  <c r="BB185" i="16"/>
  <c r="BC185" i="16"/>
  <c r="BD185" i="16"/>
  <c r="BE185" i="16"/>
  <c r="AR190" i="16"/>
  <c r="AU190" i="16"/>
  <c r="AU191" i="16" s="1"/>
  <c r="AW190" i="16"/>
  <c r="AW191" i="16" s="1"/>
  <c r="AX190" i="16"/>
  <c r="AX191" i="16" s="1"/>
  <c r="AR191" i="16"/>
  <c r="AS191" i="16"/>
  <c r="BE191" i="16"/>
  <c r="AM192" i="16"/>
  <c r="AM190" i="16" s="1"/>
  <c r="AN192" i="16"/>
  <c r="AN190" i="16" s="1"/>
  <c r="AN191" i="16" s="1"/>
  <c r="AO192" i="16"/>
  <c r="AO190" i="16" s="1"/>
  <c r="AO191" i="16" s="1"/>
  <c r="AP192" i="16"/>
  <c r="AP190" i="16" s="1"/>
  <c r="AQ192" i="16"/>
  <c r="AQ190" i="16" s="1"/>
  <c r="AQ191" i="16" s="1"/>
  <c r="AR192" i="16"/>
  <c r="AS192" i="16"/>
  <c r="AT192" i="16"/>
  <c r="AU192" i="16"/>
  <c r="AV192" i="16"/>
  <c r="AV190" i="16" s="1"/>
  <c r="AW192" i="16"/>
  <c r="AX192" i="16"/>
  <c r="AY192" i="16"/>
  <c r="AZ192" i="16"/>
  <c r="BA192" i="16"/>
  <c r="BB192" i="16"/>
  <c r="BC192" i="16"/>
  <c r="BD192" i="16"/>
  <c r="BE192" i="16"/>
  <c r="BE190" i="16" s="1"/>
  <c r="AM196" i="16"/>
  <c r="AN196" i="16"/>
  <c r="AO196" i="16"/>
  <c r="AP196" i="16"/>
  <c r="AQ196" i="16"/>
  <c r="AR196" i="16"/>
  <c r="AS196" i="16"/>
  <c r="AT196" i="16"/>
  <c r="AU196" i="16"/>
  <c r="AV196" i="16"/>
  <c r="AW196" i="16"/>
  <c r="AX196" i="16"/>
  <c r="AY196" i="16"/>
  <c r="AZ196" i="16"/>
  <c r="BA196" i="16"/>
  <c r="BA190" i="16" s="1"/>
  <c r="BA191" i="16" s="1"/>
  <c r="BB196" i="16"/>
  <c r="BC196" i="16"/>
  <c r="BD196" i="16"/>
  <c r="BE196" i="16"/>
  <c r="AM200" i="16"/>
  <c r="AN200" i="16"/>
  <c r="AO200" i="16"/>
  <c r="AP200" i="16"/>
  <c r="AQ200" i="16"/>
  <c r="AR200" i="16"/>
  <c r="AS200" i="16"/>
  <c r="AS190" i="16" s="1"/>
  <c r="AT200" i="16"/>
  <c r="AT190" i="16" s="1"/>
  <c r="AT191" i="16" s="1"/>
  <c r="AU200" i="16"/>
  <c r="AV200" i="16"/>
  <c r="AW200" i="16"/>
  <c r="AX200" i="16"/>
  <c r="AY200" i="16"/>
  <c r="AZ200" i="16"/>
  <c r="BA200" i="16"/>
  <c r="BB200" i="16"/>
  <c r="BC200" i="16"/>
  <c r="BD200" i="16"/>
  <c r="BE200" i="16"/>
  <c r="AV205" i="16"/>
  <c r="AX205" i="16"/>
  <c r="AM206" i="16"/>
  <c r="AN206" i="16"/>
  <c r="AO206" i="16"/>
  <c r="AP206" i="16"/>
  <c r="AX206" i="16"/>
  <c r="AM207" i="16"/>
  <c r="AN207" i="16"/>
  <c r="AO207" i="16"/>
  <c r="AP207" i="16"/>
  <c r="AQ207" i="16"/>
  <c r="AR207" i="16"/>
  <c r="AS207" i="16"/>
  <c r="AT207" i="16"/>
  <c r="AU207" i="16"/>
  <c r="AV207" i="16"/>
  <c r="AW207" i="16"/>
  <c r="AX207" i="16"/>
  <c r="AY207" i="16"/>
  <c r="AY205" i="16" s="1"/>
  <c r="AY206" i="16" s="1"/>
  <c r="AZ207" i="16"/>
  <c r="AZ205" i="16" s="1"/>
  <c r="AZ206" i="16" s="1"/>
  <c r="BA207" i="16"/>
  <c r="BA205" i="16" s="1"/>
  <c r="BA206" i="16" s="1"/>
  <c r="BB207" i="16"/>
  <c r="BB205" i="16" s="1"/>
  <c r="BB206" i="16" s="1"/>
  <c r="BC207" i="16"/>
  <c r="BD207" i="16"/>
  <c r="BE207" i="16"/>
  <c r="AM211" i="16"/>
  <c r="AM205" i="16" s="1"/>
  <c r="AN211" i="16"/>
  <c r="AN205" i="16" s="1"/>
  <c r="AO211" i="16"/>
  <c r="AO205" i="16" s="1"/>
  <c r="AP211" i="16"/>
  <c r="AP205" i="16" s="1"/>
  <c r="AQ211" i="16"/>
  <c r="AQ205" i="16" s="1"/>
  <c r="AQ206" i="16" s="1"/>
  <c r="AR211" i="16"/>
  <c r="AS211" i="16"/>
  <c r="AS205" i="16" s="1"/>
  <c r="AT211" i="16"/>
  <c r="AT205" i="16" s="1"/>
  <c r="AT206" i="16" s="1"/>
  <c r="AU211" i="16"/>
  <c r="AU205" i="16" s="1"/>
  <c r="AU206" i="16" s="1"/>
  <c r="AV211" i="16"/>
  <c r="AW211" i="16"/>
  <c r="AX211" i="16"/>
  <c r="AY211" i="16"/>
  <c r="AZ211" i="16"/>
  <c r="BA211" i="16"/>
  <c r="BB211" i="16"/>
  <c r="BC211" i="16"/>
  <c r="BD211" i="16"/>
  <c r="BE211" i="16"/>
  <c r="AM215" i="16"/>
  <c r="AN215" i="16"/>
  <c r="AO215" i="16"/>
  <c r="AP215" i="16"/>
  <c r="AQ215" i="16"/>
  <c r="AR215" i="16"/>
  <c r="AS215" i="16"/>
  <c r="AT215" i="16"/>
  <c r="AU215" i="16"/>
  <c r="AV215" i="16"/>
  <c r="AW215" i="16"/>
  <c r="AW205" i="16" s="1"/>
  <c r="AW206" i="16" s="1"/>
  <c r="AX215" i="16"/>
  <c r="AY215" i="16"/>
  <c r="AZ215" i="16"/>
  <c r="BA215" i="16"/>
  <c r="BB215" i="16"/>
  <c r="BC215" i="16"/>
  <c r="BD215" i="16"/>
  <c r="BD205" i="16" s="1"/>
  <c r="BD206" i="16" s="1"/>
  <c r="BE215" i="16"/>
  <c r="BE205" i="16" s="1"/>
  <c r="BE206" i="16" s="1"/>
  <c r="AM220" i="16"/>
  <c r="AN220" i="16"/>
  <c r="AN221" i="16" s="1"/>
  <c r="AO220" i="16"/>
  <c r="AO221" i="16" s="1"/>
  <c r="AZ221" i="16"/>
  <c r="AM222" i="16"/>
  <c r="AN222" i="16"/>
  <c r="AO222" i="16"/>
  <c r="AP222" i="16"/>
  <c r="AP220" i="16" s="1"/>
  <c r="AQ222" i="16"/>
  <c r="AR222" i="16"/>
  <c r="AR220" i="16" s="1"/>
  <c r="AR221" i="16" s="1"/>
  <c r="AS222" i="16"/>
  <c r="AT222" i="16"/>
  <c r="AU222" i="16"/>
  <c r="AV222" i="16"/>
  <c r="AW222" i="16"/>
  <c r="AW220" i="16" s="1"/>
  <c r="AW221" i="16" s="1"/>
  <c r="AX222" i="16"/>
  <c r="AY222" i="16"/>
  <c r="AY220" i="16" s="1"/>
  <c r="AZ222" i="16"/>
  <c r="BA222" i="16"/>
  <c r="BB222" i="16"/>
  <c r="BB220" i="16" s="1"/>
  <c r="BB221" i="16" s="1"/>
  <c r="BC222" i="16"/>
  <c r="BC220" i="16" s="1"/>
  <c r="BC221" i="16" s="1"/>
  <c r="BD222" i="16"/>
  <c r="BE222" i="16"/>
  <c r="AM226" i="16"/>
  <c r="AN226" i="16"/>
  <c r="AO226" i="16"/>
  <c r="AP226" i="16"/>
  <c r="AQ226" i="16"/>
  <c r="AR226" i="16"/>
  <c r="AS226" i="16"/>
  <c r="AT226" i="16"/>
  <c r="AT220" i="16" s="1"/>
  <c r="AT221" i="16" s="1"/>
  <c r="AU226" i="16"/>
  <c r="AV226" i="16"/>
  <c r="AW226" i="16"/>
  <c r="AX226" i="16"/>
  <c r="AY226" i="16"/>
  <c r="AZ226" i="16"/>
  <c r="BA226" i="16"/>
  <c r="BA220" i="16" s="1"/>
  <c r="BA221" i="16" s="1"/>
  <c r="BB226" i="16"/>
  <c r="BC226" i="16"/>
  <c r="BD226" i="16"/>
  <c r="BE226" i="16"/>
  <c r="AM230" i="16"/>
  <c r="AN230" i="16"/>
  <c r="AO230" i="16"/>
  <c r="AP230" i="16"/>
  <c r="AQ230" i="16"/>
  <c r="AR230" i="16"/>
  <c r="AS230" i="16"/>
  <c r="AT230" i="16"/>
  <c r="AU230" i="16"/>
  <c r="AV230" i="16"/>
  <c r="AW230" i="16"/>
  <c r="AX230" i="16"/>
  <c r="AY230" i="16"/>
  <c r="AZ230" i="16"/>
  <c r="AZ220" i="16" s="1"/>
  <c r="BA230" i="16"/>
  <c r="BB230" i="16"/>
  <c r="BC230" i="16"/>
  <c r="BD230" i="16"/>
  <c r="BD220" i="16" s="1"/>
  <c r="BD221" i="16" s="1"/>
  <c r="BE230" i="16"/>
  <c r="BE220" i="16" s="1"/>
  <c r="BE221" i="16" s="1"/>
  <c r="AM235" i="16"/>
  <c r="AM236" i="16" s="1"/>
  <c r="AU235" i="16"/>
  <c r="AV235" i="16"/>
  <c r="AX235" i="16"/>
  <c r="AX236" i="16" s="1"/>
  <c r="AY235" i="16"/>
  <c r="AZ235" i="16"/>
  <c r="AZ236" i="16" s="1"/>
  <c r="AP236" i="16"/>
  <c r="AS236" i="16"/>
  <c r="AT236" i="16"/>
  <c r="AU236" i="16"/>
  <c r="AV236" i="16"/>
  <c r="AM237" i="16"/>
  <c r="AN237" i="16"/>
  <c r="AO237" i="16"/>
  <c r="AP237" i="16"/>
  <c r="AQ237" i="16"/>
  <c r="AQ235" i="16" s="1"/>
  <c r="AR237" i="16"/>
  <c r="AR235" i="16" s="1"/>
  <c r="AR236" i="16" s="1"/>
  <c r="AS237" i="16"/>
  <c r="AS235" i="16" s="1"/>
  <c r="AT237" i="16"/>
  <c r="AT235" i="16" s="1"/>
  <c r="AU237" i="16"/>
  <c r="AV237" i="16"/>
  <c r="AW237" i="16"/>
  <c r="AX237" i="16"/>
  <c r="AY237" i="16"/>
  <c r="AZ237" i="16"/>
  <c r="BA237" i="16"/>
  <c r="BB237" i="16"/>
  <c r="BC237" i="16"/>
  <c r="BC235" i="16" s="1"/>
  <c r="BC236" i="16" s="1"/>
  <c r="BD237" i="16"/>
  <c r="BE237" i="16"/>
  <c r="AM241" i="16"/>
  <c r="AN241" i="16"/>
  <c r="AN235" i="16" s="1"/>
  <c r="AO241" i="16"/>
  <c r="AO235" i="16" s="1"/>
  <c r="AO236" i="16" s="1"/>
  <c r="AP241" i="16"/>
  <c r="AP235" i="16" s="1"/>
  <c r="AQ241" i="16"/>
  <c r="AR241" i="16"/>
  <c r="AS241" i="16"/>
  <c r="AT241" i="16"/>
  <c r="AU241" i="16"/>
  <c r="AV241" i="16"/>
  <c r="AW241" i="16"/>
  <c r="AX241" i="16"/>
  <c r="AY241" i="16"/>
  <c r="AZ241" i="16"/>
  <c r="BA241" i="16"/>
  <c r="BB241" i="16"/>
  <c r="BC241" i="16"/>
  <c r="BD241" i="16"/>
  <c r="BD235" i="16" s="1"/>
  <c r="BD236" i="16" s="1"/>
  <c r="BE241" i="16"/>
  <c r="BE235" i="16" s="1"/>
  <c r="BE236" i="16" s="1"/>
  <c r="AM245" i="16"/>
  <c r="AN245" i="16"/>
  <c r="AO245" i="16"/>
  <c r="AP245" i="16"/>
  <c r="AQ245" i="16"/>
  <c r="AR245" i="16"/>
  <c r="AS245" i="16"/>
  <c r="AT245" i="16"/>
  <c r="AU245" i="16"/>
  <c r="AV245" i="16"/>
  <c r="AW245" i="16"/>
  <c r="AW235" i="16" s="1"/>
  <c r="AW236" i="16" s="1"/>
  <c r="AX245" i="16"/>
  <c r="AY245" i="16"/>
  <c r="AZ245" i="16"/>
  <c r="BA245" i="16"/>
  <c r="BA235" i="16" s="1"/>
  <c r="BA236" i="16" s="1"/>
  <c r="BB245" i="16"/>
  <c r="BC245" i="16"/>
  <c r="BD245" i="16"/>
  <c r="BE245" i="16"/>
  <c r="AT250" i="16"/>
  <c r="AU250" i="16"/>
  <c r="AU251" i="16" s="1"/>
  <c r="AT251" i="16"/>
  <c r="AY251" i="16"/>
  <c r="AM252" i="16"/>
  <c r="AN252" i="16"/>
  <c r="AO252" i="16"/>
  <c r="AP252" i="16"/>
  <c r="AQ252" i="16"/>
  <c r="AR252" i="16"/>
  <c r="AR250" i="16" s="1"/>
  <c r="AR251" i="16" s="1"/>
  <c r="AS252" i="16"/>
  <c r="AS250" i="16" s="1"/>
  <c r="AT252" i="16"/>
  <c r="AU252" i="16"/>
  <c r="AV252" i="16"/>
  <c r="AV250" i="16" s="1"/>
  <c r="AW252" i="16"/>
  <c r="AW250" i="16" s="1"/>
  <c r="AW251" i="16" s="1"/>
  <c r="AX252" i="16"/>
  <c r="AX250" i="16" s="1"/>
  <c r="AX251" i="16" s="1"/>
  <c r="AY252" i="16"/>
  <c r="AY250" i="16" s="1"/>
  <c r="AZ252" i="16"/>
  <c r="BA252" i="16"/>
  <c r="BA250" i="16" s="1"/>
  <c r="BA251" i="16" s="1"/>
  <c r="BB252" i="16"/>
  <c r="BC252" i="16"/>
  <c r="BD252" i="16"/>
  <c r="BE252" i="16"/>
  <c r="AM256" i="16"/>
  <c r="AN256" i="16"/>
  <c r="AO256" i="16"/>
  <c r="AP256" i="16"/>
  <c r="AQ256" i="16"/>
  <c r="AR256" i="16"/>
  <c r="AS256" i="16"/>
  <c r="AT256" i="16"/>
  <c r="AU256" i="16"/>
  <c r="AV256" i="16"/>
  <c r="AW256" i="16"/>
  <c r="AX256" i="16"/>
  <c r="AY256" i="16"/>
  <c r="AZ256" i="16"/>
  <c r="AZ250" i="16" s="1"/>
  <c r="AZ251" i="16" s="1"/>
  <c r="BA256" i="16"/>
  <c r="BB256" i="16"/>
  <c r="BB250" i="16" s="1"/>
  <c r="BB251" i="16" s="1"/>
  <c r="BC256" i="16"/>
  <c r="BC250" i="16" s="1"/>
  <c r="BC251" i="16" s="1"/>
  <c r="BD256" i="16"/>
  <c r="BD250" i="16" s="1"/>
  <c r="BD251" i="16" s="1"/>
  <c r="BE256" i="16"/>
  <c r="BE250" i="16" s="1"/>
  <c r="BE251" i="16" s="1"/>
  <c r="AM260" i="16"/>
  <c r="AN260" i="16"/>
  <c r="AO260" i="16"/>
  <c r="AP260" i="16"/>
  <c r="AQ260" i="16"/>
  <c r="AQ250" i="16" s="1"/>
  <c r="AQ251" i="16" s="1"/>
  <c r="AR260" i="16"/>
  <c r="AS260" i="16"/>
  <c r="AT260" i="16"/>
  <c r="AU260" i="16"/>
  <c r="AV260" i="16"/>
  <c r="AW260" i="16"/>
  <c r="AX260" i="16"/>
  <c r="AY260" i="16"/>
  <c r="AZ260" i="16"/>
  <c r="BA260" i="16"/>
  <c r="BB260" i="16"/>
  <c r="BC260" i="16"/>
  <c r="BD260" i="16"/>
  <c r="BE260" i="16"/>
  <c r="AN265" i="16"/>
  <c r="AN266" i="16" s="1"/>
  <c r="AO265" i="16"/>
  <c r="AO266" i="16" s="1"/>
  <c r="AS265" i="16"/>
  <c r="AS266" i="16" s="1"/>
  <c r="BA265" i="16"/>
  <c r="BA266" i="16" s="1"/>
  <c r="BB265" i="16"/>
  <c r="BC265" i="16"/>
  <c r="BC266" i="16" s="1"/>
  <c r="BD265" i="16"/>
  <c r="BD266" i="16" s="1"/>
  <c r="BE265" i="16"/>
  <c r="BE266" i="16" s="1"/>
  <c r="BB266" i="16"/>
  <c r="AM267" i="16"/>
  <c r="AM265" i="16" s="1"/>
  <c r="AM266" i="16" s="1"/>
  <c r="AN267" i="16"/>
  <c r="AO267" i="16"/>
  <c r="AP267" i="16"/>
  <c r="AQ267" i="16"/>
  <c r="AR267" i="16"/>
  <c r="AS267" i="16"/>
  <c r="AT267" i="16"/>
  <c r="AT265" i="16" s="1"/>
  <c r="AT266" i="16" s="1"/>
  <c r="AU267" i="16"/>
  <c r="AU265" i="16" s="1"/>
  <c r="AU266" i="16" s="1"/>
  <c r="AV267" i="16"/>
  <c r="AW267" i="16"/>
  <c r="AW265" i="16" s="1"/>
  <c r="AW266" i="16" s="1"/>
  <c r="AX267" i="16"/>
  <c r="AX265" i="16" s="1"/>
  <c r="AX266" i="16" s="1"/>
  <c r="AY267" i="16"/>
  <c r="AZ267" i="16"/>
  <c r="BA267" i="16"/>
  <c r="BB267" i="16"/>
  <c r="BC267" i="16"/>
  <c r="BD267" i="16"/>
  <c r="BE267" i="16"/>
  <c r="AM271" i="16"/>
  <c r="AN271" i="16"/>
  <c r="AO271" i="16"/>
  <c r="AP271" i="16"/>
  <c r="AQ271" i="16"/>
  <c r="AR271" i="16"/>
  <c r="AS271" i="16"/>
  <c r="AT271" i="16"/>
  <c r="AU271" i="16"/>
  <c r="AV271" i="16"/>
  <c r="AW271" i="16"/>
  <c r="AX271" i="16"/>
  <c r="AY271" i="16"/>
  <c r="AY265" i="16" s="1"/>
  <c r="AZ271" i="16"/>
  <c r="AZ265" i="16" s="1"/>
  <c r="AZ266" i="16" s="1"/>
  <c r="BA271" i="16"/>
  <c r="BB271" i="16"/>
  <c r="BC271" i="16"/>
  <c r="BD271" i="16"/>
  <c r="BE271" i="16"/>
  <c r="AM275" i="16"/>
  <c r="AN275" i="16"/>
  <c r="AO275" i="16"/>
  <c r="AP275" i="16"/>
  <c r="AQ275" i="16"/>
  <c r="AR275" i="16"/>
  <c r="AS275" i="16"/>
  <c r="AT275" i="16"/>
  <c r="AU275" i="16"/>
  <c r="AV275" i="16"/>
  <c r="AW275" i="16"/>
  <c r="AX275" i="16"/>
  <c r="AY275" i="16"/>
  <c r="AZ275" i="16"/>
  <c r="BA275" i="16"/>
  <c r="BB275" i="16"/>
  <c r="BC275" i="16"/>
  <c r="BD275" i="16"/>
  <c r="BE275" i="16"/>
  <c r="AP280" i="16"/>
  <c r="AR280" i="16"/>
  <c r="AR281" i="16" s="1"/>
  <c r="AS280" i="16"/>
  <c r="AV280" i="16"/>
  <c r="AZ280" i="16"/>
  <c r="AZ281" i="16" s="1"/>
  <c r="BB280" i="16"/>
  <c r="BC280" i="16"/>
  <c r="BB281" i="16"/>
  <c r="BC281" i="16"/>
  <c r="AM282" i="16"/>
  <c r="AN282" i="16"/>
  <c r="AO282" i="16"/>
  <c r="AP282" i="16"/>
  <c r="AQ282" i="16"/>
  <c r="AR282" i="16"/>
  <c r="AS282" i="16"/>
  <c r="AT282" i="16"/>
  <c r="AT280" i="16" s="1"/>
  <c r="AT281" i="16" s="1"/>
  <c r="AU282" i="16"/>
  <c r="AU280" i="16" s="1"/>
  <c r="AU281" i="16" s="1"/>
  <c r="AV282" i="16"/>
  <c r="AW282" i="16"/>
  <c r="AW280" i="16" s="1"/>
  <c r="AW281" i="16" s="1"/>
  <c r="AX282" i="16"/>
  <c r="AX280" i="16" s="1"/>
  <c r="AX281" i="16" s="1"/>
  <c r="AY282" i="16"/>
  <c r="AZ282" i="16"/>
  <c r="BA282" i="16"/>
  <c r="BB282" i="16"/>
  <c r="BC282" i="16"/>
  <c r="BD282" i="16"/>
  <c r="BE282" i="16"/>
  <c r="BE280" i="16" s="1"/>
  <c r="BE281" i="16" s="1"/>
  <c r="AM286" i="16"/>
  <c r="AN286" i="16"/>
  <c r="AN280" i="16" s="1"/>
  <c r="AN281" i="16" s="1"/>
  <c r="AO286" i="16"/>
  <c r="AP286" i="16"/>
  <c r="AQ286" i="16"/>
  <c r="AQ280" i="16" s="1"/>
  <c r="AQ281" i="16" s="1"/>
  <c r="AR286" i="16"/>
  <c r="AS286" i="16"/>
  <c r="AT286" i="16"/>
  <c r="AU286" i="16"/>
  <c r="AV286" i="16"/>
  <c r="AW286" i="16"/>
  <c r="AX286" i="16"/>
  <c r="AY286" i="16"/>
  <c r="AZ286" i="16"/>
  <c r="BA286" i="16"/>
  <c r="BB286" i="16"/>
  <c r="BC286" i="16"/>
  <c r="BD286" i="16"/>
  <c r="BE286" i="16"/>
  <c r="AM290" i="16"/>
  <c r="AN290" i="16"/>
  <c r="AO290" i="16"/>
  <c r="AP290" i="16"/>
  <c r="AQ290" i="16"/>
  <c r="AR290" i="16"/>
  <c r="AS290" i="16"/>
  <c r="AT290" i="16"/>
  <c r="AU290" i="16"/>
  <c r="AV290" i="16"/>
  <c r="AW290" i="16"/>
  <c r="AX290" i="16"/>
  <c r="AY290" i="16"/>
  <c r="AZ290" i="16"/>
  <c r="BA290" i="16"/>
  <c r="BA280" i="16" s="1"/>
  <c r="BA281" i="16" s="1"/>
  <c r="BB290" i="16"/>
  <c r="BC290" i="16"/>
  <c r="BD290" i="16"/>
  <c r="BE290" i="16"/>
  <c r="AP295" i="16"/>
  <c r="AV295" i="16"/>
  <c r="AW295" i="16"/>
  <c r="BC295" i="16"/>
  <c r="BC296" i="16" s="1"/>
  <c r="AP296" i="16"/>
  <c r="AQ296" i="16"/>
  <c r="AW296" i="16"/>
  <c r="AX296" i="16"/>
  <c r="AZ296" i="16"/>
  <c r="AM297" i="16"/>
  <c r="AN297" i="16"/>
  <c r="AO297" i="16"/>
  <c r="AP297" i="16"/>
  <c r="AQ297" i="16"/>
  <c r="AQ295" i="16" s="1"/>
  <c r="AR297" i="16"/>
  <c r="AS297" i="16"/>
  <c r="AT297" i="16"/>
  <c r="AU297" i="16"/>
  <c r="AU295" i="16" s="1"/>
  <c r="AU296" i="16" s="1"/>
  <c r="AV297" i="16"/>
  <c r="AW297" i="16"/>
  <c r="AX297" i="16"/>
  <c r="AY297" i="16"/>
  <c r="AZ297" i="16"/>
  <c r="AZ295" i="16" s="1"/>
  <c r="BA297" i="16"/>
  <c r="BB297" i="16"/>
  <c r="BB295" i="16" s="1"/>
  <c r="BB296" i="16" s="1"/>
  <c r="BC297" i="16"/>
  <c r="BD297" i="16"/>
  <c r="BE297" i="16"/>
  <c r="AM301" i="16"/>
  <c r="AN301" i="16"/>
  <c r="AO301" i="16"/>
  <c r="AP301" i="16"/>
  <c r="AQ301" i="16"/>
  <c r="AR301" i="16"/>
  <c r="AS301" i="16"/>
  <c r="AT301" i="16"/>
  <c r="AU301" i="16"/>
  <c r="AV301" i="16"/>
  <c r="AW301" i="16"/>
  <c r="AX301" i="16"/>
  <c r="AY301" i="16"/>
  <c r="AY295" i="16" s="1"/>
  <c r="AZ301" i="16"/>
  <c r="BA301" i="16"/>
  <c r="BA295" i="16" s="1"/>
  <c r="BA296" i="16" s="1"/>
  <c r="BB301" i="16"/>
  <c r="BC301" i="16"/>
  <c r="BD301" i="16"/>
  <c r="BD295" i="16" s="1"/>
  <c r="BD296" i="16" s="1"/>
  <c r="BE301" i="16"/>
  <c r="AM305" i="16"/>
  <c r="AN305" i="16"/>
  <c r="AO305" i="16"/>
  <c r="AP305" i="16"/>
  <c r="AQ305" i="16"/>
  <c r="AR305" i="16"/>
  <c r="AS305" i="16"/>
  <c r="AT305" i="16"/>
  <c r="AU305" i="16"/>
  <c r="AV305" i="16"/>
  <c r="AW305" i="16"/>
  <c r="AX305" i="16"/>
  <c r="AX295" i="16" s="1"/>
  <c r="AY305" i="16"/>
  <c r="AZ305" i="16"/>
  <c r="BA305" i="16"/>
  <c r="BB305" i="16"/>
  <c r="BC305" i="16"/>
  <c r="BD305" i="16"/>
  <c r="BE305" i="16"/>
  <c r="AM310" i="16"/>
  <c r="AN310" i="16"/>
  <c r="AN311" i="16" s="1"/>
  <c r="AS310" i="16"/>
  <c r="AO311" i="16"/>
  <c r="AM312" i="16"/>
  <c r="AN312" i="16"/>
  <c r="AO312" i="16"/>
  <c r="AO310" i="16" s="1"/>
  <c r="AP312" i="16"/>
  <c r="AQ312" i="16"/>
  <c r="AR312" i="16"/>
  <c r="AS312" i="16"/>
  <c r="AT312" i="16"/>
  <c r="AU312" i="16"/>
  <c r="AV312" i="16"/>
  <c r="AW312" i="16"/>
  <c r="AW310" i="16" s="1"/>
  <c r="AW311" i="16" s="1"/>
  <c r="AX312" i="16"/>
  <c r="AX310" i="16" s="1"/>
  <c r="AX311" i="16" s="1"/>
  <c r="AY312" i="16"/>
  <c r="AY310" i="16" s="1"/>
  <c r="AY311" i="16" s="1"/>
  <c r="AZ312" i="16"/>
  <c r="AZ310" i="16" s="1"/>
  <c r="AZ311" i="16" s="1"/>
  <c r="BA312" i="16"/>
  <c r="BA310" i="16" s="1"/>
  <c r="BA311" i="16" s="1"/>
  <c r="BB312" i="16"/>
  <c r="BB310" i="16" s="1"/>
  <c r="BB311" i="16" s="1"/>
  <c r="BC312" i="16"/>
  <c r="BC310" i="16" s="1"/>
  <c r="BC311" i="16" s="1"/>
  <c r="BD312" i="16"/>
  <c r="BE312" i="16"/>
  <c r="AM316" i="16"/>
  <c r="AN316" i="16"/>
  <c r="AO316" i="16"/>
  <c r="AP316" i="16"/>
  <c r="AQ316" i="16"/>
  <c r="AR316" i="16"/>
  <c r="AR310" i="16" s="1"/>
  <c r="AR311" i="16" s="1"/>
  <c r="AS316" i="16"/>
  <c r="AT316" i="16"/>
  <c r="AU316" i="16"/>
  <c r="AV316" i="16"/>
  <c r="AW316" i="16"/>
  <c r="AX316" i="16"/>
  <c r="AY316" i="16"/>
  <c r="AZ316" i="16"/>
  <c r="BA316" i="16"/>
  <c r="BB316" i="16"/>
  <c r="BC316" i="16"/>
  <c r="BD316" i="16"/>
  <c r="BE316" i="16"/>
  <c r="AM320" i="16"/>
  <c r="AN320" i="16"/>
  <c r="AO320" i="16"/>
  <c r="AP320" i="16"/>
  <c r="AQ320" i="16"/>
  <c r="AR320" i="16"/>
  <c r="AS320" i="16"/>
  <c r="AT320" i="16"/>
  <c r="AT310" i="16" s="1"/>
  <c r="AT311" i="16" s="1"/>
  <c r="AU320" i="16"/>
  <c r="AU310" i="16" s="1"/>
  <c r="AU311" i="16" s="1"/>
  <c r="AV320" i="16"/>
  <c r="AV310" i="16" s="1"/>
  <c r="AW320" i="16"/>
  <c r="AX320" i="16"/>
  <c r="AY320" i="16"/>
  <c r="AZ320" i="16"/>
  <c r="BA320" i="16"/>
  <c r="BB320" i="16"/>
  <c r="BC320" i="16"/>
  <c r="BD320" i="16"/>
  <c r="BE320" i="16"/>
  <c r="AM325" i="16"/>
  <c r="AM326" i="16" s="1"/>
  <c r="AO325" i="16"/>
  <c r="BD325" i="16"/>
  <c r="BE325" i="16"/>
  <c r="BE326" i="16" s="1"/>
  <c r="AO326" i="16"/>
  <c r="AX326" i="16"/>
  <c r="AY326" i="16"/>
  <c r="BD326" i="16"/>
  <c r="AM327" i="16"/>
  <c r="AN327" i="16"/>
  <c r="AO327" i="16"/>
  <c r="AP327" i="16"/>
  <c r="AQ327" i="16"/>
  <c r="AR327" i="16"/>
  <c r="AS327" i="16"/>
  <c r="AT327" i="16"/>
  <c r="AU327" i="16"/>
  <c r="AV327" i="16"/>
  <c r="AW327" i="16"/>
  <c r="AW325" i="16" s="1"/>
  <c r="AW326" i="16" s="1"/>
  <c r="AX327" i="16"/>
  <c r="AX325" i="16" s="1"/>
  <c r="AY327" i="16"/>
  <c r="AY325" i="16" s="1"/>
  <c r="AZ327" i="16"/>
  <c r="AZ325" i="16" s="1"/>
  <c r="AZ326" i="16" s="1"/>
  <c r="BA327" i="16"/>
  <c r="BA325" i="16" s="1"/>
  <c r="BA326" i="16" s="1"/>
  <c r="BB327" i="16"/>
  <c r="BB325" i="16" s="1"/>
  <c r="BB326" i="16" s="1"/>
  <c r="BC327" i="16"/>
  <c r="BC325" i="16" s="1"/>
  <c r="BC326" i="16" s="1"/>
  <c r="BD327" i="16"/>
  <c r="BE327" i="16"/>
  <c r="AM331" i="16"/>
  <c r="AN331" i="16"/>
  <c r="AN325" i="16" s="1"/>
  <c r="AN326" i="16" s="1"/>
  <c r="AO331" i="16"/>
  <c r="AP331" i="16"/>
  <c r="AQ331" i="16"/>
  <c r="AR331" i="16"/>
  <c r="AS331" i="16"/>
  <c r="AT331" i="16"/>
  <c r="AU331" i="16"/>
  <c r="AV331" i="16"/>
  <c r="AW331" i="16"/>
  <c r="AX331" i="16"/>
  <c r="AY331" i="16"/>
  <c r="AZ331" i="16"/>
  <c r="BA331" i="16"/>
  <c r="BB331" i="16"/>
  <c r="BC331" i="16"/>
  <c r="BD331" i="16"/>
  <c r="BE331" i="16"/>
  <c r="AM335" i="16"/>
  <c r="AN335" i="16"/>
  <c r="AO335" i="16"/>
  <c r="AP335" i="16"/>
  <c r="AP325" i="16" s="1"/>
  <c r="AQ335" i="16"/>
  <c r="AR335" i="16"/>
  <c r="AS335" i="16"/>
  <c r="AT335" i="16"/>
  <c r="AU335" i="16"/>
  <c r="AV335" i="16"/>
  <c r="AW335" i="16"/>
  <c r="AX335" i="16"/>
  <c r="AY335" i="16"/>
  <c r="AZ335" i="16"/>
  <c r="BA335" i="16"/>
  <c r="BB335" i="16"/>
  <c r="BC335" i="16"/>
  <c r="BD335" i="16"/>
  <c r="BE335" i="16"/>
  <c r="AM340" i="16"/>
  <c r="BE340" i="16"/>
  <c r="BE341" i="16" s="1"/>
  <c r="AR341" i="16"/>
  <c r="AX341" i="16"/>
  <c r="AY341" i="16"/>
  <c r="AZ341" i="16"/>
  <c r="AM342" i="16"/>
  <c r="AN342" i="16"/>
  <c r="AN340" i="16" s="1"/>
  <c r="AN341" i="16" s="1"/>
  <c r="AO342" i="16"/>
  <c r="AO340" i="16" s="1"/>
  <c r="AO341" i="16" s="1"/>
  <c r="AP342" i="16"/>
  <c r="AP340" i="16" s="1"/>
  <c r="AQ342" i="16"/>
  <c r="AQ340" i="16" s="1"/>
  <c r="AQ341" i="16" s="1"/>
  <c r="AR342" i="16"/>
  <c r="AR340" i="16" s="1"/>
  <c r="AS342" i="16"/>
  <c r="AS340" i="16" s="1"/>
  <c r="AT342" i="16"/>
  <c r="AU342" i="16"/>
  <c r="AV342" i="16"/>
  <c r="AW342" i="16"/>
  <c r="AX342" i="16"/>
  <c r="AX340" i="16" s="1"/>
  <c r="AY342" i="16"/>
  <c r="AY340" i="16" s="1"/>
  <c r="AZ342" i="16"/>
  <c r="AZ340" i="16" s="1"/>
  <c r="BA342" i="16"/>
  <c r="BB342" i="16"/>
  <c r="BC342" i="16"/>
  <c r="BD342" i="16"/>
  <c r="BE342" i="16"/>
  <c r="AM346" i="16"/>
  <c r="AN346" i="16"/>
  <c r="AO346" i="16"/>
  <c r="AP346" i="16"/>
  <c r="AQ346" i="16"/>
  <c r="AR346" i="16"/>
  <c r="AS346" i="16"/>
  <c r="AT346" i="16"/>
  <c r="AT340" i="16" s="1"/>
  <c r="AT341" i="16" s="1"/>
  <c r="AU346" i="16"/>
  <c r="AV346" i="16"/>
  <c r="AW346" i="16"/>
  <c r="AX346" i="16"/>
  <c r="AY346" i="16"/>
  <c r="AZ346" i="16"/>
  <c r="BA346" i="16"/>
  <c r="BB346" i="16"/>
  <c r="BC346" i="16"/>
  <c r="BC340" i="16" s="1"/>
  <c r="BC341" i="16" s="1"/>
  <c r="BD346" i="16"/>
  <c r="BD340" i="16" s="1"/>
  <c r="BD341" i="16" s="1"/>
  <c r="BE346" i="16"/>
  <c r="AM350" i="16"/>
  <c r="AN350" i="16"/>
  <c r="AO350" i="16"/>
  <c r="AP350" i="16"/>
  <c r="AQ350" i="16"/>
  <c r="AR350" i="16"/>
  <c r="AS350" i="16"/>
  <c r="AT350" i="16"/>
  <c r="AU350" i="16"/>
  <c r="AV350" i="16"/>
  <c r="AW350" i="16"/>
  <c r="AX350" i="16"/>
  <c r="AY350" i="16"/>
  <c r="AZ350" i="16"/>
  <c r="BA350" i="16"/>
  <c r="BB350" i="16"/>
  <c r="BC350" i="16"/>
  <c r="BD350" i="16"/>
  <c r="BE350" i="16"/>
  <c r="AP355" i="16"/>
  <c r="AU355" i="16"/>
  <c r="AU356" i="16" s="1"/>
  <c r="AV355" i="16"/>
  <c r="AW355" i="16"/>
  <c r="AW356" i="16" s="1"/>
  <c r="AX355" i="16"/>
  <c r="AX356" i="16" s="1"/>
  <c r="AZ355" i="16"/>
  <c r="AZ356" i="16" s="1"/>
  <c r="BA355" i="16"/>
  <c r="BA356" i="16" s="1"/>
  <c r="BB355" i="16"/>
  <c r="BB356" i="16" s="1"/>
  <c r="BC355" i="16"/>
  <c r="BC356" i="16" s="1"/>
  <c r="BD355" i="16"/>
  <c r="BD356" i="16" s="1"/>
  <c r="BE355" i="16"/>
  <c r="BE356" i="16" s="1"/>
  <c r="AM357" i="16"/>
  <c r="AN357" i="16"/>
  <c r="AO357" i="16"/>
  <c r="AP357" i="16"/>
  <c r="AQ357" i="16"/>
  <c r="AR357" i="16"/>
  <c r="AS357" i="16"/>
  <c r="AT357" i="16"/>
  <c r="AT355" i="16" s="1"/>
  <c r="AT356" i="16" s="1"/>
  <c r="AU357" i="16"/>
  <c r="AV357" i="16"/>
  <c r="AW357" i="16"/>
  <c r="AX357" i="16"/>
  <c r="AY357" i="16"/>
  <c r="AY355" i="16" s="1"/>
  <c r="AZ357" i="16"/>
  <c r="BA357" i="16"/>
  <c r="BB357" i="16"/>
  <c r="BC357" i="16"/>
  <c r="BD357" i="16"/>
  <c r="BE357" i="16"/>
  <c r="AM361" i="16"/>
  <c r="AN361" i="16"/>
  <c r="AO361" i="16"/>
  <c r="AO355" i="16" s="1"/>
  <c r="AO356" i="16" s="1"/>
  <c r="AP361" i="16"/>
  <c r="AQ361" i="16"/>
  <c r="AR361" i="16"/>
  <c r="AS361" i="16"/>
  <c r="AT361" i="16"/>
  <c r="AU361" i="16"/>
  <c r="AV361" i="16"/>
  <c r="AW361" i="16"/>
  <c r="AX361" i="16"/>
  <c r="AY361" i="16"/>
  <c r="AZ361" i="16"/>
  <c r="BA361" i="16"/>
  <c r="BB361" i="16"/>
  <c r="BC361" i="16"/>
  <c r="BD361" i="16"/>
  <c r="BE361" i="16"/>
  <c r="AM365" i="16"/>
  <c r="AN365" i="16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A370" i="16"/>
  <c r="BB370" i="16"/>
  <c r="BB371" i="16" s="1"/>
  <c r="BC370" i="16"/>
  <c r="BC371" i="16" s="1"/>
  <c r="AO371" i="16"/>
  <c r="BA371" i="16"/>
  <c r="BE371" i="16"/>
  <c r="AM372" i="16"/>
  <c r="AN372" i="16"/>
  <c r="AO372" i="16"/>
  <c r="AO370" i="16" s="1"/>
  <c r="AP372" i="16"/>
  <c r="AQ372" i="16"/>
  <c r="AR372" i="16"/>
  <c r="AS372" i="16"/>
  <c r="AT372" i="16"/>
  <c r="AU372" i="16"/>
  <c r="AV372" i="16"/>
  <c r="AW372" i="16"/>
  <c r="AW370" i="16" s="1"/>
  <c r="AW371" i="16" s="1"/>
  <c r="AX372" i="16"/>
  <c r="AX370" i="16" s="1"/>
  <c r="AX371" i="16" s="1"/>
  <c r="AY372" i="16"/>
  <c r="AZ372" i="16"/>
  <c r="AZ370" i="16" s="1"/>
  <c r="AZ371" i="16" s="1"/>
  <c r="BA372" i="16"/>
  <c r="BB372" i="16"/>
  <c r="BC372" i="16"/>
  <c r="BD372" i="16"/>
  <c r="BE372" i="16"/>
  <c r="AM376" i="16"/>
  <c r="AN376" i="16"/>
  <c r="AO376" i="16"/>
  <c r="AP376" i="16"/>
  <c r="AQ376" i="16"/>
  <c r="AR376" i="16"/>
  <c r="AS376" i="16"/>
  <c r="AT376" i="16"/>
  <c r="AU376" i="16"/>
  <c r="AV376" i="16"/>
  <c r="AW376" i="16"/>
  <c r="AX376" i="16"/>
  <c r="AY376" i="16"/>
  <c r="AZ376" i="16"/>
  <c r="BA376" i="16"/>
  <c r="BB376" i="16"/>
  <c r="BC376" i="16"/>
  <c r="BD376" i="16"/>
  <c r="BE376" i="16"/>
  <c r="BE370" i="16" s="1"/>
  <c r="AM380" i="16"/>
  <c r="AN380" i="16"/>
  <c r="AO380" i="16"/>
  <c r="AP380" i="16"/>
  <c r="AQ380" i="16"/>
  <c r="AR380" i="16"/>
  <c r="AS380" i="16"/>
  <c r="AT380" i="16"/>
  <c r="AU380" i="16"/>
  <c r="AV380" i="16"/>
  <c r="AW380" i="16"/>
  <c r="AX380" i="16"/>
  <c r="AY380" i="16"/>
  <c r="AZ380" i="16"/>
  <c r="BA380" i="16"/>
  <c r="BB380" i="16"/>
  <c r="BC380" i="16"/>
  <c r="BD380" i="16"/>
  <c r="BE380" i="16"/>
  <c r="AS385" i="16"/>
  <c r="AV385" i="16"/>
  <c r="AW385" i="16"/>
  <c r="AW386" i="16" s="1"/>
  <c r="AY385" i="16"/>
  <c r="AZ385" i="16"/>
  <c r="AZ386" i="16" s="1"/>
  <c r="BA385" i="16"/>
  <c r="BA386" i="16" s="1"/>
  <c r="AM386" i="16"/>
  <c r="AN386" i="16"/>
  <c r="AP386" i="16"/>
  <c r="AM387" i="16"/>
  <c r="AN387" i="16"/>
  <c r="AO387" i="16"/>
  <c r="AP387" i="16"/>
  <c r="AQ387" i="16"/>
  <c r="AR387" i="16"/>
  <c r="AS387" i="16"/>
  <c r="AT387" i="16"/>
  <c r="AU387" i="16"/>
  <c r="AV387" i="16"/>
  <c r="AW387" i="16"/>
  <c r="AX387" i="16"/>
  <c r="AX385" i="16" s="1"/>
  <c r="AX386" i="16" s="1"/>
  <c r="AY387" i="16"/>
  <c r="AZ387" i="16"/>
  <c r="BA387" i="16"/>
  <c r="BB387" i="16"/>
  <c r="BC387" i="16"/>
  <c r="BD387" i="16"/>
  <c r="BE387" i="16"/>
  <c r="AM391" i="16"/>
  <c r="AN391" i="16"/>
  <c r="AO391" i="16"/>
  <c r="AO385" i="16" s="1"/>
  <c r="AO386" i="16" s="1"/>
  <c r="AP391" i="16"/>
  <c r="AQ391" i="16"/>
  <c r="AR391" i="16"/>
  <c r="AS391" i="16"/>
  <c r="AT391" i="16"/>
  <c r="AU391" i="16"/>
  <c r="AV391" i="16"/>
  <c r="AW391" i="16"/>
  <c r="AX391" i="16"/>
  <c r="AY391" i="16"/>
  <c r="AZ391" i="16"/>
  <c r="BA391" i="16"/>
  <c r="BB391" i="16"/>
  <c r="BC391" i="16"/>
  <c r="BD391" i="16"/>
  <c r="BE391" i="16"/>
  <c r="AM395" i="16"/>
  <c r="AM385" i="16" s="1"/>
  <c r="AN395" i="16"/>
  <c r="AN385" i="16" s="1"/>
  <c r="AO395" i="16"/>
  <c r="AP395" i="16"/>
  <c r="AP385" i="16" s="1"/>
  <c r="AQ395" i="16"/>
  <c r="AQ385" i="16" s="1"/>
  <c r="AQ386" i="16" s="1"/>
  <c r="AR395" i="16"/>
  <c r="AS395" i="16"/>
  <c r="AT395" i="16"/>
  <c r="AU395" i="16"/>
  <c r="AV395" i="16"/>
  <c r="AW395" i="16"/>
  <c r="AX395" i="16"/>
  <c r="AY395" i="16"/>
  <c r="AZ395" i="16"/>
  <c r="BA395" i="16"/>
  <c r="BB395" i="16"/>
  <c r="BC395" i="16"/>
  <c r="BC385" i="16" s="1"/>
  <c r="BC386" i="16" s="1"/>
  <c r="BD395" i="16"/>
  <c r="BD385" i="16" s="1"/>
  <c r="BD386" i="16" s="1"/>
  <c r="BE395" i="16"/>
  <c r="BB400" i="16"/>
  <c r="BC400" i="16"/>
  <c r="BD400" i="16"/>
  <c r="BD401" i="16" s="1"/>
  <c r="AU401" i="16"/>
  <c r="AZ401" i="16"/>
  <c r="BA401" i="16"/>
  <c r="BB401" i="16"/>
  <c r="BC401" i="16"/>
  <c r="AM402" i="16"/>
  <c r="AN402" i="16"/>
  <c r="AO402" i="16"/>
  <c r="AP402" i="16"/>
  <c r="AP400" i="16" s="1"/>
  <c r="AQ402" i="16"/>
  <c r="AQ400" i="16" s="1"/>
  <c r="AQ401" i="16" s="1"/>
  <c r="AR402" i="16"/>
  <c r="AR400" i="16" s="1"/>
  <c r="AR401" i="16" s="1"/>
  <c r="AS402" i="16"/>
  <c r="AS400" i="16" s="1"/>
  <c r="AT402" i="16"/>
  <c r="AT400" i="16" s="1"/>
  <c r="AT401" i="16" s="1"/>
  <c r="AU402" i="16"/>
  <c r="AU400" i="16" s="1"/>
  <c r="AV402" i="16"/>
  <c r="AW402" i="16"/>
  <c r="AX402" i="16"/>
  <c r="AY402" i="16"/>
  <c r="AY400" i="16" s="1"/>
  <c r="AZ402" i="16"/>
  <c r="BA402" i="16"/>
  <c r="BB402" i="16"/>
  <c r="BC402" i="16"/>
  <c r="BD402" i="16"/>
  <c r="BE402" i="16"/>
  <c r="AM406" i="16"/>
  <c r="AN406" i="16"/>
  <c r="AO406" i="16"/>
  <c r="AO400" i="16" s="1"/>
  <c r="AO401" i="16" s="1"/>
  <c r="AP406" i="16"/>
  <c r="AQ406" i="16"/>
  <c r="AR406" i="16"/>
  <c r="AS406" i="16"/>
  <c r="AT406" i="16"/>
  <c r="AU406" i="16"/>
  <c r="AV406" i="16"/>
  <c r="AV400" i="16" s="1"/>
  <c r="AW406" i="16"/>
  <c r="AX406" i="16"/>
  <c r="AY406" i="16"/>
  <c r="AZ406" i="16"/>
  <c r="BA406" i="16"/>
  <c r="BB406" i="16"/>
  <c r="BC406" i="16"/>
  <c r="BD406" i="16"/>
  <c r="BE406" i="16"/>
  <c r="AM410" i="16"/>
  <c r="AM400" i="16" s="1"/>
  <c r="AN410" i="16"/>
  <c r="AN400" i="16" s="1"/>
  <c r="AN401" i="16" s="1"/>
  <c r="AO410" i="16"/>
  <c r="AP410" i="16"/>
  <c r="AQ410" i="16"/>
  <c r="AR410" i="16"/>
  <c r="AS410" i="16"/>
  <c r="AT410" i="16"/>
  <c r="AU410" i="16"/>
  <c r="AV410" i="16"/>
  <c r="AW410" i="16"/>
  <c r="AX410" i="16"/>
  <c r="AX400" i="16" s="1"/>
  <c r="AX401" i="16" s="1"/>
  <c r="AY410" i="16"/>
  <c r="AZ410" i="16"/>
  <c r="AZ400" i="16" s="1"/>
  <c r="BA410" i="16"/>
  <c r="BA400" i="16" s="1"/>
  <c r="BB410" i="16"/>
  <c r="BC410" i="16"/>
  <c r="BD410" i="16"/>
  <c r="BE410" i="16"/>
  <c r="AP415" i="16"/>
  <c r="AQ415" i="16"/>
  <c r="AZ415" i="16"/>
  <c r="AZ416" i="16" s="1"/>
  <c r="BA415" i="16"/>
  <c r="BA416" i="16" s="1"/>
  <c r="BB415" i="16"/>
  <c r="BB416" i="16" s="1"/>
  <c r="BC415" i="16"/>
  <c r="BC416" i="16" s="1"/>
  <c r="BD415" i="16"/>
  <c r="BD416" i="16" s="1"/>
  <c r="BE415" i="16"/>
  <c r="BE416" i="16" s="1"/>
  <c r="AM416" i="16"/>
  <c r="AP416" i="16"/>
  <c r="AQ416" i="16"/>
  <c r="AM417" i="16"/>
  <c r="AN417" i="16"/>
  <c r="AO417" i="16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B417" i="16"/>
  <c r="BC417" i="16"/>
  <c r="BD417" i="16"/>
  <c r="BE417" i="16"/>
  <c r="AM421" i="16"/>
  <c r="AM415" i="16" s="1"/>
  <c r="AN421" i="16"/>
  <c r="AO421" i="16"/>
  <c r="AP421" i="16"/>
  <c r="AQ421" i="16"/>
  <c r="AR421" i="16"/>
  <c r="AS421" i="16"/>
  <c r="AS415" i="16" s="1"/>
  <c r="AT421" i="16"/>
  <c r="AU421" i="16"/>
  <c r="AV421" i="16"/>
  <c r="AW421" i="16"/>
  <c r="AX421" i="16"/>
  <c r="AY421" i="16"/>
  <c r="AY415" i="16" s="1"/>
  <c r="AZ421" i="16"/>
  <c r="BA421" i="16"/>
  <c r="BB421" i="16"/>
  <c r="BC421" i="16"/>
  <c r="BD421" i="16"/>
  <c r="BE421" i="16"/>
  <c r="AM425" i="16"/>
  <c r="AN425" i="16"/>
  <c r="AO425" i="16"/>
  <c r="AP425" i="16"/>
  <c r="AQ425" i="16"/>
  <c r="AR425" i="16"/>
  <c r="AS425" i="16"/>
  <c r="AT425" i="16"/>
  <c r="AU425" i="16"/>
  <c r="AV425" i="16"/>
  <c r="AW425" i="16"/>
  <c r="AX425" i="16"/>
  <c r="AX415" i="16" s="1"/>
  <c r="AX416" i="16" s="1"/>
  <c r="AY425" i="16"/>
  <c r="AZ425" i="16"/>
  <c r="BA425" i="16"/>
  <c r="BB425" i="16"/>
  <c r="BC425" i="16"/>
  <c r="BD425" i="16"/>
  <c r="BE425" i="16"/>
  <c r="AM430" i="16"/>
  <c r="AN430" i="16"/>
  <c r="AN431" i="16" s="1"/>
  <c r="AO430" i="16"/>
  <c r="AO431" i="16" s="1"/>
  <c r="AP430" i="16"/>
  <c r="AQ430" i="16"/>
  <c r="AQ431" i="16" s="1"/>
  <c r="AV430" i="16"/>
  <c r="AV431" i="16" s="1"/>
  <c r="AW430" i="16"/>
  <c r="AW431" i="16" s="1"/>
  <c r="AM432" i="16"/>
  <c r="AN432" i="16"/>
  <c r="AO432" i="16"/>
  <c r="AP432" i="16"/>
  <c r="AQ432" i="16"/>
  <c r="AR432" i="16"/>
  <c r="AS432" i="16"/>
  <c r="AT432" i="16"/>
  <c r="AU432" i="16"/>
  <c r="AV432" i="16"/>
  <c r="AW432" i="16"/>
  <c r="AX432" i="16"/>
  <c r="AY432" i="16"/>
  <c r="AY430" i="16" s="1"/>
  <c r="AY431" i="16" s="1"/>
  <c r="AZ432" i="16"/>
  <c r="AZ430" i="16" s="1"/>
  <c r="AZ431" i="16" s="1"/>
  <c r="BA432" i="16"/>
  <c r="BA430" i="16" s="1"/>
  <c r="BA431" i="16" s="1"/>
  <c r="BB432" i="16"/>
  <c r="BB430" i="16" s="1"/>
  <c r="BB431" i="16" s="1"/>
  <c r="BC432" i="16"/>
  <c r="BC430" i="16" s="1"/>
  <c r="BC431" i="16" s="1"/>
  <c r="BD432" i="16"/>
  <c r="BD430" i="16" s="1"/>
  <c r="BD431" i="16" s="1"/>
  <c r="BE432" i="16"/>
  <c r="BE430" i="16" s="1"/>
  <c r="BE431" i="16" s="1"/>
  <c r="AM436" i="16"/>
  <c r="AN436" i="16"/>
  <c r="AO436" i="16"/>
  <c r="AP436" i="16"/>
  <c r="AQ436" i="16"/>
  <c r="AR436" i="16"/>
  <c r="AR430" i="16" s="1"/>
  <c r="AR431" i="16" s="1"/>
  <c r="AS436" i="16"/>
  <c r="AT436" i="16"/>
  <c r="AU436" i="16"/>
  <c r="AV436" i="16"/>
  <c r="AW436" i="16"/>
  <c r="AX436" i="16"/>
  <c r="AY436" i="16"/>
  <c r="AZ436" i="16"/>
  <c r="BA436" i="16"/>
  <c r="BB436" i="16"/>
  <c r="BC436" i="16"/>
  <c r="BD436" i="16"/>
  <c r="BE436" i="16"/>
  <c r="AM440" i="16"/>
  <c r="AN440" i="16"/>
  <c r="AO440" i="16"/>
  <c r="AP440" i="16"/>
  <c r="AQ440" i="16"/>
  <c r="AR440" i="16"/>
  <c r="AS440" i="16"/>
  <c r="AS430" i="16" s="1"/>
  <c r="AT440" i="16"/>
  <c r="AU440" i="16"/>
  <c r="AV440" i="16"/>
  <c r="AW440" i="16"/>
  <c r="AX440" i="16"/>
  <c r="AX430" i="16" s="1"/>
  <c r="AX431" i="16" s="1"/>
  <c r="AY440" i="16"/>
  <c r="AZ440" i="16"/>
  <c r="BA440" i="16"/>
  <c r="BB440" i="16"/>
  <c r="BC440" i="16"/>
  <c r="BD440" i="16"/>
  <c r="BE440" i="16"/>
  <c r="AX445" i="16"/>
  <c r="AN446" i="16"/>
  <c r="AX446" i="16"/>
  <c r="BE446" i="16"/>
  <c r="AM447" i="16"/>
  <c r="AN447" i="16"/>
  <c r="AO447" i="16"/>
  <c r="AP447" i="16"/>
  <c r="AQ447" i="16"/>
  <c r="AR447" i="16"/>
  <c r="AS447" i="16"/>
  <c r="AT447" i="16"/>
  <c r="AU447" i="16"/>
  <c r="AV447" i="16"/>
  <c r="AW447" i="16"/>
  <c r="AX447" i="16"/>
  <c r="AY447" i="16"/>
  <c r="AZ447" i="16"/>
  <c r="BA447" i="16"/>
  <c r="BB447" i="16"/>
  <c r="BC447" i="16"/>
  <c r="BD447" i="16"/>
  <c r="BE447" i="16"/>
  <c r="AM451" i="16"/>
  <c r="AM445" i="16" s="1"/>
  <c r="AN451" i="16"/>
  <c r="AN445" i="16" s="1"/>
  <c r="AO451" i="16"/>
  <c r="AO445" i="16" s="1"/>
  <c r="AO446" i="16" s="1"/>
  <c r="AP451" i="16"/>
  <c r="AP445" i="16" s="1"/>
  <c r="AQ451" i="16"/>
  <c r="AQ445" i="16" s="1"/>
  <c r="AQ446" i="16" s="1"/>
  <c r="AR451" i="16"/>
  <c r="AS451" i="16"/>
  <c r="AT451" i="16"/>
  <c r="AU451" i="16"/>
  <c r="AV451" i="16"/>
  <c r="AW451" i="16"/>
  <c r="AX451" i="16"/>
  <c r="AY451" i="16"/>
  <c r="AZ451" i="16"/>
  <c r="BA451" i="16"/>
  <c r="BB451" i="16"/>
  <c r="BC451" i="16"/>
  <c r="BD451" i="16"/>
  <c r="BE451" i="16"/>
  <c r="AM455" i="16"/>
  <c r="AN455" i="16"/>
  <c r="AO455" i="16"/>
  <c r="AP455" i="16"/>
  <c r="AQ455" i="16"/>
  <c r="AR455" i="16"/>
  <c r="AS455" i="16"/>
  <c r="AT455" i="16"/>
  <c r="AU455" i="16"/>
  <c r="AV455" i="16"/>
  <c r="AW455" i="16"/>
  <c r="AX455" i="16"/>
  <c r="AY455" i="16"/>
  <c r="AZ455" i="16"/>
  <c r="BA455" i="16"/>
  <c r="BB455" i="16"/>
  <c r="BC455" i="16"/>
  <c r="BC445" i="16" s="1"/>
  <c r="BC446" i="16" s="1"/>
  <c r="BD455" i="16"/>
  <c r="BD445" i="16" s="1"/>
  <c r="BD446" i="16" s="1"/>
  <c r="BE455" i="16"/>
  <c r="BE445" i="16" s="1"/>
  <c r="AP460" i="16"/>
  <c r="AQ460" i="16"/>
  <c r="AQ461" i="16" s="1"/>
  <c r="AZ460" i="16"/>
  <c r="AZ461" i="16" s="1"/>
  <c r="BA460" i="16"/>
  <c r="BA461" i="16" s="1"/>
  <c r="BD460" i="16"/>
  <c r="BD461" i="16" s="1"/>
  <c r="AM462" i="16"/>
  <c r="AN462" i="16"/>
  <c r="AO462" i="16"/>
  <c r="AP462" i="16"/>
  <c r="AQ462" i="16"/>
  <c r="AR462" i="16"/>
  <c r="AR460" i="16" s="1"/>
  <c r="AR461" i="16" s="1"/>
  <c r="AS462" i="16"/>
  <c r="AS460" i="16" s="1"/>
  <c r="AT462" i="16"/>
  <c r="AT460" i="16" s="1"/>
  <c r="AT461" i="16" s="1"/>
  <c r="AU462" i="16"/>
  <c r="AU460" i="16" s="1"/>
  <c r="AU461" i="16" s="1"/>
  <c r="AV462" i="16"/>
  <c r="AW462" i="16"/>
  <c r="AX462" i="16"/>
  <c r="AX460" i="16" s="1"/>
  <c r="AX461" i="16" s="1"/>
  <c r="AY462" i="16"/>
  <c r="AY460" i="16" s="1"/>
  <c r="AZ462" i="16"/>
  <c r="BA462" i="16"/>
  <c r="BB462" i="16"/>
  <c r="BC462" i="16"/>
  <c r="BC460" i="16" s="1"/>
  <c r="BC461" i="16" s="1"/>
  <c r="BD462" i="16"/>
  <c r="BE462" i="16"/>
  <c r="AM466" i="16"/>
  <c r="AN466" i="16"/>
  <c r="AO466" i="16"/>
  <c r="AP466" i="16"/>
  <c r="AQ466" i="16"/>
  <c r="AR466" i="16"/>
  <c r="AS466" i="16"/>
  <c r="AT466" i="16"/>
  <c r="AU466" i="16"/>
  <c r="AV466" i="16"/>
  <c r="AW466" i="16"/>
  <c r="AX466" i="16"/>
  <c r="AY466" i="16"/>
  <c r="AZ466" i="16"/>
  <c r="BA466" i="16"/>
  <c r="BB466" i="16"/>
  <c r="BC466" i="16"/>
  <c r="BD466" i="16"/>
  <c r="BE466" i="16"/>
  <c r="BE460" i="16" s="1"/>
  <c r="BE461" i="16" s="1"/>
  <c r="AM470" i="16"/>
  <c r="AM460" i="16" s="1"/>
  <c r="AM461" i="16" s="1"/>
  <c r="AN470" i="16"/>
  <c r="AN460" i="16" s="1"/>
  <c r="AN461" i="16" s="1"/>
  <c r="AO470" i="16"/>
  <c r="AP470" i="16"/>
  <c r="AQ470" i="16"/>
  <c r="AR470" i="16"/>
  <c r="AS470" i="16"/>
  <c r="AT470" i="16"/>
  <c r="AU470" i="16"/>
  <c r="AV470" i="16"/>
  <c r="AW470" i="16"/>
  <c r="AX470" i="16"/>
  <c r="AY470" i="16"/>
  <c r="AZ470" i="16"/>
  <c r="BA470" i="16"/>
  <c r="BB470" i="16"/>
  <c r="BC470" i="16"/>
  <c r="BD470" i="16"/>
  <c r="BE470" i="16"/>
  <c r="AV476" i="16"/>
  <c r="AM477" i="16"/>
  <c r="AN477" i="16"/>
  <c r="AO477" i="16"/>
  <c r="AP477" i="16"/>
  <c r="AQ477" i="16"/>
  <c r="AR477" i="16"/>
  <c r="AS477" i="16"/>
  <c r="AT477" i="16"/>
  <c r="AU477" i="16"/>
  <c r="AV477" i="16"/>
  <c r="AV475" i="16" s="1"/>
  <c r="AW477" i="16"/>
  <c r="AX477" i="16"/>
  <c r="AY477" i="16"/>
  <c r="AZ477" i="16"/>
  <c r="BA477" i="16"/>
  <c r="BA475" i="16" s="1"/>
  <c r="BA476" i="16" s="1"/>
  <c r="BB477" i="16"/>
  <c r="BB475" i="16" s="1"/>
  <c r="BB476" i="16" s="1"/>
  <c r="BC477" i="16"/>
  <c r="BC475" i="16" s="1"/>
  <c r="BC476" i="16" s="1"/>
  <c r="BD477" i="16"/>
  <c r="BD475" i="16" s="1"/>
  <c r="BD476" i="16" s="1"/>
  <c r="BE477" i="16"/>
  <c r="BE475" i="16" s="1"/>
  <c r="BE476" i="16" s="1"/>
  <c r="AM481" i="16"/>
  <c r="AN481" i="16"/>
  <c r="AO481" i="16"/>
  <c r="AP481" i="16"/>
  <c r="AP475" i="16" s="1"/>
  <c r="AP476" i="16" s="1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AM485" i="16"/>
  <c r="AN485" i="16"/>
  <c r="AO485" i="16"/>
  <c r="AP485" i="16"/>
  <c r="AQ485" i="16"/>
  <c r="AR485" i="16"/>
  <c r="AS485" i="16"/>
  <c r="AT485" i="16"/>
  <c r="AU485" i="16"/>
  <c r="AU475" i="16" s="1"/>
  <c r="AU476" i="16" s="1"/>
  <c r="AV485" i="16"/>
  <c r="AW485" i="16"/>
  <c r="AX485" i="16"/>
  <c r="AY485" i="16"/>
  <c r="AZ485" i="16"/>
  <c r="BA485" i="16"/>
  <c r="BB485" i="16"/>
  <c r="BC485" i="16"/>
  <c r="BD485" i="16"/>
  <c r="BE485" i="16"/>
  <c r="AR490" i="16"/>
  <c r="AR491" i="16" s="1"/>
  <c r="AT490" i="16"/>
  <c r="AT491" i="16" s="1"/>
  <c r="AU490" i="16"/>
  <c r="AU491" i="16" s="1"/>
  <c r="AV490" i="16"/>
  <c r="AX490" i="16"/>
  <c r="AX491" i="16" s="1"/>
  <c r="AY490" i="16"/>
  <c r="BB490" i="16"/>
  <c r="AY491" i="16"/>
  <c r="BB491" i="16"/>
  <c r="AM492" i="16"/>
  <c r="AN492" i="16"/>
  <c r="AO492" i="16"/>
  <c r="AP492" i="16"/>
  <c r="AP490" i="16" s="1"/>
  <c r="AQ492" i="16"/>
  <c r="AR492" i="16"/>
  <c r="AS492" i="16"/>
  <c r="AS490" i="16" s="1"/>
  <c r="AT492" i="16"/>
  <c r="AU492" i="16"/>
  <c r="AV492" i="16"/>
  <c r="AW492" i="16"/>
  <c r="AW490" i="16" s="1"/>
  <c r="AW491" i="16" s="1"/>
  <c r="AX492" i="16"/>
  <c r="AY492" i="16"/>
  <c r="AZ492" i="16"/>
  <c r="BA492" i="16"/>
  <c r="BB492" i="16"/>
  <c r="BC492" i="16"/>
  <c r="BD492" i="16"/>
  <c r="BE492" i="16"/>
  <c r="AM496" i="16"/>
  <c r="AN496" i="16"/>
  <c r="AO496" i="16"/>
  <c r="AP496" i="16"/>
  <c r="AQ496" i="16"/>
  <c r="AR496" i="16"/>
  <c r="AS496" i="16"/>
  <c r="AT496" i="16"/>
  <c r="AU496" i="16"/>
  <c r="AV496" i="16"/>
  <c r="AW496" i="16"/>
  <c r="AX496" i="16"/>
  <c r="AY496" i="16"/>
  <c r="AZ496" i="16"/>
  <c r="BA496" i="16"/>
  <c r="BB496" i="16"/>
  <c r="BC496" i="16"/>
  <c r="BD496" i="16"/>
  <c r="BE496" i="16"/>
  <c r="AM500" i="16"/>
  <c r="AN500" i="16"/>
  <c r="AO500" i="16"/>
  <c r="AP500" i="16"/>
  <c r="AQ500" i="16"/>
  <c r="AR500" i="16"/>
  <c r="AS500" i="16"/>
  <c r="AT500" i="16"/>
  <c r="AU500" i="16"/>
  <c r="AV500" i="16"/>
  <c r="AW500" i="16"/>
  <c r="AX500" i="16"/>
  <c r="AY500" i="16"/>
  <c r="AZ500" i="16"/>
  <c r="AZ490" i="16" s="1"/>
  <c r="AZ491" i="16" s="1"/>
  <c r="BA500" i="16"/>
  <c r="BB500" i="16"/>
  <c r="BC500" i="16"/>
  <c r="BD500" i="16"/>
  <c r="BE500" i="16"/>
  <c r="AO505" i="16"/>
  <c r="AO506" i="16" s="1"/>
  <c r="AR505" i="16"/>
  <c r="AR506" i="16" s="1"/>
  <c r="AU505" i="16"/>
  <c r="AU506" i="16" s="1"/>
  <c r="AW505" i="16"/>
  <c r="AW506" i="16" s="1"/>
  <c r="AX505" i="16"/>
  <c r="AX506" i="16" s="1"/>
  <c r="AY505" i="16"/>
  <c r="AZ505" i="16"/>
  <c r="AZ506" i="16" s="1"/>
  <c r="BA505" i="16"/>
  <c r="BA506" i="16" s="1"/>
  <c r="BB505" i="16"/>
  <c r="AV506" i="16"/>
  <c r="BB506" i="16"/>
  <c r="BC506" i="16"/>
  <c r="AM507" i="16"/>
  <c r="AN507" i="16"/>
  <c r="AO507" i="16"/>
  <c r="AP507" i="16"/>
  <c r="AQ507" i="16"/>
  <c r="AQ505" i="16" s="1"/>
  <c r="AR507" i="16"/>
  <c r="AS507" i="16"/>
  <c r="AS505" i="16" s="1"/>
  <c r="AT507" i="16"/>
  <c r="AT505" i="16" s="1"/>
  <c r="AT506" i="16" s="1"/>
  <c r="AU507" i="16"/>
  <c r="AV507" i="16"/>
  <c r="AW507" i="16"/>
  <c r="AX507" i="16"/>
  <c r="AY507" i="16"/>
  <c r="AZ507" i="16"/>
  <c r="BA507" i="16"/>
  <c r="BB507" i="16"/>
  <c r="BC507" i="16"/>
  <c r="BC505" i="16" s="1"/>
  <c r="BD507" i="16"/>
  <c r="BE507" i="16"/>
  <c r="AM511" i="16"/>
  <c r="AN511" i="16"/>
  <c r="AO511" i="16"/>
  <c r="AP511" i="16"/>
  <c r="AP505" i="16" s="1"/>
  <c r="AP506" i="16" s="1"/>
  <c r="AQ511" i="16"/>
  <c r="AR511" i="16"/>
  <c r="AS511" i="16"/>
  <c r="AT511" i="16"/>
  <c r="AU511" i="16"/>
  <c r="AV511" i="16"/>
  <c r="AV505" i="16" s="1"/>
  <c r="AW511" i="16"/>
  <c r="AX511" i="16"/>
  <c r="AY511" i="16"/>
  <c r="AZ511" i="16"/>
  <c r="BA511" i="16"/>
  <c r="BB511" i="16"/>
  <c r="BC511" i="16"/>
  <c r="BD511" i="16"/>
  <c r="BD505" i="16" s="1"/>
  <c r="BD506" i="16" s="1"/>
  <c r="BE511" i="16"/>
  <c r="AM515" i="16"/>
  <c r="AM505" i="16" s="1"/>
  <c r="AN515" i="16"/>
  <c r="AN505" i="16" s="1"/>
  <c r="AN506" i="16" s="1"/>
  <c r="AO515" i="16"/>
  <c r="AP515" i="16"/>
  <c r="AQ515" i="16"/>
  <c r="AR515" i="16"/>
  <c r="AS515" i="16"/>
  <c r="AT515" i="16"/>
  <c r="AU515" i="16"/>
  <c r="AV515" i="16"/>
  <c r="AW515" i="16"/>
  <c r="AX515" i="16"/>
  <c r="AY515" i="16"/>
  <c r="AZ515" i="16"/>
  <c r="BA515" i="16"/>
  <c r="BB515" i="16"/>
  <c r="BC515" i="16"/>
  <c r="BD515" i="16"/>
  <c r="BE515" i="16"/>
  <c r="AQ520" i="16"/>
  <c r="AR520" i="16"/>
  <c r="AS520" i="16"/>
  <c r="AT520" i="16"/>
  <c r="AT521" i="16" s="1"/>
  <c r="AU520" i="16"/>
  <c r="BB520" i="16"/>
  <c r="BB521" i="16" s="1"/>
  <c r="BD520" i="16"/>
  <c r="BD521" i="16" s="1"/>
  <c r="AQ521" i="16"/>
  <c r="AR521" i="16"/>
  <c r="AS521" i="16"/>
  <c r="AU521" i="16"/>
  <c r="BE521" i="16"/>
  <c r="AM522" i="16"/>
  <c r="AN522" i="16"/>
  <c r="AO522" i="16"/>
  <c r="AP522" i="16"/>
  <c r="AQ522" i="16"/>
  <c r="AR522" i="16"/>
  <c r="AS522" i="16"/>
  <c r="AT522" i="16"/>
  <c r="AU522" i="16"/>
  <c r="AV522" i="16"/>
  <c r="AW522" i="16"/>
  <c r="AX522" i="16"/>
  <c r="AY522" i="16"/>
  <c r="AZ522" i="16"/>
  <c r="BA522" i="16"/>
  <c r="BB522" i="16"/>
  <c r="BC522" i="16"/>
  <c r="BD522" i="16"/>
  <c r="BE522" i="16"/>
  <c r="BE520" i="16" s="1"/>
  <c r="AM526" i="16"/>
  <c r="AM520" i="16" s="1"/>
  <c r="AN526" i="16"/>
  <c r="AO526" i="16"/>
  <c r="AO520" i="16" s="1"/>
  <c r="AO521" i="16" s="1"/>
  <c r="AP526" i="16"/>
  <c r="AP520" i="16" s="1"/>
  <c r="AQ526" i="16"/>
  <c r="AR526" i="16"/>
  <c r="AS526" i="16"/>
  <c r="AT526" i="16"/>
  <c r="AU526" i="16"/>
  <c r="AV526" i="16"/>
  <c r="AV520" i="16" s="1"/>
  <c r="AV521" i="16" s="1"/>
  <c r="AW526" i="16"/>
  <c r="AX526" i="16"/>
  <c r="AY526" i="16"/>
  <c r="AY520" i="16" s="1"/>
  <c r="AY521" i="16" s="1"/>
  <c r="AZ526" i="16"/>
  <c r="BA526" i="16"/>
  <c r="BB526" i="16"/>
  <c r="BC526" i="16"/>
  <c r="BD526" i="16"/>
  <c r="BE526" i="16"/>
  <c r="AM530" i="16"/>
  <c r="AN530" i="16"/>
  <c r="AO530" i="16"/>
  <c r="AP530" i="16"/>
  <c r="AQ530" i="16"/>
  <c r="AR530" i="16"/>
  <c r="AS530" i="16"/>
  <c r="AT530" i="16"/>
  <c r="AU530" i="16"/>
  <c r="AV530" i="16"/>
  <c r="AW530" i="16"/>
  <c r="AX530" i="16"/>
  <c r="AY530" i="16"/>
  <c r="AZ530" i="16"/>
  <c r="AZ520" i="16" s="1"/>
  <c r="AZ521" i="16" s="1"/>
  <c r="BA530" i="16"/>
  <c r="BA520" i="16" s="1"/>
  <c r="BA521" i="16" s="1"/>
  <c r="BB530" i="16"/>
  <c r="BC530" i="16"/>
  <c r="BD530" i="16"/>
  <c r="BE530" i="16"/>
  <c r="AU535" i="16"/>
  <c r="AV535" i="16"/>
  <c r="AM536" i="16"/>
  <c r="AU536" i="16"/>
  <c r="AV536" i="16"/>
  <c r="AM537" i="16"/>
  <c r="AN537" i="16"/>
  <c r="AO537" i="16"/>
  <c r="AP537" i="16"/>
  <c r="AQ537" i="16"/>
  <c r="AR537" i="16"/>
  <c r="AS537" i="16"/>
  <c r="AS535" i="16" s="1"/>
  <c r="AT537" i="16"/>
  <c r="AT535" i="16" s="1"/>
  <c r="AT536" i="16" s="1"/>
  <c r="AU537" i="16"/>
  <c r="AV537" i="16"/>
  <c r="AW537" i="16"/>
  <c r="AX537" i="16"/>
  <c r="AY537" i="16"/>
  <c r="AZ537" i="16"/>
  <c r="BA537" i="16"/>
  <c r="BB537" i="16"/>
  <c r="BC537" i="16"/>
  <c r="BD537" i="16"/>
  <c r="BE537" i="16"/>
  <c r="AM541" i="16"/>
  <c r="AM535" i="16" s="1"/>
  <c r="AN541" i="16"/>
  <c r="AO541" i="16"/>
  <c r="AP541" i="16"/>
  <c r="AQ541" i="16"/>
  <c r="AR541" i="16"/>
  <c r="AS541" i="16"/>
  <c r="AT541" i="16"/>
  <c r="AU541" i="16"/>
  <c r="AV541" i="16"/>
  <c r="AW541" i="16"/>
  <c r="AW535" i="16" s="1"/>
  <c r="AW536" i="16" s="1"/>
  <c r="AX541" i="16"/>
  <c r="AY541" i="16"/>
  <c r="AZ541" i="16"/>
  <c r="BA541" i="16"/>
  <c r="BB541" i="16"/>
  <c r="BC541" i="16"/>
  <c r="BD541" i="16"/>
  <c r="BE541" i="16"/>
  <c r="AM545" i="16"/>
  <c r="AN545" i="16"/>
  <c r="AO545" i="16"/>
  <c r="AP545" i="16"/>
  <c r="AQ545" i="16"/>
  <c r="AR545" i="16"/>
  <c r="AS545" i="16"/>
  <c r="AT545" i="16"/>
  <c r="AU545" i="16"/>
  <c r="AV545" i="16"/>
  <c r="AW545" i="16"/>
  <c r="AX545" i="16"/>
  <c r="AX535" i="16" s="1"/>
  <c r="AX536" i="16" s="1"/>
  <c r="AY545" i="16"/>
  <c r="AZ545" i="16"/>
  <c r="AZ535" i="16" s="1"/>
  <c r="AZ536" i="16" s="1"/>
  <c r="BA545" i="16"/>
  <c r="BB545" i="16"/>
  <c r="BC545" i="16"/>
  <c r="BD545" i="16"/>
  <c r="BE545" i="16"/>
  <c r="AP550" i="16"/>
  <c r="AU550" i="16"/>
  <c r="AU551" i="16" s="1"/>
  <c r="AV550" i="16"/>
  <c r="AW550" i="16"/>
  <c r="AW551" i="16" s="1"/>
  <c r="AX550" i="16"/>
  <c r="AY550" i="16"/>
  <c r="BA550" i="16"/>
  <c r="BA551" i="16" s="1"/>
  <c r="AM551" i="16"/>
  <c r="AO551" i="16"/>
  <c r="AP551" i="16"/>
  <c r="AX551" i="16"/>
  <c r="AY551" i="16"/>
  <c r="AM552" i="16"/>
  <c r="AM550" i="16" s="1"/>
  <c r="AN552" i="16"/>
  <c r="AN550" i="16" s="1"/>
  <c r="AN551" i="16" s="1"/>
  <c r="AO552" i="16"/>
  <c r="AO550" i="16" s="1"/>
  <c r="AP552" i="16"/>
  <c r="AQ552" i="16"/>
  <c r="AR552" i="16"/>
  <c r="AS552" i="16"/>
  <c r="AT552" i="16"/>
  <c r="AU552" i="16"/>
  <c r="AV552" i="16"/>
  <c r="AW552" i="16"/>
  <c r="AX552" i="16"/>
  <c r="AY552" i="16"/>
  <c r="AZ552" i="16"/>
  <c r="AZ550" i="16" s="1"/>
  <c r="AZ551" i="16" s="1"/>
  <c r="BA552" i="16"/>
  <c r="BB552" i="16"/>
  <c r="BC552" i="16"/>
  <c r="BC550" i="16" s="1"/>
  <c r="BC551" i="16" s="1"/>
  <c r="BD552" i="16"/>
  <c r="BE552" i="16"/>
  <c r="AM556" i="16"/>
  <c r="AN556" i="16"/>
  <c r="AO556" i="16"/>
  <c r="AP556" i="16"/>
  <c r="AQ556" i="16"/>
  <c r="AR556" i="16"/>
  <c r="AR550" i="16" s="1"/>
  <c r="AR551" i="16" s="1"/>
  <c r="AS556" i="16"/>
  <c r="AT556" i="16"/>
  <c r="AU556" i="16"/>
  <c r="AV556" i="16"/>
  <c r="AW556" i="16"/>
  <c r="AX556" i="16"/>
  <c r="AY556" i="16"/>
  <c r="AZ556" i="16"/>
  <c r="BA556" i="16"/>
  <c r="BB556" i="16"/>
  <c r="BC556" i="16"/>
  <c r="BD556" i="16"/>
  <c r="BE556" i="16"/>
  <c r="AM560" i="16"/>
  <c r="AN560" i="16"/>
  <c r="AO560" i="16"/>
  <c r="AP560" i="16"/>
  <c r="AQ560" i="16"/>
  <c r="AR560" i="16"/>
  <c r="AS560" i="16"/>
  <c r="AT560" i="16"/>
  <c r="AU560" i="16"/>
  <c r="AV560" i="16"/>
  <c r="AW560" i="16"/>
  <c r="AX560" i="16"/>
  <c r="AY560" i="16"/>
  <c r="AZ560" i="16"/>
  <c r="BA560" i="16"/>
  <c r="BB560" i="16"/>
  <c r="BC560" i="16"/>
  <c r="BD560" i="16"/>
  <c r="BE560" i="16"/>
  <c r="AN565" i="16"/>
  <c r="AN566" i="16" s="1"/>
  <c r="AO565" i="16"/>
  <c r="AO566" i="16" s="1"/>
  <c r="AT565" i="16"/>
  <c r="AU565" i="16"/>
  <c r="AV565" i="16"/>
  <c r="BD565" i="16"/>
  <c r="BD566" i="16" s="1"/>
  <c r="BE565" i="16"/>
  <c r="AT566" i="16"/>
  <c r="AU566" i="16"/>
  <c r="AW566" i="16"/>
  <c r="BE566" i="16"/>
  <c r="AM567" i="16"/>
  <c r="AM565" i="16" s="1"/>
  <c r="AN567" i="16"/>
  <c r="AO567" i="16"/>
  <c r="AP567" i="16"/>
  <c r="AQ567" i="16"/>
  <c r="AR567" i="16"/>
  <c r="AS567" i="16"/>
  <c r="AS565" i="16" s="1"/>
  <c r="AT567" i="16"/>
  <c r="AU567" i="16"/>
  <c r="AV567" i="16"/>
  <c r="AW567" i="16"/>
  <c r="AW565" i="16" s="1"/>
  <c r="AX567" i="16"/>
  <c r="AY567" i="16"/>
  <c r="AZ567" i="16"/>
  <c r="BA567" i="16"/>
  <c r="BA565" i="16" s="1"/>
  <c r="BA566" i="16" s="1"/>
  <c r="BB567" i="16"/>
  <c r="BB565" i="16" s="1"/>
  <c r="BB566" i="16" s="1"/>
  <c r="BC567" i="16"/>
  <c r="BD567" i="16"/>
  <c r="BE567" i="16"/>
  <c r="AM571" i="16"/>
  <c r="AN571" i="16"/>
  <c r="AO571" i="16"/>
  <c r="AP571" i="16"/>
  <c r="AP565" i="16" s="1"/>
  <c r="AQ571" i="16"/>
  <c r="AQ565" i="16" s="1"/>
  <c r="AQ566" i="16" s="1"/>
  <c r="AR571" i="16"/>
  <c r="AS571" i="16"/>
  <c r="AT571" i="16"/>
  <c r="AU571" i="16"/>
  <c r="AV571" i="16"/>
  <c r="AW571" i="16"/>
  <c r="AX571" i="16"/>
  <c r="AX565" i="16" s="1"/>
  <c r="AX566" i="16" s="1"/>
  <c r="AY571" i="16"/>
  <c r="AZ571" i="16"/>
  <c r="BA571" i="16"/>
  <c r="BB571" i="16"/>
  <c r="BC571" i="16"/>
  <c r="BD571" i="16"/>
  <c r="BE571" i="16"/>
  <c r="AM575" i="16"/>
  <c r="AN575" i="16"/>
  <c r="AO575" i="16"/>
  <c r="AP575" i="16"/>
  <c r="AQ575" i="16"/>
  <c r="AR575" i="16"/>
  <c r="AS575" i="16"/>
  <c r="AT575" i="16"/>
  <c r="AU575" i="16"/>
  <c r="AV575" i="16"/>
  <c r="AW575" i="16"/>
  <c r="AX575" i="16"/>
  <c r="AY575" i="16"/>
  <c r="AZ575" i="16"/>
  <c r="BA575" i="16"/>
  <c r="BB575" i="16"/>
  <c r="BC575" i="16"/>
  <c r="BC565" i="16" s="1"/>
  <c r="BC566" i="16" s="1"/>
  <c r="BD575" i="16"/>
  <c r="BE575" i="16"/>
  <c r="AS580" i="16"/>
  <c r="AY580" i="16"/>
  <c r="AY581" i="16" s="1"/>
  <c r="BA580" i="16"/>
  <c r="BA581" i="16" s="1"/>
  <c r="BB580" i="16"/>
  <c r="BB581" i="16" s="1"/>
  <c r="BC580" i="16"/>
  <c r="BC581" i="16" s="1"/>
  <c r="BD580" i="16"/>
  <c r="BD581" i="16" s="1"/>
  <c r="AS581" i="16"/>
  <c r="AU581" i="16"/>
  <c r="AM582" i="16"/>
  <c r="AN582" i="16"/>
  <c r="AO582" i="16"/>
  <c r="AP582" i="16"/>
  <c r="AQ582" i="16"/>
  <c r="AR582" i="16"/>
  <c r="AS582" i="16"/>
  <c r="AT582" i="16"/>
  <c r="AU582" i="16"/>
  <c r="AU580" i="16" s="1"/>
  <c r="AV582" i="16"/>
  <c r="AV580" i="16" s="1"/>
  <c r="AW582" i="16"/>
  <c r="AW580" i="16" s="1"/>
  <c r="AW581" i="16" s="1"/>
  <c r="AX582" i="16"/>
  <c r="AX580" i="16" s="1"/>
  <c r="AX581" i="16" s="1"/>
  <c r="AY582" i="16"/>
  <c r="AZ582" i="16"/>
  <c r="AZ580" i="16" s="1"/>
  <c r="AZ581" i="16" s="1"/>
  <c r="BA582" i="16"/>
  <c r="BB582" i="16"/>
  <c r="BC582" i="16"/>
  <c r="BD582" i="16"/>
  <c r="BE582" i="16"/>
  <c r="AM586" i="16"/>
  <c r="AM580" i="16" s="1"/>
  <c r="AN586" i="16"/>
  <c r="AO586" i="16"/>
  <c r="AP586" i="16"/>
  <c r="AQ586" i="16"/>
  <c r="AR586" i="16"/>
  <c r="AS586" i="16"/>
  <c r="AT586" i="16"/>
  <c r="AU586" i="16"/>
  <c r="AV586" i="16"/>
  <c r="AW586" i="16"/>
  <c r="AX586" i="16"/>
  <c r="AY586" i="16"/>
  <c r="AZ586" i="16"/>
  <c r="BA586" i="16"/>
  <c r="BB586" i="16"/>
  <c r="BC586" i="16"/>
  <c r="BD586" i="16"/>
  <c r="BE586" i="16"/>
  <c r="AM590" i="16"/>
  <c r="AN590" i="16"/>
  <c r="AO590" i="16"/>
  <c r="AP590" i="16"/>
  <c r="AQ590" i="16"/>
  <c r="AR590" i="16"/>
  <c r="AS590" i="16"/>
  <c r="AT590" i="16"/>
  <c r="AT580" i="16" s="1"/>
  <c r="AT581" i="16" s="1"/>
  <c r="AU590" i="16"/>
  <c r="AV590" i="16"/>
  <c r="AW590" i="16"/>
  <c r="AX590" i="16"/>
  <c r="AY590" i="16"/>
  <c r="AZ590" i="16"/>
  <c r="BA590" i="16"/>
  <c r="BB590" i="16"/>
  <c r="BC590" i="16"/>
  <c r="BD590" i="16"/>
  <c r="BE590" i="16"/>
  <c r="AU596" i="16"/>
  <c r="BE596" i="16"/>
  <c r="AM597" i="16"/>
  <c r="AM595" i="16" s="1"/>
  <c r="AN597" i="16"/>
  <c r="AN595" i="16" s="1"/>
  <c r="AN596" i="16" s="1"/>
  <c r="AO597" i="16"/>
  <c r="AO595" i="16" s="1"/>
  <c r="AO596" i="16" s="1"/>
  <c r="AP597" i="16"/>
  <c r="AQ597" i="16"/>
  <c r="AR597" i="16"/>
  <c r="AR595" i="16" s="1"/>
  <c r="AR596" i="16" s="1"/>
  <c r="AS597" i="16"/>
  <c r="AT597" i="16"/>
  <c r="AT595" i="16" s="1"/>
  <c r="AT596" i="16" s="1"/>
  <c r="AU597" i="16"/>
  <c r="AU595" i="16" s="1"/>
  <c r="AV597" i="16"/>
  <c r="AV595" i="16" s="1"/>
  <c r="AW597" i="16"/>
  <c r="AW595" i="16" s="1"/>
  <c r="AW596" i="16" s="1"/>
  <c r="AX597" i="16"/>
  <c r="AY597" i="16"/>
  <c r="AY595" i="16" s="1"/>
  <c r="AZ597" i="16"/>
  <c r="BA597" i="16"/>
  <c r="BB597" i="16"/>
  <c r="BC597" i="16"/>
  <c r="BD597" i="16"/>
  <c r="BE597" i="16"/>
  <c r="AM601" i="16"/>
  <c r="AN601" i="16"/>
  <c r="AO601" i="16"/>
  <c r="AP601" i="16"/>
  <c r="AQ601" i="16"/>
  <c r="AR601" i="16"/>
  <c r="AS601" i="16"/>
  <c r="AT601" i="16"/>
  <c r="AU601" i="16"/>
  <c r="AV601" i="16"/>
  <c r="AW601" i="16"/>
  <c r="AX601" i="16"/>
  <c r="AY601" i="16"/>
  <c r="AZ601" i="16"/>
  <c r="BA601" i="16"/>
  <c r="BB601" i="16"/>
  <c r="BC601" i="16"/>
  <c r="BC595" i="16" s="1"/>
  <c r="BC596" i="16" s="1"/>
  <c r="BD601" i="16"/>
  <c r="BE601" i="16"/>
  <c r="BE595" i="16" s="1"/>
  <c r="AM605" i="16"/>
  <c r="AN605" i="16"/>
  <c r="AO605" i="16"/>
  <c r="AP605" i="16"/>
  <c r="AQ605" i="16"/>
  <c r="AR605" i="16"/>
  <c r="AS605" i="16"/>
  <c r="AT605" i="16"/>
  <c r="AU605" i="16"/>
  <c r="AV605" i="16"/>
  <c r="AW605" i="16"/>
  <c r="AX605" i="16"/>
  <c r="AY605" i="16"/>
  <c r="AZ605" i="16"/>
  <c r="BA605" i="16"/>
  <c r="BB605" i="16"/>
  <c r="BC605" i="16"/>
  <c r="BD605" i="16"/>
  <c r="BE605" i="16"/>
  <c r="AQ610" i="16"/>
  <c r="AQ611" i="16" s="1"/>
  <c r="AR610" i="16"/>
  <c r="AR611" i="16" s="1"/>
  <c r="AT610" i="16"/>
  <c r="AT611" i="16" s="1"/>
  <c r="AU610" i="16"/>
  <c r="AU611" i="16" s="1"/>
  <c r="AV610" i="16"/>
  <c r="AW610" i="16"/>
  <c r="AW611" i="16" s="1"/>
  <c r="AX610" i="16"/>
  <c r="AX611" i="16" s="1"/>
  <c r="AY610" i="16"/>
  <c r="AZ610" i="16"/>
  <c r="AZ611" i="16" s="1"/>
  <c r="BA610" i="16"/>
  <c r="BA611" i="16" s="1"/>
  <c r="BB610" i="16"/>
  <c r="BB611" i="16" s="1"/>
  <c r="BE610" i="16"/>
  <c r="BE611" i="16" s="1"/>
  <c r="AM612" i="16"/>
  <c r="AN612" i="16"/>
  <c r="AO612" i="16"/>
  <c r="AP612" i="16"/>
  <c r="AQ612" i="16"/>
  <c r="AR612" i="16"/>
  <c r="AS612" i="16"/>
  <c r="AT612" i="16"/>
  <c r="AU612" i="16"/>
  <c r="AV612" i="16"/>
  <c r="AW612" i="16"/>
  <c r="AX612" i="16"/>
  <c r="AY612" i="16"/>
  <c r="AZ612" i="16"/>
  <c r="BA612" i="16"/>
  <c r="BB612" i="16"/>
  <c r="BC612" i="16"/>
  <c r="BC610" i="16" s="1"/>
  <c r="BC611" i="16" s="1"/>
  <c r="BD612" i="16"/>
  <c r="BD610" i="16" s="1"/>
  <c r="BD611" i="16" s="1"/>
  <c r="BE612" i="16"/>
  <c r="AM616" i="16"/>
  <c r="AN616" i="16"/>
  <c r="AO616" i="16"/>
  <c r="AP616" i="16"/>
  <c r="AQ616" i="16"/>
  <c r="AR616" i="16"/>
  <c r="AS616" i="16"/>
  <c r="AT616" i="16"/>
  <c r="AU616" i="16"/>
  <c r="AV616" i="16"/>
  <c r="AW616" i="16"/>
  <c r="AX616" i="16"/>
  <c r="AY616" i="16"/>
  <c r="AZ616" i="16"/>
  <c r="BA616" i="16"/>
  <c r="BB616" i="16"/>
  <c r="BC616" i="16"/>
  <c r="BD616" i="16"/>
  <c r="BE616" i="16"/>
  <c r="AM620" i="16"/>
  <c r="AN620" i="16"/>
  <c r="AO620" i="16"/>
  <c r="AP620" i="16"/>
  <c r="AQ620" i="16"/>
  <c r="AR620" i="16"/>
  <c r="AS620" i="16"/>
  <c r="AT620" i="16"/>
  <c r="AU620" i="16"/>
  <c r="AV620" i="16"/>
  <c r="AW620" i="16"/>
  <c r="AX620" i="16"/>
  <c r="AY620" i="16"/>
  <c r="AZ620" i="16"/>
  <c r="BA620" i="16"/>
  <c r="BB620" i="16"/>
  <c r="BC620" i="16"/>
  <c r="BD620" i="16"/>
  <c r="BE620" i="16"/>
  <c r="AP625" i="16"/>
  <c r="AQ625" i="16"/>
  <c r="AQ626" i="16" s="1"/>
  <c r="AW626" i="16"/>
  <c r="AX626" i="16"/>
  <c r="AY626" i="16"/>
  <c r="AZ626" i="16"/>
  <c r="BA626" i="16"/>
  <c r="AM627" i="16"/>
  <c r="AN627" i="16"/>
  <c r="AO627" i="16"/>
  <c r="AP627" i="16"/>
  <c r="AQ627" i="16"/>
  <c r="AR627" i="16"/>
  <c r="AS627" i="16"/>
  <c r="AS625" i="16" s="1"/>
  <c r="AT627" i="16"/>
  <c r="AU627" i="16"/>
  <c r="AV627" i="16"/>
  <c r="AW627" i="16"/>
  <c r="AX627" i="16"/>
  <c r="AY627" i="16"/>
  <c r="AY625" i="16" s="1"/>
  <c r="AZ627" i="16"/>
  <c r="AZ625" i="16" s="1"/>
  <c r="BA627" i="16"/>
  <c r="BA625" i="16" s="1"/>
  <c r="BB627" i="16"/>
  <c r="BC627" i="16"/>
  <c r="BC625" i="16" s="1"/>
  <c r="BC626" i="16" s="1"/>
  <c r="BD627" i="16"/>
  <c r="BE627" i="16"/>
  <c r="AM631" i="16"/>
  <c r="AN631" i="16"/>
  <c r="AO631" i="16"/>
  <c r="AP631" i="16"/>
  <c r="AQ631" i="16"/>
  <c r="AR631" i="16"/>
  <c r="AS631" i="16"/>
  <c r="AT631" i="16"/>
  <c r="AU631" i="16"/>
  <c r="AV631" i="16"/>
  <c r="AW631" i="16"/>
  <c r="AX631" i="16"/>
  <c r="AX625" i="16" s="1"/>
  <c r="AY631" i="16"/>
  <c r="AZ631" i="16"/>
  <c r="BA631" i="16"/>
  <c r="BB631" i="16"/>
  <c r="BC631" i="16"/>
  <c r="BD631" i="16"/>
  <c r="BE631" i="16"/>
  <c r="AM635" i="16"/>
  <c r="AM625" i="16" s="1"/>
  <c r="AN635" i="16"/>
  <c r="AO635" i="16"/>
  <c r="AP635" i="16"/>
  <c r="AQ635" i="16"/>
  <c r="AR635" i="16"/>
  <c r="AS635" i="16"/>
  <c r="AT635" i="16"/>
  <c r="AU635" i="16"/>
  <c r="AV635" i="16"/>
  <c r="AW635" i="16"/>
  <c r="AW625" i="16" s="1"/>
  <c r="AX635" i="16"/>
  <c r="AY635" i="16"/>
  <c r="AZ635" i="16"/>
  <c r="BA635" i="16"/>
  <c r="BB635" i="16"/>
  <c r="BC635" i="16"/>
  <c r="BD635" i="16"/>
  <c r="BD625" i="16" s="1"/>
  <c r="BD626" i="16" s="1"/>
  <c r="BE635" i="16"/>
  <c r="AM640" i="16"/>
  <c r="AN640" i="16"/>
  <c r="AN641" i="16" s="1"/>
  <c r="AO640" i="16"/>
  <c r="AO641" i="16" s="1"/>
  <c r="BB640" i="16"/>
  <c r="BB641" i="16" s="1"/>
  <c r="BC640" i="16"/>
  <c r="BC641" i="16" s="1"/>
  <c r="BE640" i="16"/>
  <c r="BE641" i="16" s="1"/>
  <c r="AW641" i="16"/>
  <c r="AM642" i="16"/>
  <c r="AN642" i="16"/>
  <c r="AO642" i="16"/>
  <c r="AP642" i="16"/>
  <c r="AQ642" i="16"/>
  <c r="AQ640" i="16" s="1"/>
  <c r="AQ641" i="16" s="1"/>
  <c r="AR642" i="16"/>
  <c r="AS642" i="16"/>
  <c r="AT642" i="16"/>
  <c r="AU642" i="16"/>
  <c r="AV642" i="16"/>
  <c r="AV640" i="16" s="1"/>
  <c r="AW642" i="16"/>
  <c r="AW640" i="16" s="1"/>
  <c r="AX642" i="16"/>
  <c r="AX640" i="16" s="1"/>
  <c r="AX641" i="16" s="1"/>
  <c r="AY642" i="16"/>
  <c r="AY640" i="16" s="1"/>
  <c r="AZ642" i="16"/>
  <c r="BA642" i="16"/>
  <c r="BB642" i="16"/>
  <c r="BC642" i="16"/>
  <c r="BD642" i="16"/>
  <c r="BE642" i="16"/>
  <c r="AM646" i="16"/>
  <c r="AN646" i="16"/>
  <c r="AO646" i="16"/>
  <c r="AP646" i="16"/>
  <c r="AQ646" i="16"/>
  <c r="AR646" i="16"/>
  <c r="AR640" i="16" s="1"/>
  <c r="AR641" i="16" s="1"/>
  <c r="AS646" i="16"/>
  <c r="AT646" i="16"/>
  <c r="AU646" i="16"/>
  <c r="AU640" i="16" s="1"/>
  <c r="AU641" i="16" s="1"/>
  <c r="AV646" i="16"/>
  <c r="AW646" i="16"/>
  <c r="AX646" i="16"/>
  <c r="AY646" i="16"/>
  <c r="AZ646" i="16"/>
  <c r="AZ640" i="16" s="1"/>
  <c r="AZ641" i="16" s="1"/>
  <c r="BA646" i="16"/>
  <c r="BA640" i="16" s="1"/>
  <c r="BA641" i="16" s="1"/>
  <c r="BB646" i="16"/>
  <c r="BC646" i="16"/>
  <c r="BD646" i="16"/>
  <c r="BD640" i="16" s="1"/>
  <c r="BD641" i="16" s="1"/>
  <c r="BE646" i="16"/>
  <c r="AM650" i="16"/>
  <c r="AN650" i="16"/>
  <c r="AO650" i="16"/>
  <c r="AP650" i="16"/>
  <c r="AP640" i="16" s="1"/>
  <c r="AQ650" i="16"/>
  <c r="AR650" i="16"/>
  <c r="AS650" i="16"/>
  <c r="AT650" i="16"/>
  <c r="AU650" i="16"/>
  <c r="AV650" i="16"/>
  <c r="AW650" i="16"/>
  <c r="AX650" i="16"/>
  <c r="AY650" i="16"/>
  <c r="AZ650" i="16"/>
  <c r="BA650" i="16"/>
  <c r="BB650" i="16"/>
  <c r="BC650" i="16"/>
  <c r="BD650" i="16"/>
  <c r="BE650" i="16"/>
  <c r="AM656" i="16"/>
  <c r="AQ656" i="16"/>
  <c r="AS656" i="16"/>
  <c r="AU656" i="16"/>
  <c r="AW656" i="16"/>
  <c r="AM657" i="16"/>
  <c r="AN657" i="16"/>
  <c r="AN655" i="16" s="1"/>
  <c r="AO657" i="16"/>
  <c r="AO655" i="16" s="1"/>
  <c r="AO656" i="16" s="1"/>
  <c r="AP657" i="16"/>
  <c r="AP655" i="16" s="1"/>
  <c r="AQ657" i="16"/>
  <c r="AR657" i="16"/>
  <c r="AR655" i="16" s="1"/>
  <c r="AR656" i="16" s="1"/>
  <c r="AS657" i="16"/>
  <c r="AT657" i="16"/>
  <c r="AU657" i="16"/>
  <c r="AV657" i="16"/>
  <c r="AW657" i="16"/>
  <c r="AX657" i="16"/>
  <c r="AY657" i="16"/>
  <c r="AZ657" i="16"/>
  <c r="BA657" i="16"/>
  <c r="BB657" i="16"/>
  <c r="BC657" i="16"/>
  <c r="BD657" i="16"/>
  <c r="BE657" i="16"/>
  <c r="AM661" i="16"/>
  <c r="AM655" i="16" s="1"/>
  <c r="AN661" i="16"/>
  <c r="AO661" i="16"/>
  <c r="AP661" i="16"/>
  <c r="AQ661" i="16"/>
  <c r="AQ655" i="16" s="1"/>
  <c r="AR661" i="16"/>
  <c r="AS661" i="16"/>
  <c r="AS655" i="16" s="1"/>
  <c r="AT661" i="16"/>
  <c r="AT655" i="16" s="1"/>
  <c r="AT656" i="16" s="1"/>
  <c r="AU661" i="16"/>
  <c r="AU655" i="16" s="1"/>
  <c r="AV661" i="16"/>
  <c r="AV655" i="16" s="1"/>
  <c r="AW661" i="16"/>
  <c r="AX661" i="16"/>
  <c r="AY661" i="16"/>
  <c r="AZ661" i="16"/>
  <c r="BA661" i="16"/>
  <c r="BB661" i="16"/>
  <c r="BC661" i="16"/>
  <c r="BD661" i="16"/>
  <c r="BE661" i="16"/>
  <c r="AM665" i="16"/>
  <c r="AN665" i="16"/>
  <c r="AO665" i="16"/>
  <c r="AP665" i="16"/>
  <c r="AQ665" i="16"/>
  <c r="AR665" i="16"/>
  <c r="AS665" i="16"/>
  <c r="AT665" i="16"/>
  <c r="AU665" i="16"/>
  <c r="AV665" i="16"/>
  <c r="AW665" i="16"/>
  <c r="AW655" i="16" s="1"/>
  <c r="AX665" i="16"/>
  <c r="AY665" i="16"/>
  <c r="AZ665" i="16"/>
  <c r="AZ655" i="16" s="1"/>
  <c r="AZ656" i="16" s="1"/>
  <c r="BA665" i="16"/>
  <c r="BB665" i="16"/>
  <c r="BC665" i="16"/>
  <c r="BD665" i="16"/>
  <c r="BE665" i="16"/>
  <c r="AM670" i="16"/>
  <c r="AN670" i="16"/>
  <c r="AN671" i="16" s="1"/>
  <c r="AO670" i="16"/>
  <c r="AO671" i="16" s="1"/>
  <c r="AP670" i="16"/>
  <c r="AP671" i="16" s="1"/>
  <c r="AY670" i="16"/>
  <c r="AY671" i="16" s="1"/>
  <c r="AZ670" i="16"/>
  <c r="AZ671" i="16" s="1"/>
  <c r="BB670" i="16"/>
  <c r="BB671" i="16"/>
  <c r="AM672" i="16"/>
  <c r="AN672" i="16"/>
  <c r="AO672" i="16"/>
  <c r="AP672" i="16"/>
  <c r="AQ672" i="16"/>
  <c r="AQ670" i="16" s="1"/>
  <c r="AQ671" i="16" s="1"/>
  <c r="AR672" i="16"/>
  <c r="AS672" i="16"/>
  <c r="AT672" i="16"/>
  <c r="AU672" i="16"/>
  <c r="AV672" i="16"/>
  <c r="AW672" i="16"/>
  <c r="AX672" i="16"/>
  <c r="AY672" i="16"/>
  <c r="AZ672" i="16"/>
  <c r="BA672" i="16"/>
  <c r="BA670" i="16" s="1"/>
  <c r="BA671" i="16" s="1"/>
  <c r="BB672" i="16"/>
  <c r="BC672" i="16"/>
  <c r="BD672" i="16"/>
  <c r="BE672" i="16"/>
  <c r="AM676" i="16"/>
  <c r="AN676" i="16"/>
  <c r="AO676" i="16"/>
  <c r="AP676" i="16"/>
  <c r="AQ676" i="16"/>
  <c r="AR676" i="16"/>
  <c r="AS676" i="16"/>
  <c r="AT676" i="16"/>
  <c r="AU676" i="16"/>
  <c r="AV676" i="16"/>
  <c r="AV670" i="16" s="1"/>
  <c r="AW676" i="16"/>
  <c r="AW670" i="16" s="1"/>
  <c r="AW671" i="16" s="1"/>
  <c r="AX676" i="16"/>
  <c r="AY676" i="16"/>
  <c r="AZ676" i="16"/>
  <c r="BA676" i="16"/>
  <c r="BB676" i="16"/>
  <c r="BC676" i="16"/>
  <c r="BD676" i="16"/>
  <c r="BE676" i="16"/>
  <c r="AM680" i="16"/>
  <c r="AN680" i="16"/>
  <c r="AO680" i="16"/>
  <c r="AP680" i="16"/>
  <c r="AQ680" i="16"/>
  <c r="AR680" i="16"/>
  <c r="AS680" i="16"/>
  <c r="AT680" i="16"/>
  <c r="AU680" i="16"/>
  <c r="AU670" i="16" s="1"/>
  <c r="AU671" i="16" s="1"/>
  <c r="AV680" i="16"/>
  <c r="AW680" i="16"/>
  <c r="AX680" i="16"/>
  <c r="AY680" i="16"/>
  <c r="AZ680" i="16"/>
  <c r="BA680" i="16"/>
  <c r="BB680" i="16"/>
  <c r="BC680" i="16"/>
  <c r="BD680" i="16"/>
  <c r="BE680" i="16"/>
  <c r="AN685" i="16"/>
  <c r="AO685" i="16"/>
  <c r="AP685" i="16"/>
  <c r="AQ685" i="16"/>
  <c r="AQ686" i="16" s="1"/>
  <c r="AR685" i="16"/>
  <c r="AR686" i="16" s="1"/>
  <c r="AS685" i="16"/>
  <c r="AW685" i="16"/>
  <c r="AW686" i="16" s="1"/>
  <c r="BC685" i="16"/>
  <c r="BE685" i="16"/>
  <c r="AM686" i="16"/>
  <c r="AN686" i="16"/>
  <c r="AO686" i="16"/>
  <c r="BA686" i="16"/>
  <c r="BB686" i="16"/>
  <c r="BC686" i="16"/>
  <c r="BD686" i="16"/>
  <c r="BE686" i="16"/>
  <c r="AM687" i="16"/>
  <c r="AM685" i="16" s="1"/>
  <c r="AN687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Y685" i="16" s="1"/>
  <c r="AZ687" i="16"/>
  <c r="AZ685" i="16" s="1"/>
  <c r="AZ686" i="16" s="1"/>
  <c r="BA687" i="16"/>
  <c r="BA685" i="16" s="1"/>
  <c r="BB687" i="16"/>
  <c r="BB685" i="16" s="1"/>
  <c r="BC687" i="16"/>
  <c r="BD687" i="16"/>
  <c r="BD685" i="16" s="1"/>
  <c r="BE687" i="16"/>
  <c r="AM691" i="16"/>
  <c r="AN691" i="16"/>
  <c r="AO691" i="16"/>
  <c r="AP691" i="16"/>
  <c r="AQ691" i="16"/>
  <c r="AR691" i="16"/>
  <c r="AS691" i="16"/>
  <c r="AT691" i="16"/>
  <c r="AU691" i="16"/>
  <c r="AU685" i="16" s="1"/>
  <c r="AU686" i="16" s="1"/>
  <c r="AV691" i="16"/>
  <c r="AV685" i="16" s="1"/>
  <c r="AW691" i="16"/>
  <c r="AX691" i="16"/>
  <c r="AX685" i="16" s="1"/>
  <c r="AX686" i="16" s="1"/>
  <c r="AY691" i="16"/>
  <c r="AZ691" i="16"/>
  <c r="BA691" i="16"/>
  <c r="BB691" i="16"/>
  <c r="BC691" i="16"/>
  <c r="BD691" i="16"/>
  <c r="BE691" i="16"/>
  <c r="AM695" i="16"/>
  <c r="AN695" i="16"/>
  <c r="AO695" i="16"/>
  <c r="AP695" i="16"/>
  <c r="AQ695" i="16"/>
  <c r="AR695" i="16"/>
  <c r="AS695" i="16"/>
  <c r="AT695" i="16"/>
  <c r="AU695" i="16"/>
  <c r="AV695" i="16"/>
  <c r="AW695" i="16"/>
  <c r="AX695" i="16"/>
  <c r="AY695" i="16"/>
  <c r="AZ695" i="16"/>
  <c r="BA695" i="16"/>
  <c r="BB695" i="16"/>
  <c r="BC695" i="16"/>
  <c r="BD695" i="16"/>
  <c r="BE695" i="16"/>
  <c r="AN700" i="16"/>
  <c r="AN701" i="16" s="1"/>
  <c r="AR700" i="16"/>
  <c r="AR701" i="16" s="1"/>
  <c r="AS700" i="16"/>
  <c r="AT700" i="16"/>
  <c r="AT701" i="16" s="1"/>
  <c r="AY700" i="16"/>
  <c r="AZ700" i="16"/>
  <c r="AZ701" i="16" s="1"/>
  <c r="AM702" i="16"/>
  <c r="AN702" i="16"/>
  <c r="AO702" i="16"/>
  <c r="AP702" i="16"/>
  <c r="AP700" i="16" s="1"/>
  <c r="AQ702" i="16"/>
  <c r="AQ700" i="16" s="1"/>
  <c r="AQ701" i="16" s="1"/>
  <c r="AR702" i="16"/>
  <c r="AS702" i="16"/>
  <c r="AT702" i="16"/>
  <c r="AU702" i="16"/>
  <c r="AU700" i="16" s="1"/>
  <c r="AU701" i="16" s="1"/>
  <c r="AV702" i="16"/>
  <c r="AV700" i="16" s="1"/>
  <c r="AW702" i="16"/>
  <c r="AW700" i="16" s="1"/>
  <c r="AW701" i="16" s="1"/>
  <c r="AX702" i="16"/>
  <c r="AX700" i="16" s="1"/>
  <c r="AX701" i="16" s="1"/>
  <c r="AY702" i="16"/>
  <c r="AZ702" i="16"/>
  <c r="BA702" i="16"/>
  <c r="BA700" i="16" s="1"/>
  <c r="BA701" i="16" s="1"/>
  <c r="BB702" i="16"/>
  <c r="BB700" i="16" s="1"/>
  <c r="BB701" i="16" s="1"/>
  <c r="BC702" i="16"/>
  <c r="BD702" i="16"/>
  <c r="BE702" i="16"/>
  <c r="AM706" i="16"/>
  <c r="AN706" i="16"/>
  <c r="AO706" i="16"/>
  <c r="AP706" i="16"/>
  <c r="AQ706" i="16"/>
  <c r="AR706" i="16"/>
  <c r="AS706" i="16"/>
  <c r="AT706" i="16"/>
  <c r="AU706" i="16"/>
  <c r="AV706" i="16"/>
  <c r="AW706" i="16"/>
  <c r="AX706" i="16"/>
  <c r="AY706" i="16"/>
  <c r="AZ706" i="16"/>
  <c r="BA706" i="16"/>
  <c r="BB706" i="16"/>
  <c r="BC706" i="16"/>
  <c r="BC700" i="16" s="1"/>
  <c r="BC701" i="16" s="1"/>
  <c r="BD706" i="16"/>
  <c r="BD700" i="16" s="1"/>
  <c r="BD701" i="16" s="1"/>
  <c r="BE706" i="16"/>
  <c r="BE700" i="16" s="1"/>
  <c r="BE701" i="16" s="1"/>
  <c r="AM710" i="16"/>
  <c r="AN710" i="16"/>
  <c r="AO710" i="16"/>
  <c r="AO700" i="16" s="1"/>
  <c r="AO701" i="16" s="1"/>
  <c r="AP710" i="16"/>
  <c r="AQ710" i="16"/>
  <c r="AR710" i="16"/>
  <c r="AS710" i="16"/>
  <c r="AT710" i="16"/>
  <c r="AU710" i="16"/>
  <c r="AV710" i="16"/>
  <c r="AW710" i="16"/>
  <c r="AX710" i="16"/>
  <c r="AY710" i="16"/>
  <c r="AZ710" i="16"/>
  <c r="BA710" i="16"/>
  <c r="BB710" i="16"/>
  <c r="BC710" i="16"/>
  <c r="BD710" i="16"/>
  <c r="BE710" i="16"/>
  <c r="BC715" i="16"/>
  <c r="BC716" i="16" s="1"/>
  <c r="BD715" i="16"/>
  <c r="BD716" i="16" s="1"/>
  <c r="AN716" i="16"/>
  <c r="AQ716" i="16"/>
  <c r="AV716" i="16"/>
  <c r="BA716" i="16"/>
  <c r="AM717" i="16"/>
  <c r="AN717" i="16"/>
  <c r="AO717" i="16"/>
  <c r="AP717" i="16"/>
  <c r="AQ717" i="16"/>
  <c r="AQ715" i="16" s="1"/>
  <c r="AR717" i="16"/>
  <c r="AS717" i="16"/>
  <c r="AT717" i="16"/>
  <c r="AU717" i="16"/>
  <c r="AV717" i="16"/>
  <c r="AW717" i="16"/>
  <c r="AX717" i="16"/>
  <c r="AY717" i="16"/>
  <c r="AY715" i="16" s="1"/>
  <c r="AZ717" i="16"/>
  <c r="AZ715" i="16" s="1"/>
  <c r="AZ716" i="16" s="1"/>
  <c r="BA717" i="16"/>
  <c r="BA715" i="16" s="1"/>
  <c r="BB717" i="16"/>
  <c r="BB715" i="16" s="1"/>
  <c r="BB716" i="16" s="1"/>
  <c r="BC717" i="16"/>
  <c r="BD717" i="16"/>
  <c r="BE717" i="16"/>
  <c r="AM721" i="16"/>
  <c r="AN721" i="16"/>
  <c r="AN715" i="16" s="1"/>
  <c r="AO721" i="16"/>
  <c r="AP721" i="16"/>
  <c r="AQ721" i="16"/>
  <c r="AR721" i="16"/>
  <c r="AS721" i="16"/>
  <c r="AT721" i="16"/>
  <c r="AU721" i="16"/>
  <c r="AU715" i="16" s="1"/>
  <c r="AU716" i="16" s="1"/>
  <c r="AV721" i="16"/>
  <c r="AV715" i="16" s="1"/>
  <c r="AW721" i="16"/>
  <c r="AX721" i="16"/>
  <c r="AY721" i="16"/>
  <c r="AZ721" i="16"/>
  <c r="BA721" i="16"/>
  <c r="BB721" i="16"/>
  <c r="BC721" i="16"/>
  <c r="BD721" i="16"/>
  <c r="BE721" i="16"/>
  <c r="AM725" i="16"/>
  <c r="AN725" i="16"/>
  <c r="AO725" i="16"/>
  <c r="AP725" i="16"/>
  <c r="AQ725" i="16"/>
  <c r="AR725" i="16"/>
  <c r="AS725" i="16"/>
  <c r="AS715" i="16" s="1"/>
  <c r="AS716" i="16" s="1"/>
  <c r="AT725" i="16"/>
  <c r="AT715" i="16" s="1"/>
  <c r="AT716" i="16" s="1"/>
  <c r="AU725" i="16"/>
  <c r="AV725" i="16"/>
  <c r="AW725" i="16"/>
  <c r="AX725" i="16"/>
  <c r="AY725" i="16"/>
  <c r="AZ725" i="16"/>
  <c r="BA725" i="16"/>
  <c r="BB725" i="16"/>
  <c r="BC725" i="16"/>
  <c r="BD725" i="16"/>
  <c r="BE725" i="16"/>
  <c r="BE715" i="16" s="1"/>
  <c r="BE716" i="16" s="1"/>
  <c r="AQ730" i="16"/>
  <c r="AQ731" i="16" s="1"/>
  <c r="AY730" i="16"/>
  <c r="BD730" i="16"/>
  <c r="AX731" i="16"/>
  <c r="AZ731" i="16"/>
  <c r="BA731" i="16"/>
  <c r="BD731" i="16"/>
  <c r="AM732" i="16"/>
  <c r="AN732" i="16"/>
  <c r="AO732" i="16"/>
  <c r="AO730" i="16" s="1"/>
  <c r="AO731" i="16" s="1"/>
  <c r="AP732" i="16"/>
  <c r="AP730" i="16" s="1"/>
  <c r="AQ732" i="16"/>
  <c r="AR732" i="16"/>
  <c r="AS732" i="16"/>
  <c r="AS730" i="16" s="1"/>
  <c r="AT732" i="16"/>
  <c r="AT730" i="16" s="1"/>
  <c r="AT731" i="16" s="1"/>
  <c r="AU732" i="16"/>
  <c r="AV732" i="16"/>
  <c r="AW732" i="16"/>
  <c r="AW730" i="16" s="1"/>
  <c r="AW731" i="16" s="1"/>
  <c r="AX732" i="16"/>
  <c r="AY732" i="16"/>
  <c r="AZ732" i="16"/>
  <c r="BA732" i="16"/>
  <c r="BA730" i="16" s="1"/>
  <c r="BB732" i="16"/>
  <c r="BC732" i="16"/>
  <c r="BD732" i="16"/>
  <c r="BE732" i="16"/>
  <c r="AM736" i="16"/>
  <c r="AN736" i="16"/>
  <c r="AO736" i="16"/>
  <c r="AP736" i="16"/>
  <c r="AQ736" i="16"/>
  <c r="AR736" i="16"/>
  <c r="AR730" i="16" s="1"/>
  <c r="AR731" i="16" s="1"/>
  <c r="AS736" i="16"/>
  <c r="AT736" i="16"/>
  <c r="AU736" i="16"/>
  <c r="AV736" i="16"/>
  <c r="AW736" i="16"/>
  <c r="AX736" i="16"/>
  <c r="AX730" i="16" s="1"/>
  <c r="AY736" i="16"/>
  <c r="AZ736" i="16"/>
  <c r="AZ730" i="16" s="1"/>
  <c r="BA736" i="16"/>
  <c r="BB736" i="16"/>
  <c r="BB730" i="16" s="1"/>
  <c r="BB731" i="16" s="1"/>
  <c r="BC736" i="16"/>
  <c r="BC730" i="16" s="1"/>
  <c r="BC731" i="16" s="1"/>
  <c r="BD736" i="16"/>
  <c r="BE736" i="16"/>
  <c r="AM740" i="16"/>
  <c r="AN740" i="16"/>
  <c r="AO740" i="16"/>
  <c r="AP740" i="16"/>
  <c r="AQ740" i="16"/>
  <c r="AR740" i="16"/>
  <c r="AS740" i="16"/>
  <c r="AT740" i="16"/>
  <c r="AU740" i="16"/>
  <c r="AV740" i="16"/>
  <c r="AW740" i="16"/>
  <c r="AX740" i="16"/>
  <c r="AY740" i="16"/>
  <c r="AZ740" i="16"/>
  <c r="BA740" i="16"/>
  <c r="BB740" i="16"/>
  <c r="BC740" i="16"/>
  <c r="BD740" i="16"/>
  <c r="BE740" i="16"/>
  <c r="AN745" i="16"/>
  <c r="AN746" i="16" s="1"/>
  <c r="AO745" i="16"/>
  <c r="AO746" i="16" s="1"/>
  <c r="AP745" i="16"/>
  <c r="AQ745" i="16"/>
  <c r="AQ746" i="16" s="1"/>
  <c r="AW745" i="16"/>
  <c r="AW746" i="16" s="1"/>
  <c r="AX745" i="16"/>
  <c r="AX746" i="16" s="1"/>
  <c r="BA745" i="16"/>
  <c r="BA746" i="16" s="1"/>
  <c r="BB745" i="16"/>
  <c r="BB746" i="16" s="1"/>
  <c r="BC745" i="16"/>
  <c r="BC746" i="16" s="1"/>
  <c r="BD745" i="16"/>
  <c r="BD746" i="16" s="1"/>
  <c r="BE745" i="16"/>
  <c r="BE746" i="16" s="1"/>
  <c r="AM747" i="16"/>
  <c r="AN747" i="16"/>
  <c r="AO747" i="16"/>
  <c r="AP747" i="16"/>
  <c r="AQ747" i="16"/>
  <c r="AR747" i="16"/>
  <c r="AS747" i="16"/>
  <c r="AT747" i="16"/>
  <c r="AU747" i="16"/>
  <c r="AV747" i="16"/>
  <c r="AW747" i="16"/>
  <c r="AX747" i="16"/>
  <c r="AY747" i="16"/>
  <c r="AY745" i="16" s="1"/>
  <c r="AZ747" i="16"/>
  <c r="AZ745" i="16" s="1"/>
  <c r="AZ746" i="16" s="1"/>
  <c r="BA747" i="16"/>
  <c r="BB747" i="16"/>
  <c r="BC747" i="16"/>
  <c r="BD747" i="16"/>
  <c r="BE747" i="16"/>
  <c r="AM751" i="16"/>
  <c r="AN751" i="16"/>
  <c r="AO751" i="16"/>
  <c r="AP751" i="16"/>
  <c r="AQ751" i="16"/>
  <c r="AR751" i="16"/>
  <c r="AS751" i="16"/>
  <c r="AT751" i="16"/>
  <c r="AT745" i="16" s="1"/>
  <c r="AT746" i="16" s="1"/>
  <c r="AU751" i="16"/>
  <c r="AV751" i="16"/>
  <c r="AW751" i="16"/>
  <c r="AX751" i="16"/>
  <c r="AY751" i="16"/>
  <c r="AZ751" i="16"/>
  <c r="BA751" i="16"/>
  <c r="BB751" i="16"/>
  <c r="BC751" i="16"/>
  <c r="BD751" i="16"/>
  <c r="BE751" i="16"/>
  <c r="AM755" i="16"/>
  <c r="AN755" i="16"/>
  <c r="AO755" i="16"/>
  <c r="AP755" i="16"/>
  <c r="AQ755" i="16"/>
  <c r="AR755" i="16"/>
  <c r="AS755" i="16"/>
  <c r="AT755" i="16"/>
  <c r="AU755" i="16"/>
  <c r="AU745" i="16" s="1"/>
  <c r="AU746" i="16" s="1"/>
  <c r="AV755" i="16"/>
  <c r="AW755" i="16"/>
  <c r="AX755" i="16"/>
  <c r="AY755" i="16"/>
  <c r="AZ755" i="16"/>
  <c r="BA755" i="16"/>
  <c r="BB755" i="16"/>
  <c r="BC755" i="16"/>
  <c r="BD755" i="16"/>
  <c r="BE755" i="16"/>
  <c r="AT760" i="16"/>
  <c r="AT761" i="16" s="1"/>
  <c r="BD761" i="16"/>
  <c r="BE761" i="16"/>
  <c r="AM762" i="16"/>
  <c r="AM760" i="16" s="1"/>
  <c r="AN762" i="16"/>
  <c r="AN760" i="16" s="1"/>
  <c r="AN761" i="16" s="1"/>
  <c r="AO762" i="16"/>
  <c r="AO760" i="16" s="1"/>
  <c r="AO761" i="16" s="1"/>
  <c r="AP762" i="16"/>
  <c r="AP760" i="16" s="1"/>
  <c r="AQ762" i="16"/>
  <c r="AQ760" i="16" s="1"/>
  <c r="AQ761" i="16" s="1"/>
  <c r="AR762" i="16"/>
  <c r="AS762" i="16"/>
  <c r="AT762" i="16"/>
  <c r="AU762" i="16"/>
  <c r="AU760" i="16" s="1"/>
  <c r="AU761" i="16" s="1"/>
  <c r="AV762" i="16"/>
  <c r="AW762" i="16"/>
  <c r="AX762" i="16"/>
  <c r="AY762" i="16"/>
  <c r="AZ762" i="16"/>
  <c r="BA762" i="16"/>
  <c r="BB762" i="16"/>
  <c r="BC762" i="16"/>
  <c r="BD762" i="16"/>
  <c r="BD760" i="16" s="1"/>
  <c r="BE762" i="16"/>
  <c r="BE760" i="16" s="1"/>
  <c r="AM766" i="16"/>
  <c r="AN766" i="16"/>
  <c r="AO766" i="16"/>
  <c r="AP766" i="16"/>
  <c r="AQ766" i="16"/>
  <c r="AR766" i="16"/>
  <c r="AS766" i="16"/>
  <c r="AT766" i="16"/>
  <c r="AU766" i="16"/>
  <c r="AV766" i="16"/>
  <c r="AV760" i="16" s="1"/>
  <c r="AV761" i="16" s="1"/>
  <c r="AW766" i="16"/>
  <c r="AW760" i="16" s="1"/>
  <c r="AW761" i="16" s="1"/>
  <c r="AX766" i="16"/>
  <c r="AX760" i="16" s="1"/>
  <c r="AX761" i="16" s="1"/>
  <c r="AY766" i="16"/>
  <c r="AY760" i="16" s="1"/>
  <c r="AY761" i="16" s="1"/>
  <c r="AZ766" i="16"/>
  <c r="AZ760" i="16" s="1"/>
  <c r="BA766" i="16"/>
  <c r="BA760" i="16" s="1"/>
  <c r="BA761" i="16" s="1"/>
  <c r="BB766" i="16"/>
  <c r="BC766" i="16"/>
  <c r="BD766" i="16"/>
  <c r="BE766" i="16"/>
  <c r="AM770" i="16"/>
  <c r="AN770" i="16"/>
  <c r="AO770" i="16"/>
  <c r="AP770" i="16"/>
  <c r="AQ770" i="16"/>
  <c r="AR770" i="16"/>
  <c r="AR760" i="16" s="1"/>
  <c r="AR761" i="16" s="1"/>
  <c r="AS770" i="16"/>
  <c r="AS760" i="16" s="1"/>
  <c r="AS761" i="16" s="1"/>
  <c r="AT770" i="16"/>
  <c r="AU770" i="16"/>
  <c r="AV770" i="16"/>
  <c r="AW770" i="16"/>
  <c r="AX770" i="16"/>
  <c r="AY770" i="16"/>
  <c r="AZ770" i="16"/>
  <c r="BA770" i="16"/>
  <c r="BB770" i="16"/>
  <c r="BC770" i="16"/>
  <c r="BD770" i="16"/>
  <c r="BE770" i="16"/>
  <c r="AR775" i="16"/>
  <c r="AR776" i="16" s="1"/>
  <c r="AS775" i="16"/>
  <c r="AV775" i="16"/>
  <c r="AW775" i="16"/>
  <c r="AW776" i="16" s="1"/>
  <c r="AX775" i="16"/>
  <c r="AX776" i="16" s="1"/>
  <c r="AN776" i="16"/>
  <c r="BE776" i="16"/>
  <c r="AM777" i="16"/>
  <c r="AM775" i="16" s="1"/>
  <c r="AN777" i="16"/>
  <c r="AN775" i="16" s="1"/>
  <c r="AO777" i="16"/>
  <c r="AO775" i="16" s="1"/>
  <c r="AO776" i="16" s="1"/>
  <c r="AP777" i="16"/>
  <c r="AP775" i="16" s="1"/>
  <c r="AQ777" i="16"/>
  <c r="AQ775" i="16" s="1"/>
  <c r="AQ776" i="16" s="1"/>
  <c r="AR777" i="16"/>
  <c r="AS777" i="16"/>
  <c r="AT777" i="16"/>
  <c r="AU777" i="16"/>
  <c r="AU775" i="16" s="1"/>
  <c r="AU776" i="16" s="1"/>
  <c r="AV777" i="16"/>
  <c r="AW777" i="16"/>
  <c r="AX777" i="16"/>
  <c r="AY777" i="16"/>
  <c r="AZ777" i="16"/>
  <c r="BA777" i="16"/>
  <c r="BA775" i="16" s="1"/>
  <c r="BA776" i="16" s="1"/>
  <c r="BB777" i="16"/>
  <c r="BC777" i="16"/>
  <c r="BD777" i="16"/>
  <c r="BE777" i="16"/>
  <c r="BE775" i="16" s="1"/>
  <c r="AM781" i="16"/>
  <c r="AN781" i="16"/>
  <c r="AO781" i="16"/>
  <c r="AP781" i="16"/>
  <c r="AQ781" i="16"/>
  <c r="AR781" i="16"/>
  <c r="AS781" i="16"/>
  <c r="AT781" i="16"/>
  <c r="AU781" i="16"/>
  <c r="AV781" i="16"/>
  <c r="AW781" i="16"/>
  <c r="AX781" i="16"/>
  <c r="AY781" i="16"/>
  <c r="AY775" i="16" s="1"/>
  <c r="AZ781" i="16"/>
  <c r="BA781" i="16"/>
  <c r="BB781" i="16"/>
  <c r="BB775" i="16" s="1"/>
  <c r="BB776" i="16" s="1"/>
  <c r="BC781" i="16"/>
  <c r="BD781" i="16"/>
  <c r="BD775" i="16" s="1"/>
  <c r="BD776" i="16" s="1"/>
  <c r="BE781" i="16"/>
  <c r="AM785" i="16"/>
  <c r="AN785" i="16"/>
  <c r="AO785" i="16"/>
  <c r="AP785" i="16"/>
  <c r="AQ785" i="16"/>
  <c r="AR785" i="16"/>
  <c r="AS785" i="16"/>
  <c r="AT785" i="16"/>
  <c r="AT775" i="16" s="1"/>
  <c r="AT776" i="16" s="1"/>
  <c r="AU785" i="16"/>
  <c r="AV785" i="16"/>
  <c r="AW785" i="16"/>
  <c r="AX785" i="16"/>
  <c r="AY785" i="16"/>
  <c r="AZ785" i="16"/>
  <c r="BA785" i="16"/>
  <c r="BB785" i="16"/>
  <c r="BC785" i="16"/>
  <c r="BD785" i="16"/>
  <c r="BE785" i="16"/>
  <c r="AT790" i="16"/>
  <c r="AT791" i="16" s="1"/>
  <c r="AW790" i="16"/>
  <c r="AW791" i="16" s="1"/>
  <c r="AX790" i="16"/>
  <c r="AX791" i="16" s="1"/>
  <c r="AY790" i="16"/>
  <c r="AY791" i="16" s="1"/>
  <c r="AZ790" i="16"/>
  <c r="AZ791" i="16" s="1"/>
  <c r="BA790" i="16"/>
  <c r="BA791" i="16" s="1"/>
  <c r="BB790" i="16"/>
  <c r="BB791" i="16" s="1"/>
  <c r="BE790" i="16"/>
  <c r="BE791" i="16" s="1"/>
  <c r="AM792" i="16"/>
  <c r="AN792" i="16"/>
  <c r="AN790" i="16" s="1"/>
  <c r="AN791" i="16" s="1"/>
  <c r="AO792" i="16"/>
  <c r="AP792" i="16"/>
  <c r="AQ792" i="16"/>
  <c r="AR792" i="16"/>
  <c r="AS792" i="16"/>
  <c r="AT792" i="16"/>
  <c r="AU792" i="16"/>
  <c r="AV792" i="16"/>
  <c r="AW792" i="16"/>
  <c r="AX792" i="16"/>
  <c r="AY792" i="16"/>
  <c r="AZ792" i="16"/>
  <c r="BA792" i="16"/>
  <c r="BB792" i="16"/>
  <c r="BC792" i="16"/>
  <c r="BD792" i="16"/>
  <c r="BE792" i="16"/>
  <c r="AM796" i="16"/>
  <c r="AM790" i="16" s="1"/>
  <c r="AN796" i="16"/>
  <c r="AO796" i="16"/>
  <c r="AO790" i="16" s="1"/>
  <c r="AO791" i="16" s="1"/>
  <c r="AP796" i="16"/>
  <c r="AQ796" i="16"/>
  <c r="AR796" i="16"/>
  <c r="AS796" i="16"/>
  <c r="AT796" i="16"/>
  <c r="AU796" i="16"/>
  <c r="AU790" i="16" s="1"/>
  <c r="AU791" i="16" s="1"/>
  <c r="AV796" i="16"/>
  <c r="AV790" i="16" s="1"/>
  <c r="AV791" i="16" s="1"/>
  <c r="AW796" i="16"/>
  <c r="AX796" i="16"/>
  <c r="AY796" i="16"/>
  <c r="AZ796" i="16"/>
  <c r="BA796" i="16"/>
  <c r="BB796" i="16"/>
  <c r="BC796" i="16"/>
  <c r="BD796" i="16"/>
  <c r="BE796" i="16"/>
  <c r="AM800" i="16"/>
  <c r="AN800" i="16"/>
  <c r="AO800" i="16"/>
  <c r="AP800" i="16"/>
  <c r="AQ800" i="16"/>
  <c r="AR800" i="16"/>
  <c r="AS800" i="16"/>
  <c r="AS790" i="16" s="1"/>
  <c r="AS791" i="16" s="1"/>
  <c r="AT800" i="16"/>
  <c r="AU800" i="16"/>
  <c r="AV800" i="16"/>
  <c r="AW800" i="16"/>
  <c r="AX800" i="16"/>
  <c r="AY800" i="16"/>
  <c r="AZ800" i="16"/>
  <c r="BA800" i="16"/>
  <c r="BB800" i="16"/>
  <c r="BC800" i="16"/>
  <c r="BD800" i="16"/>
  <c r="BE800" i="16"/>
  <c r="AP805" i="16"/>
  <c r="AQ805" i="16"/>
  <c r="AQ806" i="16" s="1"/>
  <c r="AS805" i="16"/>
  <c r="AW805" i="16"/>
  <c r="AW806" i="16" s="1"/>
  <c r="AX805" i="16"/>
  <c r="BB805" i="16"/>
  <c r="BB806" i="16" s="1"/>
  <c r="BC805" i="16"/>
  <c r="BC806" i="16" s="1"/>
  <c r="BD805" i="16"/>
  <c r="BD806" i="16" s="1"/>
  <c r="BE805" i="16"/>
  <c r="BE806" i="16" s="1"/>
  <c r="AX806" i="16"/>
  <c r="AY806" i="16"/>
  <c r="AM807" i="16"/>
  <c r="AN807" i="16"/>
  <c r="AO807" i="16"/>
  <c r="AP807" i="16"/>
  <c r="AQ807" i="16"/>
  <c r="AR807" i="16"/>
  <c r="AS807" i="16"/>
  <c r="AT807" i="16"/>
  <c r="AU807" i="16"/>
  <c r="AV807" i="16"/>
  <c r="AV805" i="16" s="1"/>
  <c r="AW807" i="16"/>
  <c r="AX807" i="16"/>
  <c r="AY807" i="16"/>
  <c r="AY805" i="16" s="1"/>
  <c r="AZ807" i="16"/>
  <c r="BA807" i="16"/>
  <c r="BA805" i="16" s="1"/>
  <c r="BA806" i="16" s="1"/>
  <c r="BB807" i="16"/>
  <c r="BC807" i="16"/>
  <c r="BD807" i="16"/>
  <c r="BE807" i="16"/>
  <c r="AM811" i="16"/>
  <c r="AM805" i="16" s="1"/>
  <c r="AM806" i="16" s="1"/>
  <c r="AN811" i="16"/>
  <c r="AO811" i="16"/>
  <c r="AP811" i="16"/>
  <c r="AQ811" i="16"/>
  <c r="AR811" i="16"/>
  <c r="AS811" i="16"/>
  <c r="AT811" i="16"/>
  <c r="AU811" i="16"/>
  <c r="AV811" i="16"/>
  <c r="AW811" i="16"/>
  <c r="AX811" i="16"/>
  <c r="AY811" i="16"/>
  <c r="AZ811" i="16"/>
  <c r="BA811" i="16"/>
  <c r="BB811" i="16"/>
  <c r="BC811" i="16"/>
  <c r="BD811" i="16"/>
  <c r="BE811" i="16"/>
  <c r="AM815" i="16"/>
  <c r="AN815" i="16"/>
  <c r="AN805" i="16" s="1"/>
  <c r="AN806" i="16" s="1"/>
  <c r="AO815" i="16"/>
  <c r="AO805" i="16" s="1"/>
  <c r="AO806" i="16" s="1"/>
  <c r="AP815" i="16"/>
  <c r="AQ815" i="16"/>
  <c r="AR815" i="16"/>
  <c r="AS815" i="16"/>
  <c r="AT815" i="16"/>
  <c r="AU815" i="16"/>
  <c r="AV815" i="16"/>
  <c r="AW815" i="16"/>
  <c r="AX815" i="16"/>
  <c r="AY815" i="16"/>
  <c r="AZ815" i="16"/>
  <c r="BA815" i="16"/>
  <c r="BB815" i="16"/>
  <c r="BC815" i="16"/>
  <c r="BD815" i="16"/>
  <c r="BE815" i="16"/>
  <c r="AN820" i="16"/>
  <c r="AN821" i="16" s="1"/>
  <c r="AO820" i="16"/>
  <c r="AO821" i="16" s="1"/>
  <c r="AP820" i="16"/>
  <c r="AQ821" i="16"/>
  <c r="AZ821" i="16"/>
  <c r="AM822" i="16"/>
  <c r="AN822" i="16"/>
  <c r="AO822" i="16"/>
  <c r="AP822" i="16"/>
  <c r="AQ822" i="16"/>
  <c r="AR822" i="16"/>
  <c r="AR820" i="16" s="1"/>
  <c r="AR821" i="16" s="1"/>
  <c r="AS822" i="16"/>
  <c r="AS820" i="16" s="1"/>
  <c r="AT822" i="16"/>
  <c r="AU822" i="16"/>
  <c r="AV822" i="16"/>
  <c r="AW822" i="16"/>
  <c r="AX822" i="16"/>
  <c r="AY822" i="16"/>
  <c r="AZ822" i="16"/>
  <c r="BA822" i="16"/>
  <c r="BA820" i="16" s="1"/>
  <c r="BA821" i="16" s="1"/>
  <c r="BB822" i="16"/>
  <c r="BC822" i="16"/>
  <c r="BC820" i="16" s="1"/>
  <c r="BC821" i="16" s="1"/>
  <c r="BD822" i="16"/>
  <c r="BD820" i="16" s="1"/>
  <c r="BD821" i="16" s="1"/>
  <c r="BE822" i="16"/>
  <c r="AM826" i="16"/>
  <c r="AN826" i="16"/>
  <c r="AO826" i="16"/>
  <c r="AP826" i="16"/>
  <c r="AQ826" i="16"/>
  <c r="AQ820" i="16" s="1"/>
  <c r="AR826" i="16"/>
  <c r="AS826" i="16"/>
  <c r="AT826" i="16"/>
  <c r="AU826" i="16"/>
  <c r="AV826" i="16"/>
  <c r="AW826" i="16"/>
  <c r="AX826" i="16"/>
  <c r="AY826" i="16"/>
  <c r="AZ826" i="16"/>
  <c r="AZ820" i="16" s="1"/>
  <c r="BA826" i="16"/>
  <c r="BB826" i="16"/>
  <c r="BC826" i="16"/>
  <c r="BD826" i="16"/>
  <c r="BE826" i="16"/>
  <c r="BE820" i="16" s="1"/>
  <c r="BE821" i="16" s="1"/>
  <c r="AM830" i="16"/>
  <c r="AM820" i="16" s="1"/>
  <c r="AN830" i="16"/>
  <c r="AO830" i="16"/>
  <c r="AP830" i="16"/>
  <c r="AQ830" i="16"/>
  <c r="AR830" i="16"/>
  <c r="AS830" i="16"/>
  <c r="AT830" i="16"/>
  <c r="AU830" i="16"/>
  <c r="AV830" i="16"/>
  <c r="AW830" i="16"/>
  <c r="AW820" i="16" s="1"/>
  <c r="AW821" i="16" s="1"/>
  <c r="AX830" i="16"/>
  <c r="AY830" i="16"/>
  <c r="AZ830" i="16"/>
  <c r="BA830" i="16"/>
  <c r="BB830" i="16"/>
  <c r="BC830" i="16"/>
  <c r="BD830" i="16"/>
  <c r="BE830" i="16"/>
  <c r="AN835" i="16"/>
  <c r="AN836" i="16" s="1"/>
  <c r="AR836" i="16"/>
  <c r="AS836" i="16"/>
  <c r="AM837" i="16"/>
  <c r="AN837" i="16"/>
  <c r="AO837" i="16"/>
  <c r="AO835" i="16" s="1"/>
  <c r="AO836" i="16" s="1"/>
  <c r="AP837" i="16"/>
  <c r="AQ837" i="16"/>
  <c r="AR837" i="16"/>
  <c r="AR835" i="16" s="1"/>
  <c r="AS837" i="16"/>
  <c r="AS835" i="16" s="1"/>
  <c r="AT837" i="16"/>
  <c r="AT835" i="16" s="1"/>
  <c r="AT836" i="16" s="1"/>
  <c r="AU837" i="16"/>
  <c r="AU835" i="16" s="1"/>
  <c r="AU836" i="16" s="1"/>
  <c r="AV837" i="16"/>
  <c r="AV835" i="16" s="1"/>
  <c r="AV836" i="16" s="1"/>
  <c r="AW837" i="16"/>
  <c r="AW835" i="16" s="1"/>
  <c r="AW836" i="16" s="1"/>
  <c r="AX837" i="16"/>
  <c r="AY837" i="16"/>
  <c r="AZ837" i="16"/>
  <c r="BA837" i="16"/>
  <c r="BB837" i="16"/>
  <c r="BC837" i="16"/>
  <c r="BD837" i="16"/>
  <c r="BE837" i="16"/>
  <c r="AM841" i="16"/>
  <c r="AN841" i="16"/>
  <c r="AO841" i="16"/>
  <c r="AP841" i="16"/>
  <c r="AQ841" i="16"/>
  <c r="AR841" i="16"/>
  <c r="AS841" i="16"/>
  <c r="AT841" i="16"/>
  <c r="AU841" i="16"/>
  <c r="AV841" i="16"/>
  <c r="AW841" i="16"/>
  <c r="AX841" i="16"/>
  <c r="AX835" i="16" s="1"/>
  <c r="AX836" i="16" s="1"/>
  <c r="AY841" i="16"/>
  <c r="AY835" i="16" s="1"/>
  <c r="AZ841" i="16"/>
  <c r="AZ835" i="16" s="1"/>
  <c r="AZ836" i="16" s="1"/>
  <c r="BA841" i="16"/>
  <c r="BA835" i="16" s="1"/>
  <c r="BA836" i="16" s="1"/>
  <c r="BB841" i="16"/>
  <c r="BB835" i="16" s="1"/>
  <c r="BB836" i="16" s="1"/>
  <c r="BC841" i="16"/>
  <c r="BC835" i="16" s="1"/>
  <c r="BC836" i="16" s="1"/>
  <c r="BD841" i="16"/>
  <c r="BD835" i="16" s="1"/>
  <c r="BD836" i="16" s="1"/>
  <c r="BE841" i="16"/>
  <c r="AM845" i="16"/>
  <c r="AN845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AO850" i="16"/>
  <c r="AO851" i="16" s="1"/>
  <c r="AP850" i="16"/>
  <c r="AS850" i="16"/>
  <c r="AT850" i="16"/>
  <c r="AT851" i="16" s="1"/>
  <c r="AU850" i="16"/>
  <c r="AU851" i="16" s="1"/>
  <c r="AV850" i="16"/>
  <c r="AY850" i="16"/>
  <c r="AZ850" i="16"/>
  <c r="AZ851" i="16" s="1"/>
  <c r="BA850" i="16"/>
  <c r="BA851" i="16" s="1"/>
  <c r="BB850" i="16"/>
  <c r="BB851" i="16" s="1"/>
  <c r="BC850" i="16"/>
  <c r="BC851" i="16" s="1"/>
  <c r="AM852" i="16"/>
  <c r="AN852" i="16"/>
  <c r="AN850" i="16" s="1"/>
  <c r="AN851" i="16" s="1"/>
  <c r="AO852" i="16"/>
  <c r="AP852" i="16"/>
  <c r="AQ852" i="16"/>
  <c r="AQ850" i="16" s="1"/>
  <c r="AQ851" i="16" s="1"/>
  <c r="AR852" i="16"/>
  <c r="AR850" i="16" s="1"/>
  <c r="AR851" i="16" s="1"/>
  <c r="AS852" i="16"/>
  <c r="AT852" i="16"/>
  <c r="AU852" i="16"/>
  <c r="AV852" i="16"/>
  <c r="AW852" i="16"/>
  <c r="AX852" i="16"/>
  <c r="AY852" i="16"/>
  <c r="AZ852" i="16"/>
  <c r="BA852" i="16"/>
  <c r="BB852" i="16"/>
  <c r="BC852" i="16"/>
  <c r="BD852" i="16"/>
  <c r="BE852" i="16"/>
  <c r="AM856" i="16"/>
  <c r="AN856" i="16"/>
  <c r="AO856" i="16"/>
  <c r="AP856" i="16"/>
  <c r="AQ856" i="16"/>
  <c r="AR856" i="16"/>
  <c r="AS856" i="16"/>
  <c r="AT856" i="16"/>
  <c r="AU856" i="16"/>
  <c r="AV856" i="16"/>
  <c r="AW856" i="16"/>
  <c r="AX856" i="16"/>
  <c r="AY856" i="16"/>
  <c r="AZ856" i="16"/>
  <c r="BA856" i="16"/>
  <c r="BB856" i="16"/>
  <c r="BC856" i="16"/>
  <c r="BD856" i="16"/>
  <c r="BE856" i="16"/>
  <c r="AM860" i="16"/>
  <c r="AN860" i="16"/>
  <c r="AO860" i="16"/>
  <c r="AP860" i="16"/>
  <c r="AQ860" i="16"/>
  <c r="AR860" i="16"/>
  <c r="AS860" i="16"/>
  <c r="AT860" i="16"/>
  <c r="AU860" i="16"/>
  <c r="AV860" i="16"/>
  <c r="AW860" i="16"/>
  <c r="AX860" i="16"/>
  <c r="AY860" i="16"/>
  <c r="AZ860" i="16"/>
  <c r="BA860" i="16"/>
  <c r="BB860" i="16"/>
  <c r="BC860" i="16"/>
  <c r="BD860" i="16"/>
  <c r="BE860" i="16"/>
  <c r="AX865" i="16"/>
  <c r="BB865" i="16"/>
  <c r="BB866" i="16" s="1"/>
  <c r="BD865" i="16"/>
  <c r="BD866" i="16" s="1"/>
  <c r="AT866" i="16"/>
  <c r="AX866" i="16"/>
  <c r="AM867" i="16"/>
  <c r="AM865" i="16" s="1"/>
  <c r="AN867" i="16"/>
  <c r="AN865" i="16" s="1"/>
  <c r="AN866" i="16" s="1"/>
  <c r="AO867" i="16"/>
  <c r="AP867" i="16"/>
  <c r="AQ867" i="16"/>
  <c r="AQ865" i="16" s="1"/>
  <c r="AQ866" i="16" s="1"/>
  <c r="AR867" i="16"/>
  <c r="AR865" i="16" s="1"/>
  <c r="AR866" i="16" s="1"/>
  <c r="AS867" i="16"/>
  <c r="AT867" i="16"/>
  <c r="AT865" i="16" s="1"/>
  <c r="AU867" i="16"/>
  <c r="AV867" i="16"/>
  <c r="AW867" i="16"/>
  <c r="AX867" i="16"/>
  <c r="AY867" i="16"/>
  <c r="AZ867" i="16"/>
  <c r="BA867" i="16"/>
  <c r="BB867" i="16"/>
  <c r="BC867" i="16"/>
  <c r="BD867" i="16"/>
  <c r="BE867" i="16"/>
  <c r="AM871" i="16"/>
  <c r="AN871" i="16"/>
  <c r="AO871" i="16"/>
  <c r="AP871" i="16"/>
  <c r="AQ871" i="16"/>
  <c r="AR871" i="16"/>
  <c r="AS871" i="16"/>
  <c r="AS865" i="16" s="1"/>
  <c r="AS866" i="16" s="1"/>
  <c r="AT871" i="16"/>
  <c r="AU871" i="16"/>
  <c r="AV871" i="16"/>
  <c r="AW871" i="16"/>
  <c r="AX871" i="16"/>
  <c r="AY871" i="16"/>
  <c r="AZ871" i="16"/>
  <c r="AZ865" i="16" s="1"/>
  <c r="AZ866" i="16" s="1"/>
  <c r="BA871" i="16"/>
  <c r="BA865" i="16" s="1"/>
  <c r="BA866" i="16" s="1"/>
  <c r="BB871" i="16"/>
  <c r="BC871" i="16"/>
  <c r="BD871" i="16"/>
  <c r="BE871" i="16"/>
  <c r="BE865" i="16" s="1"/>
  <c r="BE866" i="16" s="1"/>
  <c r="AM875" i="16"/>
  <c r="AN875" i="16"/>
  <c r="AO875" i="16"/>
  <c r="AP875" i="16"/>
  <c r="AQ875" i="16"/>
  <c r="AR875" i="16"/>
  <c r="AS875" i="16"/>
  <c r="AT875" i="16"/>
  <c r="AU875" i="16"/>
  <c r="AV875" i="16"/>
  <c r="AW875" i="16"/>
  <c r="AX875" i="16"/>
  <c r="AY875" i="16"/>
  <c r="AZ875" i="16"/>
  <c r="BA875" i="16"/>
  <c r="BB875" i="16"/>
  <c r="BC875" i="16"/>
  <c r="BD875" i="16"/>
  <c r="BE875" i="16"/>
  <c r="AO880" i="16"/>
  <c r="AO881" i="16" s="1"/>
  <c r="AY880" i="16"/>
  <c r="AZ880" i="16"/>
  <c r="AZ881" i="16" s="1"/>
  <c r="BA880" i="16"/>
  <c r="BA881" i="16" s="1"/>
  <c r="BB880" i="16"/>
  <c r="BB881" i="16" s="1"/>
  <c r="BC880" i="16"/>
  <c r="BC881" i="16" s="1"/>
  <c r="AM882" i="16"/>
  <c r="AM880" i="16" s="1"/>
  <c r="AM881" i="16" s="1"/>
  <c r="AN882" i="16"/>
  <c r="AO882" i="16"/>
  <c r="AP882" i="16"/>
  <c r="AQ882" i="16"/>
  <c r="AQ880" i="16" s="1"/>
  <c r="AQ881" i="16" s="1"/>
  <c r="AR882" i="16"/>
  <c r="AS882" i="16"/>
  <c r="AT882" i="16"/>
  <c r="AT880" i="16" s="1"/>
  <c r="AT881" i="16" s="1"/>
  <c r="AU882" i="16"/>
  <c r="AV882" i="16"/>
  <c r="AW882" i="16"/>
  <c r="AX882" i="16"/>
  <c r="AX880" i="16" s="1"/>
  <c r="AX881" i="16" s="1"/>
  <c r="AY882" i="16"/>
  <c r="AZ882" i="16"/>
  <c r="BA882" i="16"/>
  <c r="BB882" i="16"/>
  <c r="BC882" i="16"/>
  <c r="BD882" i="16"/>
  <c r="BE882" i="16"/>
  <c r="AM886" i="16"/>
  <c r="AN886" i="16"/>
  <c r="AO886" i="16"/>
  <c r="AP886" i="16"/>
  <c r="AQ886" i="16"/>
  <c r="AR886" i="16"/>
  <c r="AS886" i="16"/>
  <c r="AT886" i="16"/>
  <c r="AU886" i="16"/>
  <c r="AV886" i="16"/>
  <c r="AW886" i="16"/>
  <c r="AW880" i="16" s="1"/>
  <c r="AW881" i="16" s="1"/>
  <c r="AX886" i="16"/>
  <c r="AY886" i="16"/>
  <c r="AZ886" i="16"/>
  <c r="BA886" i="16"/>
  <c r="BB886" i="16"/>
  <c r="BC886" i="16"/>
  <c r="BD886" i="16"/>
  <c r="BD880" i="16" s="1"/>
  <c r="BD881" i="16" s="1"/>
  <c r="BE886" i="16"/>
  <c r="AM890" i="16"/>
  <c r="AN890" i="16"/>
  <c r="AO890" i="16"/>
  <c r="AP890" i="16"/>
  <c r="AQ890" i="16"/>
  <c r="AR890" i="16"/>
  <c r="AS890" i="16"/>
  <c r="AT890" i="16"/>
  <c r="AU890" i="16"/>
  <c r="AV890" i="16"/>
  <c r="AW890" i="16"/>
  <c r="AX890" i="16"/>
  <c r="AY890" i="16"/>
  <c r="AZ890" i="16"/>
  <c r="BA890" i="16"/>
  <c r="BB890" i="16"/>
  <c r="BC890" i="16"/>
  <c r="BD890" i="16"/>
  <c r="BE890" i="16"/>
  <c r="AQ895" i="16"/>
  <c r="BC895" i="16"/>
  <c r="AM896" i="16"/>
  <c r="AQ896" i="16"/>
  <c r="AU896" i="16"/>
  <c r="AV896" i="16"/>
  <c r="BB896" i="16"/>
  <c r="BC896" i="16"/>
  <c r="AM897" i="16"/>
  <c r="AN897" i="16"/>
  <c r="AO897" i="16"/>
  <c r="AP897" i="16"/>
  <c r="AQ897" i="16"/>
  <c r="AR897" i="16"/>
  <c r="AS897" i="16"/>
  <c r="AT897" i="16"/>
  <c r="AU897" i="16"/>
  <c r="AU895" i="16" s="1"/>
  <c r="AV897" i="16"/>
  <c r="AW897" i="16"/>
  <c r="AX897" i="16"/>
  <c r="AY897" i="16"/>
  <c r="AY895" i="16" s="1"/>
  <c r="AZ897" i="16"/>
  <c r="AZ895" i="16" s="1"/>
  <c r="AZ896" i="16" s="1"/>
  <c r="BA897" i="16"/>
  <c r="BB897" i="16"/>
  <c r="BB895" i="16" s="1"/>
  <c r="BC897" i="16"/>
  <c r="BD897" i="16"/>
  <c r="BD895" i="16" s="1"/>
  <c r="BD896" i="16" s="1"/>
  <c r="BE897" i="16"/>
  <c r="AM901" i="16"/>
  <c r="AM895" i="16" s="1"/>
  <c r="AN901" i="16"/>
  <c r="AN895" i="16" s="1"/>
  <c r="AN896" i="16" s="1"/>
  <c r="AO901" i="16"/>
  <c r="AP901" i="16"/>
  <c r="AQ901" i="16"/>
  <c r="AR901" i="16"/>
  <c r="AR895" i="16" s="1"/>
  <c r="AR896" i="16" s="1"/>
  <c r="AS901" i="16"/>
  <c r="AT901" i="16"/>
  <c r="AU901" i="16"/>
  <c r="AV901" i="16"/>
  <c r="AV895" i="16" s="1"/>
  <c r="AW901" i="16"/>
  <c r="AX901" i="16"/>
  <c r="AY901" i="16"/>
  <c r="AZ901" i="16"/>
  <c r="BA901" i="16"/>
  <c r="BB901" i="16"/>
  <c r="BC901" i="16"/>
  <c r="BD901" i="16"/>
  <c r="BE901" i="16"/>
  <c r="AM905" i="16"/>
  <c r="AN905" i="16"/>
  <c r="AO905" i="16"/>
  <c r="AP905" i="16"/>
  <c r="AQ905" i="16"/>
  <c r="AR905" i="16"/>
  <c r="AS905" i="16"/>
  <c r="AT905" i="16"/>
  <c r="AU905" i="16"/>
  <c r="AV905" i="16"/>
  <c r="AW905" i="16"/>
  <c r="AX905" i="16"/>
  <c r="AY905" i="16"/>
  <c r="AZ905" i="16"/>
  <c r="BA905" i="16"/>
  <c r="BA895" i="16" s="1"/>
  <c r="BA896" i="16" s="1"/>
  <c r="BB905" i="16"/>
  <c r="BC905" i="16"/>
  <c r="BD905" i="16"/>
  <c r="BE905" i="16"/>
  <c r="AQ910" i="16"/>
  <c r="AQ911" i="16" s="1"/>
  <c r="AR910" i="16"/>
  <c r="AU910" i="16"/>
  <c r="AU911" i="16" s="1"/>
  <c r="AV910" i="16"/>
  <c r="AW910" i="16"/>
  <c r="AR911" i="16"/>
  <c r="AW911" i="16"/>
  <c r="AX911" i="16"/>
  <c r="AM912" i="16"/>
  <c r="AN912" i="16"/>
  <c r="AO912" i="16"/>
  <c r="AP912" i="16"/>
  <c r="AP910" i="16" s="1"/>
  <c r="AQ912" i="16"/>
  <c r="AR912" i="16"/>
  <c r="AS912" i="16"/>
  <c r="AT912" i="16"/>
  <c r="AU912" i="16"/>
  <c r="AV912" i="16"/>
  <c r="AW912" i="16"/>
  <c r="AX912" i="16"/>
  <c r="AY912" i="16"/>
  <c r="AZ912" i="16"/>
  <c r="BA912" i="16"/>
  <c r="BB912" i="16"/>
  <c r="BC912" i="16"/>
  <c r="BD912" i="16"/>
  <c r="BE912" i="16"/>
  <c r="AM916" i="16"/>
  <c r="AN916" i="16"/>
  <c r="AO916" i="16"/>
  <c r="AO910" i="16" s="1"/>
  <c r="AO911" i="16" s="1"/>
  <c r="AP916" i="16"/>
  <c r="AQ916" i="16"/>
  <c r="AR916" i="16"/>
  <c r="AS916" i="16"/>
  <c r="AS910" i="16" s="1"/>
  <c r="AT916" i="16"/>
  <c r="AU916" i="16"/>
  <c r="AV916" i="16"/>
  <c r="AW916" i="16"/>
  <c r="AX916" i="16"/>
  <c r="AX910" i="16" s="1"/>
  <c r="AY916" i="16"/>
  <c r="AZ916" i="16"/>
  <c r="BA916" i="16"/>
  <c r="BB916" i="16"/>
  <c r="BC916" i="16"/>
  <c r="BD916" i="16"/>
  <c r="BE916" i="16"/>
  <c r="AM920" i="16"/>
  <c r="AN920" i="16"/>
  <c r="AO920" i="16"/>
  <c r="AP920" i="16"/>
  <c r="AQ920" i="16"/>
  <c r="AR920" i="16"/>
  <c r="AS920" i="16"/>
  <c r="AT920" i="16"/>
  <c r="AU920" i="16"/>
  <c r="AV920" i="16"/>
  <c r="AW920" i="16"/>
  <c r="AX920" i="16"/>
  <c r="AY920" i="16"/>
  <c r="AZ920" i="16"/>
  <c r="BA920" i="16"/>
  <c r="BB920" i="16"/>
  <c r="BC920" i="16"/>
  <c r="BD920" i="16"/>
  <c r="BE920" i="16"/>
  <c r="AM925" i="16"/>
  <c r="AM926" i="16" s="1"/>
  <c r="AO925" i="16"/>
  <c r="AO926" i="16" s="1"/>
  <c r="AP925" i="16"/>
  <c r="AQ925" i="16"/>
  <c r="AQ926" i="16" s="1"/>
  <c r="AR925" i="16"/>
  <c r="AR926" i="16" s="1"/>
  <c r="AS925" i="16"/>
  <c r="BA925" i="16"/>
  <c r="BA926" i="16" s="1"/>
  <c r="BC925" i="16"/>
  <c r="BC926" i="16" s="1"/>
  <c r="BE925" i="16"/>
  <c r="BE926" i="16" s="1"/>
  <c r="AN926" i="16"/>
  <c r="AP926" i="16"/>
  <c r="AM927" i="16"/>
  <c r="AN927" i="16"/>
  <c r="AO927" i="16"/>
  <c r="AP927" i="16"/>
  <c r="AQ927" i="16"/>
  <c r="AR927" i="16"/>
  <c r="AS927" i="16"/>
  <c r="AT927" i="16"/>
  <c r="AU927" i="16"/>
  <c r="AV927" i="16"/>
  <c r="AW927" i="16"/>
  <c r="AX927" i="16"/>
  <c r="AY927" i="16"/>
  <c r="AZ927" i="16"/>
  <c r="AZ925" i="16" s="1"/>
  <c r="AZ926" i="16" s="1"/>
  <c r="BA927" i="16"/>
  <c r="BB927" i="16"/>
  <c r="BB925" i="16" s="1"/>
  <c r="BB926" i="16" s="1"/>
  <c r="BC927" i="16"/>
  <c r="BD927" i="16"/>
  <c r="BD925" i="16" s="1"/>
  <c r="BD926" i="16" s="1"/>
  <c r="BE927" i="16"/>
  <c r="AM931" i="16"/>
  <c r="AN931" i="16"/>
  <c r="AN925" i="16" s="1"/>
  <c r="AO931" i="16"/>
  <c r="AP931" i="16"/>
  <c r="AQ931" i="16"/>
  <c r="AR931" i="16"/>
  <c r="AS931" i="16"/>
  <c r="AT931" i="16"/>
  <c r="AU931" i="16"/>
  <c r="AV931" i="16"/>
  <c r="AW931" i="16"/>
  <c r="AW925" i="16" s="1"/>
  <c r="AW926" i="16" s="1"/>
  <c r="AX931" i="16"/>
  <c r="AY931" i="16"/>
  <c r="AZ931" i="16"/>
  <c r="BA931" i="16"/>
  <c r="BB931" i="16"/>
  <c r="BC931" i="16"/>
  <c r="BD931" i="16"/>
  <c r="BE931" i="16"/>
  <c r="AM935" i="16"/>
  <c r="AN935" i="16"/>
  <c r="AO935" i="16"/>
  <c r="AP935" i="16"/>
  <c r="AQ935" i="16"/>
  <c r="AR935" i="16"/>
  <c r="AS935" i="16"/>
  <c r="AT935" i="16"/>
  <c r="AT925" i="16" s="1"/>
  <c r="AT926" i="16" s="1"/>
  <c r="AU935" i="16"/>
  <c r="AV935" i="16"/>
  <c r="AW935" i="16"/>
  <c r="AX935" i="16"/>
  <c r="AY935" i="16"/>
  <c r="AZ935" i="16"/>
  <c r="BA935" i="16"/>
  <c r="BB935" i="16"/>
  <c r="BC935" i="16"/>
  <c r="BD935" i="16"/>
  <c r="BE935" i="16"/>
  <c r="AY940" i="16"/>
  <c r="BA940" i="16"/>
  <c r="AU941" i="16"/>
  <c r="AV941" i="16"/>
  <c r="BA941" i="16"/>
  <c r="BC941" i="16"/>
  <c r="AM942" i="16"/>
  <c r="AN942" i="16"/>
  <c r="AO942" i="16"/>
  <c r="AP942" i="16"/>
  <c r="AQ942" i="16"/>
  <c r="AR942" i="16"/>
  <c r="AS942" i="16"/>
  <c r="AT942" i="16"/>
  <c r="AU942" i="16"/>
  <c r="AU940" i="16" s="1"/>
  <c r="AV942" i="16"/>
  <c r="AV940" i="16" s="1"/>
  <c r="AW942" i="16"/>
  <c r="AW940" i="16" s="1"/>
  <c r="AW941" i="16" s="1"/>
  <c r="AX942" i="16"/>
  <c r="AX940" i="16" s="1"/>
  <c r="AX941" i="16" s="1"/>
  <c r="AY942" i="16"/>
  <c r="AZ942" i="16"/>
  <c r="AZ940" i="16" s="1"/>
  <c r="AZ941" i="16" s="1"/>
  <c r="BA942" i="16"/>
  <c r="BB942" i="16"/>
  <c r="BC942" i="16"/>
  <c r="BD942" i="16"/>
  <c r="BE942" i="16"/>
  <c r="AM946" i="16"/>
  <c r="AM940" i="16" s="1"/>
  <c r="AN946" i="16"/>
  <c r="AO946" i="16"/>
  <c r="AO940" i="16" s="1"/>
  <c r="AO941" i="16" s="1"/>
  <c r="AP946" i="16"/>
  <c r="AQ946" i="16"/>
  <c r="AR946" i="16"/>
  <c r="AS946" i="16"/>
  <c r="AT946" i="16"/>
  <c r="AT940" i="16" s="1"/>
  <c r="AT941" i="16" s="1"/>
  <c r="AU946" i="16"/>
  <c r="AV946" i="16"/>
  <c r="AW946" i="16"/>
  <c r="AX946" i="16"/>
  <c r="AY946" i="16"/>
  <c r="AZ946" i="16"/>
  <c r="BA946" i="16"/>
  <c r="BB946" i="16"/>
  <c r="BC946" i="16"/>
  <c r="BD946" i="16"/>
  <c r="BE946" i="16"/>
  <c r="AM950" i="16"/>
  <c r="AN950" i="16"/>
  <c r="AO950" i="16"/>
  <c r="AP950" i="16"/>
  <c r="AQ950" i="16"/>
  <c r="AR950" i="16"/>
  <c r="AR940" i="16" s="1"/>
  <c r="AR941" i="16" s="1"/>
  <c r="AS950" i="16"/>
  <c r="AT950" i="16"/>
  <c r="AU950" i="16"/>
  <c r="AV950" i="16"/>
  <c r="AW950" i="16"/>
  <c r="AX950" i="16"/>
  <c r="AY950" i="16"/>
  <c r="AZ950" i="16"/>
  <c r="BA950" i="16"/>
  <c r="BB950" i="16"/>
  <c r="BB940" i="16" s="1"/>
  <c r="BB941" i="16" s="1"/>
  <c r="BC950" i="16"/>
  <c r="BC940" i="16" s="1"/>
  <c r="BD950" i="16"/>
  <c r="BD940" i="16" s="1"/>
  <c r="BD941" i="16" s="1"/>
  <c r="BE950" i="16"/>
  <c r="AS955" i="16"/>
  <c r="AS956" i="16" s="1"/>
  <c r="BE955" i="16"/>
  <c r="AU956" i="16"/>
  <c r="BC956" i="16"/>
  <c r="BE956" i="16"/>
  <c r="AM957" i="16"/>
  <c r="AM955" i="16" s="1"/>
  <c r="AM956" i="16" s="1"/>
  <c r="AN957" i="16"/>
  <c r="AN955" i="16" s="1"/>
  <c r="AN956" i="16" s="1"/>
  <c r="AO957" i="16"/>
  <c r="AO955" i="16" s="1"/>
  <c r="AO956" i="16" s="1"/>
  <c r="AP957" i="16"/>
  <c r="AP955" i="16" s="1"/>
  <c r="AP956" i="16" s="1"/>
  <c r="AQ957" i="16"/>
  <c r="AR957" i="16"/>
  <c r="AR955" i="16" s="1"/>
  <c r="AR956" i="16" s="1"/>
  <c r="AS957" i="16"/>
  <c r="AT957" i="16"/>
  <c r="AT955" i="16" s="1"/>
  <c r="AT956" i="16" s="1"/>
  <c r="AU957" i="16"/>
  <c r="AV957" i="16"/>
  <c r="AW957" i="16"/>
  <c r="AX957" i="16"/>
  <c r="AY957" i="16"/>
  <c r="AZ957" i="16"/>
  <c r="BA957" i="16"/>
  <c r="BB957" i="16"/>
  <c r="BC957" i="16"/>
  <c r="BD957" i="16"/>
  <c r="BE957" i="16"/>
  <c r="AM961" i="16"/>
  <c r="AN961" i="16"/>
  <c r="AO961" i="16"/>
  <c r="AP961" i="16"/>
  <c r="AQ961" i="16"/>
  <c r="AQ955" i="16" s="1"/>
  <c r="AR961" i="16"/>
  <c r="AS961" i="16"/>
  <c r="AT961" i="16"/>
  <c r="AU961" i="16"/>
  <c r="AU955" i="16" s="1"/>
  <c r="AV961" i="16"/>
  <c r="AW961" i="16"/>
  <c r="AX961" i="16"/>
  <c r="AY961" i="16"/>
  <c r="AZ961" i="16"/>
  <c r="BA961" i="16"/>
  <c r="BA955" i="16" s="1"/>
  <c r="BA956" i="16" s="1"/>
  <c r="BB961" i="16"/>
  <c r="BC961" i="16"/>
  <c r="BC955" i="16" s="1"/>
  <c r="BD961" i="16"/>
  <c r="BE961" i="16"/>
  <c r="AM965" i="16"/>
  <c r="AN965" i="16"/>
  <c r="AO965" i="16"/>
  <c r="AP965" i="16"/>
  <c r="AQ965" i="16"/>
  <c r="AR965" i="16"/>
  <c r="AS965" i="16"/>
  <c r="AT965" i="16"/>
  <c r="AU965" i="16"/>
  <c r="AV965" i="16"/>
  <c r="AW965" i="16"/>
  <c r="AX965" i="16"/>
  <c r="AY965" i="16"/>
  <c r="AZ965" i="16"/>
  <c r="BA965" i="16"/>
  <c r="BB965" i="16"/>
  <c r="BC965" i="16"/>
  <c r="BD965" i="16"/>
  <c r="BE965" i="16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M776" i="18" l="1"/>
  <c r="AM71" i="18"/>
  <c r="AP506" i="18"/>
  <c r="AO836" i="18"/>
  <c r="AS506" i="18"/>
  <c r="AY791" i="18"/>
  <c r="AZ701" i="18"/>
  <c r="AY926" i="18"/>
  <c r="AY866" i="18"/>
  <c r="AS431" i="18"/>
  <c r="AM191" i="18"/>
  <c r="AY131" i="18"/>
  <c r="AS656" i="18"/>
  <c r="AM476" i="18"/>
  <c r="AY446" i="18"/>
  <c r="AS686" i="18"/>
  <c r="AN536" i="18"/>
  <c r="AP191" i="18"/>
  <c r="AY896" i="18"/>
  <c r="AN506" i="18"/>
  <c r="AP641" i="18"/>
  <c r="AP731" i="18"/>
  <c r="AN581" i="18"/>
  <c r="AY941" i="18"/>
  <c r="AS731" i="18"/>
  <c r="AP956" i="18"/>
  <c r="AS866" i="18"/>
  <c r="AN236" i="18"/>
  <c r="AP131" i="18"/>
  <c r="AW236" i="18"/>
  <c r="AP71" i="18"/>
  <c r="AN866" i="18"/>
  <c r="AM11" i="18"/>
  <c r="AY251" i="18"/>
  <c r="AP761" i="18"/>
  <c r="AM251" i="18"/>
  <c r="AV266" i="18"/>
  <c r="AP26" i="18"/>
  <c r="AV401" i="18"/>
  <c r="BE476" i="18"/>
  <c r="AS941" i="18"/>
  <c r="AS236" i="18"/>
  <c r="AS191" i="18"/>
  <c r="BA611" i="18"/>
  <c r="AV506" i="18"/>
  <c r="AS836" i="18"/>
  <c r="AM161" i="18"/>
  <c r="AY596" i="18"/>
  <c r="AV926" i="18"/>
  <c r="AY86" i="18"/>
  <c r="AQ311" i="18"/>
  <c r="AS956" i="18"/>
  <c r="AY71" i="18"/>
  <c r="AM131" i="18"/>
  <c r="AM116" i="18"/>
  <c r="AV71" i="18"/>
  <c r="AV761" i="18"/>
  <c r="AQ491" i="18"/>
  <c r="AS851" i="18"/>
  <c r="AS371" i="18"/>
  <c r="AP221" i="18"/>
  <c r="AP116" i="18"/>
  <c r="AY716" i="18"/>
  <c r="AV86" i="18"/>
  <c r="AV791" i="18"/>
  <c r="AV341" i="18"/>
  <c r="AY326" i="18"/>
  <c r="BB371" i="18"/>
  <c r="AS626" i="18"/>
  <c r="AS341" i="18"/>
  <c r="AM911" i="18"/>
  <c r="AM626" i="18"/>
  <c r="AY776" i="18"/>
  <c r="AY686" i="18"/>
  <c r="AY521" i="18"/>
  <c r="AS71" i="18"/>
  <c r="BE371" i="18"/>
  <c r="AT146" i="18"/>
  <c r="AS311" i="18"/>
  <c r="AM926" i="18"/>
  <c r="AT536" i="18"/>
  <c r="AV131" i="18"/>
  <c r="AQ236" i="18"/>
  <c r="AP791" i="18"/>
  <c r="AV686" i="18"/>
  <c r="AS206" i="18"/>
  <c r="AP701" i="18"/>
  <c r="AM491" i="18"/>
  <c r="AV56" i="18"/>
  <c r="AY806" i="18"/>
  <c r="AV311" i="18"/>
  <c r="AV821" i="18"/>
  <c r="BC611" i="18"/>
  <c r="AY566" i="18"/>
  <c r="AM566" i="18"/>
  <c r="AP431" i="18"/>
  <c r="AS11" i="18"/>
  <c r="AV26" i="18"/>
  <c r="AP626" i="18"/>
  <c r="AS401" i="18"/>
  <c r="AV461" i="18"/>
  <c r="AS806" i="18"/>
  <c r="AS776" i="18"/>
  <c r="AY146" i="18"/>
  <c r="AY11" i="18"/>
  <c r="AS26" i="18"/>
  <c r="AR866" i="18"/>
  <c r="AM761" i="18"/>
  <c r="AM206" i="18"/>
  <c r="AW941" i="18"/>
  <c r="AP821" i="18"/>
  <c r="AM371" i="18"/>
  <c r="AQ836" i="18"/>
  <c r="BE26" i="18"/>
  <c r="AS491" i="18"/>
  <c r="AQ611" i="18"/>
  <c r="AV806" i="18"/>
  <c r="AM956" i="18"/>
  <c r="AP266" i="18"/>
  <c r="AV641" i="18"/>
  <c r="AM416" i="18"/>
  <c r="BE386" i="18"/>
  <c r="AV11" i="18"/>
  <c r="AQ956" i="16"/>
  <c r="AS911" i="16"/>
  <c r="AM566" i="16"/>
  <c r="AV311" i="16"/>
  <c r="AS461" i="16"/>
  <c r="AV146" i="16"/>
  <c r="AM821" i="16"/>
  <c r="AS731" i="16"/>
  <c r="AP701" i="16"/>
  <c r="AP731" i="16"/>
  <c r="AY146" i="16"/>
  <c r="AM761" i="16"/>
  <c r="AY776" i="16"/>
  <c r="AP446" i="16"/>
  <c r="AY416" i="16"/>
  <c r="AY716" i="16"/>
  <c r="AS626" i="16"/>
  <c r="AV281" i="16"/>
  <c r="AS176" i="16"/>
  <c r="AV671" i="16"/>
  <c r="AS506" i="16"/>
  <c r="AP191" i="16"/>
  <c r="AN656" i="16"/>
  <c r="AV551" i="16"/>
  <c r="AQ506" i="16"/>
  <c r="AP281" i="16"/>
  <c r="AV701" i="16"/>
  <c r="AX475" i="16"/>
  <c r="AX476" i="16" s="1"/>
  <c r="AP326" i="16"/>
  <c r="AS131" i="16"/>
  <c r="AS206" i="16"/>
  <c r="AP341" i="16"/>
  <c r="AM191" i="16"/>
  <c r="AP131" i="16"/>
  <c r="AV206" i="16"/>
  <c r="AS821" i="16"/>
  <c r="AP746" i="16"/>
  <c r="AS566" i="16"/>
  <c r="AM641" i="16"/>
  <c r="AV386" i="16"/>
  <c r="AN236" i="16"/>
  <c r="AN56" i="16"/>
  <c r="AY881" i="16"/>
  <c r="AM596" i="16"/>
  <c r="AS386" i="16"/>
  <c r="BB910" i="16"/>
  <c r="BB911" i="16" s="1"/>
  <c r="AY851" i="16"/>
  <c r="AY731" i="16"/>
  <c r="AM116" i="16"/>
  <c r="AV356" i="16"/>
  <c r="BC205" i="16"/>
  <c r="BC206" i="16" s="1"/>
  <c r="AP56" i="16"/>
  <c r="AV596" i="16"/>
  <c r="BC655" i="16"/>
  <c r="BC656" i="16" s="1"/>
  <c r="AP851" i="16"/>
  <c r="BB655" i="16"/>
  <c r="BB656" i="16" s="1"/>
  <c r="AV491" i="16"/>
  <c r="AV56" i="16"/>
  <c r="AV41" i="16"/>
  <c r="BA655" i="16"/>
  <c r="BA656" i="16" s="1"/>
  <c r="AY401" i="16"/>
  <c r="AY296" i="16"/>
  <c r="AY746" i="16"/>
  <c r="AT685" i="16"/>
  <c r="AT686" i="16" s="1"/>
  <c r="BC865" i="16"/>
  <c r="BC866" i="16" s="1"/>
  <c r="BE850" i="16"/>
  <c r="BE851" i="16" s="1"/>
  <c r="AS536" i="16"/>
  <c r="AS311" i="16"/>
  <c r="BD850" i="16"/>
  <c r="BD851" i="16" s="1"/>
  <c r="AP686" i="16"/>
  <c r="AV566" i="16"/>
  <c r="AR535" i="16"/>
  <c r="AR536" i="16" s="1"/>
  <c r="AM71" i="16"/>
  <c r="AQ535" i="16"/>
  <c r="AQ536" i="16" s="1"/>
  <c r="AV251" i="16"/>
  <c r="AY865" i="16"/>
  <c r="AP776" i="16"/>
  <c r="AP641" i="16"/>
  <c r="AV641" i="16"/>
  <c r="AO535" i="16"/>
  <c r="AO536" i="16" s="1"/>
  <c r="AP461" i="16"/>
  <c r="AY116" i="16"/>
  <c r="AS806" i="16"/>
  <c r="AP761" i="16"/>
  <c r="AS281" i="16"/>
  <c r="AM776" i="16"/>
  <c r="AY596" i="16"/>
  <c r="AZ761" i="16"/>
  <c r="AV325" i="16"/>
  <c r="AV656" i="16"/>
  <c r="BC790" i="16"/>
  <c r="BC791" i="16" s="1"/>
  <c r="AP595" i="16"/>
  <c r="AY611" i="16"/>
  <c r="AS431" i="16"/>
  <c r="BE895" i="16"/>
  <c r="BE896" i="16" s="1"/>
  <c r="AV851" i="16"/>
  <c r="AV611" i="16"/>
  <c r="AS851" i="16"/>
  <c r="AP356" i="16"/>
  <c r="AN355" i="16"/>
  <c r="AN356" i="16" s="1"/>
  <c r="AY896" i="16"/>
  <c r="AX895" i="16"/>
  <c r="AX896" i="16" s="1"/>
  <c r="AV806" i="16"/>
  <c r="AP790" i="16"/>
  <c r="AW895" i="16"/>
  <c r="AW896" i="16" s="1"/>
  <c r="AP911" i="16"/>
  <c r="AM791" i="16"/>
  <c r="AP535" i="16"/>
  <c r="AN910" i="16"/>
  <c r="AN911" i="16" s="1"/>
  <c r="AS745" i="16"/>
  <c r="AQ236" i="16"/>
  <c r="AY101" i="16"/>
  <c r="AS686" i="16"/>
  <c r="AP806" i="16"/>
  <c r="AP656" i="16"/>
  <c r="AP146" i="16"/>
  <c r="AM506" i="16"/>
  <c r="AV911" i="16"/>
  <c r="AY686" i="16"/>
  <c r="AV401" i="16"/>
  <c r="BD280" i="16"/>
  <c r="BD281" i="16" s="1"/>
  <c r="AM866" i="16"/>
  <c r="AM221" i="16"/>
  <c r="AQ835" i="16"/>
  <c r="AQ836" i="16" s="1"/>
  <c r="AU805" i="16"/>
  <c r="AU806" i="16" s="1"/>
  <c r="AP835" i="16"/>
  <c r="BE535" i="16"/>
  <c r="BE536" i="16" s="1"/>
  <c r="AY836" i="16"/>
  <c r="AZ775" i="16"/>
  <c r="AZ776" i="16" s="1"/>
  <c r="BB385" i="16"/>
  <c r="BB386" i="16" s="1"/>
  <c r="AV686" i="16"/>
  <c r="AP821" i="16"/>
  <c r="AY641" i="16"/>
  <c r="AY221" i="16"/>
  <c r="AV880" i="16"/>
  <c r="AR745" i="16"/>
  <c r="AR746" i="16" s="1"/>
  <c r="AS550" i="16"/>
  <c r="AY266" i="16"/>
  <c r="AS251" i="16"/>
  <c r="AS146" i="16"/>
  <c r="AP175" i="16"/>
  <c r="AS926" i="16"/>
  <c r="AM730" i="16"/>
  <c r="AV581" i="16"/>
  <c r="AO460" i="16"/>
  <c r="AO461" i="16" s="1"/>
  <c r="AZ160" i="16"/>
  <c r="AM160" i="16"/>
  <c r="AT145" i="16"/>
  <c r="AT146" i="16" s="1"/>
  <c r="AN175" i="16"/>
  <c r="AN176" i="16" s="1"/>
  <c r="AS595" i="16"/>
  <c r="AY386" i="16"/>
  <c r="AS341" i="16"/>
  <c r="AX160" i="16"/>
  <c r="AM101" i="16"/>
  <c r="AV26" i="16"/>
  <c r="AU625" i="16"/>
  <c r="AU626" i="16" s="1"/>
  <c r="AM446" i="16"/>
  <c r="BB55" i="16"/>
  <c r="BB56" i="16" s="1"/>
  <c r="AP41" i="16"/>
  <c r="AV776" i="16"/>
  <c r="AT625" i="16"/>
  <c r="AT626" i="16" s="1"/>
  <c r="AR580" i="16"/>
  <c r="AR581" i="16" s="1"/>
  <c r="AQ490" i="16"/>
  <c r="AQ491" i="16" s="1"/>
  <c r="AP221" i="16"/>
  <c r="AX955" i="16"/>
  <c r="AX956" i="16" s="1"/>
  <c r="AQ940" i="16"/>
  <c r="AQ941" i="16" s="1"/>
  <c r="AN880" i="16"/>
  <c r="AR805" i="16"/>
  <c r="AR806" i="16" s="1"/>
  <c r="AM626" i="16"/>
  <c r="AP491" i="16"/>
  <c r="BC175" i="16"/>
  <c r="BC176" i="16" s="1"/>
  <c r="AP940" i="16"/>
  <c r="BE625" i="16"/>
  <c r="AR625" i="16"/>
  <c r="AR626" i="16" s="1"/>
  <c r="AM401" i="16"/>
  <c r="AY280" i="16"/>
  <c r="AM41" i="16"/>
  <c r="AV955" i="16"/>
  <c r="AN490" i="16"/>
  <c r="AN491" i="16" s="1"/>
  <c r="AR295" i="16"/>
  <c r="AR296" i="16" s="1"/>
  <c r="AY41" i="16"/>
  <c r="AX850" i="16"/>
  <c r="AX851" i="16" s="1"/>
  <c r="AP401" i="16"/>
  <c r="AY356" i="16"/>
  <c r="AP865" i="16"/>
  <c r="BE655" i="16"/>
  <c r="BE656" i="16" s="1"/>
  <c r="AY506" i="16"/>
  <c r="AV370" i="16"/>
  <c r="AY236" i="16"/>
  <c r="AM175" i="16"/>
  <c r="BC55" i="16"/>
  <c r="BC56" i="16" s="1"/>
  <c r="AZ955" i="16"/>
  <c r="AZ956" i="16" s="1"/>
  <c r="AP880" i="16"/>
  <c r="AT805" i="16"/>
  <c r="AT806" i="16" s="1"/>
  <c r="AM671" i="16"/>
  <c r="AP521" i="16"/>
  <c r="AW475" i="16"/>
  <c r="AW476" i="16" s="1"/>
  <c r="AY955" i="16"/>
  <c r="AZ190" i="16"/>
  <c r="AZ191" i="16" s="1"/>
  <c r="BD175" i="16"/>
  <c r="BD176" i="16" s="1"/>
  <c r="AW955" i="16"/>
  <c r="AW956" i="16" s="1"/>
  <c r="AP580" i="16"/>
  <c r="BB460" i="16"/>
  <c r="BB461" i="16" s="1"/>
  <c r="AS401" i="16"/>
  <c r="BA490" i="16"/>
  <c r="BA491" i="16" s="1"/>
  <c r="AY370" i="16"/>
  <c r="AM341" i="16"/>
  <c r="BE295" i="16"/>
  <c r="BE296" i="16" s="1"/>
  <c r="AY941" i="16"/>
  <c r="AW850" i="16"/>
  <c r="AW851" i="16" s="1"/>
  <c r="AY701" i="16"/>
  <c r="AO625" i="16"/>
  <c r="AO626" i="16" s="1"/>
  <c r="AO865" i="16"/>
  <c r="AO866" i="16" s="1"/>
  <c r="AU730" i="16"/>
  <c r="AU731" i="16" s="1"/>
  <c r="AS701" i="16"/>
  <c r="AX670" i="16"/>
  <c r="AX671" i="16" s="1"/>
  <c r="BD655" i="16"/>
  <c r="BD656" i="16" s="1"/>
  <c r="AM311" i="16"/>
  <c r="AV730" i="16"/>
  <c r="AP626" i="16"/>
  <c r="AN535" i="16"/>
  <c r="AN536" i="16" s="1"/>
  <c r="AW415" i="16"/>
  <c r="AW416" i="16" s="1"/>
  <c r="AW400" i="16"/>
  <c r="AW401" i="16" s="1"/>
  <c r="BA175" i="16"/>
  <c r="BA176" i="16" s="1"/>
  <c r="AM130" i="16"/>
  <c r="AR880" i="16"/>
  <c r="AR881" i="16" s="1"/>
  <c r="AM835" i="16"/>
  <c r="AT820" i="16"/>
  <c r="AT821" i="16" s="1"/>
  <c r="AQ595" i="16"/>
  <c r="AQ596" i="16" s="1"/>
  <c r="AQ550" i="16"/>
  <c r="AQ551" i="16" s="1"/>
  <c r="AV460" i="16"/>
  <c r="AZ445" i="16"/>
  <c r="AZ446" i="16" s="1"/>
  <c r="AP431" i="16"/>
  <c r="AV415" i="16"/>
  <c r="AR265" i="16"/>
  <c r="AR266" i="16" s="1"/>
  <c r="AV191" i="16"/>
  <c r="AS610" i="16"/>
  <c r="AS355" i="16"/>
  <c r="AM146" i="16"/>
  <c r="AP370" i="16"/>
  <c r="AS491" i="16"/>
  <c r="AZ475" i="16"/>
  <c r="AZ476" i="16" s="1"/>
  <c r="AP70" i="16"/>
  <c r="AM581" i="16"/>
  <c r="AV745" i="16"/>
  <c r="AM521" i="16"/>
  <c r="AR355" i="16"/>
  <c r="AR356" i="16" s="1"/>
  <c r="AV220" i="16"/>
  <c r="AV925" i="16"/>
  <c r="AS776" i="16"/>
  <c r="AP566" i="16"/>
  <c r="AO70" i="16"/>
  <c r="AO71" i="16" s="1"/>
  <c r="BD55" i="16"/>
  <c r="BD56" i="16" s="1"/>
  <c r="AQ55" i="16"/>
  <c r="AQ56" i="16" s="1"/>
  <c r="AT295" i="16"/>
  <c r="AT296" i="16" s="1"/>
  <c r="AY190" i="16"/>
  <c r="AP116" i="16"/>
  <c r="AZ70" i="16"/>
  <c r="AZ71" i="16" s="1"/>
  <c r="AO895" i="16"/>
  <c r="AO896" i="16" s="1"/>
  <c r="AS880" i="16"/>
  <c r="AN730" i="16"/>
  <c r="AN731" i="16" s="1"/>
  <c r="AX715" i="16"/>
  <c r="AX716" i="16" s="1"/>
  <c r="AX595" i="16"/>
  <c r="AX596" i="16" s="1"/>
  <c r="AS416" i="16"/>
  <c r="AS295" i="16"/>
  <c r="BE175" i="16"/>
  <c r="BE176" i="16" s="1"/>
  <c r="AY70" i="16"/>
  <c r="AU100" i="16"/>
  <c r="AU101" i="16" s="1"/>
  <c r="BE85" i="16"/>
  <c r="BE86" i="16" s="1"/>
  <c r="AM910" i="16"/>
  <c r="AN625" i="16"/>
  <c r="AN626" i="16" s="1"/>
  <c r="AR565" i="16"/>
  <c r="AR566" i="16" s="1"/>
  <c r="BD550" i="16"/>
  <c r="BD551" i="16" s="1"/>
  <c r="AY461" i="16"/>
  <c r="AS370" i="16"/>
  <c r="AV265" i="16"/>
  <c r="BD85" i="16"/>
  <c r="AM941" i="16"/>
  <c r="BC760" i="16"/>
  <c r="BB445" i="16"/>
  <c r="BB446" i="16" s="1"/>
  <c r="AR370" i="16"/>
  <c r="AR371" i="16" s="1"/>
  <c r="AP26" i="16"/>
  <c r="BD955" i="16"/>
  <c r="BD956" i="16" s="1"/>
  <c r="BE910" i="16"/>
  <c r="BE911" i="16" s="1"/>
  <c r="BE940" i="16"/>
  <c r="BE941" i="16" s="1"/>
  <c r="BB550" i="16"/>
  <c r="BB551" i="16" s="1"/>
  <c r="AN520" i="16"/>
  <c r="AN521" i="16" s="1"/>
  <c r="AW460" i="16"/>
  <c r="AW461" i="16" s="1"/>
  <c r="AM431" i="16"/>
  <c r="BE400" i="16"/>
  <c r="BE401" i="16" s="1"/>
  <c r="AQ370" i="16"/>
  <c r="AQ371" i="16" s="1"/>
  <c r="AP610" i="16"/>
  <c r="BD535" i="16"/>
  <c r="BD536" i="16" s="1"/>
  <c r="AW445" i="16"/>
  <c r="AW446" i="16" s="1"/>
  <c r="AS100" i="16"/>
  <c r="AO610" i="16"/>
  <c r="AO611" i="16" s="1"/>
  <c r="BC535" i="16"/>
  <c r="BC536" i="16" s="1"/>
  <c r="AU430" i="16"/>
  <c r="AU431" i="16" s="1"/>
  <c r="BE100" i="16"/>
  <c r="BE101" i="16" s="1"/>
  <c r="AR100" i="16"/>
  <c r="AR101" i="16" s="1"/>
  <c r="BB820" i="16"/>
  <c r="BB821" i="16" s="1"/>
  <c r="AT430" i="16"/>
  <c r="AT431" i="16" s="1"/>
  <c r="BA910" i="16"/>
  <c r="BA911" i="16" s="1"/>
  <c r="AW865" i="16"/>
  <c r="AW866" i="16" s="1"/>
  <c r="AR715" i="16"/>
  <c r="AR716" i="16" s="1"/>
  <c r="AV296" i="16"/>
  <c r="AZ910" i="16"/>
  <c r="AZ911" i="16" s="1"/>
  <c r="AV865" i="16"/>
  <c r="AM745" i="16"/>
  <c r="AS445" i="16"/>
  <c r="BD370" i="16"/>
  <c r="BD371" i="16" s="1"/>
  <c r="AM250" i="16"/>
  <c r="AZ85" i="16"/>
  <c r="AZ86" i="16" s="1"/>
  <c r="AS25" i="16"/>
  <c r="AT100" i="16"/>
  <c r="AT101" i="16" s="1"/>
  <c r="AS940" i="16"/>
  <c r="AO280" i="16"/>
  <c r="AO281" i="16" s="1"/>
  <c r="BA130" i="16"/>
  <c r="BA131" i="16" s="1"/>
  <c r="AP250" i="16"/>
  <c r="AY130" i="16"/>
  <c r="AN940" i="16"/>
  <c r="AN941" i="16" s="1"/>
  <c r="AY910" i="16"/>
  <c r="AU865" i="16"/>
  <c r="AY820" i="16"/>
  <c r="BE730" i="16"/>
  <c r="BE731" i="16" s="1"/>
  <c r="AP715" i="16"/>
  <c r="AM700" i="16"/>
  <c r="BB595" i="16"/>
  <c r="BB596" i="16" s="1"/>
  <c r="AY565" i="16"/>
  <c r="AR445" i="16"/>
  <c r="AR446" i="16" s="1"/>
  <c r="AQ310" i="16"/>
  <c r="AQ311" i="16" s="1"/>
  <c r="AV130" i="16"/>
  <c r="BE115" i="16"/>
  <c r="BE116" i="16" s="1"/>
  <c r="AY85" i="16"/>
  <c r="AT55" i="16"/>
  <c r="AT56" i="16" s="1"/>
  <c r="BB955" i="16"/>
  <c r="BB956" i="16" s="1"/>
  <c r="BD910" i="16"/>
  <c r="BD911" i="16" s="1"/>
  <c r="BE835" i="16"/>
  <c r="BE836" i="16" s="1"/>
  <c r="AY475" i="16"/>
  <c r="BB760" i="16"/>
  <c r="BB761" i="16" s="1"/>
  <c r="AV445" i="16"/>
  <c r="AQ325" i="16"/>
  <c r="AQ326" i="16" s="1"/>
  <c r="AS670" i="16"/>
  <c r="BB535" i="16"/>
  <c r="BB536" i="16" s="1"/>
  <c r="AM280" i="16"/>
  <c r="AR670" i="16"/>
  <c r="BA535" i="16"/>
  <c r="BA536" i="16" s="1"/>
  <c r="AN250" i="16"/>
  <c r="AN251" i="16" s="1"/>
  <c r="AO715" i="16"/>
  <c r="AO716" i="16" s="1"/>
  <c r="BA595" i="16"/>
  <c r="BA596" i="16" s="1"/>
  <c r="AS475" i="16"/>
  <c r="AP310" i="16"/>
  <c r="AQ220" i="16"/>
  <c r="AQ221" i="16" s="1"/>
  <c r="BD115" i="16"/>
  <c r="BD116" i="16" s="1"/>
  <c r="AS55" i="16"/>
  <c r="AU880" i="16"/>
  <c r="AU881" i="16" s="1"/>
  <c r="AX520" i="16"/>
  <c r="AX521" i="16" s="1"/>
  <c r="BC910" i="16"/>
  <c r="BC911" i="16" s="1"/>
  <c r="AT670" i="16"/>
  <c r="AT671" i="16" s="1"/>
  <c r="AO250" i="16"/>
  <c r="AO251" i="16" s="1"/>
  <c r="BB625" i="16"/>
  <c r="BB626" i="16" s="1"/>
  <c r="AT445" i="16"/>
  <c r="AT446" i="16" s="1"/>
  <c r="AQ790" i="16"/>
  <c r="AQ791" i="16" s="1"/>
  <c r="AS640" i="16"/>
  <c r="AZ595" i="16"/>
  <c r="AZ596" i="16" s="1"/>
  <c r="AT550" i="16"/>
  <c r="AT551" i="16" s="1"/>
  <c r="BC115" i="16"/>
  <c r="BC116" i="16" s="1"/>
  <c r="AQ265" i="16"/>
  <c r="AQ266" i="16" s="1"/>
  <c r="BD190" i="16"/>
  <c r="BD191" i="16" s="1"/>
  <c r="BD70" i="16"/>
  <c r="BD40" i="16"/>
  <c r="BD41" i="16" s="1"/>
  <c r="BC775" i="16"/>
  <c r="BC776" i="16" s="1"/>
  <c r="AW715" i="16"/>
  <c r="AW716" i="16" s="1"/>
  <c r="AY655" i="16"/>
  <c r="AU415" i="16"/>
  <c r="AU416" i="16" s="1"/>
  <c r="AT385" i="16"/>
  <c r="AT386" i="16" s="1"/>
  <c r="AO295" i="16"/>
  <c r="AO296" i="16" s="1"/>
  <c r="AP265" i="16"/>
  <c r="BC190" i="16"/>
  <c r="BC191" i="16" s="1"/>
  <c r="AX175" i="16"/>
  <c r="AX176" i="16" s="1"/>
  <c r="BC70" i="16"/>
  <c r="BC71" i="16" s="1"/>
  <c r="AT895" i="16"/>
  <c r="AT896" i="16" s="1"/>
  <c r="BE880" i="16"/>
  <c r="BE881" i="16" s="1"/>
  <c r="AR790" i="16"/>
  <c r="AR791" i="16" s="1"/>
  <c r="AX655" i="16"/>
  <c r="AX656" i="16" s="1"/>
  <c r="AO580" i="16"/>
  <c r="AO581" i="16" s="1"/>
  <c r="AM475" i="16"/>
  <c r="AT415" i="16"/>
  <c r="AT416" i="16" s="1"/>
  <c r="BE310" i="16"/>
  <c r="BE311" i="16" s="1"/>
  <c r="AN295" i="16"/>
  <c r="AN296" i="16" s="1"/>
  <c r="BB190" i="16"/>
  <c r="BB191" i="16" s="1"/>
  <c r="AW175" i="16"/>
  <c r="AW176" i="16" s="1"/>
  <c r="AM850" i="16"/>
  <c r="AQ580" i="16"/>
  <c r="AQ581" i="16" s="1"/>
  <c r="AU385" i="16"/>
  <c r="AU386" i="16" s="1"/>
  <c r="AY175" i="16"/>
  <c r="AX820" i="16"/>
  <c r="AX821" i="16" s="1"/>
  <c r="AV820" i="16"/>
  <c r="AV625" i="16"/>
  <c r="BD595" i="16"/>
  <c r="BD596" i="16" s="1"/>
  <c r="AN580" i="16"/>
  <c r="AN581" i="16" s="1"/>
  <c r="AW520" i="16"/>
  <c r="BE385" i="16"/>
  <c r="BE386" i="16" s="1"/>
  <c r="AR385" i="16"/>
  <c r="AR386" i="16" s="1"/>
  <c r="BD310" i="16"/>
  <c r="BD311" i="16" s="1"/>
  <c r="AM295" i="16"/>
  <c r="BE490" i="16"/>
  <c r="BE491" i="16" s="1"/>
  <c r="AQ355" i="16"/>
  <c r="AQ356" i="16" s="1"/>
  <c r="AU325" i="16"/>
  <c r="AU326" i="16" s="1"/>
  <c r="AO100" i="16"/>
  <c r="AO101" i="16" s="1"/>
  <c r="AZ10" i="16"/>
  <c r="AZ11" i="16" s="1"/>
  <c r="AX925" i="16"/>
  <c r="AX926" i="16" s="1"/>
  <c r="AS895" i="16"/>
  <c r="BE670" i="16"/>
  <c r="BC520" i="16"/>
  <c r="BC521" i="16" s="1"/>
  <c r="BD490" i="16"/>
  <c r="BD491" i="16" s="1"/>
  <c r="AT325" i="16"/>
  <c r="AT326" i="16" s="1"/>
  <c r="BB235" i="16"/>
  <c r="BB236" i="16" s="1"/>
  <c r="AQ40" i="16"/>
  <c r="AQ41" i="16" s="1"/>
  <c r="AY10" i="16"/>
  <c r="AY925" i="16"/>
  <c r="BB175" i="16"/>
  <c r="BB176" i="16" s="1"/>
  <c r="AT910" i="16"/>
  <c r="AT911" i="16" s="1"/>
  <c r="BD670" i="16"/>
  <c r="BD671" i="16" s="1"/>
  <c r="BE580" i="16"/>
  <c r="BE581" i="16" s="1"/>
  <c r="BC490" i="16"/>
  <c r="BC491" i="16" s="1"/>
  <c r="AO415" i="16"/>
  <c r="AO416" i="16" s="1"/>
  <c r="AP160" i="16"/>
  <c r="AT85" i="16"/>
  <c r="AT86" i="16" s="1"/>
  <c r="AT70" i="16"/>
  <c r="AT71" i="16" s="1"/>
  <c r="AX10" i="16"/>
  <c r="AX11" i="16" s="1"/>
  <c r="AO475" i="16"/>
  <c r="AO476" i="16" s="1"/>
  <c r="AN415" i="16"/>
  <c r="AR205" i="16"/>
  <c r="AS85" i="16"/>
  <c r="AW10" i="16"/>
  <c r="AW11" i="16" s="1"/>
  <c r="AU925" i="16"/>
  <c r="AU926" i="16" s="1"/>
  <c r="AP895" i="16"/>
  <c r="AU820" i="16"/>
  <c r="AU821" i="16" s="1"/>
  <c r="BE550" i="16"/>
  <c r="BE551" i="16" s="1"/>
  <c r="AN475" i="16"/>
  <c r="AN476" i="16" s="1"/>
  <c r="AU445" i="16"/>
  <c r="AU446" i="16" s="1"/>
  <c r="AM355" i="16"/>
  <c r="AV10" i="16"/>
  <c r="AM715" i="16"/>
  <c r="BC670" i="16"/>
  <c r="BC671" i="16" s="1"/>
  <c r="AM610" i="16"/>
  <c r="AU370" i="16"/>
  <c r="AU371" i="16" s="1"/>
  <c r="AS325" i="16"/>
  <c r="AU220" i="16"/>
  <c r="AU221" i="16" s="1"/>
  <c r="AU10" i="16"/>
  <c r="AU11" i="16" s="1"/>
  <c r="AT640" i="16"/>
  <c r="AT641" i="16" s="1"/>
  <c r="AY535" i="16"/>
  <c r="AQ475" i="16"/>
  <c r="AT370" i="16"/>
  <c r="AT371" i="16" s="1"/>
  <c r="BB340" i="16"/>
  <c r="BB341" i="16" s="1"/>
  <c r="AR325" i="16"/>
  <c r="AR326" i="16" s="1"/>
  <c r="AT10" i="16"/>
  <c r="AT11" i="16" s="1"/>
  <c r="BA340" i="16"/>
  <c r="BA341" i="16" s="1"/>
  <c r="AS220" i="16"/>
  <c r="BB25" i="16"/>
  <c r="BB26" i="16" s="1"/>
  <c r="AS10" i="16"/>
  <c r="AN610" i="16"/>
  <c r="AN611" i="16" s="1"/>
  <c r="BE505" i="16"/>
  <c r="BE506" i="16" s="1"/>
  <c r="AO490" i="16"/>
  <c r="AO491" i="16" s="1"/>
  <c r="BA445" i="16"/>
  <c r="BA446" i="16" s="1"/>
  <c r="AW340" i="16"/>
  <c r="AW341" i="16" s="1"/>
  <c r="BE130" i="16"/>
  <c r="BE131" i="16" s="1"/>
  <c r="AX115" i="16"/>
  <c r="AX116" i="16" s="1"/>
  <c r="AQ100" i="16"/>
  <c r="AQ101" i="16" s="1"/>
  <c r="AS70" i="16"/>
  <c r="AR415" i="16"/>
  <c r="AR416" i="16" s="1"/>
  <c r="AV340" i="16"/>
  <c r="BD130" i="16"/>
  <c r="BD131" i="16" s="1"/>
  <c r="AQ10" i="16"/>
  <c r="AQ11" i="16" s="1"/>
  <c r="AM490" i="16"/>
  <c r="AY445" i="16"/>
  <c r="AU340" i="16"/>
  <c r="AU341" i="16" s="1"/>
  <c r="AP10" i="16"/>
  <c r="AZ565" i="16"/>
  <c r="AZ566" i="16" s="1"/>
  <c r="BB130" i="16"/>
  <c r="BB131" i="16" s="1"/>
  <c r="AT25" i="16"/>
  <c r="AT26" i="16" s="1"/>
  <c r="AO10" i="16"/>
  <c r="AO11" i="16" s="1"/>
  <c r="AN370" i="16"/>
  <c r="AN371" i="16" s="1"/>
  <c r="AT115" i="16"/>
  <c r="AT116" i="16" s="1"/>
  <c r="AM10" i="16"/>
  <c r="BD790" i="16"/>
  <c r="BD791" i="16" s="1"/>
  <c r="AT475" i="16"/>
  <c r="AT476" i="16" s="1"/>
  <c r="AM370" i="16"/>
  <c r="AS115" i="16"/>
  <c r="AZ805" i="16"/>
  <c r="AZ806" i="16" s="1"/>
  <c r="AR475" i="16"/>
  <c r="AR476" i="16" s="1"/>
  <c r="AX220" i="16"/>
  <c r="AX221" i="16" s="1"/>
  <c r="AQ115" i="16"/>
  <c r="AQ116" i="16" s="1"/>
  <c r="AP11" i="14"/>
  <c r="AQ11" i="14"/>
  <c r="AZ11" i="14"/>
  <c r="BA11" i="14"/>
  <c r="AM12" i="14"/>
  <c r="AN12" i="14"/>
  <c r="AO12" i="14"/>
  <c r="AP12" i="14"/>
  <c r="AP10" i="14" s="1"/>
  <c r="AQ12" i="14"/>
  <c r="AQ10" i="14" s="1"/>
  <c r="AR12" i="14"/>
  <c r="AS12" i="14"/>
  <c r="AT12" i="14"/>
  <c r="AU12" i="14"/>
  <c r="AU10" i="14" s="1"/>
  <c r="AU11" i="14" s="1"/>
  <c r="AV12" i="14"/>
  <c r="AW12" i="14"/>
  <c r="AX12" i="14"/>
  <c r="AY12" i="14"/>
  <c r="AZ12" i="14"/>
  <c r="BA12" i="14"/>
  <c r="BB12" i="14"/>
  <c r="BB10" i="14" s="1"/>
  <c r="BB11" i="14" s="1"/>
  <c r="BC12" i="14"/>
  <c r="BC10" i="14" s="1"/>
  <c r="BC11" i="14" s="1"/>
  <c r="BD12" i="14"/>
  <c r="BD10" i="14" s="1"/>
  <c r="BD11" i="14" s="1"/>
  <c r="BE12" i="14"/>
  <c r="BE10" i="14" s="1"/>
  <c r="BE11" i="14" s="1"/>
  <c r="AM16" i="14"/>
  <c r="AN16" i="14"/>
  <c r="AO16" i="14"/>
  <c r="AP16" i="14"/>
  <c r="AQ16" i="14"/>
  <c r="AR16" i="14"/>
  <c r="AS16" i="14"/>
  <c r="AT16" i="14"/>
  <c r="AU16" i="14"/>
  <c r="AV16" i="14"/>
  <c r="AV10" i="14" s="1"/>
  <c r="AW16" i="14"/>
  <c r="AW10" i="14" s="1"/>
  <c r="AW11" i="14" s="1"/>
  <c r="AX16" i="14"/>
  <c r="AY16" i="14"/>
  <c r="AY10" i="14" s="1"/>
  <c r="AZ16" i="14"/>
  <c r="BA16" i="14"/>
  <c r="BB16" i="14"/>
  <c r="BC16" i="14"/>
  <c r="BD16" i="14"/>
  <c r="BE16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AZ10" i="14" s="1"/>
  <c r="BA20" i="14"/>
  <c r="BA10" i="14" s="1"/>
  <c r="BB20" i="14"/>
  <c r="BC20" i="14"/>
  <c r="BD20" i="14"/>
  <c r="BE20" i="14"/>
  <c r="AS25" i="14"/>
  <c r="AP26" i="14"/>
  <c r="AT26" i="14"/>
  <c r="AU26" i="14"/>
  <c r="AV26" i="14"/>
  <c r="BE26" i="14"/>
  <c r="AM27" i="14"/>
  <c r="AM25" i="14" s="1"/>
  <c r="AN27" i="14"/>
  <c r="AN25" i="14" s="1"/>
  <c r="AN26" i="14" s="1"/>
  <c r="AO27" i="14"/>
  <c r="AP27" i="14"/>
  <c r="AQ27" i="14"/>
  <c r="AR27" i="14"/>
  <c r="AS27" i="14"/>
  <c r="AT27" i="14"/>
  <c r="AT25" i="14" s="1"/>
  <c r="AU27" i="14"/>
  <c r="AU25" i="14" s="1"/>
  <c r="AV27" i="14"/>
  <c r="AW27" i="14"/>
  <c r="AX27" i="14"/>
  <c r="AY27" i="14"/>
  <c r="AZ27" i="14"/>
  <c r="BA27" i="14"/>
  <c r="BB27" i="14"/>
  <c r="BC27" i="14"/>
  <c r="BD27" i="14"/>
  <c r="BE27" i="14"/>
  <c r="AM31" i="14"/>
  <c r="AN31" i="14"/>
  <c r="AO31" i="14"/>
  <c r="AO25" i="14" s="1"/>
  <c r="AO26" i="14" s="1"/>
  <c r="AP31" i="14"/>
  <c r="AP25" i="14" s="1"/>
  <c r="AQ31" i="14"/>
  <c r="AQ25" i="14" s="1"/>
  <c r="AQ26" i="14" s="1"/>
  <c r="AR31" i="14"/>
  <c r="AR25" i="14" s="1"/>
  <c r="AR26" i="14" s="1"/>
  <c r="AS31" i="14"/>
  <c r="AT31" i="14"/>
  <c r="AU31" i="14"/>
  <c r="AV31" i="14"/>
  <c r="AV25" i="14" s="1"/>
  <c r="AW31" i="14"/>
  <c r="AW25" i="14" s="1"/>
  <c r="AW26" i="14" s="1"/>
  <c r="AX31" i="14"/>
  <c r="AX25" i="14" s="1"/>
  <c r="AX26" i="14" s="1"/>
  <c r="AY31" i="14"/>
  <c r="AY25" i="14" s="1"/>
  <c r="AZ31" i="14"/>
  <c r="AZ25" i="14" s="1"/>
  <c r="AZ26" i="14" s="1"/>
  <c r="BA31" i="14"/>
  <c r="BA25" i="14" s="1"/>
  <c r="BA26" i="14" s="1"/>
  <c r="BB31" i="14"/>
  <c r="BC31" i="14"/>
  <c r="BD31" i="14"/>
  <c r="BE31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E25" i="14" s="1"/>
  <c r="AO40" i="14"/>
  <c r="AR40" i="14"/>
  <c r="AR41" i="14" s="1"/>
  <c r="AT40" i="14"/>
  <c r="AT41" i="14" s="1"/>
  <c r="AU40" i="14"/>
  <c r="AU41" i="14" s="1"/>
  <c r="AV40" i="14"/>
  <c r="AO41" i="14"/>
  <c r="BB41" i="14"/>
  <c r="AM42" i="14"/>
  <c r="AN42" i="14"/>
  <c r="AO42" i="14"/>
  <c r="AP42" i="14"/>
  <c r="AP40" i="14" s="1"/>
  <c r="AP41" i="14" s="1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B40" i="14" s="1"/>
  <c r="BC42" i="14"/>
  <c r="BD42" i="14"/>
  <c r="BD40" i="14" s="1"/>
  <c r="BD41" i="14" s="1"/>
  <c r="BE42" i="14"/>
  <c r="BE40" i="14" s="1"/>
  <c r="BE41" i="14" s="1"/>
  <c r="AM46" i="14"/>
  <c r="AN46" i="14"/>
  <c r="AN40" i="14" s="1"/>
  <c r="AN41" i="14" s="1"/>
  <c r="AO46" i="14"/>
  <c r="AP46" i="14"/>
  <c r="AQ46" i="14"/>
  <c r="AR46" i="14"/>
  <c r="AS46" i="14"/>
  <c r="AS40" i="14" s="1"/>
  <c r="AS41" i="14" s="1"/>
  <c r="AT46" i="14"/>
  <c r="AU46" i="14"/>
  <c r="AV46" i="14"/>
  <c r="AW46" i="14"/>
  <c r="AX46" i="14"/>
  <c r="AY46" i="14"/>
  <c r="AZ46" i="14"/>
  <c r="BA46" i="14"/>
  <c r="BB46" i="14"/>
  <c r="BC46" i="14"/>
  <c r="BC40" i="14" s="1"/>
  <c r="BD46" i="14"/>
  <c r="BE46" i="14"/>
  <c r="AM50" i="14"/>
  <c r="AN50" i="14"/>
  <c r="AO50" i="14"/>
  <c r="AP50" i="14"/>
  <c r="AQ50" i="14"/>
  <c r="AQ40" i="14" s="1"/>
  <c r="AQ41" i="14" s="1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BC50" i="14"/>
  <c r="BD50" i="14"/>
  <c r="BE50" i="14"/>
  <c r="AN55" i="14"/>
  <c r="AN56" i="14" s="1"/>
  <c r="AO56" i="14"/>
  <c r="AP56" i="14"/>
  <c r="AM57" i="14"/>
  <c r="AN57" i="14"/>
  <c r="AO57" i="14"/>
  <c r="AP57" i="14"/>
  <c r="AP55" i="14" s="1"/>
  <c r="AQ57" i="14"/>
  <c r="AR57" i="14"/>
  <c r="AS57" i="14"/>
  <c r="AT57" i="14"/>
  <c r="AU57" i="14"/>
  <c r="AV57" i="14"/>
  <c r="AW57" i="14"/>
  <c r="AX57" i="14"/>
  <c r="AY57" i="14"/>
  <c r="AZ57" i="14"/>
  <c r="AZ55" i="14" s="1"/>
  <c r="AZ56" i="14" s="1"/>
  <c r="BA57" i="14"/>
  <c r="BA55" i="14" s="1"/>
  <c r="BA56" i="14" s="1"/>
  <c r="BB57" i="14"/>
  <c r="BB55" i="14" s="1"/>
  <c r="BB56" i="14" s="1"/>
  <c r="BC57" i="14"/>
  <c r="BC55" i="14" s="1"/>
  <c r="BC56" i="14" s="1"/>
  <c r="BD57" i="14"/>
  <c r="BE57" i="14"/>
  <c r="AM61" i="14"/>
  <c r="AN61" i="14"/>
  <c r="AO61" i="14"/>
  <c r="AO55" i="14" s="1"/>
  <c r="AP61" i="14"/>
  <c r="AQ61" i="14"/>
  <c r="AR61" i="14"/>
  <c r="AS61" i="14"/>
  <c r="AT61" i="14"/>
  <c r="AT55" i="14" s="1"/>
  <c r="AT56" i="14" s="1"/>
  <c r="AU61" i="14"/>
  <c r="AV61" i="14"/>
  <c r="AV55" i="14" s="1"/>
  <c r="AV56" i="14" s="1"/>
  <c r="AW61" i="14"/>
  <c r="AX61" i="14"/>
  <c r="AY61" i="14"/>
  <c r="AZ61" i="14"/>
  <c r="BA61" i="14"/>
  <c r="BB61" i="14"/>
  <c r="BC61" i="14"/>
  <c r="BD61" i="14"/>
  <c r="BE61" i="14"/>
  <c r="BE55" i="14" s="1"/>
  <c r="BE56" i="14" s="1"/>
  <c r="AM65" i="14"/>
  <c r="AM55" i="14" s="1"/>
  <c r="AM56" i="14" s="1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Y55" i="14" s="1"/>
  <c r="AZ65" i="14"/>
  <c r="BA65" i="14"/>
  <c r="BB65" i="14"/>
  <c r="BC65" i="14"/>
  <c r="BD65" i="14"/>
  <c r="BE65" i="14"/>
  <c r="AS70" i="14"/>
  <c r="BA70" i="14"/>
  <c r="BA71" i="14" s="1"/>
  <c r="AR71" i="14"/>
  <c r="AS71" i="14"/>
  <c r="AT71" i="14"/>
  <c r="AX71" i="14"/>
  <c r="AM72" i="14"/>
  <c r="AM70" i="14" s="1"/>
  <c r="AN72" i="14"/>
  <c r="AO72" i="14"/>
  <c r="AP72" i="14"/>
  <c r="AQ72" i="14"/>
  <c r="AR72" i="14"/>
  <c r="AS72" i="14"/>
  <c r="AT72" i="14"/>
  <c r="AT70" i="14" s="1"/>
  <c r="AU72" i="14"/>
  <c r="AU70" i="14" s="1"/>
  <c r="AU71" i="14" s="1"/>
  <c r="AV72" i="14"/>
  <c r="AW72" i="14"/>
  <c r="AW70" i="14" s="1"/>
  <c r="AW71" i="14" s="1"/>
  <c r="AX72" i="14"/>
  <c r="AY72" i="14"/>
  <c r="AZ72" i="14"/>
  <c r="BA72" i="14"/>
  <c r="BB72" i="14"/>
  <c r="BB70" i="14" s="1"/>
  <c r="BB71" i="14" s="1"/>
  <c r="BC72" i="14"/>
  <c r="BD72" i="14"/>
  <c r="BE72" i="14"/>
  <c r="BE70" i="14" s="1"/>
  <c r="BE71" i="14" s="1"/>
  <c r="AM76" i="14"/>
  <c r="AN76" i="14"/>
  <c r="AN70" i="14" s="1"/>
  <c r="AN71" i="14" s="1"/>
  <c r="AO76" i="14"/>
  <c r="AO70" i="14" s="1"/>
  <c r="AO71" i="14" s="1"/>
  <c r="AP76" i="14"/>
  <c r="AP70" i="14" s="1"/>
  <c r="AQ76" i="14"/>
  <c r="AR76" i="14"/>
  <c r="AR70" i="14" s="1"/>
  <c r="AS76" i="14"/>
  <c r="AT76" i="14"/>
  <c r="AU76" i="14"/>
  <c r="AV76" i="14"/>
  <c r="AW76" i="14"/>
  <c r="AX76" i="14"/>
  <c r="AY76" i="14"/>
  <c r="AY70" i="14" s="1"/>
  <c r="AY71" i="14" s="1"/>
  <c r="AZ76" i="14"/>
  <c r="AZ70" i="14" s="1"/>
  <c r="AZ71" i="14" s="1"/>
  <c r="BA76" i="14"/>
  <c r="BB76" i="14"/>
  <c r="BC76" i="14"/>
  <c r="BD76" i="14"/>
  <c r="BE76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X70" i="14" s="1"/>
  <c r="AY80" i="14"/>
  <c r="AZ80" i="14"/>
  <c r="BA80" i="14"/>
  <c r="BB80" i="14"/>
  <c r="BC80" i="14"/>
  <c r="BD80" i="14"/>
  <c r="BE80" i="14"/>
  <c r="BB85" i="14"/>
  <c r="BB86" i="14"/>
  <c r="BC86" i="14"/>
  <c r="AM87" i="14"/>
  <c r="AM85" i="14" s="1"/>
  <c r="AN87" i="14"/>
  <c r="AO87" i="14"/>
  <c r="AP87" i="14"/>
  <c r="AP85" i="14" s="1"/>
  <c r="AQ87" i="14"/>
  <c r="AQ85" i="14" s="1"/>
  <c r="AQ86" i="14" s="1"/>
  <c r="AR87" i="14"/>
  <c r="AS87" i="14"/>
  <c r="AT87" i="14"/>
  <c r="AU87" i="14"/>
  <c r="AV87" i="14"/>
  <c r="AW87" i="14"/>
  <c r="AX87" i="14"/>
  <c r="AY87" i="14"/>
  <c r="AZ87" i="14"/>
  <c r="AZ85" i="14" s="1"/>
  <c r="AZ86" i="14" s="1"/>
  <c r="BA87" i="14"/>
  <c r="BB87" i="14"/>
  <c r="BC87" i="14"/>
  <c r="BD87" i="14"/>
  <c r="BE87" i="14"/>
  <c r="AM91" i="14"/>
  <c r="AN91" i="14"/>
  <c r="AN85" i="14" s="1"/>
  <c r="AN86" i="14" s="1"/>
  <c r="AO91" i="14"/>
  <c r="AP91" i="14"/>
  <c r="AQ91" i="14"/>
  <c r="AR91" i="14"/>
  <c r="AS91" i="14"/>
  <c r="AS85" i="14" s="1"/>
  <c r="AT91" i="14"/>
  <c r="AU91" i="14"/>
  <c r="AU85" i="14" s="1"/>
  <c r="AU86" i="14" s="1"/>
  <c r="AV91" i="14"/>
  <c r="AV85" i="14" s="1"/>
  <c r="AW91" i="14"/>
  <c r="AX91" i="14"/>
  <c r="AY91" i="14"/>
  <c r="AZ91" i="14"/>
  <c r="BA91" i="14"/>
  <c r="BB91" i="14"/>
  <c r="BC91" i="14"/>
  <c r="BC85" i="14" s="1"/>
  <c r="BD91" i="14"/>
  <c r="BE91" i="14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AM100" i="14"/>
  <c r="AO100" i="14"/>
  <c r="AO101" i="14" s="1"/>
  <c r="AP100" i="14"/>
  <c r="AQ100" i="14"/>
  <c r="AQ101" i="14" s="1"/>
  <c r="BB100" i="14"/>
  <c r="BE100" i="14"/>
  <c r="BE101" i="14" s="1"/>
  <c r="BB101" i="14"/>
  <c r="AM102" i="14"/>
  <c r="AN102" i="14"/>
  <c r="AO102" i="14"/>
  <c r="AP102" i="14"/>
  <c r="AQ102" i="14"/>
  <c r="AR102" i="14"/>
  <c r="AS102" i="14"/>
  <c r="AT102" i="14"/>
  <c r="AU102" i="14"/>
  <c r="AV102" i="14"/>
  <c r="AV100" i="14" s="1"/>
  <c r="AV101" i="14" s="1"/>
  <c r="AW102" i="14"/>
  <c r="AX102" i="14"/>
  <c r="AX100" i="14" s="1"/>
  <c r="AX101" i="14" s="1"/>
  <c r="AY102" i="14"/>
  <c r="AY100" i="14" s="1"/>
  <c r="AY101" i="14" s="1"/>
  <c r="AZ102" i="14"/>
  <c r="AZ100" i="14" s="1"/>
  <c r="AZ101" i="14" s="1"/>
  <c r="BA102" i="14"/>
  <c r="BA100" i="14" s="1"/>
  <c r="BA101" i="14" s="1"/>
  <c r="BB102" i="14"/>
  <c r="BC102" i="14"/>
  <c r="BC100" i="14" s="1"/>
  <c r="BC101" i="14" s="1"/>
  <c r="BD102" i="14"/>
  <c r="BE102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D100" i="14" s="1"/>
  <c r="BD101" i="14" s="1"/>
  <c r="BE106" i="14"/>
  <c r="AM110" i="14"/>
  <c r="AN110" i="14"/>
  <c r="AO110" i="14"/>
  <c r="AP110" i="14"/>
  <c r="AQ110" i="14"/>
  <c r="AR110" i="14"/>
  <c r="AR100" i="14" s="1"/>
  <c r="AR101" i="14" s="1"/>
  <c r="AS110" i="14"/>
  <c r="AS100" i="14" s="1"/>
  <c r="AT110" i="14"/>
  <c r="AT100" i="14" s="1"/>
  <c r="AT101" i="14" s="1"/>
  <c r="AU110" i="14"/>
  <c r="AV110" i="14"/>
  <c r="AW110" i="14"/>
  <c r="AW100" i="14" s="1"/>
  <c r="AW101" i="14" s="1"/>
  <c r="AX110" i="14"/>
  <c r="AY110" i="14"/>
  <c r="AZ110" i="14"/>
  <c r="BA110" i="14"/>
  <c r="BB110" i="14"/>
  <c r="BC110" i="14"/>
  <c r="BD110" i="14"/>
  <c r="BE110" i="14"/>
  <c r="AU115" i="14"/>
  <c r="AU116" i="14" s="1"/>
  <c r="AV115" i="14"/>
  <c r="BE115" i="14"/>
  <c r="BA116" i="14"/>
  <c r="BE116" i="14"/>
  <c r="AM117" i="14"/>
  <c r="AN117" i="14"/>
  <c r="AO117" i="14"/>
  <c r="AO115" i="14" s="1"/>
  <c r="AO116" i="14" s="1"/>
  <c r="AP117" i="14"/>
  <c r="AQ117" i="14"/>
  <c r="AR117" i="14"/>
  <c r="AS117" i="14"/>
  <c r="AS115" i="14" s="1"/>
  <c r="AT117" i="14"/>
  <c r="AT115" i="14" s="1"/>
  <c r="AT116" i="14" s="1"/>
  <c r="AU117" i="14"/>
  <c r="AV117" i="14"/>
  <c r="AW117" i="14"/>
  <c r="AX117" i="14"/>
  <c r="AX115" i="14" s="1"/>
  <c r="AX116" i="14" s="1"/>
  <c r="AY117" i="14"/>
  <c r="AZ117" i="14"/>
  <c r="BA117" i="14"/>
  <c r="BB117" i="14"/>
  <c r="BB115" i="14" s="1"/>
  <c r="BB116" i="14" s="1"/>
  <c r="BC117" i="14"/>
  <c r="BC115" i="14" s="1"/>
  <c r="BC116" i="14" s="1"/>
  <c r="BD117" i="14"/>
  <c r="BD115" i="14" s="1"/>
  <c r="BD116" i="14" s="1"/>
  <c r="BE117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AM125" i="14"/>
  <c r="AN125" i="14"/>
  <c r="AO125" i="14"/>
  <c r="AP125" i="14"/>
  <c r="AP115" i="14" s="1"/>
  <c r="AP116" i="14" s="1"/>
  <c r="AQ125" i="14"/>
  <c r="AR125" i="14"/>
  <c r="AS125" i="14"/>
  <c r="AT125" i="14"/>
  <c r="AU125" i="14"/>
  <c r="AV125" i="14"/>
  <c r="AW125" i="14"/>
  <c r="AX125" i="14"/>
  <c r="AY125" i="14"/>
  <c r="AZ125" i="14"/>
  <c r="AZ115" i="14" s="1"/>
  <c r="AZ116" i="14" s="1"/>
  <c r="BA125" i="14"/>
  <c r="BA115" i="14" s="1"/>
  <c r="BB125" i="14"/>
  <c r="BC125" i="14"/>
  <c r="BD125" i="14"/>
  <c r="BE125" i="14"/>
  <c r="AT130" i="14"/>
  <c r="AT131" i="14" s="1"/>
  <c r="AU130" i="14"/>
  <c r="AU131" i="14" s="1"/>
  <c r="AV130" i="14"/>
  <c r="BB130" i="14"/>
  <c r="BB131" i="14" s="1"/>
  <c r="BC130" i="14"/>
  <c r="BC131" i="14" s="1"/>
  <c r="BD130" i="14"/>
  <c r="BD131" i="14" s="1"/>
  <c r="AO131" i="14"/>
  <c r="AP131" i="14"/>
  <c r="AQ131" i="14"/>
  <c r="AS131" i="14"/>
  <c r="AM132" i="14"/>
  <c r="AN132" i="14"/>
  <c r="AO132" i="14"/>
  <c r="AO130" i="14" s="1"/>
  <c r="AP132" i="14"/>
  <c r="AP130" i="14" s="1"/>
  <c r="AQ132" i="14"/>
  <c r="AQ130" i="14" s="1"/>
  <c r="AR132" i="14"/>
  <c r="AS132" i="14"/>
  <c r="AS130" i="14" s="1"/>
  <c r="AT132" i="14"/>
  <c r="AU132" i="14"/>
  <c r="AV132" i="14"/>
  <c r="AW132" i="14"/>
  <c r="AX132" i="14"/>
  <c r="AX130" i="14" s="1"/>
  <c r="AX131" i="14" s="1"/>
  <c r="AY132" i="14"/>
  <c r="AY130" i="14" s="1"/>
  <c r="AY131" i="14" s="1"/>
  <c r="AZ132" i="14"/>
  <c r="AZ130" i="14" s="1"/>
  <c r="AZ131" i="14" s="1"/>
  <c r="BA132" i="14"/>
  <c r="BB132" i="14"/>
  <c r="BC132" i="14"/>
  <c r="BD132" i="14"/>
  <c r="BE132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W130" i="14" s="1"/>
  <c r="AW131" i="14" s="1"/>
  <c r="AX136" i="14"/>
  <c r="AY136" i="14"/>
  <c r="AZ136" i="14"/>
  <c r="BA136" i="14"/>
  <c r="BB136" i="14"/>
  <c r="BC136" i="14"/>
  <c r="BD136" i="14"/>
  <c r="BE136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AQ145" i="14"/>
  <c r="AQ146" i="14" s="1"/>
  <c r="AV145" i="14"/>
  <c r="AW145" i="14"/>
  <c r="AW146" i="14" s="1"/>
  <c r="AY145" i="14"/>
  <c r="AZ145" i="14"/>
  <c r="AZ146" i="14" s="1"/>
  <c r="BE145" i="14"/>
  <c r="BE146" i="14" s="1"/>
  <c r="AT146" i="14"/>
  <c r="AM147" i="14"/>
  <c r="AM145" i="14" s="1"/>
  <c r="AM146" i="14" s="1"/>
  <c r="AN147" i="14"/>
  <c r="AO147" i="14"/>
  <c r="AP147" i="14"/>
  <c r="AP145" i="14" s="1"/>
  <c r="AP146" i="14" s="1"/>
  <c r="AQ147" i="14"/>
  <c r="AR147" i="14"/>
  <c r="AS147" i="14"/>
  <c r="AT147" i="14"/>
  <c r="AT145" i="14" s="1"/>
  <c r="AU147" i="14"/>
  <c r="AV147" i="14"/>
  <c r="AW147" i="14"/>
  <c r="AX147" i="14"/>
  <c r="AY147" i="14"/>
  <c r="AZ147" i="14"/>
  <c r="BA147" i="14"/>
  <c r="BA145" i="14" s="1"/>
  <c r="BA146" i="14" s="1"/>
  <c r="BB147" i="14"/>
  <c r="BB145" i="14" s="1"/>
  <c r="BB146" i="14" s="1"/>
  <c r="BC147" i="14"/>
  <c r="BD147" i="14"/>
  <c r="BE147" i="14"/>
  <c r="AM151" i="14"/>
  <c r="AN151" i="14"/>
  <c r="AO151" i="14"/>
  <c r="AP151" i="14"/>
  <c r="AQ151" i="14"/>
  <c r="AR151" i="14"/>
  <c r="AR145" i="14" s="1"/>
  <c r="AR146" i="14" s="1"/>
  <c r="AS151" i="14"/>
  <c r="AS145" i="14" s="1"/>
  <c r="AT151" i="14"/>
  <c r="AU151" i="14"/>
  <c r="AV151" i="14"/>
  <c r="AW151" i="14"/>
  <c r="AX151" i="14"/>
  <c r="AY151" i="14"/>
  <c r="AZ151" i="14"/>
  <c r="BA151" i="14"/>
  <c r="BB151" i="14"/>
  <c r="BC151" i="14"/>
  <c r="BD151" i="14"/>
  <c r="BD145" i="14" s="1"/>
  <c r="BD146" i="14" s="1"/>
  <c r="BE151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AM160" i="14"/>
  <c r="AR160" i="14"/>
  <c r="AR161" i="14" s="1"/>
  <c r="BA160" i="14"/>
  <c r="BA161" i="14" s="1"/>
  <c r="BE160" i="14"/>
  <c r="BE161" i="14" s="1"/>
  <c r="AU161" i="14"/>
  <c r="AV161" i="14"/>
  <c r="AM162" i="14"/>
  <c r="AN162" i="14"/>
  <c r="AO162" i="14"/>
  <c r="AP162" i="14"/>
  <c r="AQ162" i="14"/>
  <c r="AR162" i="14"/>
  <c r="AS162" i="14"/>
  <c r="AT162" i="14"/>
  <c r="AT160" i="14" s="1"/>
  <c r="AT161" i="14" s="1"/>
  <c r="AU162" i="14"/>
  <c r="AU160" i="14" s="1"/>
  <c r="AV162" i="14"/>
  <c r="AV160" i="14" s="1"/>
  <c r="AW162" i="14"/>
  <c r="AW160" i="14" s="1"/>
  <c r="AW161" i="14" s="1"/>
  <c r="AX162" i="14"/>
  <c r="AX160" i="14" s="1"/>
  <c r="AX161" i="14" s="1"/>
  <c r="AY162" i="14"/>
  <c r="AY160" i="14" s="1"/>
  <c r="AY161" i="14" s="1"/>
  <c r="AZ162" i="14"/>
  <c r="BA162" i="14"/>
  <c r="BB162" i="14"/>
  <c r="BC162" i="14"/>
  <c r="BD162" i="14"/>
  <c r="BE162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C160" i="14" s="1"/>
  <c r="BC161" i="14" s="1"/>
  <c r="BD166" i="14"/>
  <c r="BE166" i="14"/>
  <c r="AM170" i="14"/>
  <c r="AN170" i="14"/>
  <c r="AO170" i="14"/>
  <c r="AP170" i="14"/>
  <c r="AQ170" i="14"/>
  <c r="AR170" i="14"/>
  <c r="AS170" i="14"/>
  <c r="AS160" i="14" s="1"/>
  <c r="AT170" i="14"/>
  <c r="AU170" i="14"/>
  <c r="AV170" i="14"/>
  <c r="AW170" i="14"/>
  <c r="AX170" i="14"/>
  <c r="AY170" i="14"/>
  <c r="AZ170" i="14"/>
  <c r="BA170" i="14"/>
  <c r="BB170" i="14"/>
  <c r="BB160" i="14" s="1"/>
  <c r="BB161" i="14" s="1"/>
  <c r="BC170" i="14"/>
  <c r="BD170" i="14"/>
  <c r="BE170" i="14"/>
  <c r="AT175" i="14"/>
  <c r="AT176" i="14" s="1"/>
  <c r="BC175" i="14"/>
  <c r="BC176" i="14" s="1"/>
  <c r="BD175" i="14"/>
  <c r="BD176" i="14" s="1"/>
  <c r="BE175" i="14"/>
  <c r="BE176" i="14" s="1"/>
  <c r="AN176" i="14"/>
  <c r="AO176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A175" i="14" s="1"/>
  <c r="BA176" i="14" s="1"/>
  <c r="BB177" i="14"/>
  <c r="BB175" i="14" s="1"/>
  <c r="BB176" i="14" s="1"/>
  <c r="BC177" i="14"/>
  <c r="BD177" i="14"/>
  <c r="BE177" i="14"/>
  <c r="AM181" i="14"/>
  <c r="AM175" i="14" s="1"/>
  <c r="AM176" i="14" s="1"/>
  <c r="AN181" i="14"/>
  <c r="AN175" i="14" s="1"/>
  <c r="AO181" i="14"/>
  <c r="AO175" i="14" s="1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Z185" i="14"/>
  <c r="BA185" i="14"/>
  <c r="BB185" i="14"/>
  <c r="BC185" i="14"/>
  <c r="BD185" i="14"/>
  <c r="BE185" i="14"/>
  <c r="AO190" i="14"/>
  <c r="AO191" i="14" s="1"/>
  <c r="AP190" i="14"/>
  <c r="AP191" i="14" s="1"/>
  <c r="BE190" i="14"/>
  <c r="BE191" i="14"/>
  <c r="AM192" i="14"/>
  <c r="AM190" i="14" s="1"/>
  <c r="AN192" i="14"/>
  <c r="AN190" i="14" s="1"/>
  <c r="AN191" i="14" s="1"/>
  <c r="AO192" i="14"/>
  <c r="AP192" i="14"/>
  <c r="AQ192" i="14"/>
  <c r="AR192" i="14"/>
  <c r="AS192" i="14"/>
  <c r="AT192" i="14"/>
  <c r="AU192" i="14"/>
  <c r="AU190" i="14" s="1"/>
  <c r="AU191" i="14" s="1"/>
  <c r="AV192" i="14"/>
  <c r="AV190" i="14" s="1"/>
  <c r="AW192" i="14"/>
  <c r="AX192" i="14"/>
  <c r="AX190" i="14" s="1"/>
  <c r="AX191" i="14" s="1"/>
  <c r="AY192" i="14"/>
  <c r="AZ192" i="14"/>
  <c r="BA192" i="14"/>
  <c r="BB192" i="14"/>
  <c r="BC192" i="14"/>
  <c r="BD192" i="14"/>
  <c r="BE192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AM200" i="14"/>
  <c r="AN200" i="14"/>
  <c r="AO200" i="14"/>
  <c r="AP200" i="14"/>
  <c r="AQ200" i="14"/>
  <c r="AR200" i="14"/>
  <c r="AS200" i="14"/>
  <c r="AS190" i="14" s="1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AO205" i="14"/>
  <c r="AS205" i="14"/>
  <c r="AT205" i="14"/>
  <c r="AT206" i="14" s="1"/>
  <c r="AU205" i="14"/>
  <c r="AU206" i="14" s="1"/>
  <c r="AV205" i="14"/>
  <c r="AV206" i="14" s="1"/>
  <c r="AW205" i="14"/>
  <c r="AW206" i="14" s="1"/>
  <c r="AX205" i="14"/>
  <c r="AX206" i="14" s="1"/>
  <c r="AO206" i="14"/>
  <c r="AS206" i="14"/>
  <c r="AM207" i="14"/>
  <c r="AN207" i="14"/>
  <c r="AO207" i="14"/>
  <c r="AP207" i="14"/>
  <c r="AP205" i="14" s="1"/>
  <c r="AP206" i="14" s="1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B205" i="14" s="1"/>
  <c r="BB206" i="14" s="1"/>
  <c r="BC207" i="14"/>
  <c r="BD207" i="14"/>
  <c r="BE207" i="14"/>
  <c r="AM211" i="14"/>
  <c r="AN211" i="14"/>
  <c r="AN205" i="14" s="1"/>
  <c r="AN206" i="14" s="1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E205" i="14" s="1"/>
  <c r="BE206" i="14" s="1"/>
  <c r="AT220" i="14"/>
  <c r="AX220" i="14"/>
  <c r="AY220" i="14"/>
  <c r="AX221" i="14"/>
  <c r="AM222" i="14"/>
  <c r="AN222" i="14"/>
  <c r="AO222" i="14"/>
  <c r="AP222" i="14"/>
  <c r="AQ222" i="14"/>
  <c r="AR222" i="14"/>
  <c r="AS222" i="14"/>
  <c r="AS220" i="14" s="1"/>
  <c r="AS221" i="14" s="1"/>
  <c r="AT222" i="14"/>
  <c r="AU222" i="14"/>
  <c r="AV222" i="14"/>
  <c r="AW222" i="14"/>
  <c r="AX222" i="14"/>
  <c r="AY222" i="14"/>
  <c r="AZ222" i="14"/>
  <c r="BA222" i="14"/>
  <c r="BA220" i="14" s="1"/>
  <c r="BA221" i="14" s="1"/>
  <c r="BB222" i="14"/>
  <c r="BB220" i="14" s="1"/>
  <c r="BB221" i="14" s="1"/>
  <c r="BC222" i="14"/>
  <c r="BC220" i="14" s="1"/>
  <c r="BC221" i="14" s="1"/>
  <c r="BD222" i="14"/>
  <c r="BE222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AM230" i="14"/>
  <c r="AN230" i="14"/>
  <c r="AO230" i="14"/>
  <c r="AP230" i="14"/>
  <c r="AP220" i="14" s="1"/>
  <c r="AP221" i="14" s="1"/>
  <c r="AQ230" i="14"/>
  <c r="AR230" i="14"/>
  <c r="AS230" i="14"/>
  <c r="AT230" i="14"/>
  <c r="AU230" i="14"/>
  <c r="AV230" i="14"/>
  <c r="AW230" i="14"/>
  <c r="AW220" i="14" s="1"/>
  <c r="AW221" i="14" s="1"/>
  <c r="AX230" i="14"/>
  <c r="AY230" i="14"/>
  <c r="AZ230" i="14"/>
  <c r="BA230" i="14"/>
  <c r="BB230" i="14"/>
  <c r="BC230" i="14"/>
  <c r="BD230" i="14"/>
  <c r="BE230" i="14"/>
  <c r="AP235" i="14"/>
  <c r="AS235" i="14"/>
  <c r="BE236" i="14"/>
  <c r="AM237" i="14"/>
  <c r="AM235" i="14" s="1"/>
  <c r="AN237" i="14"/>
  <c r="AO237" i="14"/>
  <c r="AO235" i="14" s="1"/>
  <c r="AO236" i="14" s="1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W237" i="14"/>
  <c r="AX237" i="14"/>
  <c r="AY237" i="14"/>
  <c r="AZ237" i="14"/>
  <c r="BA237" i="14"/>
  <c r="BB237" i="14"/>
  <c r="BC237" i="14"/>
  <c r="BD237" i="14"/>
  <c r="BD235" i="14" s="1"/>
  <c r="BD236" i="14" s="1"/>
  <c r="BE237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X235" i="14" s="1"/>
  <c r="AX236" i="14" s="1"/>
  <c r="AY241" i="14"/>
  <c r="AZ241" i="14"/>
  <c r="AZ235" i="14" s="1"/>
  <c r="AZ236" i="14" s="1"/>
  <c r="BA241" i="14"/>
  <c r="BA235" i="14" s="1"/>
  <c r="BA236" i="14" s="1"/>
  <c r="BB241" i="14"/>
  <c r="BB235" i="14" s="1"/>
  <c r="BB236" i="14" s="1"/>
  <c r="BC241" i="14"/>
  <c r="BD241" i="14"/>
  <c r="BE241" i="14"/>
  <c r="AM245" i="14"/>
  <c r="AN245" i="14"/>
  <c r="AN235" i="14" s="1"/>
  <c r="AN236" i="14" s="1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E235" i="14" s="1"/>
  <c r="AO250" i="14"/>
  <c r="AO251" i="14" s="1"/>
  <c r="AS250" i="14"/>
  <c r="AT250" i="14"/>
  <c r="AT251" i="14" s="1"/>
  <c r="BA251" i="14"/>
  <c r="BB251" i="14"/>
  <c r="BC251" i="14"/>
  <c r="AM252" i="14"/>
  <c r="AM250" i="14" s="1"/>
  <c r="AM251" i="14" s="1"/>
  <c r="AN252" i="14"/>
  <c r="AN250" i="14" s="1"/>
  <c r="AN251" i="14" s="1"/>
  <c r="AO252" i="14"/>
  <c r="AP252" i="14"/>
  <c r="AP250" i="14" s="1"/>
  <c r="AQ252" i="14"/>
  <c r="AR252" i="14"/>
  <c r="AS252" i="14"/>
  <c r="AT252" i="14"/>
  <c r="AU252" i="14"/>
  <c r="AV252" i="14"/>
  <c r="AW252" i="14"/>
  <c r="AX252" i="14"/>
  <c r="AY252" i="14"/>
  <c r="AZ252" i="14"/>
  <c r="AZ250" i="14" s="1"/>
  <c r="AZ251" i="14" s="1"/>
  <c r="BA252" i="14"/>
  <c r="BB252" i="14"/>
  <c r="BB250" i="14" s="1"/>
  <c r="BC252" i="14"/>
  <c r="BD252" i="14"/>
  <c r="BE252" i="14"/>
  <c r="AM256" i="14"/>
  <c r="AN256" i="14"/>
  <c r="AO256" i="14"/>
  <c r="AP256" i="14"/>
  <c r="AQ256" i="14"/>
  <c r="AR256" i="14"/>
  <c r="AR250" i="14" s="1"/>
  <c r="AR251" i="14" s="1"/>
  <c r="AS256" i="14"/>
  <c r="AT256" i="14"/>
  <c r="AU256" i="14"/>
  <c r="AU250" i="14" s="1"/>
  <c r="AU251" i="14" s="1"/>
  <c r="AV256" i="14"/>
  <c r="AV250" i="14" s="1"/>
  <c r="AW256" i="14"/>
  <c r="AW250" i="14" s="1"/>
  <c r="AW251" i="14" s="1"/>
  <c r="AX256" i="14"/>
  <c r="AX250" i="14" s="1"/>
  <c r="AX251" i="14" s="1"/>
  <c r="AY256" i="14"/>
  <c r="AY250" i="14" s="1"/>
  <c r="AZ256" i="14"/>
  <c r="BA256" i="14"/>
  <c r="BA250" i="14" s="1"/>
  <c r="BB256" i="14"/>
  <c r="BC256" i="14"/>
  <c r="BC250" i="14" s="1"/>
  <c r="BD256" i="14"/>
  <c r="BE256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E250" i="14" s="1"/>
  <c r="BE251" i="14" s="1"/>
  <c r="AM265" i="14"/>
  <c r="AO265" i="14"/>
  <c r="AO266" i="14" s="1"/>
  <c r="AP265" i="14"/>
  <c r="AQ265" i="14"/>
  <c r="AQ266" i="14" s="1"/>
  <c r="AR265" i="14"/>
  <c r="AR266" i="14" s="1"/>
  <c r="AS265" i="14"/>
  <c r="BE265" i="14"/>
  <c r="AM266" i="14"/>
  <c r="AV266" i="14"/>
  <c r="AW266" i="14"/>
  <c r="BE266" i="14"/>
  <c r="AM267" i="14"/>
  <c r="AN267" i="14"/>
  <c r="AO267" i="14"/>
  <c r="AP267" i="14"/>
  <c r="AQ267" i="14"/>
  <c r="AR267" i="14"/>
  <c r="AS267" i="14"/>
  <c r="AT267" i="14"/>
  <c r="AU267" i="14"/>
  <c r="AV267" i="14"/>
  <c r="AV265" i="14" s="1"/>
  <c r="AW267" i="14"/>
  <c r="AX267" i="14"/>
  <c r="AX265" i="14" s="1"/>
  <c r="AX266" i="14" s="1"/>
  <c r="AY267" i="14"/>
  <c r="AY265" i="14" s="1"/>
  <c r="AY266" i="14" s="1"/>
  <c r="AZ267" i="14"/>
  <c r="AZ265" i="14" s="1"/>
  <c r="AZ266" i="14" s="1"/>
  <c r="BA267" i="14"/>
  <c r="BA265" i="14" s="1"/>
  <c r="BA266" i="14" s="1"/>
  <c r="BB267" i="14"/>
  <c r="BC267" i="14"/>
  <c r="BC265" i="14" s="1"/>
  <c r="BC266" i="14" s="1"/>
  <c r="BD267" i="14"/>
  <c r="BE267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B265" i="14" s="1"/>
  <c r="BB266" i="14" s="1"/>
  <c r="BC271" i="14"/>
  <c r="BD271" i="14"/>
  <c r="BD265" i="14" s="1"/>
  <c r="BD266" i="14" s="1"/>
  <c r="BE271" i="14"/>
  <c r="AM275" i="14"/>
  <c r="AN275" i="14"/>
  <c r="AO275" i="14"/>
  <c r="AP275" i="14"/>
  <c r="AQ275" i="14"/>
  <c r="AR275" i="14"/>
  <c r="AS275" i="14"/>
  <c r="AT275" i="14"/>
  <c r="AT265" i="14" s="1"/>
  <c r="AT266" i="14" s="1"/>
  <c r="AU275" i="14"/>
  <c r="AU265" i="14" s="1"/>
  <c r="AU266" i="14" s="1"/>
  <c r="AV275" i="14"/>
  <c r="AW275" i="14"/>
  <c r="AW265" i="14" s="1"/>
  <c r="AX275" i="14"/>
  <c r="AY275" i="14"/>
  <c r="AZ275" i="14"/>
  <c r="BA275" i="14"/>
  <c r="BB275" i="14"/>
  <c r="BC275" i="14"/>
  <c r="BD275" i="14"/>
  <c r="BE275" i="14"/>
  <c r="AQ280" i="14"/>
  <c r="AQ281" i="14" s="1"/>
  <c r="AR280" i="14"/>
  <c r="AR281" i="14" s="1"/>
  <c r="AS280" i="14"/>
  <c r="AT280" i="14"/>
  <c r="AT281" i="14" s="1"/>
  <c r="BA280" i="14"/>
  <c r="BB280" i="14"/>
  <c r="BB281" i="14" s="1"/>
  <c r="AY281" i="14"/>
  <c r="AZ281" i="14"/>
  <c r="AM282" i="14"/>
  <c r="AM280" i="14" s="1"/>
  <c r="AN282" i="14"/>
  <c r="AO282" i="14"/>
  <c r="AP282" i="14"/>
  <c r="AQ282" i="14"/>
  <c r="AR282" i="14"/>
  <c r="AS282" i="14"/>
  <c r="AT282" i="14"/>
  <c r="AU282" i="14"/>
  <c r="AU280" i="14" s="1"/>
  <c r="AU281" i="14" s="1"/>
  <c r="AV282" i="14"/>
  <c r="AW282" i="14"/>
  <c r="AX282" i="14"/>
  <c r="AY282" i="14"/>
  <c r="AY280" i="14" s="1"/>
  <c r="AZ282" i="14"/>
  <c r="BA282" i="14"/>
  <c r="BB282" i="14"/>
  <c r="BC282" i="14"/>
  <c r="BC280" i="14" s="1"/>
  <c r="BC281" i="14" s="1"/>
  <c r="BD282" i="14"/>
  <c r="BD280" i="14" s="1"/>
  <c r="BD281" i="14" s="1"/>
  <c r="BE282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AZ280" i="14" s="1"/>
  <c r="BA286" i="14"/>
  <c r="BB286" i="14"/>
  <c r="BC286" i="14"/>
  <c r="BD286" i="14"/>
  <c r="BE286" i="14"/>
  <c r="AM290" i="14"/>
  <c r="AN290" i="14"/>
  <c r="AN280" i="14" s="1"/>
  <c r="AN281" i="14" s="1"/>
  <c r="AO290" i="14"/>
  <c r="AO280" i="14" s="1"/>
  <c r="AO281" i="14" s="1"/>
  <c r="AP290" i="14"/>
  <c r="AQ290" i="14"/>
  <c r="AR290" i="14"/>
  <c r="AS290" i="14"/>
  <c r="AT290" i="14"/>
  <c r="AU290" i="14"/>
  <c r="AV290" i="14"/>
  <c r="AW290" i="14"/>
  <c r="AX290" i="14"/>
  <c r="AX280" i="14" s="1"/>
  <c r="AX281" i="14" s="1"/>
  <c r="AY290" i="14"/>
  <c r="AZ290" i="14"/>
  <c r="BA290" i="14"/>
  <c r="BB290" i="14"/>
  <c r="BC290" i="14"/>
  <c r="BD290" i="14"/>
  <c r="BE290" i="14"/>
  <c r="AO295" i="14"/>
  <c r="AO296" i="14" s="1"/>
  <c r="BB295" i="14"/>
  <c r="BE295" i="14"/>
  <c r="BB296" i="14"/>
  <c r="BE296" i="14"/>
  <c r="AM297" i="14"/>
  <c r="AM295" i="14" s="1"/>
  <c r="AN297" i="14"/>
  <c r="AN295" i="14" s="1"/>
  <c r="AN296" i="14" s="1"/>
  <c r="AO297" i="14"/>
  <c r="AP297" i="14"/>
  <c r="AP295" i="14" s="1"/>
  <c r="AQ297" i="14"/>
  <c r="AQ295" i="14" s="1"/>
  <c r="AQ296" i="14" s="1"/>
  <c r="AR297" i="14"/>
  <c r="AS297" i="14"/>
  <c r="AT297" i="14"/>
  <c r="AU297" i="14"/>
  <c r="AV297" i="14"/>
  <c r="AW297" i="14"/>
  <c r="AX297" i="14"/>
  <c r="AX295" i="14" s="1"/>
  <c r="AX296" i="14" s="1"/>
  <c r="AY297" i="14"/>
  <c r="AZ297" i="14"/>
  <c r="BA297" i="14"/>
  <c r="BB297" i="14"/>
  <c r="BC297" i="14"/>
  <c r="BD297" i="14"/>
  <c r="BE297" i="14"/>
  <c r="AM301" i="14"/>
  <c r="AN301" i="14"/>
  <c r="AO301" i="14"/>
  <c r="AP301" i="14"/>
  <c r="AQ301" i="14"/>
  <c r="AR301" i="14"/>
  <c r="AS301" i="14"/>
  <c r="AS295" i="14" s="1"/>
  <c r="AT301" i="14"/>
  <c r="AU301" i="14"/>
  <c r="AV301" i="14"/>
  <c r="AV295" i="14" s="1"/>
  <c r="AW301" i="14"/>
  <c r="AX301" i="14"/>
  <c r="AY301" i="14"/>
  <c r="AY295" i="14" s="1"/>
  <c r="AZ301" i="14"/>
  <c r="BA301" i="14"/>
  <c r="BA295" i="14" s="1"/>
  <c r="BA296" i="14" s="1"/>
  <c r="BB301" i="14"/>
  <c r="BC301" i="14"/>
  <c r="BD301" i="14"/>
  <c r="BE301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W295" i="14" s="1"/>
  <c r="AW296" i="14" s="1"/>
  <c r="AX305" i="14"/>
  <c r="AY305" i="14"/>
  <c r="AZ305" i="14"/>
  <c r="BA305" i="14"/>
  <c r="BB305" i="14"/>
  <c r="BC305" i="14"/>
  <c r="BD305" i="14"/>
  <c r="BE305" i="14"/>
  <c r="AT310" i="14"/>
  <c r="AU310" i="14"/>
  <c r="AW310" i="14"/>
  <c r="AW311" i="14" s="1"/>
  <c r="AX310" i="14"/>
  <c r="AX311" i="14" s="1"/>
  <c r="AY310" i="14"/>
  <c r="AY311" i="14" s="1"/>
  <c r="BA310" i="14"/>
  <c r="BA311" i="14" s="1"/>
  <c r="BB310" i="14"/>
  <c r="AS311" i="14"/>
  <c r="AT311" i="14"/>
  <c r="AU311" i="14"/>
  <c r="BB311" i="14"/>
  <c r="AM312" i="14"/>
  <c r="AM310" i="14" s="1"/>
  <c r="AN312" i="14"/>
  <c r="AO312" i="14"/>
  <c r="AP312" i="14"/>
  <c r="AQ312" i="14"/>
  <c r="AR312" i="14"/>
  <c r="AS312" i="14"/>
  <c r="AT312" i="14"/>
  <c r="AU312" i="14"/>
  <c r="AV312" i="14"/>
  <c r="AV310" i="14" s="1"/>
  <c r="AW312" i="14"/>
  <c r="AX312" i="14"/>
  <c r="AY312" i="14"/>
  <c r="AZ312" i="14"/>
  <c r="BA312" i="14"/>
  <c r="BB312" i="14"/>
  <c r="BC312" i="14"/>
  <c r="BD312" i="14"/>
  <c r="BE312" i="14"/>
  <c r="AM316" i="14"/>
  <c r="AN316" i="14"/>
  <c r="AO316" i="14"/>
  <c r="AP316" i="14"/>
  <c r="AQ316" i="14"/>
  <c r="AR316" i="14"/>
  <c r="AR310" i="14" s="1"/>
  <c r="AR311" i="14" s="1"/>
  <c r="AS316" i="14"/>
  <c r="AT316" i="14"/>
  <c r="AU316" i="14"/>
  <c r="AV316" i="14"/>
  <c r="AW316" i="14"/>
  <c r="AX316" i="14"/>
  <c r="AY316" i="14"/>
  <c r="AZ316" i="14"/>
  <c r="AZ310" i="14" s="1"/>
  <c r="BA316" i="14"/>
  <c r="BB316" i="14"/>
  <c r="BC316" i="14"/>
  <c r="BD316" i="14"/>
  <c r="BE316" i="14"/>
  <c r="AM320" i="14"/>
  <c r="AN320" i="14"/>
  <c r="AO320" i="14"/>
  <c r="AP320" i="14"/>
  <c r="AQ320" i="14"/>
  <c r="AR320" i="14"/>
  <c r="AS320" i="14"/>
  <c r="AS310" i="14" s="1"/>
  <c r="AT320" i="14"/>
  <c r="AU320" i="14"/>
  <c r="AV320" i="14"/>
  <c r="AW320" i="14"/>
  <c r="AX320" i="14"/>
  <c r="AY320" i="14"/>
  <c r="AZ320" i="14"/>
  <c r="BA320" i="14"/>
  <c r="BB320" i="14"/>
  <c r="BC320" i="14"/>
  <c r="BD320" i="14"/>
  <c r="BE320" i="14"/>
  <c r="BC325" i="14"/>
  <c r="BC326" i="14" s="1"/>
  <c r="BD325" i="14"/>
  <c r="BD326" i="14" s="1"/>
  <c r="BE325" i="14"/>
  <c r="BE326" i="14" s="1"/>
  <c r="AM327" i="14"/>
  <c r="AN327" i="14"/>
  <c r="AO327" i="14"/>
  <c r="AP327" i="14"/>
  <c r="AQ327" i="14"/>
  <c r="AR327" i="14"/>
  <c r="AS327" i="14"/>
  <c r="AT327" i="14"/>
  <c r="AU327" i="14"/>
  <c r="AV327" i="14"/>
  <c r="AV325" i="14" s="1"/>
  <c r="AW327" i="14"/>
  <c r="AW325" i="14" s="1"/>
  <c r="AW326" i="14" s="1"/>
  <c r="AX327" i="14"/>
  <c r="AX325" i="14" s="1"/>
  <c r="AX326" i="14" s="1"/>
  <c r="AY327" i="14"/>
  <c r="AY325" i="14" s="1"/>
  <c r="AY326" i="14" s="1"/>
  <c r="AZ327" i="14"/>
  <c r="AZ325" i="14" s="1"/>
  <c r="AZ326" i="14" s="1"/>
  <c r="BA327" i="14"/>
  <c r="BA325" i="14" s="1"/>
  <c r="BA326" i="14" s="1"/>
  <c r="BB327" i="14"/>
  <c r="BB325" i="14" s="1"/>
  <c r="BB326" i="14" s="1"/>
  <c r="BC327" i="14"/>
  <c r="BD327" i="14"/>
  <c r="BE327" i="14"/>
  <c r="AM331" i="14"/>
  <c r="AN331" i="14"/>
  <c r="AO331" i="14"/>
  <c r="AP331" i="14"/>
  <c r="AQ331" i="14"/>
  <c r="AR331" i="14"/>
  <c r="AS331" i="14"/>
  <c r="AT331" i="14"/>
  <c r="AU331" i="14"/>
  <c r="AV331" i="14"/>
  <c r="AW331" i="14"/>
  <c r="AX331" i="14"/>
  <c r="AY331" i="14"/>
  <c r="AZ331" i="14"/>
  <c r="BA331" i="14"/>
  <c r="BB331" i="14"/>
  <c r="BC331" i="14"/>
  <c r="BD331" i="14"/>
  <c r="BE331" i="14"/>
  <c r="AM335" i="14"/>
  <c r="AN335" i="14"/>
  <c r="AO335" i="14"/>
  <c r="AO325" i="14" s="1"/>
  <c r="AO326" i="14" s="1"/>
  <c r="AP335" i="14"/>
  <c r="AQ335" i="14"/>
  <c r="AR335" i="14"/>
  <c r="AS335" i="14"/>
  <c r="AT335" i="14"/>
  <c r="AT325" i="14" s="1"/>
  <c r="AT326" i="14" s="1"/>
  <c r="AU335" i="14"/>
  <c r="AV335" i="14"/>
  <c r="AW335" i="14"/>
  <c r="AX335" i="14"/>
  <c r="AY335" i="14"/>
  <c r="AZ335" i="14"/>
  <c r="BA335" i="14"/>
  <c r="BB335" i="14"/>
  <c r="BC335" i="14"/>
  <c r="BD335" i="14"/>
  <c r="BE335" i="14"/>
  <c r="BD340" i="14"/>
  <c r="BD341" i="14" s="1"/>
  <c r="BE340" i="14"/>
  <c r="BE341" i="14" s="1"/>
  <c r="AP341" i="14"/>
  <c r="AX341" i="14"/>
  <c r="AM342" i="14"/>
  <c r="AN342" i="14"/>
  <c r="AO342" i="14"/>
  <c r="AP342" i="14"/>
  <c r="AQ342" i="14"/>
  <c r="AR342" i="14"/>
  <c r="AS342" i="14"/>
  <c r="AT342" i="14"/>
  <c r="AU342" i="14"/>
  <c r="AV342" i="14"/>
  <c r="AW342" i="14"/>
  <c r="AX342" i="14"/>
  <c r="AX340" i="14" s="1"/>
  <c r="AY342" i="14"/>
  <c r="AY340" i="14" s="1"/>
  <c r="AZ342" i="14"/>
  <c r="BA342" i="14"/>
  <c r="BB342" i="14"/>
  <c r="BC342" i="14"/>
  <c r="BC340" i="14" s="1"/>
  <c r="BC341" i="14" s="1"/>
  <c r="BD342" i="14"/>
  <c r="BE342" i="14"/>
  <c r="AM346" i="14"/>
  <c r="AN346" i="14"/>
  <c r="AO346" i="14"/>
  <c r="AO340" i="14" s="1"/>
  <c r="AO341" i="14" s="1"/>
  <c r="AP346" i="14"/>
  <c r="AQ346" i="14"/>
  <c r="AQ340" i="14" s="1"/>
  <c r="AQ341" i="14" s="1"/>
  <c r="AR346" i="14"/>
  <c r="AS346" i="14"/>
  <c r="AT346" i="14"/>
  <c r="AU346" i="14"/>
  <c r="AV346" i="14"/>
  <c r="AW346" i="14"/>
  <c r="AX346" i="14"/>
  <c r="AY346" i="14"/>
  <c r="AZ346" i="14"/>
  <c r="BA346" i="14"/>
  <c r="BB346" i="14"/>
  <c r="BC346" i="14"/>
  <c r="BD346" i="14"/>
  <c r="BE346" i="14"/>
  <c r="AM350" i="14"/>
  <c r="AN350" i="14"/>
  <c r="AO350" i="14"/>
  <c r="AP350" i="14"/>
  <c r="AP340" i="14" s="1"/>
  <c r="AQ350" i="14"/>
  <c r="AR350" i="14"/>
  <c r="AS350" i="14"/>
  <c r="AT350" i="14"/>
  <c r="AU350" i="14"/>
  <c r="AV350" i="14"/>
  <c r="AW350" i="14"/>
  <c r="AX350" i="14"/>
  <c r="AY350" i="14"/>
  <c r="AZ350" i="14"/>
  <c r="BA350" i="14"/>
  <c r="BB350" i="14"/>
  <c r="BC350" i="14"/>
  <c r="BD350" i="14"/>
  <c r="BE350" i="14"/>
  <c r="AS355" i="14"/>
  <c r="AT355" i="14"/>
  <c r="AT356" i="14" s="1"/>
  <c r="BC355" i="14"/>
  <c r="BB356" i="14"/>
  <c r="BC356" i="14"/>
  <c r="BD356" i="14"/>
  <c r="BE356" i="14"/>
  <c r="AM357" i="14"/>
  <c r="AM355" i="14" s="1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Y357" i="14"/>
  <c r="AZ357" i="14"/>
  <c r="BA357" i="14"/>
  <c r="BB357" i="14"/>
  <c r="BC357" i="14"/>
  <c r="BD357" i="14"/>
  <c r="BD355" i="14" s="1"/>
  <c r="BE357" i="14"/>
  <c r="AM361" i="14"/>
  <c r="AN361" i="14"/>
  <c r="AN355" i="14" s="1"/>
  <c r="AN356" i="14" s="1"/>
  <c r="AO361" i="14"/>
  <c r="AP361" i="14"/>
  <c r="AQ361" i="14"/>
  <c r="AR361" i="14"/>
  <c r="AS361" i="14"/>
  <c r="AT361" i="14"/>
  <c r="AU361" i="14"/>
  <c r="AV361" i="14"/>
  <c r="AW361" i="14"/>
  <c r="AX361" i="14"/>
  <c r="AY361" i="14"/>
  <c r="AZ361" i="14"/>
  <c r="AZ355" i="14" s="1"/>
  <c r="AZ356" i="14" s="1"/>
  <c r="BA361" i="14"/>
  <c r="BB361" i="14"/>
  <c r="BC361" i="14"/>
  <c r="BD361" i="14"/>
  <c r="BE361" i="14"/>
  <c r="AM365" i="14"/>
  <c r="AN365" i="14"/>
  <c r="AO365" i="14"/>
  <c r="AP365" i="14"/>
  <c r="AP355" i="14" s="1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B355" i="14" s="1"/>
  <c r="BC365" i="14"/>
  <c r="BD365" i="14"/>
  <c r="BE365" i="14"/>
  <c r="BE355" i="14" s="1"/>
  <c r="AR370" i="14"/>
  <c r="AR371" i="14" s="1"/>
  <c r="AS370" i="14"/>
  <c r="AV370" i="14"/>
  <c r="AV371" i="14" s="1"/>
  <c r="AW370" i="14"/>
  <c r="AW371" i="14" s="1"/>
  <c r="AX370" i="14"/>
  <c r="AX371" i="14" s="1"/>
  <c r="AM371" i="14"/>
  <c r="AM372" i="14"/>
  <c r="AM370" i="14" s="1"/>
  <c r="AN372" i="14"/>
  <c r="AN370" i="14" s="1"/>
  <c r="AN371" i="14" s="1"/>
  <c r="AO372" i="14"/>
  <c r="AO370" i="14" s="1"/>
  <c r="AO371" i="14" s="1"/>
  <c r="AP372" i="14"/>
  <c r="AP370" i="14" s="1"/>
  <c r="AQ372" i="14"/>
  <c r="AQ370" i="14" s="1"/>
  <c r="AQ371" i="14" s="1"/>
  <c r="AR372" i="14"/>
  <c r="AS372" i="14"/>
  <c r="AT372" i="14"/>
  <c r="AU372" i="14"/>
  <c r="AV372" i="14"/>
  <c r="AW372" i="14"/>
  <c r="AX372" i="14"/>
  <c r="AY372" i="14"/>
  <c r="AZ372" i="14"/>
  <c r="AZ370" i="14" s="1"/>
  <c r="AZ371" i="14" s="1"/>
  <c r="BA372" i="14"/>
  <c r="BB372" i="14"/>
  <c r="BC372" i="14"/>
  <c r="BD372" i="14"/>
  <c r="BE372" i="14"/>
  <c r="BE370" i="14" s="1"/>
  <c r="BE371" i="14" s="1"/>
  <c r="AM376" i="14"/>
  <c r="AN376" i="14"/>
  <c r="AO376" i="14"/>
  <c r="AP376" i="14"/>
  <c r="AQ376" i="14"/>
  <c r="AR376" i="14"/>
  <c r="AS376" i="14"/>
  <c r="AT376" i="14"/>
  <c r="AT370" i="14" s="1"/>
  <c r="AT371" i="14" s="1"/>
  <c r="AU376" i="14"/>
  <c r="AU370" i="14" s="1"/>
  <c r="AU371" i="14" s="1"/>
  <c r="AV376" i="14"/>
  <c r="AW376" i="14"/>
  <c r="AX376" i="14"/>
  <c r="AY376" i="14"/>
  <c r="AZ376" i="14"/>
  <c r="BA376" i="14"/>
  <c r="BA370" i="14" s="1"/>
  <c r="BA371" i="14" s="1"/>
  <c r="BB376" i="14"/>
  <c r="BC376" i="14"/>
  <c r="BD376" i="14"/>
  <c r="BE376" i="14"/>
  <c r="AM380" i="14"/>
  <c r="AN380" i="14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BC380" i="14"/>
  <c r="BD380" i="14"/>
  <c r="BE380" i="14"/>
  <c r="AN385" i="14"/>
  <c r="AN386" i="14" s="1"/>
  <c r="AO385" i="14"/>
  <c r="AO386" i="14" s="1"/>
  <c r="AP385" i="14"/>
  <c r="AV385" i="14"/>
  <c r="AW385" i="14"/>
  <c r="AX385" i="14"/>
  <c r="AS386" i="14"/>
  <c r="AU386" i="14"/>
  <c r="AV386" i="14"/>
  <c r="AW386" i="14"/>
  <c r="AX386" i="14"/>
  <c r="AM387" i="14"/>
  <c r="AM385" i="14" s="1"/>
  <c r="AN387" i="14"/>
  <c r="AO387" i="14"/>
  <c r="AP387" i="14"/>
  <c r="AQ387" i="14"/>
  <c r="AR387" i="14"/>
  <c r="AS387" i="14"/>
  <c r="AT387" i="14"/>
  <c r="AU387" i="14"/>
  <c r="AV387" i="14"/>
  <c r="AW387" i="14"/>
  <c r="AX387" i="14"/>
  <c r="AY387" i="14"/>
  <c r="AY385" i="14" s="1"/>
  <c r="AZ387" i="14"/>
  <c r="AZ385" i="14" s="1"/>
  <c r="AZ386" i="14" s="1"/>
  <c r="BA387" i="14"/>
  <c r="BA385" i="14" s="1"/>
  <c r="BA386" i="14" s="1"/>
  <c r="BB387" i="14"/>
  <c r="BC387" i="14"/>
  <c r="BD387" i="14"/>
  <c r="BE387" i="14"/>
  <c r="AM391" i="14"/>
  <c r="AN391" i="14"/>
  <c r="AO391" i="14"/>
  <c r="AP391" i="14"/>
  <c r="AQ391" i="14"/>
  <c r="AR391" i="14"/>
  <c r="AR385" i="14" s="1"/>
  <c r="AR386" i="14" s="1"/>
  <c r="AS391" i="14"/>
  <c r="AS385" i="14" s="1"/>
  <c r="AT391" i="14"/>
  <c r="AU391" i="14"/>
  <c r="AU385" i="14" s="1"/>
  <c r="AV391" i="14"/>
  <c r="AW391" i="14"/>
  <c r="AX391" i="14"/>
  <c r="AY391" i="14"/>
  <c r="AZ391" i="14"/>
  <c r="BA391" i="14"/>
  <c r="BB391" i="14"/>
  <c r="BC391" i="14"/>
  <c r="BD391" i="14"/>
  <c r="BE391" i="14"/>
  <c r="AM395" i="14"/>
  <c r="AN395" i="14"/>
  <c r="AO395" i="14"/>
  <c r="AP395" i="14"/>
  <c r="AQ395" i="14"/>
  <c r="AR395" i="14"/>
  <c r="AS395" i="14"/>
  <c r="AT395" i="14"/>
  <c r="AU395" i="14"/>
  <c r="AV395" i="14"/>
  <c r="AW395" i="14"/>
  <c r="AX395" i="14"/>
  <c r="AY395" i="14"/>
  <c r="AZ395" i="14"/>
  <c r="BA395" i="14"/>
  <c r="BB395" i="14"/>
  <c r="BC395" i="14"/>
  <c r="BD395" i="14"/>
  <c r="BE395" i="14"/>
  <c r="BE385" i="14" s="1"/>
  <c r="BE386" i="14" s="1"/>
  <c r="AM400" i="14"/>
  <c r="AN400" i="14"/>
  <c r="AN401" i="14" s="1"/>
  <c r="AO400" i="14"/>
  <c r="AO401" i="14" s="1"/>
  <c r="BB400" i="14"/>
  <c r="BB401" i="14" s="1"/>
  <c r="AP401" i="14"/>
  <c r="AM402" i="14"/>
  <c r="AN402" i="14"/>
  <c r="AO402" i="14"/>
  <c r="AP402" i="14"/>
  <c r="AQ402" i="14"/>
  <c r="AQ400" i="14" s="1"/>
  <c r="AQ401" i="14" s="1"/>
  <c r="AR402" i="14"/>
  <c r="AS402" i="14"/>
  <c r="AT402" i="14"/>
  <c r="AU402" i="14"/>
  <c r="AV402" i="14"/>
  <c r="AW402" i="14"/>
  <c r="AX402" i="14"/>
  <c r="AY402" i="14"/>
  <c r="AY400" i="14" s="1"/>
  <c r="AY401" i="14" s="1"/>
  <c r="AZ402" i="14"/>
  <c r="BA402" i="14"/>
  <c r="BB402" i="14"/>
  <c r="BC402" i="14"/>
  <c r="BC400" i="14" s="1"/>
  <c r="BC401" i="14" s="1"/>
  <c r="BD402" i="14"/>
  <c r="BD400" i="14" s="1"/>
  <c r="BD401" i="14" s="1"/>
  <c r="BE402" i="14"/>
  <c r="AM406" i="14"/>
  <c r="AN406" i="14"/>
  <c r="AO406" i="14"/>
  <c r="AP406" i="14"/>
  <c r="AP400" i="14" s="1"/>
  <c r="AQ406" i="14"/>
  <c r="AR406" i="14"/>
  <c r="AS406" i="14"/>
  <c r="AT406" i="14"/>
  <c r="AU406" i="14"/>
  <c r="AU400" i="14" s="1"/>
  <c r="AU401" i="14" s="1"/>
  <c r="AV406" i="14"/>
  <c r="AV400" i="14" s="1"/>
  <c r="AW406" i="14"/>
  <c r="AW400" i="14" s="1"/>
  <c r="AW401" i="14" s="1"/>
  <c r="AX406" i="14"/>
  <c r="AY406" i="14"/>
  <c r="AZ406" i="14"/>
  <c r="BA406" i="14"/>
  <c r="BB406" i="14"/>
  <c r="BC406" i="14"/>
  <c r="BD406" i="14"/>
  <c r="BE406" i="14"/>
  <c r="AM410" i="14"/>
  <c r="AN410" i="14"/>
  <c r="AO410" i="14"/>
  <c r="AP410" i="14"/>
  <c r="AQ410" i="14"/>
  <c r="AR410" i="14"/>
  <c r="AS410" i="14"/>
  <c r="AT410" i="14"/>
  <c r="AU410" i="14"/>
  <c r="AV410" i="14"/>
  <c r="AW410" i="14"/>
  <c r="AX410" i="14"/>
  <c r="AX400" i="14" s="1"/>
  <c r="AX401" i="14" s="1"/>
  <c r="AY410" i="14"/>
  <c r="AZ410" i="14"/>
  <c r="AZ400" i="14" s="1"/>
  <c r="AZ401" i="14" s="1"/>
  <c r="BA410" i="14"/>
  <c r="BA400" i="14" s="1"/>
  <c r="BA401" i="14" s="1"/>
  <c r="BB410" i="14"/>
  <c r="BC410" i="14"/>
  <c r="BD410" i="14"/>
  <c r="BE410" i="14"/>
  <c r="AO415" i="14"/>
  <c r="AO416" i="14" s="1"/>
  <c r="AR415" i="14"/>
  <c r="AR416" i="14" s="1"/>
  <c r="AW416" i="14"/>
  <c r="AX416" i="14"/>
  <c r="AY416" i="14"/>
  <c r="AM417" i="14"/>
  <c r="AN417" i="14"/>
  <c r="AN415" i="14" s="1"/>
  <c r="AN416" i="14" s="1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B415" i="14" s="1"/>
  <c r="BB416" i="14" s="1"/>
  <c r="BC417" i="14"/>
  <c r="BD417" i="14"/>
  <c r="BE417" i="14"/>
  <c r="AM421" i="14"/>
  <c r="AN421" i="14"/>
  <c r="AO421" i="14"/>
  <c r="AP421" i="14"/>
  <c r="AP415" i="14" s="1"/>
  <c r="AQ421" i="14"/>
  <c r="AQ415" i="14" s="1"/>
  <c r="AQ416" i="14" s="1"/>
  <c r="AR421" i="14"/>
  <c r="AS421" i="14"/>
  <c r="AT421" i="14"/>
  <c r="AU421" i="14"/>
  <c r="AV421" i="14"/>
  <c r="AW421" i="14"/>
  <c r="AX421" i="14"/>
  <c r="AX415" i="14" s="1"/>
  <c r="AY421" i="14"/>
  <c r="AY415" i="14" s="1"/>
  <c r="AZ421" i="14"/>
  <c r="BA421" i="14"/>
  <c r="BB421" i="14"/>
  <c r="BC421" i="14"/>
  <c r="BD421" i="14"/>
  <c r="BE421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W415" i="14" s="1"/>
  <c r="AX425" i="14"/>
  <c r="AY425" i="14"/>
  <c r="AZ425" i="14"/>
  <c r="BA425" i="14"/>
  <c r="BB425" i="14"/>
  <c r="BC425" i="14"/>
  <c r="BD425" i="14"/>
  <c r="BE425" i="14"/>
  <c r="AM430" i="14"/>
  <c r="AM431" i="14" s="1"/>
  <c r="AN430" i="14"/>
  <c r="AN431" i="14" s="1"/>
  <c r="AO430" i="14"/>
  <c r="AO431" i="14" s="1"/>
  <c r="AR430" i="14"/>
  <c r="AR431" i="14" s="1"/>
  <c r="AS430" i="14"/>
  <c r="AX430" i="14"/>
  <c r="AX431" i="14" s="1"/>
  <c r="AY430" i="14"/>
  <c r="BB430" i="14"/>
  <c r="BB431" i="14" s="1"/>
  <c r="BE430" i="14"/>
  <c r="BE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U430" i="14" s="1"/>
  <c r="AU431" i="14" s="1"/>
  <c r="AV432" i="14"/>
  <c r="AV430" i="14" s="1"/>
  <c r="AW432" i="14"/>
  <c r="AW430" i="14" s="1"/>
  <c r="AW431" i="14" s="1"/>
  <c r="AX432" i="14"/>
  <c r="AY432" i="14"/>
  <c r="AZ432" i="14"/>
  <c r="BA432" i="14"/>
  <c r="BB432" i="14"/>
  <c r="BC432" i="14"/>
  <c r="BD432" i="14"/>
  <c r="BE432" i="14"/>
  <c r="AM436" i="14"/>
  <c r="AN436" i="14"/>
  <c r="AO436" i="14"/>
  <c r="AP436" i="14"/>
  <c r="AQ436" i="14"/>
  <c r="AR436" i="14"/>
  <c r="AS436" i="14"/>
  <c r="AT436" i="14"/>
  <c r="AU436" i="14"/>
  <c r="AV436" i="14"/>
  <c r="AW436" i="14"/>
  <c r="AX436" i="14"/>
  <c r="AY436" i="14"/>
  <c r="AZ436" i="14"/>
  <c r="AZ430" i="14" s="1"/>
  <c r="AZ431" i="14" s="1"/>
  <c r="BA436" i="14"/>
  <c r="BB436" i="14"/>
  <c r="BC436" i="14"/>
  <c r="BD436" i="14"/>
  <c r="BE436" i="14"/>
  <c r="AM440" i="14"/>
  <c r="AN440" i="14"/>
  <c r="AO440" i="14"/>
  <c r="AP440" i="14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BC440" i="14"/>
  <c r="BD440" i="14"/>
  <c r="BE440" i="14"/>
  <c r="AQ445" i="14"/>
  <c r="AQ446" i="14" s="1"/>
  <c r="AT445" i="14"/>
  <c r="AT446" i="14" s="1"/>
  <c r="AW445" i="14"/>
  <c r="AW446" i="14" s="1"/>
  <c r="BA445" i="14"/>
  <c r="BB445" i="14"/>
  <c r="BB446" i="14" s="1"/>
  <c r="AS446" i="14"/>
  <c r="BA446" i="14"/>
  <c r="AM447" i="14"/>
  <c r="AM445" i="14" s="1"/>
  <c r="AN447" i="14"/>
  <c r="AO447" i="14"/>
  <c r="AP447" i="14"/>
  <c r="AQ447" i="14"/>
  <c r="AR447" i="14"/>
  <c r="AS447" i="14"/>
  <c r="AT447" i="14"/>
  <c r="AU447" i="14"/>
  <c r="AV447" i="14"/>
  <c r="AV445" i="14" s="1"/>
  <c r="AW447" i="14"/>
  <c r="AX447" i="14"/>
  <c r="AY447" i="14"/>
  <c r="AZ447" i="14"/>
  <c r="BA447" i="14"/>
  <c r="BB447" i="14"/>
  <c r="BC447" i="14"/>
  <c r="BD447" i="14"/>
  <c r="BD445" i="14" s="1"/>
  <c r="BD446" i="14" s="1"/>
  <c r="BE447" i="14"/>
  <c r="BE445" i="14" s="1"/>
  <c r="BE446" i="14" s="1"/>
  <c r="AM451" i="14"/>
  <c r="AN451" i="14"/>
  <c r="AN445" i="14" s="1"/>
  <c r="AN446" i="14" s="1"/>
  <c r="AO451" i="14"/>
  <c r="AP451" i="14"/>
  <c r="AQ451" i="14"/>
  <c r="AR451" i="14"/>
  <c r="AS451" i="14"/>
  <c r="AT451" i="14"/>
  <c r="AU451" i="14"/>
  <c r="AU445" i="14" s="1"/>
  <c r="AU446" i="14" s="1"/>
  <c r="AV451" i="14"/>
  <c r="AW451" i="14"/>
  <c r="AX451" i="14"/>
  <c r="AY451" i="14"/>
  <c r="AZ451" i="14"/>
  <c r="BA451" i="14"/>
  <c r="BB451" i="14"/>
  <c r="BC451" i="14"/>
  <c r="BC445" i="14" s="1"/>
  <c r="BC446" i="14" s="1"/>
  <c r="BD451" i="14"/>
  <c r="BE451" i="14"/>
  <c r="AM455" i="14"/>
  <c r="AN455" i="14"/>
  <c r="AO455" i="14"/>
  <c r="AO445" i="14" s="1"/>
  <c r="AO446" i="14" s="1"/>
  <c r="AP455" i="14"/>
  <c r="AQ455" i="14"/>
  <c r="AR455" i="14"/>
  <c r="AS455" i="14"/>
  <c r="AS445" i="14" s="1"/>
  <c r="AT455" i="14"/>
  <c r="AU455" i="14"/>
  <c r="AV455" i="14"/>
  <c r="AW455" i="14"/>
  <c r="AX455" i="14"/>
  <c r="AY455" i="14"/>
  <c r="AZ455" i="14"/>
  <c r="BA455" i="14"/>
  <c r="BB455" i="14"/>
  <c r="BC455" i="14"/>
  <c r="BD455" i="14"/>
  <c r="BE455" i="14"/>
  <c r="AW460" i="14"/>
  <c r="AX460" i="14"/>
  <c r="AY460" i="14"/>
  <c r="AZ460" i="14"/>
  <c r="BB460" i="14"/>
  <c r="BB461" i="14" s="1"/>
  <c r="BC460" i="14"/>
  <c r="BC461" i="14" s="1"/>
  <c r="AP461" i="14"/>
  <c r="AW461" i="14"/>
  <c r="AX461" i="14"/>
  <c r="AY461" i="14"/>
  <c r="AZ461" i="14"/>
  <c r="AM462" i="14"/>
  <c r="AN462" i="14"/>
  <c r="AO462" i="14"/>
  <c r="AO460" i="14" s="1"/>
  <c r="AO461" i="14" s="1"/>
  <c r="AP462" i="14"/>
  <c r="AP460" i="14" s="1"/>
  <c r="AQ462" i="14"/>
  <c r="AR462" i="14"/>
  <c r="AR460" i="14" s="1"/>
  <c r="AR461" i="14" s="1"/>
  <c r="AS462" i="14"/>
  <c r="AS460" i="14" s="1"/>
  <c r="AS461" i="14" s="1"/>
  <c r="AT462" i="14"/>
  <c r="AU462" i="14"/>
  <c r="AV462" i="14"/>
  <c r="AW462" i="14"/>
  <c r="AX462" i="14"/>
  <c r="AY462" i="14"/>
  <c r="AZ462" i="14"/>
  <c r="BA462" i="14"/>
  <c r="BA460" i="14" s="1"/>
  <c r="BA461" i="14" s="1"/>
  <c r="BB462" i="14"/>
  <c r="BC462" i="14"/>
  <c r="BD462" i="14"/>
  <c r="BE462" i="14"/>
  <c r="AM466" i="14"/>
  <c r="AN466" i="14"/>
  <c r="AO466" i="14"/>
  <c r="AP466" i="14"/>
  <c r="AQ466" i="14"/>
  <c r="AR466" i="14"/>
  <c r="AS466" i="14"/>
  <c r="AT466" i="14"/>
  <c r="AT460" i="14" s="1"/>
  <c r="AT461" i="14" s="1"/>
  <c r="AU466" i="14"/>
  <c r="AV466" i="14"/>
  <c r="AW466" i="14"/>
  <c r="AX466" i="14"/>
  <c r="AY466" i="14"/>
  <c r="AZ466" i="14"/>
  <c r="BA466" i="14"/>
  <c r="BB466" i="14"/>
  <c r="BC466" i="14"/>
  <c r="BD466" i="14"/>
  <c r="BE466" i="14"/>
  <c r="BE460" i="14" s="1"/>
  <c r="BE461" i="14" s="1"/>
  <c r="AM470" i="14"/>
  <c r="AM460" i="14" s="1"/>
  <c r="AN470" i="14"/>
  <c r="AO470" i="14"/>
  <c r="AP470" i="14"/>
  <c r="AQ470" i="14"/>
  <c r="AR470" i="14"/>
  <c r="AS470" i="14"/>
  <c r="AT470" i="14"/>
  <c r="AU470" i="14"/>
  <c r="AV470" i="14"/>
  <c r="AW470" i="14"/>
  <c r="AX470" i="14"/>
  <c r="AY470" i="14"/>
  <c r="AZ470" i="14"/>
  <c r="BA470" i="14"/>
  <c r="BB470" i="14"/>
  <c r="BC470" i="14"/>
  <c r="BD470" i="14"/>
  <c r="BD460" i="14" s="1"/>
  <c r="BD461" i="14" s="1"/>
  <c r="BE470" i="14"/>
  <c r="AM475" i="14"/>
  <c r="AN475" i="14"/>
  <c r="AN476" i="14" s="1"/>
  <c r="AO475" i="14"/>
  <c r="AO476" i="14" s="1"/>
  <c r="AP475" i="14"/>
  <c r="AS475" i="14"/>
  <c r="AS476" i="14" s="1"/>
  <c r="AY475" i="14"/>
  <c r="AZ475" i="14"/>
  <c r="AZ476" i="14" s="1"/>
  <c r="BB475" i="14"/>
  <c r="BB476" i="14" s="1"/>
  <c r="BE475" i="14"/>
  <c r="BE476" i="14" s="1"/>
  <c r="BD476" i="14"/>
  <c r="AM477" i="14"/>
  <c r="AN477" i="14"/>
  <c r="AO477" i="14"/>
  <c r="AP477" i="14"/>
  <c r="AQ477" i="14"/>
  <c r="AR477" i="14"/>
  <c r="AS477" i="14"/>
  <c r="AT477" i="14"/>
  <c r="AT475" i="14" s="1"/>
  <c r="AT476" i="14" s="1"/>
  <c r="AU477" i="14"/>
  <c r="AV477" i="14"/>
  <c r="AW477" i="14"/>
  <c r="AW475" i="14" s="1"/>
  <c r="AW476" i="14" s="1"/>
  <c r="AX477" i="14"/>
  <c r="AY477" i="14"/>
  <c r="AZ477" i="14"/>
  <c r="BA477" i="14"/>
  <c r="BA475" i="14" s="1"/>
  <c r="BA476" i="14" s="1"/>
  <c r="BB477" i="14"/>
  <c r="BC477" i="14"/>
  <c r="BD477" i="14"/>
  <c r="BD475" i="14" s="1"/>
  <c r="BE477" i="14"/>
  <c r="AM481" i="14"/>
  <c r="AN481" i="14"/>
  <c r="AO481" i="14"/>
  <c r="AP481" i="14"/>
  <c r="AQ481" i="14"/>
  <c r="AR481" i="14"/>
  <c r="AS481" i="14"/>
  <c r="AT481" i="14"/>
  <c r="AU481" i="14"/>
  <c r="AV481" i="14"/>
  <c r="AV475" i="14" s="1"/>
  <c r="AV476" i="14" s="1"/>
  <c r="AW481" i="14"/>
  <c r="AX481" i="14"/>
  <c r="AY481" i="14"/>
  <c r="AZ481" i="14"/>
  <c r="BA481" i="14"/>
  <c r="BB481" i="14"/>
  <c r="BC481" i="14"/>
  <c r="BD481" i="14"/>
  <c r="BE481" i="14"/>
  <c r="AM485" i="14"/>
  <c r="AN485" i="14"/>
  <c r="AO485" i="14"/>
  <c r="AP485" i="14"/>
  <c r="AQ485" i="14"/>
  <c r="AR485" i="14"/>
  <c r="AS485" i="14"/>
  <c r="AT485" i="14"/>
  <c r="AU485" i="14"/>
  <c r="AV485" i="14"/>
  <c r="AW485" i="14"/>
  <c r="AX485" i="14"/>
  <c r="AY485" i="14"/>
  <c r="AZ485" i="14"/>
  <c r="BA485" i="14"/>
  <c r="BB485" i="14"/>
  <c r="BC485" i="14"/>
  <c r="BD485" i="14"/>
  <c r="BE485" i="14"/>
  <c r="AP490" i="14"/>
  <c r="AQ490" i="14"/>
  <c r="AZ490" i="14"/>
  <c r="AZ491" i="14" s="1"/>
  <c r="AP491" i="14"/>
  <c r="AQ491" i="14"/>
  <c r="BA491" i="14"/>
  <c r="AM492" i="14"/>
  <c r="AN492" i="14"/>
  <c r="AO492" i="14"/>
  <c r="AO490" i="14" s="1"/>
  <c r="AO491" i="14" s="1"/>
  <c r="AP492" i="14"/>
  <c r="AQ492" i="14"/>
  <c r="AR492" i="14"/>
  <c r="AR490" i="14" s="1"/>
  <c r="AR491" i="14" s="1"/>
  <c r="AS492" i="14"/>
  <c r="AS490" i="14" s="1"/>
  <c r="AS491" i="14" s="1"/>
  <c r="AT492" i="14"/>
  <c r="AT490" i="14" s="1"/>
  <c r="AT491" i="14" s="1"/>
  <c r="AU492" i="14"/>
  <c r="AU490" i="14" s="1"/>
  <c r="AU491" i="14" s="1"/>
  <c r="AV492" i="14"/>
  <c r="AW492" i="14"/>
  <c r="AX492" i="14"/>
  <c r="AY492" i="14"/>
  <c r="AZ492" i="14"/>
  <c r="BA492" i="14"/>
  <c r="BB492" i="14"/>
  <c r="BC492" i="14"/>
  <c r="BC490" i="14" s="1"/>
  <c r="BC491" i="14" s="1"/>
  <c r="BD492" i="14"/>
  <c r="BD490" i="14" s="1"/>
  <c r="BD491" i="14" s="1"/>
  <c r="BE492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V491" i="14" s="1"/>
  <c r="AW496" i="14"/>
  <c r="AX496" i="14"/>
  <c r="AY496" i="14"/>
  <c r="AZ496" i="14"/>
  <c r="BA496" i="14"/>
  <c r="BA490" i="14" s="1"/>
  <c r="BB496" i="14"/>
  <c r="BC496" i="14"/>
  <c r="BD496" i="14"/>
  <c r="BE496" i="14"/>
  <c r="AM500" i="14"/>
  <c r="AN500" i="14"/>
  <c r="AO500" i="14"/>
  <c r="AP500" i="14"/>
  <c r="AQ500" i="14"/>
  <c r="AR500" i="14"/>
  <c r="AS500" i="14"/>
  <c r="AT500" i="14"/>
  <c r="AU500" i="14"/>
  <c r="AV500" i="14"/>
  <c r="AW500" i="14"/>
  <c r="AX500" i="14"/>
  <c r="AY500" i="14"/>
  <c r="AZ500" i="14"/>
  <c r="BA500" i="14"/>
  <c r="BB500" i="14"/>
  <c r="BC500" i="14"/>
  <c r="BD500" i="14"/>
  <c r="BE500" i="14"/>
  <c r="AQ505" i="14"/>
  <c r="AQ506" i="14" s="1"/>
  <c r="AR505" i="14"/>
  <c r="AR506" i="14" s="1"/>
  <c r="AS505" i="14"/>
  <c r="AU505" i="14"/>
  <c r="AU506" i="14" s="1"/>
  <c r="BD505" i="14"/>
  <c r="BD506" i="14" s="1"/>
  <c r="BE505" i="14"/>
  <c r="BE506" i="14" s="1"/>
  <c r="AM507" i="14"/>
  <c r="AM505" i="14" s="1"/>
  <c r="AN507" i="14"/>
  <c r="AN505" i="14" s="1"/>
  <c r="AN506" i="14" s="1"/>
  <c r="AO507" i="14"/>
  <c r="AO505" i="14" s="1"/>
  <c r="AO506" i="14" s="1"/>
  <c r="AP507" i="14"/>
  <c r="AQ507" i="14"/>
  <c r="AR507" i="14"/>
  <c r="AS507" i="14"/>
  <c r="AT507" i="14"/>
  <c r="AT505" i="14" s="1"/>
  <c r="AT506" i="14" s="1"/>
  <c r="AU507" i="14"/>
  <c r="AV507" i="14"/>
  <c r="AV505" i="14" s="1"/>
  <c r="AW507" i="14"/>
  <c r="AX507" i="14"/>
  <c r="AY507" i="14"/>
  <c r="AY505" i="14" s="1"/>
  <c r="AZ507" i="14"/>
  <c r="BA507" i="14"/>
  <c r="BB507" i="14"/>
  <c r="BC507" i="14"/>
  <c r="BC505" i="14" s="1"/>
  <c r="BC506" i="14" s="1"/>
  <c r="BD507" i="14"/>
  <c r="BE507" i="14"/>
  <c r="AM511" i="14"/>
  <c r="AN511" i="14"/>
  <c r="AO511" i="14"/>
  <c r="AP511" i="14"/>
  <c r="AQ511" i="14"/>
  <c r="AR511" i="14"/>
  <c r="AS511" i="14"/>
  <c r="AT511" i="14"/>
  <c r="AU511" i="14"/>
  <c r="AV511" i="14"/>
  <c r="AW511" i="14"/>
  <c r="AX511" i="14"/>
  <c r="AX505" i="14" s="1"/>
  <c r="AX506" i="14" s="1"/>
  <c r="AY511" i="14"/>
  <c r="AZ511" i="14"/>
  <c r="AZ505" i="14" s="1"/>
  <c r="AZ506" i="14" s="1"/>
  <c r="BA511" i="14"/>
  <c r="BA505" i="14" s="1"/>
  <c r="BA506" i="14" s="1"/>
  <c r="BB511" i="14"/>
  <c r="BB505" i="14" s="1"/>
  <c r="BC511" i="14"/>
  <c r="BD511" i="14"/>
  <c r="BE511" i="14"/>
  <c r="AM515" i="14"/>
  <c r="AN515" i="14"/>
  <c r="AO515" i="14"/>
  <c r="AP515" i="14"/>
  <c r="AP505" i="14" s="1"/>
  <c r="AP506" i="14" s="1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BC515" i="14"/>
  <c r="BD515" i="14"/>
  <c r="BE515" i="14"/>
  <c r="AO520" i="14"/>
  <c r="AO521" i="14" s="1"/>
  <c r="AV520" i="14"/>
  <c r="AW520" i="14"/>
  <c r="AW521" i="14" s="1"/>
  <c r="AX520" i="14"/>
  <c r="AX521" i="14" s="1"/>
  <c r="AZ520" i="14"/>
  <c r="AZ521" i="14" s="1"/>
  <c r="BA520" i="14"/>
  <c r="BA521" i="14" s="1"/>
  <c r="BB520" i="14"/>
  <c r="BB521" i="14" s="1"/>
  <c r="BE520" i="14"/>
  <c r="BE521" i="14" s="1"/>
  <c r="AM522" i="14"/>
  <c r="AN522" i="14"/>
  <c r="AO522" i="14"/>
  <c r="AP522" i="14"/>
  <c r="AQ522" i="14"/>
  <c r="AR522" i="14"/>
  <c r="AS522" i="14"/>
  <c r="AT522" i="14"/>
  <c r="AT520" i="14" s="1"/>
  <c r="AT521" i="14" s="1"/>
  <c r="AU522" i="14"/>
  <c r="AV522" i="14"/>
  <c r="AW522" i="14"/>
  <c r="AX522" i="14"/>
  <c r="AY522" i="14"/>
  <c r="AZ522" i="14"/>
  <c r="BA522" i="14"/>
  <c r="BB522" i="14"/>
  <c r="BC522" i="14"/>
  <c r="BC520" i="14" s="1"/>
  <c r="BC521" i="14" s="1"/>
  <c r="BD522" i="14"/>
  <c r="BD520" i="14" s="1"/>
  <c r="BD521" i="14" s="1"/>
  <c r="BE522" i="14"/>
  <c r="AM526" i="14"/>
  <c r="AN526" i="14"/>
  <c r="AO526" i="14"/>
  <c r="AP526" i="14"/>
  <c r="AQ526" i="14"/>
  <c r="AR526" i="14"/>
  <c r="AS526" i="14"/>
  <c r="AT526" i="14"/>
  <c r="AU526" i="14"/>
  <c r="AV526" i="14"/>
  <c r="AW526" i="14"/>
  <c r="AX526" i="14"/>
  <c r="AY526" i="14"/>
  <c r="AZ526" i="14"/>
  <c r="BA526" i="14"/>
  <c r="BB526" i="14"/>
  <c r="BC526" i="14"/>
  <c r="BD526" i="14"/>
  <c r="BE526" i="14"/>
  <c r="AM530" i="14"/>
  <c r="AN530" i="14"/>
  <c r="AN520" i="14" s="1"/>
  <c r="AN521" i="14" s="1"/>
  <c r="AO530" i="14"/>
  <c r="AP530" i="14"/>
  <c r="AP520" i="14" s="1"/>
  <c r="AQ530" i="14"/>
  <c r="AQ520" i="14" s="1"/>
  <c r="AQ521" i="14" s="1"/>
  <c r="AR530" i="14"/>
  <c r="AR520" i="14" s="1"/>
  <c r="AR521" i="14" s="1"/>
  <c r="AS530" i="14"/>
  <c r="AS520" i="14" s="1"/>
  <c r="AS521" i="14" s="1"/>
  <c r="AT530" i="14"/>
  <c r="AU530" i="14"/>
  <c r="AV530" i="14"/>
  <c r="AW530" i="14"/>
  <c r="AX530" i="14"/>
  <c r="AY530" i="14"/>
  <c r="AZ530" i="14"/>
  <c r="BA530" i="14"/>
  <c r="BB530" i="14"/>
  <c r="BC530" i="14"/>
  <c r="BD530" i="14"/>
  <c r="BE530" i="14"/>
  <c r="AV535" i="14"/>
  <c r="AW535" i="14"/>
  <c r="AW536" i="14" s="1"/>
  <c r="AX535" i="14"/>
  <c r="AX536" i="14" s="1"/>
  <c r="BB535" i="14"/>
  <c r="BB536" i="14" s="1"/>
  <c r="AM537" i="14"/>
  <c r="AM535" i="14" s="1"/>
  <c r="AM536" i="14" s="1"/>
  <c r="AN537" i="14"/>
  <c r="AO537" i="14"/>
  <c r="AP537" i="14"/>
  <c r="AP535" i="14" s="1"/>
  <c r="AP536" i="14" s="1"/>
  <c r="AQ537" i="14"/>
  <c r="AQ535" i="14" s="1"/>
  <c r="AQ536" i="14" s="1"/>
  <c r="AR537" i="14"/>
  <c r="AR535" i="14" s="1"/>
  <c r="AR536" i="14" s="1"/>
  <c r="AS537" i="14"/>
  <c r="AT537" i="14"/>
  <c r="AU537" i="14"/>
  <c r="AU535" i="14" s="1"/>
  <c r="AU536" i="14" s="1"/>
  <c r="AV537" i="14"/>
  <c r="AW537" i="14"/>
  <c r="AX537" i="14"/>
  <c r="AY537" i="14"/>
  <c r="AY535" i="14" s="1"/>
  <c r="AZ537" i="14"/>
  <c r="AZ535" i="14" s="1"/>
  <c r="AZ536" i="14" s="1"/>
  <c r="BA537" i="14"/>
  <c r="BA535" i="14" s="1"/>
  <c r="BA536" i="14" s="1"/>
  <c r="BB537" i="14"/>
  <c r="BC537" i="14"/>
  <c r="BD537" i="14"/>
  <c r="BE537" i="14"/>
  <c r="AM541" i="14"/>
  <c r="AN541" i="14"/>
  <c r="AO541" i="14"/>
  <c r="AP541" i="14"/>
  <c r="AQ541" i="14"/>
  <c r="AR541" i="14"/>
  <c r="AS541" i="14"/>
  <c r="AT541" i="14"/>
  <c r="AU541" i="14"/>
  <c r="AV541" i="14"/>
  <c r="AW541" i="14"/>
  <c r="AX541" i="14"/>
  <c r="AY541" i="14"/>
  <c r="AZ541" i="14"/>
  <c r="BA541" i="14"/>
  <c r="BB541" i="14"/>
  <c r="BC541" i="14"/>
  <c r="BC535" i="14" s="1"/>
  <c r="BC536" i="14" s="1"/>
  <c r="BD541" i="14"/>
  <c r="BD535" i="14" s="1"/>
  <c r="BD536" i="14" s="1"/>
  <c r="BE541" i="14"/>
  <c r="BE535" i="14" s="1"/>
  <c r="BE536" i="14" s="1"/>
  <c r="AM545" i="14"/>
  <c r="AN545" i="14"/>
  <c r="AO545" i="14"/>
  <c r="AO535" i="14" s="1"/>
  <c r="AO536" i="14" s="1"/>
  <c r="AP545" i="14"/>
  <c r="AQ545" i="14"/>
  <c r="AR545" i="14"/>
  <c r="AS545" i="14"/>
  <c r="AS535" i="14" s="1"/>
  <c r="AT545" i="14"/>
  <c r="AT535" i="14" s="1"/>
  <c r="AT536" i="14" s="1"/>
  <c r="AU545" i="14"/>
  <c r="AV545" i="14"/>
  <c r="AW545" i="14"/>
  <c r="AX545" i="14"/>
  <c r="AY545" i="14"/>
  <c r="AZ545" i="14"/>
  <c r="BA545" i="14"/>
  <c r="BB545" i="14"/>
  <c r="BC545" i="14"/>
  <c r="BD545" i="14"/>
  <c r="BE545" i="14"/>
  <c r="BE550" i="14"/>
  <c r="AO551" i="14"/>
  <c r="AT551" i="14"/>
  <c r="BE551" i="14"/>
  <c r="AM552" i="14"/>
  <c r="AM550" i="14" s="1"/>
  <c r="AN552" i="14"/>
  <c r="AO552" i="14"/>
  <c r="AP552" i="14"/>
  <c r="AP550" i="14" s="1"/>
  <c r="AQ552" i="14"/>
  <c r="AR552" i="14"/>
  <c r="AS552" i="14"/>
  <c r="AT552" i="14"/>
  <c r="AT550" i="14" s="1"/>
  <c r="AU552" i="14"/>
  <c r="AU550" i="14" s="1"/>
  <c r="AU551" i="14" s="1"/>
  <c r="AV552" i="14"/>
  <c r="AV550" i="14" s="1"/>
  <c r="AW552" i="14"/>
  <c r="AW550" i="14" s="1"/>
  <c r="AW551" i="14" s="1"/>
  <c r="AX552" i="14"/>
  <c r="AX550" i="14" s="1"/>
  <c r="AX551" i="14" s="1"/>
  <c r="AY552" i="14"/>
  <c r="AZ552" i="14"/>
  <c r="BA552" i="14"/>
  <c r="BB552" i="14"/>
  <c r="BC552" i="14"/>
  <c r="BD552" i="14"/>
  <c r="BD550" i="14" s="1"/>
  <c r="BD551" i="14" s="1"/>
  <c r="BE552" i="14"/>
  <c r="AM556" i="14"/>
  <c r="AN556" i="14"/>
  <c r="AO556" i="14"/>
  <c r="AO550" i="14" s="1"/>
  <c r="AP556" i="14"/>
  <c r="AQ556" i="14"/>
  <c r="AR556" i="14"/>
  <c r="AS556" i="14"/>
  <c r="AT556" i="14"/>
  <c r="AU556" i="14"/>
  <c r="AV556" i="14"/>
  <c r="AW556" i="14"/>
  <c r="AX556" i="14"/>
  <c r="AY556" i="14"/>
  <c r="AZ556" i="14"/>
  <c r="AZ550" i="14" s="1"/>
  <c r="AZ551" i="14" s="1"/>
  <c r="BA556" i="14"/>
  <c r="BB556" i="14"/>
  <c r="BC556" i="14"/>
  <c r="BD556" i="14"/>
  <c r="BE556" i="14"/>
  <c r="AM560" i="14"/>
  <c r="AN560" i="14"/>
  <c r="AO560" i="14"/>
  <c r="AP560" i="14"/>
  <c r="AQ560" i="14"/>
  <c r="AR560" i="14"/>
  <c r="AR550" i="14" s="1"/>
  <c r="AR551" i="14" s="1"/>
  <c r="AS560" i="14"/>
  <c r="AS550" i="14" s="1"/>
  <c r="AS551" i="14" s="1"/>
  <c r="AT560" i="14"/>
  <c r="AU560" i="14"/>
  <c r="AV560" i="14"/>
  <c r="AW560" i="14"/>
  <c r="AX560" i="14"/>
  <c r="AY560" i="14"/>
  <c r="AZ560" i="14"/>
  <c r="BA560" i="14"/>
  <c r="BA550" i="14" s="1"/>
  <c r="BA551" i="14" s="1"/>
  <c r="BB560" i="14"/>
  <c r="BB550" i="14" s="1"/>
  <c r="BB551" i="14" s="1"/>
  <c r="BC560" i="14"/>
  <c r="BD560" i="14"/>
  <c r="BE560" i="14"/>
  <c r="AP565" i="14"/>
  <c r="AP566" i="14" s="1"/>
  <c r="AQ565" i="14"/>
  <c r="AN566" i="14"/>
  <c r="AO566" i="14"/>
  <c r="AQ566" i="14"/>
  <c r="AS566" i="14"/>
  <c r="AM567" i="14"/>
  <c r="AN567" i="14"/>
  <c r="AO567" i="14"/>
  <c r="AP567" i="14"/>
  <c r="AQ567" i="14"/>
  <c r="AR567" i="14"/>
  <c r="AS567" i="14"/>
  <c r="AS565" i="14" s="1"/>
  <c r="AT567" i="14"/>
  <c r="AT565" i="14" s="1"/>
  <c r="AT566" i="14" s="1"/>
  <c r="AU567" i="14"/>
  <c r="AV567" i="14"/>
  <c r="AW567" i="14"/>
  <c r="AX567" i="14"/>
  <c r="AY567" i="14"/>
  <c r="AZ567" i="14"/>
  <c r="BA567" i="14"/>
  <c r="BB567" i="14"/>
  <c r="BB565" i="14" s="1"/>
  <c r="BB566" i="14" s="1"/>
  <c r="BC567" i="14"/>
  <c r="BC565" i="14" s="1"/>
  <c r="BC566" i="14" s="1"/>
  <c r="BD567" i="14"/>
  <c r="BD565" i="14" s="1"/>
  <c r="BD566" i="14" s="1"/>
  <c r="BE567" i="14"/>
  <c r="AM571" i="14"/>
  <c r="AN571" i="14"/>
  <c r="AN565" i="14" s="1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AM575" i="14"/>
  <c r="AN575" i="14"/>
  <c r="AO575" i="14"/>
  <c r="AO565" i="14" s="1"/>
  <c r="AP575" i="14"/>
  <c r="AQ575" i="14"/>
  <c r="AR575" i="14"/>
  <c r="AS575" i="14"/>
  <c r="AT575" i="14"/>
  <c r="AU575" i="14"/>
  <c r="AU565" i="14" s="1"/>
  <c r="AU566" i="14" s="1"/>
  <c r="AV575" i="14"/>
  <c r="AV565" i="14" s="1"/>
  <c r="AV566" i="14" s="1"/>
  <c r="AW575" i="14"/>
  <c r="AW565" i="14" s="1"/>
  <c r="AW566" i="14" s="1"/>
  <c r="AX575" i="14"/>
  <c r="AX565" i="14" s="1"/>
  <c r="AX566" i="14" s="1"/>
  <c r="AY575" i="14"/>
  <c r="AZ575" i="14"/>
  <c r="BA575" i="14"/>
  <c r="BB575" i="14"/>
  <c r="BC575" i="14"/>
  <c r="BD575" i="14"/>
  <c r="BE575" i="14"/>
  <c r="AR580" i="14"/>
  <c r="AR581" i="14" s="1"/>
  <c r="AS580" i="14"/>
  <c r="AT580" i="14"/>
  <c r="AT581" i="14" s="1"/>
  <c r="AX580" i="14"/>
  <c r="AX581" i="14"/>
  <c r="AM582" i="14"/>
  <c r="AN582" i="14"/>
  <c r="AN580" i="14" s="1"/>
  <c r="AN581" i="14" s="1"/>
  <c r="AO582" i="14"/>
  <c r="AP582" i="14"/>
  <c r="AQ582" i="14"/>
  <c r="AR582" i="14"/>
  <c r="AS582" i="14"/>
  <c r="AT582" i="14"/>
  <c r="AU582" i="14"/>
  <c r="AU580" i="14" s="1"/>
  <c r="AU581" i="14" s="1"/>
  <c r="AV582" i="14"/>
  <c r="AW582" i="14"/>
  <c r="AW580" i="14" s="1"/>
  <c r="AW581" i="14" s="1"/>
  <c r="AX582" i="14"/>
  <c r="AY582" i="14"/>
  <c r="AZ582" i="14"/>
  <c r="BA582" i="14"/>
  <c r="BB582" i="14"/>
  <c r="BB580" i="14" s="1"/>
  <c r="BB581" i="14" s="1"/>
  <c r="BC582" i="14"/>
  <c r="BD582" i="14"/>
  <c r="BE582" i="14"/>
  <c r="BE580" i="14" s="1"/>
  <c r="BE581" i="14" s="1"/>
  <c r="AM586" i="14"/>
  <c r="AN586" i="14"/>
  <c r="AO586" i="14"/>
  <c r="AP586" i="14"/>
  <c r="AQ586" i="14"/>
  <c r="AR586" i="14"/>
  <c r="AS586" i="14"/>
  <c r="AT586" i="14"/>
  <c r="AU586" i="14"/>
  <c r="AV586" i="14"/>
  <c r="AW586" i="14"/>
  <c r="AX586" i="14"/>
  <c r="AY586" i="14"/>
  <c r="AZ586" i="14"/>
  <c r="BA586" i="14"/>
  <c r="BB586" i="14"/>
  <c r="BC586" i="14"/>
  <c r="BC580" i="14" s="1"/>
  <c r="BC581" i="14" s="1"/>
  <c r="BD586" i="14"/>
  <c r="BD580" i="14" s="1"/>
  <c r="BD581" i="14" s="1"/>
  <c r="BE586" i="14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BC590" i="14"/>
  <c r="BD590" i="14"/>
  <c r="BE590" i="14"/>
  <c r="AY595" i="14"/>
  <c r="AY596" i="14" s="1"/>
  <c r="AZ595" i="14"/>
  <c r="AZ596" i="14" s="1"/>
  <c r="BD595" i="14"/>
  <c r="BD596" i="14" s="1"/>
  <c r="AT596" i="14"/>
  <c r="AW596" i="14"/>
  <c r="AM597" i="14"/>
  <c r="AN597" i="14"/>
  <c r="AO597" i="14"/>
  <c r="AP597" i="14"/>
  <c r="AQ597" i="14"/>
  <c r="AQ595" i="14" s="1"/>
  <c r="AQ596" i="14" s="1"/>
  <c r="AR597" i="14"/>
  <c r="AR595" i="14" s="1"/>
  <c r="AR596" i="14" s="1"/>
  <c r="AS597" i="14"/>
  <c r="AT597" i="14"/>
  <c r="AT595" i="14" s="1"/>
  <c r="AU597" i="14"/>
  <c r="AV597" i="14"/>
  <c r="AW597" i="14"/>
  <c r="AX597" i="14"/>
  <c r="AY597" i="14"/>
  <c r="AZ597" i="14"/>
  <c r="BA597" i="14"/>
  <c r="BB597" i="14"/>
  <c r="BC597" i="14"/>
  <c r="BD597" i="14"/>
  <c r="BE597" i="14"/>
  <c r="AM601" i="14"/>
  <c r="AN601" i="14"/>
  <c r="AN595" i="14" s="1"/>
  <c r="AN596" i="14" s="1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BA601" i="14"/>
  <c r="BB601" i="14"/>
  <c r="BC601" i="14"/>
  <c r="BD601" i="14"/>
  <c r="BE601" i="14"/>
  <c r="BE595" i="14" s="1"/>
  <c r="BE596" i="14" s="1"/>
  <c r="AM605" i="14"/>
  <c r="AM595" i="14" s="1"/>
  <c r="AM596" i="14" s="1"/>
  <c r="AN605" i="14"/>
  <c r="AO605" i="14"/>
  <c r="AP605" i="14"/>
  <c r="AQ605" i="14"/>
  <c r="AR605" i="14"/>
  <c r="AS605" i="14"/>
  <c r="AT605" i="14"/>
  <c r="AU605" i="14"/>
  <c r="AV605" i="14"/>
  <c r="AW605" i="14"/>
  <c r="AW595" i="14" s="1"/>
  <c r="AX605" i="14"/>
  <c r="AX595" i="14" s="1"/>
  <c r="AX596" i="14" s="1"/>
  <c r="AY605" i="14"/>
  <c r="AZ605" i="14"/>
  <c r="BA605" i="14"/>
  <c r="BA595" i="14" s="1"/>
  <c r="BA596" i="14" s="1"/>
  <c r="BB605" i="14"/>
  <c r="BC605" i="14"/>
  <c r="BC595" i="14" s="1"/>
  <c r="BC596" i="14" s="1"/>
  <c r="BD605" i="14"/>
  <c r="BE605" i="14"/>
  <c r="AP610" i="14"/>
  <c r="BA610" i="14"/>
  <c r="BA611" i="14" s="1"/>
  <c r="AX611" i="14"/>
  <c r="AZ611" i="14"/>
  <c r="AM612" i="14"/>
  <c r="AN612" i="14"/>
  <c r="AO612" i="14"/>
  <c r="AP612" i="14"/>
  <c r="AQ612" i="14"/>
  <c r="AR612" i="14"/>
  <c r="AR610" i="14" s="1"/>
  <c r="AR611" i="14" s="1"/>
  <c r="AS612" i="14"/>
  <c r="AS610" i="14" s="1"/>
  <c r="AT612" i="14"/>
  <c r="AU612" i="14"/>
  <c r="AU610" i="14" s="1"/>
  <c r="AU611" i="14" s="1"/>
  <c r="AV612" i="14"/>
  <c r="AW612" i="14"/>
  <c r="AX612" i="14"/>
  <c r="AX610" i="14" s="1"/>
  <c r="AY612" i="14"/>
  <c r="AY610" i="14" s="1"/>
  <c r="AZ612" i="14"/>
  <c r="AZ610" i="14" s="1"/>
  <c r="BA612" i="14"/>
  <c r="BB612" i="14"/>
  <c r="BB610" i="14" s="1"/>
  <c r="BB611" i="14" s="1"/>
  <c r="BC612" i="14"/>
  <c r="BC610" i="14" s="1"/>
  <c r="BC611" i="14" s="1"/>
  <c r="BD612" i="14"/>
  <c r="BE612" i="14"/>
  <c r="AM616" i="14"/>
  <c r="AN616" i="14"/>
  <c r="AO616" i="14"/>
  <c r="AP616" i="14"/>
  <c r="AQ616" i="14"/>
  <c r="AQ610" i="14" s="1"/>
  <c r="AQ611" i="14" s="1"/>
  <c r="AR616" i="14"/>
  <c r="AS616" i="14"/>
  <c r="AT616" i="14"/>
  <c r="AU616" i="14"/>
  <c r="AV616" i="14"/>
  <c r="AW616" i="14"/>
  <c r="AX616" i="14"/>
  <c r="AY616" i="14"/>
  <c r="AZ616" i="14"/>
  <c r="BA616" i="14"/>
  <c r="BB616" i="14"/>
  <c r="BC616" i="14"/>
  <c r="BD616" i="14"/>
  <c r="BE616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W620" i="14"/>
  <c r="AX620" i="14"/>
  <c r="AY620" i="14"/>
  <c r="AZ620" i="14"/>
  <c r="BA620" i="14"/>
  <c r="BB620" i="14"/>
  <c r="BC620" i="14"/>
  <c r="BD620" i="14"/>
  <c r="BD610" i="14" s="1"/>
  <c r="BD611" i="14" s="1"/>
  <c r="BE620" i="14"/>
  <c r="BE610" i="14" s="1"/>
  <c r="BE611" i="14" s="1"/>
  <c r="AN625" i="14"/>
  <c r="AO625" i="14"/>
  <c r="AX625" i="14"/>
  <c r="AY625" i="14"/>
  <c r="AN626" i="14"/>
  <c r="AO626" i="14"/>
  <c r="AP626" i="14"/>
  <c r="AX626" i="14"/>
  <c r="AY626" i="14"/>
  <c r="BA626" i="14"/>
  <c r="AM627" i="14"/>
  <c r="AN627" i="14"/>
  <c r="AO627" i="14"/>
  <c r="AP627" i="14"/>
  <c r="AQ627" i="14"/>
  <c r="AR627" i="14"/>
  <c r="AS627" i="14"/>
  <c r="AT627" i="14"/>
  <c r="AU627" i="14"/>
  <c r="AV627" i="14"/>
  <c r="AW627" i="14"/>
  <c r="AX627" i="14"/>
  <c r="AY627" i="14"/>
  <c r="AZ627" i="14"/>
  <c r="BA627" i="14"/>
  <c r="BA625" i="14" s="1"/>
  <c r="BB627" i="14"/>
  <c r="BB625" i="14" s="1"/>
  <c r="BB626" i="14" s="1"/>
  <c r="BC627" i="14"/>
  <c r="BD627" i="14"/>
  <c r="BE627" i="14"/>
  <c r="AM631" i="14"/>
  <c r="AM625" i="14" s="1"/>
  <c r="AN631" i="14"/>
  <c r="AO631" i="14"/>
  <c r="AP631" i="14"/>
  <c r="AP625" i="14" s="1"/>
  <c r="AQ631" i="14"/>
  <c r="AR631" i="14"/>
  <c r="AR625" i="14" s="1"/>
  <c r="AR626" i="14" s="1"/>
  <c r="AS631" i="14"/>
  <c r="AS625" i="14" s="1"/>
  <c r="AT631" i="14"/>
  <c r="AU631" i="14"/>
  <c r="AV631" i="14"/>
  <c r="AW631" i="14"/>
  <c r="AX631" i="14"/>
  <c r="AY631" i="14"/>
  <c r="AZ631" i="14"/>
  <c r="BA631" i="14"/>
  <c r="BB631" i="14"/>
  <c r="BC631" i="14"/>
  <c r="BD631" i="14"/>
  <c r="BE631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E625" i="14" s="1"/>
  <c r="BE626" i="14" s="1"/>
  <c r="AM640" i="14"/>
  <c r="AN640" i="14"/>
  <c r="AN641" i="14" s="1"/>
  <c r="BE640" i="14"/>
  <c r="BE641" i="14" s="1"/>
  <c r="AM642" i="14"/>
  <c r="AN642" i="14"/>
  <c r="AO642" i="14"/>
  <c r="AP642" i="14"/>
  <c r="AQ642" i="14"/>
  <c r="AR642" i="14"/>
  <c r="AS642" i="14"/>
  <c r="AT642" i="14"/>
  <c r="AU642" i="14"/>
  <c r="AV642" i="14"/>
  <c r="AW642" i="14"/>
  <c r="AX642" i="14"/>
  <c r="AY642" i="14"/>
  <c r="AZ642" i="14"/>
  <c r="BA642" i="14"/>
  <c r="BB642" i="14"/>
  <c r="BB640" i="14" s="1"/>
  <c r="BB641" i="14" s="1"/>
  <c r="BC642" i="14"/>
  <c r="BC640" i="14" s="1"/>
  <c r="BC641" i="14" s="1"/>
  <c r="BD642" i="14"/>
  <c r="BE642" i="14"/>
  <c r="AM646" i="14"/>
  <c r="AN646" i="14"/>
  <c r="AO646" i="14"/>
  <c r="AO640" i="14" s="1"/>
  <c r="AO641" i="14" s="1"/>
  <c r="AP646" i="14"/>
  <c r="AP640" i="14" s="1"/>
  <c r="AQ646" i="14"/>
  <c r="AR646" i="14"/>
  <c r="AS646" i="14"/>
  <c r="AS640" i="14" s="1"/>
  <c r="AT646" i="14"/>
  <c r="AU646" i="14"/>
  <c r="AV646" i="14"/>
  <c r="AW646" i="14"/>
  <c r="AX646" i="14"/>
  <c r="AX640" i="14" s="1"/>
  <c r="AX641" i="14" s="1"/>
  <c r="AY646" i="14"/>
  <c r="AZ646" i="14"/>
  <c r="BA646" i="14"/>
  <c r="BB646" i="14"/>
  <c r="BC646" i="14"/>
  <c r="BD646" i="14"/>
  <c r="BE646" i="14"/>
  <c r="AM650" i="14"/>
  <c r="AN650" i="14"/>
  <c r="AO650" i="14"/>
  <c r="AP650" i="14"/>
  <c r="AQ650" i="14"/>
  <c r="AR650" i="14"/>
  <c r="AS650" i="14"/>
  <c r="AT650" i="14"/>
  <c r="AU650" i="14"/>
  <c r="AV650" i="14"/>
  <c r="AW650" i="14"/>
  <c r="AX650" i="14"/>
  <c r="AY650" i="14"/>
  <c r="AZ650" i="14"/>
  <c r="AZ640" i="14" s="1"/>
  <c r="AZ641" i="14" s="1"/>
  <c r="BA650" i="14"/>
  <c r="BA640" i="14" s="1"/>
  <c r="BA641" i="14" s="1"/>
  <c r="BB650" i="14"/>
  <c r="BC650" i="14"/>
  <c r="BD650" i="14"/>
  <c r="BE650" i="14"/>
  <c r="BC655" i="14"/>
  <c r="BC656" i="14" s="1"/>
  <c r="AW656" i="14"/>
  <c r="BB656" i="14"/>
  <c r="BE656" i="14"/>
  <c r="AM657" i="14"/>
  <c r="AM655" i="14" s="1"/>
  <c r="AN657" i="14"/>
  <c r="AO657" i="14"/>
  <c r="AP657" i="14"/>
  <c r="AQ657" i="14"/>
  <c r="AR657" i="14"/>
  <c r="AR655" i="14" s="1"/>
  <c r="AR656" i="14" s="1"/>
  <c r="AS657" i="14"/>
  <c r="AT657" i="14"/>
  <c r="AU657" i="14"/>
  <c r="AV657" i="14"/>
  <c r="AW657" i="14"/>
  <c r="AX657" i="14"/>
  <c r="AY657" i="14"/>
  <c r="AZ657" i="14"/>
  <c r="BA657" i="14"/>
  <c r="BB657" i="14"/>
  <c r="BC657" i="14"/>
  <c r="BD657" i="14"/>
  <c r="BE657" i="14"/>
  <c r="AM661" i="14"/>
  <c r="AN661" i="14"/>
  <c r="AN655" i="14" s="1"/>
  <c r="AN656" i="14" s="1"/>
  <c r="AO661" i="14"/>
  <c r="AO655" i="14" s="1"/>
  <c r="AO656" i="14" s="1"/>
  <c r="AP661" i="14"/>
  <c r="AP655" i="14" s="1"/>
  <c r="AQ661" i="14"/>
  <c r="AQ655" i="14" s="1"/>
  <c r="AQ656" i="14" s="1"/>
  <c r="AR661" i="14"/>
  <c r="AS661" i="14"/>
  <c r="AS655" i="14" s="1"/>
  <c r="AS656" i="14" s="1"/>
  <c r="AT661" i="14"/>
  <c r="AU661" i="14"/>
  <c r="AV661" i="14"/>
  <c r="AV655" i="14" s="1"/>
  <c r="AV656" i="14" s="1"/>
  <c r="AW661" i="14"/>
  <c r="AX661" i="14"/>
  <c r="AY661" i="14"/>
  <c r="AY655" i="14" s="1"/>
  <c r="AZ661" i="14"/>
  <c r="BA661" i="14"/>
  <c r="BB661" i="14"/>
  <c r="BC661" i="14"/>
  <c r="BD661" i="14"/>
  <c r="BE661" i="14"/>
  <c r="BE655" i="14" s="1"/>
  <c r="AM665" i="14"/>
  <c r="AN665" i="14"/>
  <c r="AO665" i="14"/>
  <c r="AP665" i="14"/>
  <c r="AQ665" i="14"/>
  <c r="AR665" i="14"/>
  <c r="AS665" i="14"/>
  <c r="AT665" i="14"/>
  <c r="AU665" i="14"/>
  <c r="AV665" i="14"/>
  <c r="AW665" i="14"/>
  <c r="AW655" i="14" s="1"/>
  <c r="AX665" i="14"/>
  <c r="AY665" i="14"/>
  <c r="AZ665" i="14"/>
  <c r="BA665" i="14"/>
  <c r="BB665" i="14"/>
  <c r="BB655" i="14" s="1"/>
  <c r="BC665" i="14"/>
  <c r="BD665" i="14"/>
  <c r="BD655" i="14" s="1"/>
  <c r="BD656" i="14" s="1"/>
  <c r="BE665" i="14"/>
  <c r="AM670" i="14"/>
  <c r="AM671" i="14" s="1"/>
  <c r="AO670" i="14"/>
  <c r="AP670" i="14"/>
  <c r="AP671" i="14" s="1"/>
  <c r="AR670" i="14"/>
  <c r="AR671" i="14" s="1"/>
  <c r="AS670" i="14"/>
  <c r="AT670" i="14"/>
  <c r="AT671" i="14" s="1"/>
  <c r="AU670" i="14"/>
  <c r="AU671" i="14" s="1"/>
  <c r="BB670" i="14"/>
  <c r="BB671" i="14" s="1"/>
  <c r="BE670" i="14"/>
  <c r="BE671" i="14" s="1"/>
  <c r="AO671" i="14"/>
  <c r="AM672" i="14"/>
  <c r="AN672" i="14"/>
  <c r="AO672" i="14"/>
  <c r="AP672" i="14"/>
  <c r="AQ672" i="14"/>
  <c r="AR672" i="14"/>
  <c r="AS672" i="14"/>
  <c r="AT672" i="14"/>
  <c r="AU672" i="14"/>
  <c r="AV672" i="14"/>
  <c r="AW672" i="14"/>
  <c r="AX672" i="14"/>
  <c r="AY672" i="14"/>
  <c r="AZ672" i="14"/>
  <c r="BA672" i="14"/>
  <c r="BB672" i="14"/>
  <c r="BC672" i="14"/>
  <c r="BC670" i="14" s="1"/>
  <c r="BC671" i="14" s="1"/>
  <c r="BD672" i="14"/>
  <c r="BD670" i="14" s="1"/>
  <c r="BD671" i="14" s="1"/>
  <c r="BE672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Z676" i="14"/>
  <c r="BA676" i="14"/>
  <c r="BB676" i="14"/>
  <c r="BC676" i="14"/>
  <c r="BD676" i="14"/>
  <c r="BE676" i="14"/>
  <c r="AM680" i="14"/>
  <c r="AN680" i="14"/>
  <c r="AO680" i="14"/>
  <c r="AP680" i="14"/>
  <c r="AQ680" i="14"/>
  <c r="AR680" i="14"/>
  <c r="AS680" i="14"/>
  <c r="AT680" i="14"/>
  <c r="AU680" i="14"/>
  <c r="AV680" i="14"/>
  <c r="AW680" i="14"/>
  <c r="AX680" i="14"/>
  <c r="AY680" i="14"/>
  <c r="AZ680" i="14"/>
  <c r="BA680" i="14"/>
  <c r="BB680" i="14"/>
  <c r="BC680" i="14"/>
  <c r="BD680" i="14"/>
  <c r="BE680" i="14"/>
  <c r="AN685" i="14"/>
  <c r="AN686" i="14" s="1"/>
  <c r="AO685" i="14"/>
  <c r="AO686" i="14" s="1"/>
  <c r="BE685" i="14"/>
  <c r="BE686" i="14" s="1"/>
  <c r="AS686" i="14"/>
  <c r="AM687" i="14"/>
  <c r="AN687" i="14"/>
  <c r="AO687" i="14"/>
  <c r="AP687" i="14"/>
  <c r="AQ687" i="14"/>
  <c r="AR687" i="14"/>
  <c r="AS687" i="14"/>
  <c r="AT687" i="14"/>
  <c r="AU687" i="14"/>
  <c r="AV687" i="14"/>
  <c r="AV685" i="14" s="1"/>
  <c r="AV686" i="14" s="1"/>
  <c r="AW687" i="14"/>
  <c r="AW685" i="14" s="1"/>
  <c r="AW686" i="14" s="1"/>
  <c r="AX687" i="14"/>
  <c r="AY687" i="14"/>
  <c r="AZ687" i="14"/>
  <c r="BA687" i="14"/>
  <c r="BB687" i="14"/>
  <c r="BB685" i="14" s="1"/>
  <c r="BB686" i="14" s="1"/>
  <c r="BC687" i="14"/>
  <c r="BC685" i="14" s="1"/>
  <c r="BC686" i="14" s="1"/>
  <c r="BD687" i="14"/>
  <c r="BD685" i="14" s="1"/>
  <c r="BD686" i="14" s="1"/>
  <c r="BE687" i="14"/>
  <c r="AM691" i="14"/>
  <c r="AN691" i="14"/>
  <c r="AO691" i="14"/>
  <c r="AP691" i="14"/>
  <c r="AQ691" i="14"/>
  <c r="AR691" i="14"/>
  <c r="AS691" i="14"/>
  <c r="AS685" i="14" s="1"/>
  <c r="AT691" i="14"/>
  <c r="AU691" i="14"/>
  <c r="AV691" i="14"/>
  <c r="AW691" i="14"/>
  <c r="AX691" i="14"/>
  <c r="AY691" i="14"/>
  <c r="AZ691" i="14"/>
  <c r="BA691" i="14"/>
  <c r="BB691" i="14"/>
  <c r="BC691" i="14"/>
  <c r="BD691" i="14"/>
  <c r="BE691" i="14"/>
  <c r="AM695" i="14"/>
  <c r="AN695" i="14"/>
  <c r="AO695" i="14"/>
  <c r="AP695" i="14"/>
  <c r="AQ695" i="14"/>
  <c r="AR695" i="14"/>
  <c r="AS695" i="14"/>
  <c r="AT695" i="14"/>
  <c r="AT685" i="14" s="1"/>
  <c r="AT686" i="14" s="1"/>
  <c r="AU695" i="14"/>
  <c r="AU685" i="14" s="1"/>
  <c r="AU686" i="14" s="1"/>
  <c r="AV695" i="14"/>
  <c r="AW695" i="14"/>
  <c r="AX695" i="14"/>
  <c r="AX685" i="14" s="1"/>
  <c r="AX686" i="14" s="1"/>
  <c r="AY695" i="14"/>
  <c r="AZ695" i="14"/>
  <c r="BA695" i="14"/>
  <c r="BB695" i="14"/>
  <c r="BC695" i="14"/>
  <c r="BD695" i="14"/>
  <c r="BE695" i="14"/>
  <c r="AO700" i="14"/>
  <c r="AO701" i="14" s="1"/>
  <c r="AP700" i="14"/>
  <c r="AX700" i="14"/>
  <c r="AP701" i="14"/>
  <c r="AX701" i="14"/>
  <c r="AM702" i="14"/>
  <c r="AM700" i="14" s="1"/>
  <c r="AN702" i="14"/>
  <c r="AO702" i="14"/>
  <c r="AP702" i="14"/>
  <c r="AQ702" i="14"/>
  <c r="AQ700" i="14" s="1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W702" i="14"/>
  <c r="AX702" i="14"/>
  <c r="AY702" i="14"/>
  <c r="AY700" i="14" s="1"/>
  <c r="AZ702" i="14"/>
  <c r="BA702" i="14"/>
  <c r="BB702" i="14"/>
  <c r="BB700" i="14" s="1"/>
  <c r="BB701" i="14" s="1"/>
  <c r="BC702" i="14"/>
  <c r="BC700" i="14" s="1"/>
  <c r="BC701" i="14" s="1"/>
  <c r="BD702" i="14"/>
  <c r="BE702" i="14"/>
  <c r="AM706" i="14"/>
  <c r="AN706" i="14"/>
  <c r="AO706" i="14"/>
  <c r="AP706" i="14"/>
  <c r="AQ706" i="14"/>
  <c r="AR706" i="14"/>
  <c r="AS706" i="14"/>
  <c r="AT706" i="14"/>
  <c r="AU706" i="14"/>
  <c r="AV706" i="14"/>
  <c r="AW706" i="14"/>
  <c r="AX706" i="14"/>
  <c r="AY706" i="14"/>
  <c r="AZ706" i="14"/>
  <c r="BA706" i="14"/>
  <c r="BB706" i="14"/>
  <c r="BC706" i="14"/>
  <c r="BD706" i="14"/>
  <c r="BE706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W700" i="14" s="1"/>
  <c r="AW701" i="14" s="1"/>
  <c r="AX710" i="14"/>
  <c r="AY710" i="14"/>
  <c r="AZ710" i="14"/>
  <c r="BA710" i="14"/>
  <c r="BB710" i="14"/>
  <c r="BC710" i="14"/>
  <c r="BD710" i="14"/>
  <c r="BE710" i="14"/>
  <c r="AW715" i="14"/>
  <c r="BB715" i="14"/>
  <c r="BB716" i="14" s="1"/>
  <c r="AO716" i="14"/>
  <c r="AT716" i="14"/>
  <c r="AU716" i="14"/>
  <c r="AV716" i="14"/>
  <c r="AW716" i="14"/>
  <c r="AM717" i="14"/>
  <c r="AN717" i="14"/>
  <c r="AN715" i="14" s="1"/>
  <c r="AN716" i="14" s="1"/>
  <c r="AO717" i="14"/>
  <c r="AO715" i="14" s="1"/>
  <c r="AP717" i="14"/>
  <c r="AP715" i="14" s="1"/>
  <c r="AQ717" i="14"/>
  <c r="AQ715" i="14" s="1"/>
  <c r="AQ716" i="14" s="1"/>
  <c r="AR717" i="14"/>
  <c r="AR715" i="14" s="1"/>
  <c r="AR716" i="14" s="1"/>
  <c r="AS717" i="14"/>
  <c r="AS715" i="14" s="1"/>
  <c r="AT717" i="14"/>
  <c r="AT715" i="14" s="1"/>
  <c r="AU717" i="14"/>
  <c r="AV717" i="14"/>
  <c r="AW717" i="14"/>
  <c r="AX717" i="14"/>
  <c r="AY717" i="14"/>
  <c r="AZ717" i="14"/>
  <c r="BA717" i="14"/>
  <c r="BB717" i="14"/>
  <c r="BC717" i="14"/>
  <c r="BD717" i="14"/>
  <c r="BE717" i="14"/>
  <c r="AM721" i="14"/>
  <c r="AN721" i="14"/>
  <c r="AO721" i="14"/>
  <c r="AP721" i="14"/>
  <c r="AQ721" i="14"/>
  <c r="AR721" i="14"/>
  <c r="AS721" i="14"/>
  <c r="AT721" i="14"/>
  <c r="AU721" i="14"/>
  <c r="AU715" i="14" s="1"/>
  <c r="AV721" i="14"/>
  <c r="AV715" i="14" s="1"/>
  <c r="AW721" i="14"/>
  <c r="AX721" i="14"/>
  <c r="AY721" i="14"/>
  <c r="AY715" i="14" s="1"/>
  <c r="AY716" i="14" s="1"/>
  <c r="AZ721" i="14"/>
  <c r="BA721" i="14"/>
  <c r="BB721" i="14"/>
  <c r="BC721" i="14"/>
  <c r="BC715" i="14" s="1"/>
  <c r="BC716" i="14" s="1"/>
  <c r="BD721" i="14"/>
  <c r="BE721" i="14"/>
  <c r="BE715" i="14" s="1"/>
  <c r="BE716" i="14" s="1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D725" i="14"/>
  <c r="BE725" i="14"/>
  <c r="AO730" i="14"/>
  <c r="AO731" i="14" s="1"/>
  <c r="AP730" i="14"/>
  <c r="AQ730" i="14"/>
  <c r="AW730" i="14"/>
  <c r="AW731" i="14" s="1"/>
  <c r="AZ730" i="14"/>
  <c r="AZ731" i="14" s="1"/>
  <c r="BA730" i="14"/>
  <c r="BA731" i="14" s="1"/>
  <c r="BC730" i="14"/>
  <c r="BC731" i="14" s="1"/>
  <c r="AP731" i="14"/>
  <c r="AQ731" i="14"/>
  <c r="AM732" i="14"/>
  <c r="AN732" i="14"/>
  <c r="AO732" i="14"/>
  <c r="AP732" i="14"/>
  <c r="AQ732" i="14"/>
  <c r="AR732" i="14"/>
  <c r="AS732" i="14"/>
  <c r="AT732" i="14"/>
  <c r="AT730" i="14" s="1"/>
  <c r="AT731" i="14" s="1"/>
  <c r="AU732" i="14"/>
  <c r="AV732" i="14"/>
  <c r="AW732" i="14"/>
  <c r="AX732" i="14"/>
  <c r="AX730" i="14" s="1"/>
  <c r="AX731" i="14" s="1"/>
  <c r="AY732" i="14"/>
  <c r="AZ732" i="14"/>
  <c r="BA732" i="14"/>
  <c r="BB732" i="14"/>
  <c r="BC732" i="14"/>
  <c r="BD732" i="14"/>
  <c r="BE732" i="14"/>
  <c r="AM736" i="14"/>
  <c r="AN736" i="14"/>
  <c r="AO736" i="14"/>
  <c r="AP736" i="14"/>
  <c r="AQ736" i="14"/>
  <c r="AR736" i="14"/>
  <c r="AR730" i="14" s="1"/>
  <c r="AR731" i="14" s="1"/>
  <c r="AS736" i="14"/>
  <c r="AT736" i="14"/>
  <c r="AU736" i="14"/>
  <c r="AV736" i="14"/>
  <c r="AV730" i="14" s="1"/>
  <c r="AW736" i="14"/>
  <c r="AX736" i="14"/>
  <c r="AY736" i="14"/>
  <c r="AZ736" i="14"/>
  <c r="BA736" i="14"/>
  <c r="BB736" i="14"/>
  <c r="BB730" i="14" s="1"/>
  <c r="BB731" i="14" s="1"/>
  <c r="BC736" i="14"/>
  <c r="BD736" i="14"/>
  <c r="BE736" i="14"/>
  <c r="AM740" i="14"/>
  <c r="AN740" i="14"/>
  <c r="AO740" i="14"/>
  <c r="AP740" i="14"/>
  <c r="AQ740" i="14"/>
  <c r="AR740" i="14"/>
  <c r="AS740" i="14"/>
  <c r="AT740" i="14"/>
  <c r="AU740" i="14"/>
  <c r="AV740" i="14"/>
  <c r="AW740" i="14"/>
  <c r="AX740" i="14"/>
  <c r="AY740" i="14"/>
  <c r="AY730" i="14" s="1"/>
  <c r="AZ740" i="14"/>
  <c r="BA740" i="14"/>
  <c r="BB740" i="14"/>
  <c r="BC740" i="14"/>
  <c r="BD740" i="14"/>
  <c r="BE740" i="14"/>
  <c r="AU745" i="14"/>
  <c r="AU746" i="14" s="1"/>
  <c r="AV745" i="14"/>
  <c r="AY746" i="14"/>
  <c r="BD746" i="14"/>
  <c r="AM747" i="14"/>
  <c r="AM745" i="14" s="1"/>
  <c r="AN747" i="14"/>
  <c r="AN745" i="14" s="1"/>
  <c r="AN746" i="14" s="1"/>
  <c r="AO747" i="14"/>
  <c r="AO745" i="14" s="1"/>
  <c r="AO746" i="14" s="1"/>
  <c r="AP747" i="14"/>
  <c r="AP745" i="14" s="1"/>
  <c r="AQ747" i="14"/>
  <c r="AQ745" i="14" s="1"/>
  <c r="AQ746" i="14" s="1"/>
  <c r="AR747" i="14"/>
  <c r="AS747" i="14"/>
  <c r="AS745" i="14" s="1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AM751" i="14"/>
  <c r="AN751" i="14"/>
  <c r="AO751" i="14"/>
  <c r="AP751" i="14"/>
  <c r="AQ751" i="14"/>
  <c r="AR751" i="14"/>
  <c r="AR745" i="14" s="1"/>
  <c r="AR746" i="14" s="1"/>
  <c r="AS751" i="14"/>
  <c r="AT751" i="14"/>
  <c r="AU751" i="14"/>
  <c r="AV751" i="14"/>
  <c r="AW751" i="14"/>
  <c r="AW745" i="14" s="1"/>
  <c r="AW746" i="14" s="1"/>
  <c r="AX751" i="14"/>
  <c r="AX745" i="14" s="1"/>
  <c r="AX746" i="14" s="1"/>
  <c r="AY751" i="14"/>
  <c r="AY745" i="14" s="1"/>
  <c r="AZ751" i="14"/>
  <c r="AZ745" i="14" s="1"/>
  <c r="AZ746" i="14" s="1"/>
  <c r="BA751" i="14"/>
  <c r="BA745" i="14" s="1"/>
  <c r="BA746" i="14" s="1"/>
  <c r="BB751" i="14"/>
  <c r="BB745" i="14" s="1"/>
  <c r="BB746" i="14" s="1"/>
  <c r="BC751" i="14"/>
  <c r="BD751" i="14"/>
  <c r="BD745" i="14" s="1"/>
  <c r="BE751" i="14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BA755" i="14"/>
  <c r="BB755" i="14"/>
  <c r="BC755" i="14"/>
  <c r="BD755" i="14"/>
  <c r="BE755" i="14"/>
  <c r="BE745" i="14" s="1"/>
  <c r="BE746" i="14" s="1"/>
  <c r="AP760" i="14"/>
  <c r="AQ760" i="14"/>
  <c r="AQ761" i="14" s="1"/>
  <c r="AR760" i="14"/>
  <c r="AR761" i="14" s="1"/>
  <c r="AS760" i="14"/>
  <c r="AT760" i="14"/>
  <c r="AT761" i="14" s="1"/>
  <c r="AU760" i="14"/>
  <c r="AU761" i="14" s="1"/>
  <c r="AV760" i="14"/>
  <c r="AW760" i="14"/>
  <c r="AW761" i="14" s="1"/>
  <c r="AX760" i="14"/>
  <c r="AX761" i="14" s="1"/>
  <c r="AZ760" i="14"/>
  <c r="AZ761" i="14" s="1"/>
  <c r="AS761" i="14"/>
  <c r="AM762" i="14"/>
  <c r="AN762" i="14"/>
  <c r="AO762" i="14"/>
  <c r="AP762" i="14"/>
  <c r="AQ762" i="14"/>
  <c r="AR762" i="14"/>
  <c r="AS762" i="14"/>
  <c r="AT762" i="14"/>
  <c r="AU762" i="14"/>
  <c r="AV762" i="14"/>
  <c r="AW762" i="14"/>
  <c r="AX762" i="14"/>
  <c r="AY762" i="14"/>
  <c r="AZ762" i="14"/>
  <c r="BA762" i="14"/>
  <c r="BB762" i="14"/>
  <c r="BC762" i="14"/>
  <c r="BC760" i="14" s="1"/>
  <c r="BC761" i="14" s="1"/>
  <c r="BD762" i="14"/>
  <c r="BE762" i="14"/>
  <c r="AM766" i="14"/>
  <c r="AN766" i="14"/>
  <c r="AN760" i="14" s="1"/>
  <c r="AN761" i="14" s="1"/>
  <c r="AO766" i="14"/>
  <c r="AO760" i="14" s="1"/>
  <c r="AO761" i="14" s="1"/>
  <c r="AP766" i="14"/>
  <c r="AQ766" i="14"/>
  <c r="AR766" i="14"/>
  <c r="AS766" i="14"/>
  <c r="AT766" i="14"/>
  <c r="AU766" i="14"/>
  <c r="AV766" i="14"/>
  <c r="AW766" i="14"/>
  <c r="AX766" i="14"/>
  <c r="AY766" i="14"/>
  <c r="AZ766" i="14"/>
  <c r="BA766" i="14"/>
  <c r="BB766" i="14"/>
  <c r="BC766" i="14"/>
  <c r="BD766" i="14"/>
  <c r="BE766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A760" i="14" s="1"/>
  <c r="BA761" i="14" s="1"/>
  <c r="BB770" i="14"/>
  <c r="BB760" i="14" s="1"/>
  <c r="BB761" i="14" s="1"/>
  <c r="BC770" i="14"/>
  <c r="BD770" i="14"/>
  <c r="BE770" i="14"/>
  <c r="AT775" i="14"/>
  <c r="AV775" i="14"/>
  <c r="AV776" i="14" s="1"/>
  <c r="AW775" i="14"/>
  <c r="AW776" i="14" s="1"/>
  <c r="AY775" i="14"/>
  <c r="BB775" i="14"/>
  <c r="BB776" i="14" s="1"/>
  <c r="BC775" i="14"/>
  <c r="BC776" i="14" s="1"/>
  <c r="AT776" i="14"/>
  <c r="AU776" i="14"/>
  <c r="AM777" i="14"/>
  <c r="AN777" i="14"/>
  <c r="AO777" i="14"/>
  <c r="AP777" i="14"/>
  <c r="AP775" i="14" s="1"/>
  <c r="AQ777" i="14"/>
  <c r="AQ775" i="14" s="1"/>
  <c r="AQ776" i="14" s="1"/>
  <c r="AR777" i="14"/>
  <c r="AS777" i="14"/>
  <c r="AT777" i="14"/>
  <c r="AU777" i="14"/>
  <c r="AU775" i="14" s="1"/>
  <c r="AV777" i="14"/>
  <c r="AW777" i="14"/>
  <c r="AX777" i="14"/>
  <c r="AY777" i="14"/>
  <c r="AZ777" i="14"/>
  <c r="BA777" i="14"/>
  <c r="BB777" i="14"/>
  <c r="BC777" i="14"/>
  <c r="BD777" i="14"/>
  <c r="BD775" i="14" s="1"/>
  <c r="BD776" i="14" s="1"/>
  <c r="BE777" i="14"/>
  <c r="AM781" i="14"/>
  <c r="AN781" i="14"/>
  <c r="AO781" i="14"/>
  <c r="AO775" i="14" s="1"/>
  <c r="AO776" i="14" s="1"/>
  <c r="AP781" i="14"/>
  <c r="AQ781" i="14"/>
  <c r="AR781" i="14"/>
  <c r="AS781" i="14"/>
  <c r="AS775" i="14" s="1"/>
  <c r="AT781" i="14"/>
  <c r="AU781" i="14"/>
  <c r="AV781" i="14"/>
  <c r="AW781" i="14"/>
  <c r="AX781" i="14"/>
  <c r="AY781" i="14"/>
  <c r="AZ781" i="14"/>
  <c r="BA781" i="14"/>
  <c r="BB781" i="14"/>
  <c r="BC781" i="14"/>
  <c r="BD781" i="14"/>
  <c r="BE781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A775" i="14" s="1"/>
  <c r="BA776" i="14" s="1"/>
  <c r="BB785" i="14"/>
  <c r="BC785" i="14"/>
  <c r="BD785" i="14"/>
  <c r="BE785" i="14"/>
  <c r="BE775" i="14" s="1"/>
  <c r="BE776" i="14" s="1"/>
  <c r="AT790" i="14"/>
  <c r="AT791" i="14" s="1"/>
  <c r="AX790" i="14"/>
  <c r="AX791" i="14" s="1"/>
  <c r="BE790" i="14"/>
  <c r="AZ791" i="14"/>
  <c r="BE791" i="14"/>
  <c r="AM792" i="14"/>
  <c r="AM790" i="14" s="1"/>
  <c r="AN792" i="14"/>
  <c r="AO792" i="14"/>
  <c r="AP792" i="14"/>
  <c r="AQ792" i="14"/>
  <c r="AR792" i="14"/>
  <c r="AS792" i="14"/>
  <c r="AT792" i="14"/>
  <c r="AU792" i="14"/>
  <c r="AV792" i="14"/>
  <c r="AW792" i="14"/>
  <c r="AX792" i="14"/>
  <c r="AY792" i="14"/>
  <c r="AZ792" i="14"/>
  <c r="BA792" i="14"/>
  <c r="BB792" i="14"/>
  <c r="BC792" i="14"/>
  <c r="BD792" i="14"/>
  <c r="BE792" i="14"/>
  <c r="AM796" i="14"/>
  <c r="AN796" i="14"/>
  <c r="AN790" i="14" s="1"/>
  <c r="AN791" i="14" s="1"/>
  <c r="AO796" i="14"/>
  <c r="AO790" i="14" s="1"/>
  <c r="AO791" i="14" s="1"/>
  <c r="AP796" i="14"/>
  <c r="AQ796" i="14"/>
  <c r="AR796" i="14"/>
  <c r="AS796" i="14"/>
  <c r="AT796" i="14"/>
  <c r="AU796" i="14"/>
  <c r="AV796" i="14"/>
  <c r="AW796" i="14"/>
  <c r="AX796" i="14"/>
  <c r="AY796" i="14"/>
  <c r="AZ796" i="14"/>
  <c r="AZ790" i="14" s="1"/>
  <c r="BA796" i="14"/>
  <c r="BB796" i="14"/>
  <c r="BC796" i="14"/>
  <c r="BD796" i="14"/>
  <c r="BE796" i="14"/>
  <c r="AM800" i="14"/>
  <c r="AN800" i="14"/>
  <c r="AO800" i="14"/>
  <c r="AP800" i="14"/>
  <c r="AQ800" i="14"/>
  <c r="AR800" i="14"/>
  <c r="AS800" i="14"/>
  <c r="AS790" i="14" s="1"/>
  <c r="AT800" i="14"/>
  <c r="AU800" i="14"/>
  <c r="AV800" i="14"/>
  <c r="AW800" i="14"/>
  <c r="AX800" i="14"/>
  <c r="AY800" i="14"/>
  <c r="AZ800" i="14"/>
  <c r="BA800" i="14"/>
  <c r="BA790" i="14" s="1"/>
  <c r="BA791" i="14" s="1"/>
  <c r="BB800" i="14"/>
  <c r="BB790" i="14" s="1"/>
  <c r="BB791" i="14" s="1"/>
  <c r="BC800" i="14"/>
  <c r="BD800" i="14"/>
  <c r="BE800" i="14"/>
  <c r="AN805" i="14"/>
  <c r="AO805" i="14"/>
  <c r="AO806" i="14" s="1"/>
  <c r="AP805" i="14"/>
  <c r="AQ805" i="14"/>
  <c r="AQ806" i="14" s="1"/>
  <c r="AT805" i="14"/>
  <c r="AT806" i="14" s="1"/>
  <c r="AM806" i="14"/>
  <c r="AN806" i="14"/>
  <c r="AM807" i="14"/>
  <c r="AM805" i="14" s="1"/>
  <c r="AN807" i="14"/>
  <c r="AO807" i="14"/>
  <c r="AP807" i="14"/>
  <c r="AQ807" i="14"/>
  <c r="AR807" i="14"/>
  <c r="AS807" i="14"/>
  <c r="AT807" i="14"/>
  <c r="AU807" i="14"/>
  <c r="AV807" i="14"/>
  <c r="AW807" i="14"/>
  <c r="AX807" i="14"/>
  <c r="AX805" i="14" s="1"/>
  <c r="AX806" i="14" s="1"/>
  <c r="AY807" i="14"/>
  <c r="AY805" i="14" s="1"/>
  <c r="AZ807" i="14"/>
  <c r="AZ805" i="14" s="1"/>
  <c r="AZ806" i="14" s="1"/>
  <c r="BA807" i="14"/>
  <c r="BA805" i="14" s="1"/>
  <c r="BA806" i="14" s="1"/>
  <c r="BB807" i="14"/>
  <c r="BB805" i="14" s="1"/>
  <c r="BB806" i="14" s="1"/>
  <c r="BC807" i="14"/>
  <c r="BC805" i="14" s="1"/>
  <c r="BC806" i="14" s="1"/>
  <c r="BD807" i="14"/>
  <c r="BE807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BC811" i="14"/>
  <c r="BD811" i="14"/>
  <c r="BD805" i="14" s="1"/>
  <c r="BD806" i="14" s="1"/>
  <c r="BE811" i="14"/>
  <c r="BE805" i="14" s="1"/>
  <c r="BE806" i="14" s="1"/>
  <c r="AM815" i="14"/>
  <c r="AN815" i="14"/>
  <c r="AO815" i="14"/>
  <c r="AP815" i="14"/>
  <c r="AQ815" i="14"/>
  <c r="AR815" i="14"/>
  <c r="AS815" i="14"/>
  <c r="AS805" i="14" s="1"/>
  <c r="AT815" i="14"/>
  <c r="AU815" i="14"/>
  <c r="AU805" i="14" s="1"/>
  <c r="AU806" i="14" s="1"/>
  <c r="AV815" i="14"/>
  <c r="AV805" i="14" s="1"/>
  <c r="AW815" i="14"/>
  <c r="AX815" i="14"/>
  <c r="AY815" i="14"/>
  <c r="AZ815" i="14"/>
  <c r="BA815" i="14"/>
  <c r="BB815" i="14"/>
  <c r="BC815" i="14"/>
  <c r="BD815" i="14"/>
  <c r="BE815" i="14"/>
  <c r="AT820" i="14"/>
  <c r="AT821" i="14" s="1"/>
  <c r="AX821" i="14"/>
  <c r="AM822" i="14"/>
  <c r="AM820" i="14" s="1"/>
  <c r="AN822" i="14"/>
  <c r="AN820" i="14" s="1"/>
  <c r="AN821" i="14" s="1"/>
  <c r="AO822" i="14"/>
  <c r="AO820" i="14" s="1"/>
  <c r="AO821" i="14" s="1"/>
  <c r="AP822" i="14"/>
  <c r="AP820" i="14" s="1"/>
  <c r="AQ822" i="14"/>
  <c r="AQ820" i="14" s="1"/>
  <c r="AQ821" i="14" s="1"/>
  <c r="AR822" i="14"/>
  <c r="AS822" i="14"/>
  <c r="AS820" i="14" s="1"/>
  <c r="AT822" i="14"/>
  <c r="AU822" i="14"/>
  <c r="AV822" i="14"/>
  <c r="AW822" i="14"/>
  <c r="AW820" i="14" s="1"/>
  <c r="AW821" i="14" s="1"/>
  <c r="AX822" i="14"/>
  <c r="AX820" i="14" s="1"/>
  <c r="AY822" i="14"/>
  <c r="AY820" i="14" s="1"/>
  <c r="AZ822" i="14"/>
  <c r="AZ820" i="14" s="1"/>
  <c r="AZ821" i="14" s="1"/>
  <c r="BA822" i="14"/>
  <c r="BB822" i="14"/>
  <c r="BC822" i="14"/>
  <c r="BD822" i="14"/>
  <c r="BE822" i="14"/>
  <c r="BE820" i="14" s="1"/>
  <c r="BE821" i="14" s="1"/>
  <c r="AM826" i="14"/>
  <c r="AN826" i="14"/>
  <c r="AO826" i="14"/>
  <c r="AP826" i="14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BC826" i="14"/>
  <c r="BC820" i="14" s="1"/>
  <c r="BC821" i="14" s="1"/>
  <c r="BD826" i="14"/>
  <c r="BD820" i="14" s="1"/>
  <c r="BD821" i="14" s="1"/>
  <c r="BE826" i="14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BC830" i="14"/>
  <c r="BD830" i="14"/>
  <c r="BE830" i="14"/>
  <c r="AY835" i="14"/>
  <c r="AZ835" i="14"/>
  <c r="AZ836" i="14" s="1"/>
  <c r="BB835" i="14"/>
  <c r="BB836" i="14"/>
  <c r="AM837" i="14"/>
  <c r="AN837" i="14"/>
  <c r="AN835" i="14" s="1"/>
  <c r="AN836" i="14" s="1"/>
  <c r="AO837" i="14"/>
  <c r="AO835" i="14" s="1"/>
  <c r="AO836" i="14" s="1"/>
  <c r="AP837" i="14"/>
  <c r="AP835" i="14" s="1"/>
  <c r="AP836" i="14" s="1"/>
  <c r="AQ837" i="14"/>
  <c r="AQ835" i="14" s="1"/>
  <c r="AQ836" i="14" s="1"/>
  <c r="AR837" i="14"/>
  <c r="AR835" i="14" s="1"/>
  <c r="AR836" i="14" s="1"/>
  <c r="AS837" i="14"/>
  <c r="AS835" i="14" s="1"/>
  <c r="AS836" i="14" s="1"/>
  <c r="AT837" i="14"/>
  <c r="AT835" i="14" s="1"/>
  <c r="AT836" i="14" s="1"/>
  <c r="AU837" i="14"/>
  <c r="AV837" i="14"/>
  <c r="AW837" i="14"/>
  <c r="AX837" i="14"/>
  <c r="AY837" i="14"/>
  <c r="AZ837" i="14"/>
  <c r="BA837" i="14"/>
  <c r="BB837" i="14"/>
  <c r="BC837" i="14"/>
  <c r="BD837" i="14"/>
  <c r="BE837" i="14"/>
  <c r="AM841" i="14"/>
  <c r="AN841" i="14"/>
  <c r="AO841" i="14"/>
  <c r="AP841" i="14"/>
  <c r="AQ841" i="14"/>
  <c r="AR841" i="14"/>
  <c r="AS841" i="14"/>
  <c r="AT841" i="14"/>
  <c r="AU841" i="14"/>
  <c r="AV841" i="14"/>
  <c r="AV835" i="14" s="1"/>
  <c r="AV836" i="14" s="1"/>
  <c r="AW841" i="14"/>
  <c r="AW835" i="14" s="1"/>
  <c r="AW836" i="14" s="1"/>
  <c r="AX841" i="14"/>
  <c r="AY841" i="14"/>
  <c r="AZ841" i="14"/>
  <c r="BA841" i="14"/>
  <c r="BB841" i="14"/>
  <c r="BC841" i="14"/>
  <c r="BC835" i="14" s="1"/>
  <c r="BC836" i="14" s="1"/>
  <c r="BD841" i="14"/>
  <c r="BE841" i="14"/>
  <c r="BE835" i="14" s="1"/>
  <c r="BE836" i="14" s="1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X835" i="14" s="1"/>
  <c r="AX836" i="14" s="1"/>
  <c r="AY845" i="14"/>
  <c r="AZ845" i="14"/>
  <c r="BA845" i="14"/>
  <c r="BB845" i="14"/>
  <c r="BC845" i="14"/>
  <c r="BD845" i="14"/>
  <c r="BE845" i="14"/>
  <c r="AP850" i="14"/>
  <c r="AR850" i="14"/>
  <c r="AR851" i="14" s="1"/>
  <c r="BA850" i="14"/>
  <c r="BA851" i="14" s="1"/>
  <c r="AP851" i="14"/>
  <c r="AM852" i="14"/>
  <c r="AN852" i="14"/>
  <c r="AO852" i="14"/>
  <c r="AP852" i="14"/>
  <c r="AQ852" i="14"/>
  <c r="AR852" i="14"/>
  <c r="AS852" i="14"/>
  <c r="AT852" i="14"/>
  <c r="AU852" i="14"/>
  <c r="AU850" i="14" s="1"/>
  <c r="AU851" i="14" s="1"/>
  <c r="AV852" i="14"/>
  <c r="AW852" i="14"/>
  <c r="AW850" i="14" s="1"/>
  <c r="AW851" i="14" s="1"/>
  <c r="AX852" i="14"/>
  <c r="AX850" i="14" s="1"/>
  <c r="AX851" i="14" s="1"/>
  <c r="AY852" i="14"/>
  <c r="AZ852" i="14"/>
  <c r="BA852" i="14"/>
  <c r="BB852" i="14"/>
  <c r="BB850" i="14" s="1"/>
  <c r="BB851" i="14" s="1"/>
  <c r="BC852" i="14"/>
  <c r="BC850" i="14" s="1"/>
  <c r="BC851" i="14" s="1"/>
  <c r="BD852" i="14"/>
  <c r="BE852" i="14"/>
  <c r="BE850" i="14" s="1"/>
  <c r="BE851" i="14" s="1"/>
  <c r="AM856" i="14"/>
  <c r="AN856" i="14"/>
  <c r="AO856" i="14"/>
  <c r="AP856" i="14"/>
  <c r="AQ856" i="14"/>
  <c r="AR856" i="14"/>
  <c r="AS856" i="14"/>
  <c r="AT856" i="14"/>
  <c r="AU856" i="14"/>
  <c r="AV856" i="14"/>
  <c r="AW856" i="14"/>
  <c r="AX856" i="14"/>
  <c r="AY856" i="14"/>
  <c r="AZ856" i="14"/>
  <c r="BA856" i="14"/>
  <c r="BB856" i="14"/>
  <c r="BC856" i="14"/>
  <c r="BD856" i="14"/>
  <c r="BD850" i="14" s="1"/>
  <c r="BD851" i="14" s="1"/>
  <c r="BE856" i="14"/>
  <c r="AM860" i="14"/>
  <c r="AN860" i="14"/>
  <c r="AO860" i="14"/>
  <c r="AP860" i="14"/>
  <c r="AQ860" i="14"/>
  <c r="AQ850" i="14" s="1"/>
  <c r="AQ851" i="14" s="1"/>
  <c r="AR860" i="14"/>
  <c r="AS860" i="14"/>
  <c r="AS850" i="14" s="1"/>
  <c r="AT860" i="14"/>
  <c r="AT850" i="14" s="1"/>
  <c r="AT851" i="14" s="1"/>
  <c r="AU860" i="14"/>
  <c r="AV860" i="14"/>
  <c r="AV850" i="14" s="1"/>
  <c r="AW860" i="14"/>
  <c r="AX860" i="14"/>
  <c r="AY860" i="14"/>
  <c r="AZ860" i="14"/>
  <c r="BA860" i="14"/>
  <c r="BB860" i="14"/>
  <c r="BC860" i="14"/>
  <c r="BD860" i="14"/>
  <c r="BE860" i="14"/>
  <c r="AM867" i="14"/>
  <c r="AN867" i="14"/>
  <c r="AO867" i="14"/>
  <c r="AO865" i="14" s="1"/>
  <c r="AO866" i="14" s="1"/>
  <c r="AP867" i="14"/>
  <c r="AP865" i="14" s="1"/>
  <c r="AQ867" i="14"/>
  <c r="AQ865" i="14" s="1"/>
  <c r="AQ866" i="14" s="1"/>
  <c r="AR867" i="14"/>
  <c r="AS867" i="14"/>
  <c r="AT867" i="14"/>
  <c r="AU867" i="14"/>
  <c r="AV867" i="14"/>
  <c r="AW867" i="14"/>
  <c r="AX867" i="14"/>
  <c r="AX865" i="14" s="1"/>
  <c r="AX866" i="14" s="1"/>
  <c r="AY867" i="14"/>
  <c r="AY865" i="14" s="1"/>
  <c r="AZ867" i="14"/>
  <c r="AZ865" i="14" s="1"/>
  <c r="AZ866" i="14" s="1"/>
  <c r="BA867" i="14"/>
  <c r="BA865" i="14" s="1"/>
  <c r="BA866" i="14" s="1"/>
  <c r="BB867" i="14"/>
  <c r="BB865" i="14" s="1"/>
  <c r="BB866" i="14" s="1"/>
  <c r="BC867" i="14"/>
  <c r="BD867" i="14"/>
  <c r="BE867" i="14"/>
  <c r="BE865" i="14" s="1"/>
  <c r="BE866" i="14" s="1"/>
  <c r="AM871" i="14"/>
  <c r="AN871" i="14"/>
  <c r="AO871" i="14"/>
  <c r="AP871" i="14"/>
  <c r="AQ871" i="14"/>
  <c r="AR871" i="14"/>
  <c r="AS871" i="14"/>
  <c r="AT871" i="14"/>
  <c r="AU871" i="14"/>
  <c r="AV871" i="14"/>
  <c r="AW871" i="14"/>
  <c r="AX871" i="14"/>
  <c r="AY871" i="14"/>
  <c r="AZ871" i="14"/>
  <c r="BA871" i="14"/>
  <c r="BB871" i="14"/>
  <c r="BC871" i="14"/>
  <c r="BD871" i="14"/>
  <c r="BD865" i="14" s="1"/>
  <c r="BD866" i="14" s="1"/>
  <c r="BE871" i="14"/>
  <c r="AM875" i="14"/>
  <c r="AN875" i="14"/>
  <c r="AO875" i="14"/>
  <c r="AP875" i="14"/>
  <c r="AQ875" i="14"/>
  <c r="AR875" i="14"/>
  <c r="AR865" i="14" s="1"/>
  <c r="AR866" i="14" s="1"/>
  <c r="AS875" i="14"/>
  <c r="AT875" i="14"/>
  <c r="AU875" i="14"/>
  <c r="AV875" i="14"/>
  <c r="AV865" i="14" s="1"/>
  <c r="AW875" i="14"/>
  <c r="AX875" i="14"/>
  <c r="AY875" i="14"/>
  <c r="AZ875" i="14"/>
  <c r="BA875" i="14"/>
  <c r="BB875" i="14"/>
  <c r="BC875" i="14"/>
  <c r="BD875" i="14"/>
  <c r="BE875" i="14"/>
  <c r="AN880" i="14"/>
  <c r="AN881" i="14" s="1"/>
  <c r="AO880" i="14"/>
  <c r="AO881" i="14" s="1"/>
  <c r="AP880" i="14"/>
  <c r="AP881" i="14" s="1"/>
  <c r="AQ880" i="14"/>
  <c r="AQ881" i="14" s="1"/>
  <c r="AW880" i="14"/>
  <c r="AW881" i="14" s="1"/>
  <c r="BA880" i="14"/>
  <c r="BA881" i="14" s="1"/>
  <c r="BB880" i="14"/>
  <c r="BB881" i="14" s="1"/>
  <c r="BC880" i="14"/>
  <c r="BC881" i="14" s="1"/>
  <c r="BD880" i="14"/>
  <c r="AZ881" i="14"/>
  <c r="BD881" i="14"/>
  <c r="AM882" i="14"/>
  <c r="AN882" i="14"/>
  <c r="AO882" i="14"/>
  <c r="AP882" i="14"/>
  <c r="AQ882" i="14"/>
  <c r="AR882" i="14"/>
  <c r="AS882" i="14"/>
  <c r="AT882" i="14"/>
  <c r="AU882" i="14"/>
  <c r="AV882" i="14"/>
  <c r="AW882" i="14"/>
  <c r="AX882" i="14"/>
  <c r="AY882" i="14"/>
  <c r="AZ882" i="14"/>
  <c r="BA882" i="14"/>
  <c r="BB882" i="14"/>
  <c r="BC882" i="14"/>
  <c r="BD882" i="14"/>
  <c r="BE882" i="14"/>
  <c r="AM886" i="14"/>
  <c r="AN886" i="14"/>
  <c r="AO886" i="14"/>
  <c r="AP886" i="14"/>
  <c r="AQ886" i="14"/>
  <c r="AR886" i="14"/>
  <c r="AS886" i="14"/>
  <c r="AT886" i="14"/>
  <c r="AU886" i="14"/>
  <c r="AV886" i="14"/>
  <c r="AW886" i="14"/>
  <c r="AX886" i="14"/>
  <c r="AY886" i="14"/>
  <c r="AZ886" i="14"/>
  <c r="BA886" i="14"/>
  <c r="BB886" i="14"/>
  <c r="BC886" i="14"/>
  <c r="BD886" i="14"/>
  <c r="BE886" i="14"/>
  <c r="AM890" i="14"/>
  <c r="AN890" i="14"/>
  <c r="AO890" i="14"/>
  <c r="AP890" i="14"/>
  <c r="AQ890" i="14"/>
  <c r="AR890" i="14"/>
  <c r="AS890" i="14"/>
  <c r="AT890" i="14"/>
  <c r="AU890" i="14"/>
  <c r="AV890" i="14"/>
  <c r="AW890" i="14"/>
  <c r="AX890" i="14"/>
  <c r="AY890" i="14"/>
  <c r="AZ890" i="14"/>
  <c r="AZ880" i="14" s="1"/>
  <c r="BA890" i="14"/>
  <c r="BB890" i="14"/>
  <c r="BC890" i="14"/>
  <c r="BD890" i="14"/>
  <c r="BE890" i="14"/>
  <c r="BE880" i="14" s="1"/>
  <c r="BE881" i="14" s="1"/>
  <c r="AO895" i="14"/>
  <c r="AP895" i="14"/>
  <c r="AQ895" i="14"/>
  <c r="AQ896" i="14" s="1"/>
  <c r="AR895" i="14"/>
  <c r="AR896" i="14" s="1"/>
  <c r="AS895" i="14"/>
  <c r="AY895" i="14"/>
  <c r="AZ895" i="14"/>
  <c r="AZ896" i="14" s="1"/>
  <c r="BA895" i="14"/>
  <c r="BD895" i="14"/>
  <c r="BD896" i="14" s="1"/>
  <c r="AO896" i="14"/>
  <c r="BA896" i="14"/>
  <c r="BB896" i="14"/>
  <c r="AM897" i="14"/>
  <c r="AN897" i="14"/>
  <c r="AO897" i="14"/>
  <c r="AP897" i="14"/>
  <c r="AQ897" i="14"/>
  <c r="AR897" i="14"/>
  <c r="AS897" i="14"/>
  <c r="AT897" i="14"/>
  <c r="AT895" i="14" s="1"/>
  <c r="AT896" i="14" s="1"/>
  <c r="AU897" i="14"/>
  <c r="AV897" i="14"/>
  <c r="AW897" i="14"/>
  <c r="AX897" i="14"/>
  <c r="AX895" i="14" s="1"/>
  <c r="AX896" i="14" s="1"/>
  <c r="AY897" i="14"/>
  <c r="AZ897" i="14"/>
  <c r="BA897" i="14"/>
  <c r="BB897" i="14"/>
  <c r="BB895" i="14" s="1"/>
  <c r="BC897" i="14"/>
  <c r="BC895" i="14" s="1"/>
  <c r="BC896" i="14" s="1"/>
  <c r="BD897" i="14"/>
  <c r="BE897" i="14"/>
  <c r="BE895" i="14" s="1"/>
  <c r="BE896" i="14" s="1"/>
  <c r="AM901" i="14"/>
  <c r="AM895" i="14" s="1"/>
  <c r="AN901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AM905" i="14"/>
  <c r="AN905" i="14"/>
  <c r="AN895" i="14" s="1"/>
  <c r="AN896" i="14" s="1"/>
  <c r="AO905" i="14"/>
  <c r="AP905" i="14"/>
  <c r="AQ905" i="14"/>
  <c r="AR905" i="14"/>
  <c r="AS905" i="14"/>
  <c r="AT905" i="14"/>
  <c r="AU905" i="14"/>
  <c r="AV905" i="14"/>
  <c r="AW905" i="14"/>
  <c r="AX905" i="14"/>
  <c r="AY905" i="14"/>
  <c r="AZ905" i="14"/>
  <c r="BA905" i="14"/>
  <c r="BB905" i="14"/>
  <c r="BC905" i="14"/>
  <c r="BD905" i="14"/>
  <c r="BE905" i="14"/>
  <c r="AM910" i="14"/>
  <c r="AN910" i="14"/>
  <c r="AO910" i="14"/>
  <c r="AO911" i="14" s="1"/>
  <c r="AR910" i="14"/>
  <c r="AR911" i="14" s="1"/>
  <c r="BE910" i="14"/>
  <c r="BE911" i="14" s="1"/>
  <c r="AM911" i="14"/>
  <c r="AN911" i="14"/>
  <c r="AZ911" i="14"/>
  <c r="AM912" i="14"/>
  <c r="AN912" i="14"/>
  <c r="AO912" i="14"/>
  <c r="AP912" i="14"/>
  <c r="AQ912" i="14"/>
  <c r="AR912" i="14"/>
  <c r="AS912" i="14"/>
  <c r="AT912" i="14"/>
  <c r="AU912" i="14"/>
  <c r="AV912" i="14"/>
  <c r="AW912" i="14"/>
  <c r="AX912" i="14"/>
  <c r="AY912" i="14"/>
  <c r="AZ912" i="14"/>
  <c r="AZ910" i="14" s="1"/>
  <c r="BA912" i="14"/>
  <c r="BA910" i="14" s="1"/>
  <c r="BA911" i="14" s="1"/>
  <c r="BB912" i="14"/>
  <c r="BB910" i="14" s="1"/>
  <c r="BB911" i="14" s="1"/>
  <c r="BC912" i="14"/>
  <c r="BC910" i="14" s="1"/>
  <c r="BC911" i="14" s="1"/>
  <c r="BD912" i="14"/>
  <c r="BE912" i="14"/>
  <c r="AM916" i="14"/>
  <c r="AN916" i="14"/>
  <c r="AO916" i="14"/>
  <c r="AP916" i="14"/>
  <c r="AP910" i="14" s="1"/>
  <c r="AP911" i="14" s="1"/>
  <c r="AQ916" i="14"/>
  <c r="AR916" i="14"/>
  <c r="AS916" i="14"/>
  <c r="AT916" i="14"/>
  <c r="AT910" i="14" s="1"/>
  <c r="AT911" i="14" s="1"/>
  <c r="AU916" i="14"/>
  <c r="AV916" i="14"/>
  <c r="AW916" i="14"/>
  <c r="AX916" i="14"/>
  <c r="AY916" i="14"/>
  <c r="AZ916" i="14"/>
  <c r="BA916" i="14"/>
  <c r="BB916" i="14"/>
  <c r="BC916" i="14"/>
  <c r="BD916" i="14"/>
  <c r="BE916" i="14"/>
  <c r="AM920" i="14"/>
  <c r="AN920" i="14"/>
  <c r="AO920" i="14"/>
  <c r="AP920" i="14"/>
  <c r="AQ920" i="14"/>
  <c r="AR920" i="14"/>
  <c r="AS920" i="14"/>
  <c r="AS910" i="14" s="1"/>
  <c r="AS911" i="14" s="1"/>
  <c r="AT920" i="14"/>
  <c r="AU920" i="14"/>
  <c r="AV920" i="14"/>
  <c r="AV910" i="14" s="1"/>
  <c r="AV911" i="14" s="1"/>
  <c r="AW920" i="14"/>
  <c r="AX920" i="14"/>
  <c r="AY920" i="14"/>
  <c r="AZ920" i="14"/>
  <c r="BA920" i="14"/>
  <c r="BB920" i="14"/>
  <c r="BC920" i="14"/>
  <c r="BD920" i="14"/>
  <c r="BD910" i="14" s="1"/>
  <c r="BD911" i="14" s="1"/>
  <c r="BE920" i="14"/>
  <c r="AM925" i="14"/>
  <c r="AM926" i="14" s="1"/>
  <c r="AN925" i="14"/>
  <c r="AN926" i="14" s="1"/>
  <c r="AO925" i="14"/>
  <c r="AO926" i="14" s="1"/>
  <c r="BD925" i="14"/>
  <c r="BE925" i="14"/>
  <c r="BD926" i="14"/>
  <c r="BE926" i="14"/>
  <c r="AM927" i="14"/>
  <c r="AN927" i="14"/>
  <c r="AO927" i="14"/>
  <c r="AP927" i="14"/>
  <c r="AP925" i="14" s="1"/>
  <c r="AQ927" i="14"/>
  <c r="AR927" i="14"/>
  <c r="AS927" i="14"/>
  <c r="AT927" i="14"/>
  <c r="AU927" i="14"/>
  <c r="AV927" i="14"/>
  <c r="AW927" i="14"/>
  <c r="AX927" i="14"/>
  <c r="AY927" i="14"/>
  <c r="AZ927" i="14"/>
  <c r="AZ925" i="14" s="1"/>
  <c r="AZ926" i="14" s="1"/>
  <c r="BA927" i="14"/>
  <c r="BA925" i="14" s="1"/>
  <c r="BA926" i="14" s="1"/>
  <c r="BB927" i="14"/>
  <c r="BB925" i="14" s="1"/>
  <c r="BB926" i="14" s="1"/>
  <c r="BC927" i="14"/>
  <c r="BD927" i="14"/>
  <c r="BE927" i="14"/>
  <c r="AM931" i="14"/>
  <c r="AN931" i="14"/>
  <c r="AO931" i="14"/>
  <c r="AP931" i="14"/>
  <c r="AQ931" i="14"/>
  <c r="AR931" i="14"/>
  <c r="AS931" i="14"/>
  <c r="AT931" i="14"/>
  <c r="AU931" i="14"/>
  <c r="AV931" i="14"/>
  <c r="AW931" i="14"/>
  <c r="AX931" i="14"/>
  <c r="AY931" i="14"/>
  <c r="AZ931" i="14"/>
  <c r="BA931" i="14"/>
  <c r="BB931" i="14"/>
  <c r="BC931" i="14"/>
  <c r="BC925" i="14" s="1"/>
  <c r="BC926" i="14" s="1"/>
  <c r="BD931" i="14"/>
  <c r="BE931" i="14"/>
  <c r="AM935" i="14"/>
  <c r="AN935" i="14"/>
  <c r="AO935" i="14"/>
  <c r="AP935" i="14"/>
  <c r="AQ935" i="14"/>
  <c r="AQ925" i="14" s="1"/>
  <c r="AQ926" i="14" s="1"/>
  <c r="AR935" i="14"/>
  <c r="AS935" i="14"/>
  <c r="AS925" i="14" s="1"/>
  <c r="AT935" i="14"/>
  <c r="AT925" i="14" s="1"/>
  <c r="AT926" i="14" s="1"/>
  <c r="AU935" i="14"/>
  <c r="AU925" i="14" s="1"/>
  <c r="AU926" i="14" s="1"/>
  <c r="AV935" i="14"/>
  <c r="AV925" i="14" s="1"/>
  <c r="AW935" i="14"/>
  <c r="AX935" i="14"/>
  <c r="AY935" i="14"/>
  <c r="AZ935" i="14"/>
  <c r="BA935" i="14"/>
  <c r="BB935" i="14"/>
  <c r="BC935" i="14"/>
  <c r="BD935" i="14"/>
  <c r="BE935" i="14"/>
  <c r="AP940" i="14"/>
  <c r="AP941" i="14" s="1"/>
  <c r="AQ940" i="14"/>
  <c r="AQ941" i="14" s="1"/>
  <c r="AR940" i="14"/>
  <c r="AR941" i="14" s="1"/>
  <c r="AS940" i="14"/>
  <c r="AX940" i="14"/>
  <c r="AX941" i="14" s="1"/>
  <c r="BC940" i="14"/>
  <c r="BC941" i="14" s="1"/>
  <c r="BD940" i="14"/>
  <c r="BD941" i="14" s="1"/>
  <c r="BE940" i="14"/>
  <c r="BE941" i="14" s="1"/>
  <c r="AS941" i="14"/>
  <c r="AT941" i="14"/>
  <c r="AU941" i="14"/>
  <c r="AV941" i="14"/>
  <c r="AM942" i="14"/>
  <c r="AN942" i="14"/>
  <c r="AO942" i="14"/>
  <c r="AP942" i="14"/>
  <c r="AQ942" i="14"/>
  <c r="AR942" i="14"/>
  <c r="AS942" i="14"/>
  <c r="AT942" i="14"/>
  <c r="AU942" i="14"/>
  <c r="AU940" i="14" s="1"/>
  <c r="AV942" i="14"/>
  <c r="AV940" i="14" s="1"/>
  <c r="AW942" i="14"/>
  <c r="AX942" i="14"/>
  <c r="AY942" i="14"/>
  <c r="AY940" i="14" s="1"/>
  <c r="AZ942" i="14"/>
  <c r="BA942" i="14"/>
  <c r="BB942" i="14"/>
  <c r="BC942" i="14"/>
  <c r="BD942" i="14"/>
  <c r="BE942" i="14"/>
  <c r="AM946" i="14"/>
  <c r="AM940" i="14" s="1"/>
  <c r="AM941" i="14" s="1"/>
  <c r="AN946" i="14"/>
  <c r="AN940" i="14" s="1"/>
  <c r="AN941" i="14" s="1"/>
  <c r="AO946" i="14"/>
  <c r="AO940" i="14" s="1"/>
  <c r="AO941" i="14" s="1"/>
  <c r="AP946" i="14"/>
  <c r="AQ946" i="14"/>
  <c r="AR946" i="14"/>
  <c r="AS946" i="14"/>
  <c r="AT946" i="14"/>
  <c r="AT940" i="14" s="1"/>
  <c r="AU946" i="14"/>
  <c r="AV946" i="14"/>
  <c r="AW946" i="14"/>
  <c r="AX946" i="14"/>
  <c r="AY946" i="14"/>
  <c r="AZ946" i="14"/>
  <c r="BA946" i="14"/>
  <c r="BB946" i="14"/>
  <c r="BC946" i="14"/>
  <c r="BD946" i="14"/>
  <c r="BE946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BC950" i="14"/>
  <c r="BD950" i="14"/>
  <c r="BE950" i="14"/>
  <c r="AN955" i="14"/>
  <c r="AN956" i="14" s="1"/>
  <c r="AV955" i="14"/>
  <c r="BE955" i="14"/>
  <c r="BE956" i="14" s="1"/>
  <c r="AY956" i="14"/>
  <c r="AM957" i="14"/>
  <c r="AM955" i="14" s="1"/>
  <c r="AM956" i="14" s="1"/>
  <c r="AN957" i="14"/>
  <c r="AO957" i="14"/>
  <c r="AO955" i="14" s="1"/>
  <c r="AO956" i="14" s="1"/>
  <c r="AP957" i="14"/>
  <c r="AQ957" i="14"/>
  <c r="AR957" i="14"/>
  <c r="AS957" i="14"/>
  <c r="AT957" i="14"/>
  <c r="AU957" i="14"/>
  <c r="AV957" i="14"/>
  <c r="AW957" i="14"/>
  <c r="AX957" i="14"/>
  <c r="AY957" i="14"/>
  <c r="AY955" i="14" s="1"/>
  <c r="AZ957" i="14"/>
  <c r="AZ955" i="14" s="1"/>
  <c r="AZ956" i="14" s="1"/>
  <c r="BA957" i="14"/>
  <c r="BB957" i="14"/>
  <c r="BC957" i="14"/>
  <c r="BD957" i="14"/>
  <c r="BE957" i="14"/>
  <c r="AM961" i="14"/>
  <c r="AN961" i="14"/>
  <c r="AO961" i="14"/>
  <c r="AP961" i="14"/>
  <c r="AP955" i="14" s="1"/>
  <c r="AQ961" i="14"/>
  <c r="AQ955" i="14" s="1"/>
  <c r="AQ956" i="14" s="1"/>
  <c r="AR961" i="14"/>
  <c r="AR955" i="14" s="1"/>
  <c r="AR956" i="14" s="1"/>
  <c r="AS961" i="14"/>
  <c r="AT961" i="14"/>
  <c r="AU961" i="14"/>
  <c r="AV961" i="14"/>
  <c r="AW961" i="14"/>
  <c r="AW955" i="14" s="1"/>
  <c r="AW956" i="14" s="1"/>
  <c r="AX961" i="14"/>
  <c r="AY961" i="14"/>
  <c r="AZ961" i="14"/>
  <c r="BA961" i="14"/>
  <c r="BB961" i="14"/>
  <c r="BC961" i="14"/>
  <c r="BD961" i="14"/>
  <c r="BE961" i="14"/>
  <c r="AM965" i="14"/>
  <c r="AN965" i="14"/>
  <c r="AO965" i="14"/>
  <c r="AP965" i="14"/>
  <c r="AQ965" i="14"/>
  <c r="AR965" i="14"/>
  <c r="AS965" i="14"/>
  <c r="AT965" i="14"/>
  <c r="AU965" i="14"/>
  <c r="AV965" i="14"/>
  <c r="AW965" i="14"/>
  <c r="AX965" i="14"/>
  <c r="AY965" i="14"/>
  <c r="AZ965" i="14"/>
  <c r="BA965" i="14"/>
  <c r="BB965" i="14"/>
  <c r="BC965" i="14"/>
  <c r="BD965" i="14"/>
  <c r="BE965" i="14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221" i="16" l="1"/>
  <c r="AP896" i="16"/>
  <c r="AM911" i="16"/>
  <c r="AY956" i="16"/>
  <c r="AP791" i="16"/>
  <c r="AM296" i="16"/>
  <c r="AP266" i="16"/>
  <c r="AP251" i="16"/>
  <c r="AM161" i="16"/>
  <c r="AY281" i="16"/>
  <c r="AZ161" i="16"/>
  <c r="AS86" i="16"/>
  <c r="AR671" i="16"/>
  <c r="AS356" i="16"/>
  <c r="AR206" i="16"/>
  <c r="AM281" i="16"/>
  <c r="AS941" i="16"/>
  <c r="AY866" i="16"/>
  <c r="AN416" i="16"/>
  <c r="AY656" i="16"/>
  <c r="AS611" i="16"/>
  <c r="AW521" i="16"/>
  <c r="AS671" i="16"/>
  <c r="AS26" i="16"/>
  <c r="AY71" i="16"/>
  <c r="AV926" i="16"/>
  <c r="AP881" i="16"/>
  <c r="BE626" i="16"/>
  <c r="AM731" i="16"/>
  <c r="AV326" i="16"/>
  <c r="AS11" i="16"/>
  <c r="AV446" i="16"/>
  <c r="AM251" i="16"/>
  <c r="AV626" i="16"/>
  <c r="BD71" i="16"/>
  <c r="AS296" i="16"/>
  <c r="AP941" i="16"/>
  <c r="AM11" i="16"/>
  <c r="AM851" i="16"/>
  <c r="AM356" i="16"/>
  <c r="AY911" i="16"/>
  <c r="AS101" i="16"/>
  <c r="AY536" i="16"/>
  <c r="AM491" i="16"/>
  <c r="AS221" i="16"/>
  <c r="AP161" i="16"/>
  <c r="AV821" i="16"/>
  <c r="AS446" i="16"/>
  <c r="AV416" i="16"/>
  <c r="AY476" i="16"/>
  <c r="AM746" i="16"/>
  <c r="AM176" i="16"/>
  <c r="AS116" i="16"/>
  <c r="AY176" i="16"/>
  <c r="AV866" i="16"/>
  <c r="AM371" i="16"/>
  <c r="AP176" i="16"/>
  <c r="AP836" i="16"/>
  <c r="AV461" i="16"/>
  <c r="AV371" i="16"/>
  <c r="AQ476" i="16"/>
  <c r="AS641" i="16"/>
  <c r="AY86" i="16"/>
  <c r="AS881" i="16"/>
  <c r="AX161" i="16"/>
  <c r="AY11" i="16"/>
  <c r="AV131" i="16"/>
  <c r="AV746" i="16"/>
  <c r="AM836" i="16"/>
  <c r="AY371" i="16"/>
  <c r="AP866" i="16"/>
  <c r="AN881" i="16"/>
  <c r="BC761" i="16"/>
  <c r="AS746" i="16"/>
  <c r="AS326" i="16"/>
  <c r="AY566" i="16"/>
  <c r="AM131" i="16"/>
  <c r="AY191" i="16"/>
  <c r="AP11" i="16"/>
  <c r="AM611" i="16"/>
  <c r="AM701" i="16"/>
  <c r="BD86" i="16"/>
  <c r="AP71" i="16"/>
  <c r="AS551" i="16"/>
  <c r="BE671" i="16"/>
  <c r="AM476" i="16"/>
  <c r="AP716" i="16"/>
  <c r="AV266" i="16"/>
  <c r="AP581" i="16"/>
  <c r="AS596" i="16"/>
  <c r="AY446" i="16"/>
  <c r="AM716" i="16"/>
  <c r="AS896" i="16"/>
  <c r="AS371" i="16"/>
  <c r="AV881" i="16"/>
  <c r="AV11" i="16"/>
  <c r="AS56" i="16"/>
  <c r="AY821" i="16"/>
  <c r="AP536" i="16"/>
  <c r="AU866" i="16"/>
  <c r="AV341" i="16"/>
  <c r="AS476" i="16"/>
  <c r="AP371" i="16"/>
  <c r="AV731" i="16"/>
  <c r="AP596" i="16"/>
  <c r="AY926" i="16"/>
  <c r="AP311" i="16"/>
  <c r="AS71" i="16"/>
  <c r="AY131" i="16"/>
  <c r="AP611" i="16"/>
  <c r="AV956" i="16"/>
  <c r="AM71" i="14"/>
  <c r="BB506" i="14"/>
  <c r="AV806" i="14"/>
  <c r="AZ311" i="14"/>
  <c r="AS806" i="14"/>
  <c r="AV926" i="14"/>
  <c r="AS926" i="14"/>
  <c r="AW56" i="14"/>
  <c r="AS851" i="14"/>
  <c r="AM656" i="14"/>
  <c r="AV866" i="14"/>
  <c r="AM701" i="14"/>
  <c r="AM746" i="14"/>
  <c r="AM821" i="14"/>
  <c r="AS101" i="14"/>
  <c r="BC41" i="14"/>
  <c r="AS776" i="14"/>
  <c r="AP641" i="14"/>
  <c r="AS266" i="14"/>
  <c r="AY656" i="14"/>
  <c r="AP71" i="14"/>
  <c r="AS611" i="14"/>
  <c r="AV506" i="14"/>
  <c r="AY431" i="14"/>
  <c r="AV251" i="14"/>
  <c r="AP806" i="14"/>
  <c r="AS671" i="14"/>
  <c r="AY341" i="14"/>
  <c r="AP266" i="14"/>
  <c r="AV851" i="14"/>
  <c r="AM760" i="14"/>
  <c r="BB595" i="14"/>
  <c r="BB596" i="14" s="1"/>
  <c r="AS746" i="14"/>
  <c r="AN670" i="14"/>
  <c r="AM641" i="14"/>
  <c r="AS626" i="14"/>
  <c r="AV326" i="14"/>
  <c r="AS236" i="14"/>
  <c r="AY56" i="14"/>
  <c r="AZ850" i="14"/>
  <c r="AZ851" i="14" s="1"/>
  <c r="AS641" i="14"/>
  <c r="AU325" i="14"/>
  <c r="AU326" i="14" s="1"/>
  <c r="AP236" i="14"/>
  <c r="AR130" i="14"/>
  <c r="AY925" i="14"/>
  <c r="AY866" i="14"/>
  <c r="AY850" i="14"/>
  <c r="BA700" i="14"/>
  <c r="BA701" i="14" s="1"/>
  <c r="AM626" i="14"/>
  <c r="AM580" i="14"/>
  <c r="AX925" i="14"/>
  <c r="AX926" i="14" s="1"/>
  <c r="AY776" i="14"/>
  <c r="AP746" i="14"/>
  <c r="AZ700" i="14"/>
  <c r="AZ701" i="14" s="1"/>
  <c r="AP551" i="14"/>
  <c r="AP430" i="14"/>
  <c r="AV401" i="14"/>
  <c r="AP371" i="14"/>
  <c r="AM551" i="14"/>
  <c r="AV761" i="14"/>
  <c r="AS581" i="14"/>
  <c r="AM401" i="14"/>
  <c r="AP866" i="14"/>
  <c r="AV746" i="14"/>
  <c r="AM896" i="14"/>
  <c r="AU790" i="14"/>
  <c r="AU791" i="14" s="1"/>
  <c r="AY731" i="14"/>
  <c r="AP476" i="14"/>
  <c r="AV296" i="14"/>
  <c r="BA281" i="14"/>
  <c r="AY536" i="14"/>
  <c r="BE490" i="14"/>
  <c r="BE491" i="14" s="1"/>
  <c r="AS281" i="14"/>
  <c r="AS161" i="14"/>
  <c r="AY701" i="14"/>
  <c r="AT221" i="14"/>
  <c r="AY896" i="14"/>
  <c r="AY806" i="14"/>
  <c r="AS896" i="14"/>
  <c r="AP716" i="14"/>
  <c r="AS701" i="14"/>
  <c r="AM356" i="14"/>
  <c r="AV956" i="14"/>
  <c r="AM461" i="14"/>
  <c r="AP386" i="14"/>
  <c r="AW115" i="14"/>
  <c r="AW116" i="14" s="1"/>
  <c r="AM296" i="14"/>
  <c r="BE730" i="14"/>
  <c r="BE731" i="14" s="1"/>
  <c r="BA955" i="14"/>
  <c r="BA956" i="14" s="1"/>
  <c r="AM26" i="14"/>
  <c r="AP445" i="14"/>
  <c r="BE310" i="14"/>
  <c r="AM101" i="14"/>
  <c r="AY611" i="14"/>
  <c r="AM476" i="14"/>
  <c r="AV41" i="14"/>
  <c r="AP416" i="14"/>
  <c r="AM161" i="14"/>
  <c r="AP296" i="14"/>
  <c r="AN700" i="14"/>
  <c r="AN701" i="14" s="1"/>
  <c r="AV790" i="14"/>
  <c r="AS716" i="14"/>
  <c r="AV431" i="14"/>
  <c r="AY476" i="14"/>
  <c r="AY580" i="14"/>
  <c r="AS536" i="14"/>
  <c r="AY941" i="14"/>
  <c r="AM791" i="14"/>
  <c r="AM446" i="14"/>
  <c r="AZ190" i="14"/>
  <c r="AZ191" i="14" s="1"/>
  <c r="AS116" i="14"/>
  <c r="AM506" i="14"/>
  <c r="AM191" i="14"/>
  <c r="AV536" i="14"/>
  <c r="AM311" i="14"/>
  <c r="AY821" i="14"/>
  <c r="AY146" i="14"/>
  <c r="AP926" i="14"/>
  <c r="AS146" i="14"/>
  <c r="AQ701" i="14"/>
  <c r="AV521" i="14"/>
  <c r="AV146" i="14"/>
  <c r="AS821" i="14"/>
  <c r="AW790" i="14"/>
  <c r="AW791" i="14" s="1"/>
  <c r="BE565" i="14"/>
  <c r="BE566" i="14" s="1"/>
  <c r="AV116" i="14"/>
  <c r="AV446" i="14"/>
  <c r="AM281" i="14"/>
  <c r="AZ40" i="14"/>
  <c r="AZ41" i="14" s="1"/>
  <c r="AM40" i="14"/>
  <c r="AP821" i="14"/>
  <c r="AX775" i="14"/>
  <c r="AN550" i="14"/>
  <c r="AV86" i="14"/>
  <c r="AP101" i="14"/>
  <c r="AY386" i="14"/>
  <c r="AY296" i="14"/>
  <c r="AV236" i="14"/>
  <c r="AS86" i="14"/>
  <c r="AY26" i="14"/>
  <c r="AP776" i="14"/>
  <c r="AY251" i="14"/>
  <c r="AS191" i="14"/>
  <c r="AY550" i="14"/>
  <c r="AQ460" i="14"/>
  <c r="AQ461" i="14" s="1"/>
  <c r="AV355" i="14"/>
  <c r="AY190" i="14"/>
  <c r="BD85" i="14"/>
  <c r="BD86" i="14" s="1"/>
  <c r="AW925" i="14"/>
  <c r="AP86" i="14"/>
  <c r="AW895" i="14"/>
  <c r="AW896" i="14" s="1"/>
  <c r="AM835" i="14"/>
  <c r="AZ715" i="14"/>
  <c r="AM715" i="14"/>
  <c r="AT400" i="14"/>
  <c r="AT401" i="14" s="1"/>
  <c r="AY370" i="14"/>
  <c r="AY235" i="14"/>
  <c r="AW190" i="14"/>
  <c r="AW191" i="14" s="1"/>
  <c r="AZ175" i="14"/>
  <c r="AZ176" i="14" s="1"/>
  <c r="AY115" i="14"/>
  <c r="AV551" i="14"/>
  <c r="AX445" i="14"/>
  <c r="AX446" i="14" s="1"/>
  <c r="BB340" i="14"/>
  <c r="BB341" i="14" s="1"/>
  <c r="AW280" i="14"/>
  <c r="AW281" i="14" s="1"/>
  <c r="AV191" i="14"/>
  <c r="AY175" i="14"/>
  <c r="AU895" i="14"/>
  <c r="AU896" i="14" s="1"/>
  <c r="AT745" i="14"/>
  <c r="AT610" i="14"/>
  <c r="AT611" i="14" s="1"/>
  <c r="AV415" i="14"/>
  <c r="AR400" i="14"/>
  <c r="AR401" i="14" s="1"/>
  <c r="AR295" i="14"/>
  <c r="AR296" i="14" s="1"/>
  <c r="AO160" i="14"/>
  <c r="AO161" i="14" s="1"/>
  <c r="BA130" i="14"/>
  <c r="AN130" i="14"/>
  <c r="AN131" i="14" s="1"/>
  <c r="AM86" i="14"/>
  <c r="BD55" i="14"/>
  <c r="BD56" i="14" s="1"/>
  <c r="BB25" i="14"/>
  <c r="BB26" i="14" s="1"/>
  <c r="AS371" i="14"/>
  <c r="AW940" i="14"/>
  <c r="AW941" i="14" s="1"/>
  <c r="AY490" i="14"/>
  <c r="BD370" i="14"/>
  <c r="AU220" i="14"/>
  <c r="AU221" i="14" s="1"/>
  <c r="AP896" i="14"/>
  <c r="AX880" i="14"/>
  <c r="AX881" i="14" s="1"/>
  <c r="AS26" i="14"/>
  <c r="AV175" i="14"/>
  <c r="AN730" i="14"/>
  <c r="AN731" i="14" s="1"/>
  <c r="AM850" i="14"/>
  <c r="AM685" i="14"/>
  <c r="AX670" i="14"/>
  <c r="AX671" i="14" s="1"/>
  <c r="AP611" i="14"/>
  <c r="BD295" i="14"/>
  <c r="AU145" i="14"/>
  <c r="AY85" i="14"/>
  <c r="BD205" i="14"/>
  <c r="BD206" i="14" s="1"/>
  <c r="AN775" i="14"/>
  <c r="AN776" i="14" s="1"/>
  <c r="AP761" i="14"/>
  <c r="AV220" i="14"/>
  <c r="AV131" i="14"/>
  <c r="AM775" i="14"/>
  <c r="AX475" i="14"/>
  <c r="BD715" i="14"/>
  <c r="BD716" i="14" s="1"/>
  <c r="AR640" i="14"/>
  <c r="AR641" i="14" s="1"/>
  <c r="BB370" i="14"/>
  <c r="BB371" i="14" s="1"/>
  <c r="AM340" i="14"/>
  <c r="AR925" i="14"/>
  <c r="AR926" i="14" s="1"/>
  <c r="BA835" i="14"/>
  <c r="BA836" i="14" s="1"/>
  <c r="AV580" i="14"/>
  <c r="AV11" i="14"/>
  <c r="BA670" i="14"/>
  <c r="BA671" i="14" s="1"/>
  <c r="AQ160" i="14"/>
  <c r="AQ161" i="14" s="1"/>
  <c r="AO850" i="14"/>
  <c r="AO851" i="14" s="1"/>
  <c r="AZ670" i="14"/>
  <c r="AZ671" i="14" s="1"/>
  <c r="AY11" i="14"/>
  <c r="AW670" i="14"/>
  <c r="AW671" i="14" s="1"/>
  <c r="AQ580" i="14"/>
  <c r="AQ581" i="14" s="1"/>
  <c r="AS356" i="14"/>
  <c r="BC295" i="14"/>
  <c r="BC296" i="14" s="1"/>
  <c r="AN265" i="14"/>
  <c r="AN266" i="14" s="1"/>
  <c r="AX85" i="14"/>
  <c r="AX86" i="14" s="1"/>
  <c r="AV895" i="14"/>
  <c r="AY836" i="14"/>
  <c r="AT385" i="14"/>
  <c r="AT386" i="14" s="1"/>
  <c r="AS955" i="14"/>
  <c r="AY880" i="14"/>
  <c r="BD835" i="14"/>
  <c r="BD836" i="14" s="1"/>
  <c r="AS730" i="14"/>
  <c r="AX490" i="14"/>
  <c r="AX491" i="14" s="1"/>
  <c r="BC370" i="14"/>
  <c r="BC371" i="14" s="1"/>
  <c r="AP356" i="14"/>
  <c r="AQ640" i="14"/>
  <c r="AQ641" i="14" s="1"/>
  <c r="BA565" i="14"/>
  <c r="BA566" i="14" s="1"/>
  <c r="AN535" i="14"/>
  <c r="AP521" i="14"/>
  <c r="AU910" i="14"/>
  <c r="AQ685" i="14"/>
  <c r="AQ686" i="14" s="1"/>
  <c r="BA430" i="14"/>
  <c r="BA431" i="14" s="1"/>
  <c r="AU880" i="14"/>
  <c r="AU881" i="14" s="1"/>
  <c r="AP956" i="14"/>
  <c r="BE400" i="14"/>
  <c r="BE401" i="14" s="1"/>
  <c r="AM386" i="14"/>
  <c r="AR880" i="14"/>
  <c r="AY790" i="14"/>
  <c r="AV670" i="14"/>
  <c r="AP580" i="14"/>
  <c r="AS431" i="14"/>
  <c r="AS415" i="14"/>
  <c r="AQ310" i="14"/>
  <c r="AQ311" i="14" s="1"/>
  <c r="AR205" i="14"/>
  <c r="AR206" i="14" s="1"/>
  <c r="AW85" i="14"/>
  <c r="AW86" i="14" s="1"/>
  <c r="AM236" i="14"/>
  <c r="AU955" i="14"/>
  <c r="AU956" i="14" s="1"/>
  <c r="AP595" i="14"/>
  <c r="AU100" i="14"/>
  <c r="AU101" i="14" s="1"/>
  <c r="AS55" i="14"/>
  <c r="AT955" i="14"/>
  <c r="AT956" i="14" s="1"/>
  <c r="AU865" i="14"/>
  <c r="AU866" i="14" s="1"/>
  <c r="AO595" i="14"/>
  <c r="AO596" i="14" s="1"/>
  <c r="AS506" i="14"/>
  <c r="BC145" i="14"/>
  <c r="BC146" i="14" s="1"/>
  <c r="AR55" i="14"/>
  <c r="AR56" i="14" s="1"/>
  <c r="AT865" i="14"/>
  <c r="AT866" i="14" s="1"/>
  <c r="AV280" i="14"/>
  <c r="AQ55" i="14"/>
  <c r="AQ56" i="14" s="1"/>
  <c r="AR805" i="14"/>
  <c r="AR806" i="14" s="1"/>
  <c r="AU475" i="14"/>
  <c r="BD385" i="14"/>
  <c r="BD386" i="14" s="1"/>
  <c r="AQ385" i="14"/>
  <c r="AS251" i="14"/>
  <c r="BE130" i="14"/>
  <c r="BE131" i="14" s="1"/>
  <c r="AY40" i="14"/>
  <c r="AU520" i="14"/>
  <c r="AP685" i="14"/>
  <c r="AW40" i="14"/>
  <c r="AW41" i="14" s="1"/>
  <c r="AP656" i="14"/>
  <c r="AP160" i="14"/>
  <c r="AN850" i="14"/>
  <c r="AN851" i="14" s="1"/>
  <c r="AQ475" i="14"/>
  <c r="AQ476" i="14" s="1"/>
  <c r="BB940" i="14"/>
  <c r="AR775" i="14"/>
  <c r="AR776" i="14" s="1"/>
  <c r="BD955" i="14"/>
  <c r="BD956" i="14" s="1"/>
  <c r="BA940" i="14"/>
  <c r="BA941" i="14" s="1"/>
  <c r="BC955" i="14"/>
  <c r="BC956" i="14" s="1"/>
  <c r="AZ940" i="14"/>
  <c r="AZ941" i="14" s="1"/>
  <c r="AS791" i="14"/>
  <c r="BB955" i="14"/>
  <c r="BC865" i="14"/>
  <c r="BC866" i="14" s="1"/>
  <c r="BC745" i="14"/>
  <c r="BC746" i="14" s="1"/>
  <c r="BD625" i="14"/>
  <c r="BD626" i="14" s="1"/>
  <c r="AQ625" i="14"/>
  <c r="AO580" i="14"/>
  <c r="AO581" i="14" s="1"/>
  <c r="AR565" i="14"/>
  <c r="AY506" i="14"/>
  <c r="AP310" i="14"/>
  <c r="AY221" i="14"/>
  <c r="AQ205" i="14"/>
  <c r="BC70" i="14"/>
  <c r="BC71" i="14" s="1"/>
  <c r="BA580" i="14"/>
  <c r="BA581" i="14" s="1"/>
  <c r="AN490" i="14"/>
  <c r="AN491" i="14" s="1"/>
  <c r="BC475" i="14"/>
  <c r="BC476" i="14" s="1"/>
  <c r="AO355" i="14"/>
  <c r="AO356" i="14" s="1"/>
  <c r="BA340" i="14"/>
  <c r="BA341" i="14" s="1"/>
  <c r="AO310" i="14"/>
  <c r="AO311" i="14" s="1"/>
  <c r="BB190" i="14"/>
  <c r="BB191" i="14" s="1"/>
  <c r="AT10" i="14"/>
  <c r="AT11" i="14" s="1"/>
  <c r="AV880" i="14"/>
  <c r="AW865" i="14"/>
  <c r="AW866" i="14" s="1"/>
  <c r="BD730" i="14"/>
  <c r="BD731" i="14" s="1"/>
  <c r="BD640" i="14"/>
  <c r="BD641" i="14" s="1"/>
  <c r="AZ580" i="14"/>
  <c r="AZ581" i="14" s="1"/>
  <c r="AM520" i="14"/>
  <c r="AM490" i="14"/>
  <c r="AY445" i="14"/>
  <c r="AT415" i="14"/>
  <c r="AT416" i="14" s="1"/>
  <c r="BA355" i="14"/>
  <c r="BA356" i="14" s="1"/>
  <c r="AZ340" i="14"/>
  <c r="AZ341" i="14" s="1"/>
  <c r="AN310" i="14"/>
  <c r="AN311" i="14" s="1"/>
  <c r="AZ295" i="14"/>
  <c r="AM205" i="14"/>
  <c r="BA190" i="14"/>
  <c r="BA191" i="14" s="1"/>
  <c r="BE85" i="14"/>
  <c r="BE86" i="14" s="1"/>
  <c r="AR85" i="14"/>
  <c r="BD70" i="14"/>
  <c r="BD71" i="14" s="1"/>
  <c r="BC625" i="14"/>
  <c r="BC626" i="14" s="1"/>
  <c r="AS175" i="14"/>
  <c r="AY910" i="14"/>
  <c r="BA715" i="14"/>
  <c r="BA716" i="14" s="1"/>
  <c r="BA685" i="14"/>
  <c r="BA686" i="14" s="1"/>
  <c r="AZ655" i="14"/>
  <c r="BC550" i="14"/>
  <c r="BC551" i="14" s="1"/>
  <c r="AY520" i="14"/>
  <c r="AW505" i="14"/>
  <c r="AW506" i="14" s="1"/>
  <c r="AM415" i="14"/>
  <c r="AR325" i="14"/>
  <c r="AR326" i="14" s="1"/>
  <c r="BE280" i="14"/>
  <c r="BE281" i="14" s="1"/>
  <c r="AY205" i="14"/>
  <c r="AR175" i="14"/>
  <c r="AR176" i="14" s="1"/>
  <c r="BD160" i="14"/>
  <c r="BA655" i="14"/>
  <c r="BA656" i="14" s="1"/>
  <c r="AV731" i="14"/>
  <c r="AZ625" i="14"/>
  <c r="BE415" i="14"/>
  <c r="BE416" i="14" s="1"/>
  <c r="AQ325" i="14"/>
  <c r="AQ326" i="14" s="1"/>
  <c r="BD250" i="14"/>
  <c r="BD251" i="14" s="1"/>
  <c r="AQ250" i="14"/>
  <c r="AZ220" i="14"/>
  <c r="AZ221" i="14" s="1"/>
  <c r="AM220" i="14"/>
  <c r="AQ175" i="14"/>
  <c r="AQ176" i="14" s="1"/>
  <c r="AN115" i="14"/>
  <c r="AN116" i="14" s="1"/>
  <c r="AW805" i="14"/>
  <c r="AZ205" i="14"/>
  <c r="AZ206" i="14" s="1"/>
  <c r="AX910" i="14"/>
  <c r="AX911" i="14" s="1"/>
  <c r="AU835" i="14"/>
  <c r="AR820" i="14"/>
  <c r="AR821" i="14" s="1"/>
  <c r="AY685" i="14"/>
  <c r="AX655" i="14"/>
  <c r="AV610" i="14"/>
  <c r="AW490" i="14"/>
  <c r="AQ430" i="14"/>
  <c r="AQ431" i="14" s="1"/>
  <c r="BD415" i="14"/>
  <c r="BD416" i="14" s="1"/>
  <c r="BC385" i="14"/>
  <c r="BC386" i="14" s="1"/>
  <c r="AX355" i="14"/>
  <c r="AX356" i="14" s="1"/>
  <c r="AP325" i="14"/>
  <c r="AP280" i="14"/>
  <c r="AP251" i="14"/>
  <c r="AP175" i="14"/>
  <c r="AM115" i="14"/>
  <c r="BA205" i="14"/>
  <c r="BA206" i="14" s="1"/>
  <c r="AS325" i="14"/>
  <c r="AR790" i="14"/>
  <c r="AR791" i="14" s="1"/>
  <c r="AZ685" i="14"/>
  <c r="AZ686" i="14" s="1"/>
  <c r="AW910" i="14"/>
  <c r="AS865" i="14"/>
  <c r="AP790" i="14"/>
  <c r="AV595" i="14"/>
  <c r="AU460" i="14"/>
  <c r="AU461" i="14" s="1"/>
  <c r="BC415" i="14"/>
  <c r="BC416" i="14" s="1"/>
  <c r="BB385" i="14"/>
  <c r="BB386" i="14" s="1"/>
  <c r="AW355" i="14"/>
  <c r="AW356" i="14" s="1"/>
  <c r="BA85" i="14"/>
  <c r="BA86" i="14" s="1"/>
  <c r="BE760" i="14"/>
  <c r="BE761" i="14" s="1"/>
  <c r="AM730" i="14"/>
  <c r="AU655" i="14"/>
  <c r="AU656" i="14" s="1"/>
  <c r="AW610" i="14"/>
  <c r="AW611" i="14" s="1"/>
  <c r="AO145" i="14"/>
  <c r="AO146" i="14" s="1"/>
  <c r="AR115" i="14"/>
  <c r="AR116" i="14" s="1"/>
  <c r="AT880" i="14"/>
  <c r="AT881" i="14" s="1"/>
  <c r="AX955" i="14"/>
  <c r="AX956" i="14" s="1"/>
  <c r="AS880" i="14"/>
  <c r="BD760" i="14"/>
  <c r="BD761" i="14" s="1"/>
  <c r="AT655" i="14"/>
  <c r="AT656" i="14" s="1"/>
  <c r="AV460" i="14"/>
  <c r="AN145" i="14"/>
  <c r="AT85" i="14"/>
  <c r="AT86" i="14" s="1"/>
  <c r="AV640" i="14"/>
  <c r="BB490" i="14"/>
  <c r="BB491" i="14" s="1"/>
  <c r="AQ70" i="14"/>
  <c r="AQ71" i="14" s="1"/>
  <c r="AV820" i="14"/>
  <c r="AU640" i="14"/>
  <c r="AU641" i="14" s="1"/>
  <c r="AU595" i="14"/>
  <c r="AU596" i="14" s="1"/>
  <c r="AZ415" i="14"/>
  <c r="AZ416" i="14" s="1"/>
  <c r="AW340" i="14"/>
  <c r="AW341" i="14" s="1"/>
  <c r="AV311" i="14"/>
  <c r="AT295" i="14"/>
  <c r="AT296" i="14" s="1"/>
  <c r="AR235" i="14"/>
  <c r="AR236" i="14" s="1"/>
  <c r="AN100" i="14"/>
  <c r="AN101" i="14" s="1"/>
  <c r="BA415" i="14"/>
  <c r="BA416" i="14" s="1"/>
  <c r="AX175" i="14"/>
  <c r="AX176" i="14" s="1"/>
  <c r="AX715" i="14"/>
  <c r="BE700" i="14"/>
  <c r="BE701" i="14" s="1"/>
  <c r="AT640" i="14"/>
  <c r="AT641" i="14" s="1"/>
  <c r="AV340" i="14"/>
  <c r="AS296" i="14"/>
  <c r="AR190" i="14"/>
  <c r="AR191" i="14" s="1"/>
  <c r="AX145" i="14"/>
  <c r="AX146" i="14" s="1"/>
  <c r="AU820" i="14"/>
  <c r="AU821" i="14" s="1"/>
  <c r="AU730" i="14"/>
  <c r="AU731" i="14" s="1"/>
  <c r="AS595" i="14"/>
  <c r="AR445" i="14"/>
  <c r="AR446" i="14" s="1"/>
  <c r="BC235" i="14"/>
  <c r="BC236" i="14" s="1"/>
  <c r="AO220" i="14"/>
  <c r="AO221" i="14" s="1"/>
  <c r="AX10" i="14"/>
  <c r="AX11" i="14" s="1"/>
  <c r="AY670" i="14"/>
  <c r="AW625" i="14"/>
  <c r="AW626" i="14" s="1"/>
  <c r="AM565" i="14"/>
  <c r="AS400" i="14"/>
  <c r="BC205" i="14"/>
  <c r="AT190" i="14"/>
  <c r="AT191" i="14" s="1"/>
  <c r="AN160" i="14"/>
  <c r="AN161" i="14" s="1"/>
  <c r="AM130" i="14"/>
  <c r="AX40" i="14"/>
  <c r="AX41" i="14" s="1"/>
  <c r="AN865" i="14"/>
  <c r="AN866" i="14" s="1"/>
  <c r="AQ790" i="14"/>
  <c r="AQ791" i="14" s="1"/>
  <c r="AV625" i="14"/>
  <c r="AY565" i="14"/>
  <c r="AQ550" i="14"/>
  <c r="AN460" i="14"/>
  <c r="AT340" i="14"/>
  <c r="AT341" i="14" s="1"/>
  <c r="BE220" i="14"/>
  <c r="BE221" i="14" s="1"/>
  <c r="AR220" i="14"/>
  <c r="AZ160" i="14"/>
  <c r="AV70" i="14"/>
  <c r="BC25" i="14"/>
  <c r="BC26" i="14" s="1"/>
  <c r="AM865" i="14"/>
  <c r="BD700" i="14"/>
  <c r="BD701" i="14" s="1"/>
  <c r="AY640" i="14"/>
  <c r="AU625" i="14"/>
  <c r="AU626" i="14" s="1"/>
  <c r="BD430" i="14"/>
  <c r="BD431" i="14" s="1"/>
  <c r="AS340" i="14"/>
  <c r="BD310" i="14"/>
  <c r="BD311" i="14" s="1"/>
  <c r="AU295" i="14"/>
  <c r="AU296" i="14" s="1"/>
  <c r="BD220" i="14"/>
  <c r="BD221" i="14" s="1"/>
  <c r="AZ565" i="14"/>
  <c r="AZ566" i="14" s="1"/>
  <c r="AU340" i="14"/>
  <c r="AU341" i="14" s="1"/>
  <c r="AT625" i="14"/>
  <c r="AT626" i="14" s="1"/>
  <c r="BC430" i="14"/>
  <c r="BC431" i="14" s="1"/>
  <c r="AR340" i="14"/>
  <c r="BD190" i="14"/>
  <c r="BD191" i="14" s="1"/>
  <c r="AU175" i="14"/>
  <c r="AU176" i="14" s="1"/>
  <c r="AS10" i="14"/>
  <c r="AQ115" i="14"/>
  <c r="AQ910" i="14"/>
  <c r="AQ911" i="14" s="1"/>
  <c r="AM880" i="14"/>
  <c r="AW640" i="14"/>
  <c r="AW641" i="14" s="1"/>
  <c r="AR475" i="14"/>
  <c r="AR476" i="14" s="1"/>
  <c r="AU415" i="14"/>
  <c r="AU416" i="14" s="1"/>
  <c r="AY355" i="14"/>
  <c r="AW235" i="14"/>
  <c r="BC190" i="14"/>
  <c r="BC191" i="14" s="1"/>
  <c r="AR10" i="14"/>
  <c r="AR11" i="14" s="1"/>
  <c r="AN325" i="14"/>
  <c r="AN326" i="14" s="1"/>
  <c r="BC310" i="14"/>
  <c r="BC311" i="14" s="1"/>
  <c r="AQ235" i="14"/>
  <c r="AQ236" i="14" s="1"/>
  <c r="AN220" i="14"/>
  <c r="AN221" i="14" s="1"/>
  <c r="AM325" i="14"/>
  <c r="BD790" i="14"/>
  <c r="BD791" i="14" s="1"/>
  <c r="AQ190" i="14"/>
  <c r="AO10" i="14"/>
  <c r="AO11" i="14" s="1"/>
  <c r="BC790" i="14"/>
  <c r="BC791" i="14" s="1"/>
  <c r="AV700" i="14"/>
  <c r="AQ670" i="14"/>
  <c r="AN610" i="14"/>
  <c r="AN611" i="14" s="1"/>
  <c r="AR355" i="14"/>
  <c r="AR356" i="14" s="1"/>
  <c r="AU55" i="14"/>
  <c r="AU56" i="14" s="1"/>
  <c r="BD25" i="14"/>
  <c r="BD26" i="14" s="1"/>
  <c r="AN10" i="14"/>
  <c r="AN11" i="14" s="1"/>
  <c r="AZ775" i="14"/>
  <c r="AZ776" i="14" s="1"/>
  <c r="AY760" i="14"/>
  <c r="AU700" i="14"/>
  <c r="AU701" i="14" s="1"/>
  <c r="AR685" i="14"/>
  <c r="AR686" i="14" s="1"/>
  <c r="AM610" i="14"/>
  <c r="AZ445" i="14"/>
  <c r="AZ446" i="14" s="1"/>
  <c r="AQ355" i="14"/>
  <c r="AQ356" i="14" s="1"/>
  <c r="AN340" i="14"/>
  <c r="AN341" i="14" s="1"/>
  <c r="AM10" i="14"/>
  <c r="AM731" i="14" l="1"/>
  <c r="AP311" i="14"/>
  <c r="AM221" i="14"/>
  <c r="AR566" i="14"/>
  <c r="AW236" i="14"/>
  <c r="AQ251" i="14"/>
  <c r="AQ626" i="14"/>
  <c r="AV896" i="14"/>
  <c r="AY86" i="14"/>
  <c r="AY191" i="14"/>
  <c r="AS416" i="14"/>
  <c r="AU146" i="14"/>
  <c r="AT746" i="14"/>
  <c r="AV356" i="14"/>
  <c r="BD296" i="14"/>
  <c r="AV611" i="14"/>
  <c r="AZ656" i="14"/>
  <c r="AP686" i="14"/>
  <c r="AP581" i="14"/>
  <c r="AY176" i="14"/>
  <c r="AX656" i="14"/>
  <c r="AU521" i="14"/>
  <c r="AV671" i="14"/>
  <c r="AY551" i="14"/>
  <c r="AQ191" i="14"/>
  <c r="AY641" i="14"/>
  <c r="AY686" i="14"/>
  <c r="AY41" i="14"/>
  <c r="AY791" i="14"/>
  <c r="BE311" i="14"/>
  <c r="AY911" i="14"/>
  <c r="AR881" i="14"/>
  <c r="AM686" i="14"/>
  <c r="AP446" i="14"/>
  <c r="AM326" i="14"/>
  <c r="AM866" i="14"/>
  <c r="AU836" i="14"/>
  <c r="AS176" i="14"/>
  <c r="AM851" i="14"/>
  <c r="AV341" i="14"/>
  <c r="AQ206" i="14"/>
  <c r="AQ386" i="14"/>
  <c r="AY926" i="14"/>
  <c r="AR131" i="14"/>
  <c r="AZ161" i="14"/>
  <c r="AW806" i="14"/>
  <c r="AX716" i="14"/>
  <c r="AM581" i="14"/>
  <c r="AM206" i="14"/>
  <c r="AY851" i="14"/>
  <c r="AM881" i="14"/>
  <c r="AW911" i="14"/>
  <c r="AY446" i="14"/>
  <c r="AM131" i="14"/>
  <c r="AV71" i="14"/>
  <c r="AR86" i="14"/>
  <c r="AV176" i="14"/>
  <c r="AR221" i="14"/>
  <c r="AU476" i="14"/>
  <c r="AY116" i="14"/>
  <c r="AN461" i="14"/>
  <c r="AU911" i="14"/>
  <c r="AQ551" i="14"/>
  <c r="AZ296" i="14"/>
  <c r="AV281" i="14"/>
  <c r="AY356" i="14"/>
  <c r="AY566" i="14"/>
  <c r="AV581" i="14"/>
  <c r="AV626" i="14"/>
  <c r="AV596" i="14"/>
  <c r="AN536" i="14"/>
  <c r="AP791" i="14"/>
  <c r="AM11" i="14"/>
  <c r="AS866" i="14"/>
  <c r="BB956" i="14"/>
  <c r="AQ116" i="14"/>
  <c r="AN551" i="14"/>
  <c r="AX776" i="14"/>
  <c r="AV416" i="14"/>
  <c r="AW926" i="14"/>
  <c r="AM41" i="14"/>
  <c r="AP281" i="14"/>
  <c r="AY206" i="14"/>
  <c r="AP596" i="14"/>
  <c r="AP326" i="14"/>
  <c r="AV881" i="14"/>
  <c r="BB941" i="14"/>
  <c r="AM776" i="14"/>
  <c r="AM521" i="14"/>
  <c r="AV461" i="14"/>
  <c r="AX476" i="14"/>
  <c r="AQ671" i="14"/>
  <c r="AS596" i="14"/>
  <c r="AS881" i="14"/>
  <c r="AM416" i="14"/>
  <c r="AS956" i="14"/>
  <c r="AM611" i="14"/>
  <c r="AS11" i="14"/>
  <c r="AV821" i="14"/>
  <c r="AS326" i="14"/>
  <c r="AM491" i="14"/>
  <c r="AY236" i="14"/>
  <c r="BC206" i="14"/>
  <c r="AZ626" i="14"/>
  <c r="BD371" i="14"/>
  <c r="AY371" i="14"/>
  <c r="AS401" i="14"/>
  <c r="AY491" i="14"/>
  <c r="AY761" i="14"/>
  <c r="AR341" i="14"/>
  <c r="AM566" i="14"/>
  <c r="AM116" i="14"/>
  <c r="AM341" i="14"/>
  <c r="AV641" i="14"/>
  <c r="AP176" i="14"/>
  <c r="BD161" i="14"/>
  <c r="AS56" i="14"/>
  <c r="AM716" i="14"/>
  <c r="AY581" i="14"/>
  <c r="AN146" i="14"/>
  <c r="AZ716" i="14"/>
  <c r="AS731" i="14"/>
  <c r="AM836" i="14"/>
  <c r="AY881" i="14"/>
  <c r="AN671" i="14"/>
  <c r="AV701" i="14"/>
  <c r="AS341" i="14"/>
  <c r="AP161" i="14"/>
  <c r="AV221" i="14"/>
  <c r="BA131" i="14"/>
  <c r="AP431" i="14"/>
  <c r="AY521" i="14"/>
  <c r="AV791" i="14"/>
  <c r="AY671" i="14"/>
  <c r="AW491" i="14"/>
  <c r="AM761" i="14"/>
  <c r="AO11" i="12"/>
  <c r="AM12" i="12"/>
  <c r="AM10" i="12" s="1"/>
  <c r="AN12" i="12"/>
  <c r="AO12" i="12"/>
  <c r="AO10" i="12" s="1"/>
  <c r="AP12" i="12"/>
  <c r="AQ12" i="12"/>
  <c r="AR12" i="12"/>
  <c r="AS12" i="12"/>
  <c r="AT12" i="12"/>
  <c r="AU12" i="12"/>
  <c r="AV12" i="12"/>
  <c r="AV10" i="12" s="1"/>
  <c r="AW12" i="12"/>
  <c r="AX12" i="12"/>
  <c r="AY12" i="12"/>
  <c r="AZ12" i="12"/>
  <c r="BA12" i="12"/>
  <c r="BB12" i="12"/>
  <c r="BC12" i="12"/>
  <c r="BC10" i="12" s="1"/>
  <c r="BC11" i="12" s="1"/>
  <c r="BD12" i="12"/>
  <c r="BE12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AR25" i="12"/>
  <c r="AR26" i="12" s="1"/>
  <c r="AS25" i="12"/>
  <c r="AU25" i="12"/>
  <c r="AY25" i="12"/>
  <c r="BA25" i="12"/>
  <c r="BA26" i="12" s="1"/>
  <c r="BD25" i="12"/>
  <c r="BD26" i="12" s="1"/>
  <c r="AU26" i="12"/>
  <c r="BB26" i="12"/>
  <c r="AM27" i="12"/>
  <c r="AN27" i="12"/>
  <c r="AO27" i="12"/>
  <c r="AO25" i="12" s="1"/>
  <c r="AO26" i="12" s="1"/>
  <c r="AP27" i="12"/>
  <c r="AP25" i="12" s="1"/>
  <c r="AP26" i="12" s="1"/>
  <c r="AQ27" i="12"/>
  <c r="AR27" i="12"/>
  <c r="AS27" i="12"/>
  <c r="AT27" i="12"/>
  <c r="AU27" i="12"/>
  <c r="AV27" i="12"/>
  <c r="AW27" i="12"/>
  <c r="AX27" i="12"/>
  <c r="AY27" i="12"/>
  <c r="AZ27" i="12"/>
  <c r="AZ25" i="12" s="1"/>
  <c r="AZ26" i="12" s="1"/>
  <c r="BA27" i="12"/>
  <c r="BB27" i="12"/>
  <c r="BB25" i="12" s="1"/>
  <c r="BC27" i="12"/>
  <c r="BD27" i="12"/>
  <c r="BE27" i="12"/>
  <c r="AM31" i="12"/>
  <c r="AN31" i="12"/>
  <c r="AO31" i="12"/>
  <c r="AP31" i="12"/>
  <c r="AQ31" i="12"/>
  <c r="AR31" i="12"/>
  <c r="AS31" i="12"/>
  <c r="AT31" i="12"/>
  <c r="AU31" i="12"/>
  <c r="AV31" i="12"/>
  <c r="AV25" i="12" s="1"/>
  <c r="AW31" i="12"/>
  <c r="AW25" i="12" s="1"/>
  <c r="AW26" i="12" s="1"/>
  <c r="AX31" i="12"/>
  <c r="AX25" i="12" s="1"/>
  <c r="AX26" i="12" s="1"/>
  <c r="AY31" i="12"/>
  <c r="AZ31" i="12"/>
  <c r="BA31" i="12"/>
  <c r="BB31" i="12"/>
  <c r="BC31" i="12"/>
  <c r="BD31" i="12"/>
  <c r="BE31" i="12"/>
  <c r="BE25" i="12" s="1"/>
  <c r="BE26" i="12" s="1"/>
  <c r="AM35" i="12"/>
  <c r="AN35" i="12"/>
  <c r="AO35" i="12"/>
  <c r="AP35" i="12"/>
  <c r="AQ35" i="12"/>
  <c r="AR35" i="12"/>
  <c r="AS35" i="12"/>
  <c r="AT35" i="12"/>
  <c r="AT25" i="12" s="1"/>
  <c r="AT26" i="12" s="1"/>
  <c r="AU35" i="12"/>
  <c r="AV35" i="12"/>
  <c r="AW35" i="12"/>
  <c r="AX35" i="12"/>
  <c r="AY35" i="12"/>
  <c r="AZ35" i="12"/>
  <c r="BA35" i="12"/>
  <c r="BB35" i="12"/>
  <c r="BC35" i="12"/>
  <c r="BD35" i="12"/>
  <c r="BE35" i="12"/>
  <c r="AT40" i="12"/>
  <c r="AT41" i="12" s="1"/>
  <c r="AU40" i="12"/>
  <c r="AU41" i="12" s="1"/>
  <c r="AY40" i="12"/>
  <c r="BA40" i="12"/>
  <c r="BB40" i="12"/>
  <c r="BA41" i="12"/>
  <c r="BB41" i="12"/>
  <c r="AM42" i="12"/>
  <c r="AN42" i="12"/>
  <c r="AO42" i="12"/>
  <c r="AP42" i="12"/>
  <c r="AP40" i="12" s="1"/>
  <c r="AQ42" i="12"/>
  <c r="AQ40" i="12" s="1"/>
  <c r="AQ41" i="12" s="1"/>
  <c r="AR42" i="12"/>
  <c r="AR40" i="12" s="1"/>
  <c r="AR41" i="12" s="1"/>
  <c r="AS42" i="12"/>
  <c r="AS40" i="12" s="1"/>
  <c r="AT42" i="12"/>
  <c r="AU42" i="12"/>
  <c r="AV42" i="12"/>
  <c r="AW42" i="12"/>
  <c r="AX42" i="12"/>
  <c r="AX40" i="12" s="1"/>
  <c r="AX41" i="12" s="1"/>
  <c r="AY42" i="12"/>
  <c r="AZ42" i="12"/>
  <c r="BA42" i="12"/>
  <c r="BB42" i="12"/>
  <c r="BC42" i="12"/>
  <c r="BC40" i="12" s="1"/>
  <c r="BC41" i="12" s="1"/>
  <c r="BD42" i="12"/>
  <c r="BE42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D40" i="12" s="1"/>
  <c r="BD41" i="12" s="1"/>
  <c r="BE46" i="12"/>
  <c r="BE40" i="12" s="1"/>
  <c r="BE41" i="12" s="1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AZ40" i="12" s="1"/>
  <c r="AZ41" i="12" s="1"/>
  <c r="BA50" i="12"/>
  <c r="BB50" i="12"/>
  <c r="BC50" i="12"/>
  <c r="BD50" i="12"/>
  <c r="BE50" i="12"/>
  <c r="AQ55" i="12"/>
  <c r="AQ56" i="12" s="1"/>
  <c r="BD55" i="12"/>
  <c r="BE55" i="12"/>
  <c r="AN56" i="12"/>
  <c r="BD56" i="12"/>
  <c r="BE56" i="12"/>
  <c r="AM57" i="12"/>
  <c r="AM55" i="12" s="1"/>
  <c r="AN57" i="12"/>
  <c r="AN55" i="12" s="1"/>
  <c r="AO57" i="12"/>
  <c r="AO55" i="12" s="1"/>
  <c r="AO56" i="12" s="1"/>
  <c r="AP57" i="12"/>
  <c r="AP55" i="12" s="1"/>
  <c r="AQ57" i="12"/>
  <c r="AR57" i="12"/>
  <c r="AR55" i="12" s="1"/>
  <c r="AR56" i="12" s="1"/>
  <c r="AS57" i="12"/>
  <c r="AS55" i="12" s="1"/>
  <c r="AT57" i="12"/>
  <c r="AU57" i="12"/>
  <c r="AU55" i="12" s="1"/>
  <c r="AU56" i="12" s="1"/>
  <c r="AV57" i="12"/>
  <c r="AW57" i="12"/>
  <c r="AX57" i="12"/>
  <c r="AY57" i="12"/>
  <c r="AZ57" i="12"/>
  <c r="BA57" i="12"/>
  <c r="BB57" i="12"/>
  <c r="BB55" i="12" s="1"/>
  <c r="BB56" i="12" s="1"/>
  <c r="BC57" i="12"/>
  <c r="BC55" i="12" s="1"/>
  <c r="BC56" i="12" s="1"/>
  <c r="BD57" i="12"/>
  <c r="BE57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X55" i="12" s="1"/>
  <c r="AX56" i="12" s="1"/>
  <c r="AY61" i="12"/>
  <c r="AY55" i="12" s="1"/>
  <c r="AY56" i="12" s="1"/>
  <c r="AZ61" i="12"/>
  <c r="AZ55" i="12" s="1"/>
  <c r="AZ56" i="12" s="1"/>
  <c r="BA61" i="12"/>
  <c r="BB61" i="12"/>
  <c r="BC61" i="12"/>
  <c r="BD61" i="12"/>
  <c r="BE61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AN70" i="12"/>
  <c r="AN71" i="12" s="1"/>
  <c r="AT70" i="12"/>
  <c r="AT71" i="12" s="1"/>
  <c r="AU70" i="12"/>
  <c r="AU71" i="12" s="1"/>
  <c r="AV70" i="12"/>
  <c r="BE70" i="12"/>
  <c r="AM71" i="12"/>
  <c r="BE71" i="12"/>
  <c r="AM72" i="12"/>
  <c r="AM70" i="12" s="1"/>
  <c r="AN72" i="12"/>
  <c r="AO72" i="12"/>
  <c r="AO70" i="12" s="1"/>
  <c r="AO71" i="12" s="1"/>
  <c r="AP72" i="12"/>
  <c r="AQ72" i="12"/>
  <c r="AR72" i="12"/>
  <c r="AS72" i="12"/>
  <c r="AT72" i="12"/>
  <c r="AU72" i="12"/>
  <c r="AV72" i="12"/>
  <c r="AW72" i="12"/>
  <c r="AW70" i="12" s="1"/>
  <c r="AW71" i="12" s="1"/>
  <c r="AX72" i="12"/>
  <c r="AX70" i="12" s="1"/>
  <c r="AX71" i="12" s="1"/>
  <c r="AY72" i="12"/>
  <c r="AY70" i="12" s="1"/>
  <c r="AZ72" i="12"/>
  <c r="BA72" i="12"/>
  <c r="BB72" i="12"/>
  <c r="BC72" i="12"/>
  <c r="BD72" i="12"/>
  <c r="BE72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AM80" i="12"/>
  <c r="AN80" i="12"/>
  <c r="AO80" i="12"/>
  <c r="AP80" i="12"/>
  <c r="AQ80" i="12"/>
  <c r="AR80" i="12"/>
  <c r="AR70" i="12" s="1"/>
  <c r="AR71" i="12" s="1"/>
  <c r="AS80" i="12"/>
  <c r="AS70" i="12" s="1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AX85" i="12"/>
  <c r="AX86" i="12" s="1"/>
  <c r="BA85" i="12"/>
  <c r="BA86" i="12" s="1"/>
  <c r="BB85" i="12"/>
  <c r="BB86" i="12" s="1"/>
  <c r="BD85" i="12"/>
  <c r="BD86" i="12" s="1"/>
  <c r="AY86" i="12"/>
  <c r="AM87" i="12"/>
  <c r="AN87" i="12"/>
  <c r="AO87" i="12"/>
  <c r="AP87" i="12"/>
  <c r="AQ87" i="12"/>
  <c r="AQ85" i="12" s="1"/>
  <c r="AQ86" i="12" s="1"/>
  <c r="AR87" i="12"/>
  <c r="AR85" i="12" s="1"/>
  <c r="AR86" i="12" s="1"/>
  <c r="AS87" i="12"/>
  <c r="AS85" i="12" s="1"/>
  <c r="AT87" i="12"/>
  <c r="AT85" i="12" s="1"/>
  <c r="AT86" i="12" s="1"/>
  <c r="AU87" i="12"/>
  <c r="AU85" i="12" s="1"/>
  <c r="AU86" i="12" s="1"/>
  <c r="AV87" i="12"/>
  <c r="AV85" i="12" s="1"/>
  <c r="AV86" i="12" s="1"/>
  <c r="AW87" i="12"/>
  <c r="AX87" i="12"/>
  <c r="AY87" i="12"/>
  <c r="AY85" i="12" s="1"/>
  <c r="AZ87" i="12"/>
  <c r="BA87" i="12"/>
  <c r="BB87" i="12"/>
  <c r="BC87" i="12"/>
  <c r="BD87" i="12"/>
  <c r="BE87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E85" i="12" s="1"/>
  <c r="BE86" i="12" s="1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C85" i="12" s="1"/>
  <c r="BC86" i="12" s="1"/>
  <c r="BD95" i="12"/>
  <c r="BE95" i="12"/>
  <c r="AY100" i="12"/>
  <c r="BA100" i="12"/>
  <c r="BA101" i="12" s="1"/>
  <c r="BD100" i="12"/>
  <c r="BD101" i="12" s="1"/>
  <c r="BE100" i="12"/>
  <c r="BE101" i="12" s="1"/>
  <c r="AU101" i="12"/>
  <c r="AX101" i="12"/>
  <c r="AY101" i="12"/>
  <c r="AM102" i="12"/>
  <c r="AN102" i="12"/>
  <c r="AO102" i="12"/>
  <c r="AP102" i="12"/>
  <c r="AQ102" i="12"/>
  <c r="AR102" i="12"/>
  <c r="AS102" i="12"/>
  <c r="AT102" i="12"/>
  <c r="AU102" i="12"/>
  <c r="AU100" i="12" s="1"/>
  <c r="AV102" i="12"/>
  <c r="AW102" i="12"/>
  <c r="AW100" i="12" s="1"/>
  <c r="AW101" i="12" s="1"/>
  <c r="AX102" i="12"/>
  <c r="AX100" i="12" s="1"/>
  <c r="AY102" i="12"/>
  <c r="AZ102" i="12"/>
  <c r="AZ100" i="12" s="1"/>
  <c r="AZ101" i="12" s="1"/>
  <c r="BA102" i="12"/>
  <c r="BB102" i="12"/>
  <c r="BC102" i="12"/>
  <c r="BD102" i="12"/>
  <c r="BE102" i="12"/>
  <c r="AM106" i="12"/>
  <c r="AN106" i="12"/>
  <c r="AO106" i="12"/>
  <c r="AP106" i="12"/>
  <c r="AQ106" i="12"/>
  <c r="AQ100" i="12" s="1"/>
  <c r="AQ101" i="12" s="1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AM110" i="12"/>
  <c r="AM100" i="12" s="1"/>
  <c r="AM101" i="12" s="1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B100" i="12" s="1"/>
  <c r="BB101" i="12" s="1"/>
  <c r="BC110" i="12"/>
  <c r="BC100" i="12" s="1"/>
  <c r="BC101" i="12" s="1"/>
  <c r="BD110" i="12"/>
  <c r="BE110" i="12"/>
  <c r="AS115" i="12"/>
  <c r="AT115" i="12"/>
  <c r="AT116" i="12" s="1"/>
  <c r="BD116" i="12"/>
  <c r="BE116" i="12"/>
  <c r="AM117" i="12"/>
  <c r="AM115" i="12" s="1"/>
  <c r="AN117" i="12"/>
  <c r="AN115" i="12" s="1"/>
  <c r="AN116" i="12" s="1"/>
  <c r="AO117" i="12"/>
  <c r="AO115" i="12" s="1"/>
  <c r="AO116" i="12" s="1"/>
  <c r="AP117" i="12"/>
  <c r="AP115" i="12" s="1"/>
  <c r="AQ117" i="12"/>
  <c r="AQ115" i="12" s="1"/>
  <c r="AQ116" i="12" s="1"/>
  <c r="AR117" i="12"/>
  <c r="AS117" i="12"/>
  <c r="AT117" i="12"/>
  <c r="AU117" i="12"/>
  <c r="AV117" i="12"/>
  <c r="AW117" i="12"/>
  <c r="AX117" i="12"/>
  <c r="AY117" i="12"/>
  <c r="AZ117" i="12"/>
  <c r="BA117" i="12"/>
  <c r="BA115" i="12" s="1"/>
  <c r="BA116" i="12" s="1"/>
  <c r="BB117" i="12"/>
  <c r="BC117" i="12"/>
  <c r="BD117" i="12"/>
  <c r="BE117" i="12"/>
  <c r="AM121" i="12"/>
  <c r="AN121" i="12"/>
  <c r="AO121" i="12"/>
  <c r="AP121" i="12"/>
  <c r="AQ121" i="12"/>
  <c r="AR121" i="12"/>
  <c r="AS121" i="12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BB115" i="12" s="1"/>
  <c r="BB116" i="12" s="1"/>
  <c r="BC121" i="12"/>
  <c r="BC115" i="12" s="1"/>
  <c r="BC116" i="12" s="1"/>
  <c r="BD121" i="12"/>
  <c r="BD115" i="12" s="1"/>
  <c r="BE121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E115" i="12" s="1"/>
  <c r="AO130" i="12"/>
  <c r="AO131" i="12" s="1"/>
  <c r="AP130" i="12"/>
  <c r="AQ130" i="12"/>
  <c r="AQ131" i="12" s="1"/>
  <c r="AR130" i="12"/>
  <c r="AR131" i="12" s="1"/>
  <c r="AS130" i="12"/>
  <c r="AT130" i="12"/>
  <c r="AT131" i="12" s="1"/>
  <c r="AU130" i="12"/>
  <c r="AU131" i="12" s="1"/>
  <c r="AV130" i="12"/>
  <c r="AW130" i="12"/>
  <c r="AW131" i="12" s="1"/>
  <c r="AX130" i="12"/>
  <c r="AX131" i="12" s="1"/>
  <c r="AY130" i="12"/>
  <c r="AZ130" i="12"/>
  <c r="AZ131" i="12" s="1"/>
  <c r="BC130" i="12"/>
  <c r="BB131" i="12"/>
  <c r="BC131" i="12"/>
  <c r="BD131" i="12"/>
  <c r="AM132" i="12"/>
  <c r="AM130" i="12" s="1"/>
  <c r="AN132" i="12"/>
  <c r="AN130" i="12" s="1"/>
  <c r="AN131" i="12" s="1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A130" i="12" s="1"/>
  <c r="BA131" i="12" s="1"/>
  <c r="BB132" i="12"/>
  <c r="BC132" i="12"/>
  <c r="BD132" i="12"/>
  <c r="BE132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B130" i="12" s="1"/>
  <c r="BC136" i="12"/>
  <c r="BD136" i="12"/>
  <c r="BD130" i="12" s="1"/>
  <c r="BE136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AT145" i="12"/>
  <c r="AU145" i="12"/>
  <c r="AU146" i="12" s="1"/>
  <c r="AT146" i="12"/>
  <c r="AW146" i="12"/>
  <c r="BE146" i="12"/>
  <c r="AM147" i="12"/>
  <c r="AM145" i="12" s="1"/>
  <c r="AN147" i="12"/>
  <c r="AN145" i="12" s="1"/>
  <c r="AN146" i="12" s="1"/>
  <c r="AO147" i="12"/>
  <c r="AO145" i="12" s="1"/>
  <c r="AO146" i="12" s="1"/>
  <c r="AP147" i="12"/>
  <c r="AQ147" i="12"/>
  <c r="AR147" i="12"/>
  <c r="AR145" i="12" s="1"/>
  <c r="AR146" i="12" s="1"/>
  <c r="AS147" i="12"/>
  <c r="AT147" i="12"/>
  <c r="AU147" i="12"/>
  <c r="AV147" i="12"/>
  <c r="AV145" i="12" s="1"/>
  <c r="AW147" i="12"/>
  <c r="AW145" i="12" s="1"/>
  <c r="AX147" i="12"/>
  <c r="AX145" i="12" s="1"/>
  <c r="AX146" i="12" s="1"/>
  <c r="AY147" i="12"/>
  <c r="AY145" i="12" s="1"/>
  <c r="AZ147" i="12"/>
  <c r="BA147" i="12"/>
  <c r="BB147" i="12"/>
  <c r="BC147" i="12"/>
  <c r="BD147" i="12"/>
  <c r="BE147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AZ145" i="12" s="1"/>
  <c r="AZ146" i="12" s="1"/>
  <c r="BA151" i="12"/>
  <c r="BA145" i="12" s="1"/>
  <c r="BA146" i="12" s="1"/>
  <c r="BB151" i="12"/>
  <c r="BB145" i="12" s="1"/>
  <c r="BB146" i="12" s="1"/>
  <c r="BC151" i="12"/>
  <c r="BD151" i="12"/>
  <c r="BE151" i="12"/>
  <c r="BE145" i="12" s="1"/>
  <c r="AM155" i="12"/>
  <c r="AN155" i="12"/>
  <c r="AO155" i="12"/>
  <c r="AP155" i="12"/>
  <c r="AP145" i="12" s="1"/>
  <c r="AQ155" i="12"/>
  <c r="AQ145" i="12" s="1"/>
  <c r="AQ146" i="12" s="1"/>
  <c r="AR155" i="12"/>
  <c r="AS155" i="12"/>
  <c r="AS145" i="12" s="1"/>
  <c r="AT155" i="12"/>
  <c r="AU155" i="12"/>
  <c r="AV155" i="12"/>
  <c r="AW155" i="12"/>
  <c r="AX155" i="12"/>
  <c r="AY155" i="12"/>
  <c r="AZ155" i="12"/>
  <c r="BA155" i="12"/>
  <c r="BB155" i="12"/>
  <c r="BC155" i="12"/>
  <c r="BC145" i="12" s="1"/>
  <c r="BC146" i="12" s="1"/>
  <c r="BD155" i="12"/>
  <c r="BE155" i="12"/>
  <c r="AS160" i="12"/>
  <c r="AT160" i="12"/>
  <c r="AT161" i="12" s="1"/>
  <c r="AV160" i="12"/>
  <c r="AW160" i="12"/>
  <c r="AW161" i="12" s="1"/>
  <c r="AX160" i="12"/>
  <c r="AZ160" i="12"/>
  <c r="BA160" i="12"/>
  <c r="BB160" i="12"/>
  <c r="BB161" i="12" s="1"/>
  <c r="BE160" i="12"/>
  <c r="AR161" i="12"/>
  <c r="AX161" i="12"/>
  <c r="AZ161" i="12"/>
  <c r="BA161" i="12"/>
  <c r="BE161" i="12"/>
  <c r="AM162" i="12"/>
  <c r="AM160" i="12" s="1"/>
  <c r="AN162" i="12"/>
  <c r="AN160" i="12" s="1"/>
  <c r="AN161" i="12" s="1"/>
  <c r="AO162" i="12"/>
  <c r="AO160" i="12" s="1"/>
  <c r="AO161" i="12" s="1"/>
  <c r="AP162" i="12"/>
  <c r="AP160" i="12" s="1"/>
  <c r="AQ162" i="12"/>
  <c r="AR162" i="12"/>
  <c r="AR160" i="12" s="1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AM166" i="12"/>
  <c r="AN166" i="12"/>
  <c r="AO166" i="12"/>
  <c r="AP166" i="12"/>
  <c r="AQ166" i="12"/>
  <c r="AR166" i="12"/>
  <c r="AS166" i="12"/>
  <c r="AT166" i="12"/>
  <c r="AU166" i="12"/>
  <c r="AU160" i="12" s="1"/>
  <c r="AU161" i="12" s="1"/>
  <c r="AV166" i="12"/>
  <c r="AW166" i="12"/>
  <c r="AX166" i="12"/>
  <c r="AY166" i="12"/>
  <c r="AY160" i="12" s="1"/>
  <c r="AZ166" i="12"/>
  <c r="BA166" i="12"/>
  <c r="BB166" i="12"/>
  <c r="BC166" i="12"/>
  <c r="BD166" i="12"/>
  <c r="BE166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C160" i="12" s="1"/>
  <c r="BC161" i="12" s="1"/>
  <c r="BD170" i="12"/>
  <c r="BD160" i="12" s="1"/>
  <c r="BD161" i="12" s="1"/>
  <c r="BE170" i="12"/>
  <c r="AS175" i="12"/>
  <c r="AZ175" i="12"/>
  <c r="AZ176" i="12" s="1"/>
  <c r="BA175" i="12"/>
  <c r="BA176" i="12" s="1"/>
  <c r="BB175" i="12"/>
  <c r="BB176" i="12" s="1"/>
  <c r="BC175" i="12"/>
  <c r="BC176" i="12" s="1"/>
  <c r="BD175" i="12"/>
  <c r="BD176" i="12" s="1"/>
  <c r="AN176" i="12"/>
  <c r="BE176" i="12"/>
  <c r="AM177" i="12"/>
  <c r="AM175" i="12" s="1"/>
  <c r="AN177" i="12"/>
  <c r="AN175" i="12" s="1"/>
  <c r="AO177" i="12"/>
  <c r="AO175" i="12" s="1"/>
  <c r="AO176" i="12" s="1"/>
  <c r="AP177" i="12"/>
  <c r="AP175" i="12" s="1"/>
  <c r="AQ177" i="12"/>
  <c r="AQ175" i="12" s="1"/>
  <c r="AQ176" i="12" s="1"/>
  <c r="AR177" i="12"/>
  <c r="AR175" i="12" s="1"/>
  <c r="AR176" i="12" s="1"/>
  <c r="AS177" i="12"/>
  <c r="AT177" i="12"/>
  <c r="AT175" i="12" s="1"/>
  <c r="AT176" i="12" s="1"/>
  <c r="AU177" i="12"/>
  <c r="AV177" i="12"/>
  <c r="AW177" i="12"/>
  <c r="AX177" i="12"/>
  <c r="AY177" i="12"/>
  <c r="AZ177" i="12"/>
  <c r="BA177" i="12"/>
  <c r="BB177" i="12"/>
  <c r="BC177" i="12"/>
  <c r="BD177" i="12"/>
  <c r="BE177" i="12"/>
  <c r="BE175" i="12" s="1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Y175" i="12" s="1"/>
  <c r="AZ181" i="12"/>
  <c r="BA181" i="12"/>
  <c r="BB181" i="12"/>
  <c r="BC181" i="12"/>
  <c r="BD181" i="12"/>
  <c r="BE181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AR190" i="12"/>
  <c r="AR191" i="12" s="1"/>
  <c r="AS190" i="12"/>
  <c r="AT190" i="12"/>
  <c r="AT191" i="12" s="1"/>
  <c r="AU190" i="12"/>
  <c r="AU191" i="12" s="1"/>
  <c r="AV190" i="12"/>
  <c r="AW190" i="12"/>
  <c r="AW191" i="12" s="1"/>
  <c r="AX190" i="12"/>
  <c r="AX191" i="12" s="1"/>
  <c r="AY190" i="12"/>
  <c r="AM192" i="12"/>
  <c r="AN192" i="12"/>
  <c r="AO192" i="12"/>
  <c r="AP192" i="12"/>
  <c r="AP190" i="12" s="1"/>
  <c r="AQ192" i="12"/>
  <c r="AQ190" i="12" s="1"/>
  <c r="AQ191" i="12" s="1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AR205" i="12"/>
  <c r="AR206" i="12" s="1"/>
  <c r="AS205" i="12"/>
  <c r="AS206" i="12" s="1"/>
  <c r="AT205" i="12"/>
  <c r="AT206" i="12" s="1"/>
  <c r="BA205" i="12"/>
  <c r="BA206" i="12" s="1"/>
  <c r="BB205" i="12"/>
  <c r="BB206" i="12" s="1"/>
  <c r="BE206" i="12"/>
  <c r="AM207" i="12"/>
  <c r="AM205" i="12" s="1"/>
  <c r="AN207" i="12"/>
  <c r="AO207" i="12"/>
  <c r="AP207" i="12"/>
  <c r="AP205" i="12" s="1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D205" i="12" s="1"/>
  <c r="BD206" i="12" s="1"/>
  <c r="BE207" i="12"/>
  <c r="BE205" i="12" s="1"/>
  <c r="AM211" i="12"/>
  <c r="AN211" i="12"/>
  <c r="AN205" i="12" s="1"/>
  <c r="AN206" i="12" s="1"/>
  <c r="AO211" i="12"/>
  <c r="AO205" i="12" s="1"/>
  <c r="AO206" i="12" s="1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AM215" i="12"/>
  <c r="AN215" i="12"/>
  <c r="AO215" i="12"/>
  <c r="AP215" i="12"/>
  <c r="AQ215" i="12"/>
  <c r="AQ205" i="12" s="1"/>
  <c r="AQ206" i="12" s="1"/>
  <c r="AR215" i="12"/>
  <c r="AS215" i="12"/>
  <c r="AT215" i="12"/>
  <c r="AU215" i="12"/>
  <c r="AU205" i="12" s="1"/>
  <c r="AU206" i="12" s="1"/>
  <c r="AV215" i="12"/>
  <c r="AV205" i="12" s="1"/>
  <c r="AV206" i="12" s="1"/>
  <c r="AW215" i="12"/>
  <c r="AX215" i="12"/>
  <c r="AX205" i="12" s="1"/>
  <c r="AX206" i="12" s="1"/>
  <c r="AY215" i="12"/>
  <c r="AZ215" i="12"/>
  <c r="BA215" i="12"/>
  <c r="BB215" i="12"/>
  <c r="BC215" i="12"/>
  <c r="BD215" i="12"/>
  <c r="BE215" i="12"/>
  <c r="AY220" i="12"/>
  <c r="AY221" i="12" s="1"/>
  <c r="AM221" i="12"/>
  <c r="AW221" i="12"/>
  <c r="BA221" i="12"/>
  <c r="AM222" i="12"/>
  <c r="AM220" i="12" s="1"/>
  <c r="AN222" i="12"/>
  <c r="AN220" i="12" s="1"/>
  <c r="AN221" i="12" s="1"/>
  <c r="AO222" i="12"/>
  <c r="AP222" i="12"/>
  <c r="AQ222" i="12"/>
  <c r="AR222" i="12"/>
  <c r="AS222" i="12"/>
  <c r="AT222" i="12"/>
  <c r="AU222" i="12"/>
  <c r="AV222" i="12"/>
  <c r="AW222" i="12"/>
  <c r="AW220" i="12" s="1"/>
  <c r="AX222" i="12"/>
  <c r="AY222" i="12"/>
  <c r="AZ222" i="12"/>
  <c r="BA222" i="12"/>
  <c r="BA220" i="12" s="1"/>
  <c r="BB222" i="12"/>
  <c r="BC222" i="12"/>
  <c r="BD222" i="12"/>
  <c r="BE222" i="12"/>
  <c r="AM226" i="12"/>
  <c r="AN226" i="12"/>
  <c r="AO226" i="12"/>
  <c r="AO220" i="12" s="1"/>
  <c r="AO221" i="12" s="1"/>
  <c r="AP226" i="12"/>
  <c r="AQ226" i="12"/>
  <c r="AR226" i="12"/>
  <c r="AR220" i="12" s="1"/>
  <c r="AR221" i="12" s="1"/>
  <c r="AS226" i="12"/>
  <c r="AS220" i="12" s="1"/>
  <c r="AT226" i="12"/>
  <c r="AT220" i="12" s="1"/>
  <c r="AT221" i="12" s="1"/>
  <c r="AU226" i="12"/>
  <c r="AV226" i="12"/>
  <c r="AW226" i="12"/>
  <c r="AX226" i="12"/>
  <c r="AY226" i="12"/>
  <c r="AZ226" i="12"/>
  <c r="AZ220" i="12" s="1"/>
  <c r="AZ221" i="12" s="1"/>
  <c r="BA226" i="12"/>
  <c r="BB226" i="12"/>
  <c r="BC226" i="12"/>
  <c r="BD226" i="12"/>
  <c r="BE226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AN235" i="12"/>
  <c r="AO235" i="12"/>
  <c r="AO236" i="12" s="1"/>
  <c r="AS235" i="12"/>
  <c r="AV235" i="12"/>
  <c r="AN236" i="12"/>
  <c r="AT236" i="12"/>
  <c r="AU236" i="12"/>
  <c r="AV236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D235" i="12" s="1"/>
  <c r="BD236" i="12" s="1"/>
  <c r="BE237" i="12"/>
  <c r="BE235" i="12" s="1"/>
  <c r="BE236" i="12" s="1"/>
  <c r="AM241" i="12"/>
  <c r="AM235" i="12" s="1"/>
  <c r="AN241" i="12"/>
  <c r="AO241" i="12"/>
  <c r="AP241" i="12"/>
  <c r="AP235" i="12" s="1"/>
  <c r="AQ241" i="12"/>
  <c r="AR241" i="12"/>
  <c r="AS241" i="12"/>
  <c r="AT241" i="12"/>
  <c r="AU241" i="12"/>
  <c r="AU235" i="12" s="1"/>
  <c r="AV241" i="12"/>
  <c r="AW241" i="12"/>
  <c r="AX241" i="12"/>
  <c r="AY241" i="12"/>
  <c r="AZ241" i="12"/>
  <c r="BA241" i="12"/>
  <c r="BB241" i="12"/>
  <c r="BC241" i="12"/>
  <c r="BD241" i="12"/>
  <c r="BE241" i="12"/>
  <c r="AM245" i="12"/>
  <c r="AN245" i="12"/>
  <c r="AO245" i="12"/>
  <c r="AP245" i="12"/>
  <c r="AQ245" i="12"/>
  <c r="AR245" i="12"/>
  <c r="AS245" i="12"/>
  <c r="AT245" i="12"/>
  <c r="AT235" i="12" s="1"/>
  <c r="AU245" i="12"/>
  <c r="AV245" i="12"/>
  <c r="AW245" i="12"/>
  <c r="AX245" i="12"/>
  <c r="AY245" i="12"/>
  <c r="AY235" i="12" s="1"/>
  <c r="AZ245" i="12"/>
  <c r="AZ235" i="12" s="1"/>
  <c r="AZ236" i="12" s="1"/>
  <c r="BA245" i="12"/>
  <c r="BB245" i="12"/>
  <c r="BC245" i="12"/>
  <c r="BD245" i="12"/>
  <c r="BE245" i="12"/>
  <c r="AO250" i="12"/>
  <c r="AP250" i="12"/>
  <c r="AR250" i="12"/>
  <c r="AR251" i="12" s="1"/>
  <c r="AN251" i="12"/>
  <c r="AO251" i="12"/>
  <c r="AP251" i="12"/>
  <c r="BB251" i="12"/>
  <c r="AM252" i="12"/>
  <c r="AN252" i="12"/>
  <c r="AN250" i="12" s="1"/>
  <c r="AO252" i="12"/>
  <c r="AP252" i="12"/>
  <c r="AQ252" i="12"/>
  <c r="AQ250" i="12" s="1"/>
  <c r="AQ251" i="12" s="1"/>
  <c r="AR252" i="12"/>
  <c r="AS252" i="12"/>
  <c r="AT252" i="12"/>
  <c r="AU252" i="12"/>
  <c r="AV252" i="12"/>
  <c r="AW252" i="12"/>
  <c r="AX252" i="12"/>
  <c r="AY252" i="12"/>
  <c r="AZ252" i="12"/>
  <c r="BA252" i="12"/>
  <c r="BB252" i="12"/>
  <c r="BB250" i="12" s="1"/>
  <c r="BC252" i="12"/>
  <c r="BD252" i="12"/>
  <c r="BE252" i="12"/>
  <c r="BE250" i="12" s="1"/>
  <c r="BE251" i="12" s="1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U250" i="12" s="1"/>
  <c r="AU251" i="12" s="1"/>
  <c r="AV256" i="12"/>
  <c r="AV250" i="12" s="1"/>
  <c r="AV251" i="12" s="1"/>
  <c r="AW256" i="12"/>
  <c r="AX256" i="12"/>
  <c r="AY256" i="12"/>
  <c r="AZ256" i="12"/>
  <c r="BA256" i="12"/>
  <c r="BB256" i="12"/>
  <c r="BC256" i="12"/>
  <c r="BD256" i="12"/>
  <c r="BE256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AN265" i="12"/>
  <c r="AU265" i="12"/>
  <c r="AU266" i="12" s="1"/>
  <c r="AX265" i="12"/>
  <c r="AX266" i="12" s="1"/>
  <c r="BE265" i="12"/>
  <c r="BE266" i="12" s="1"/>
  <c r="AN266" i="12"/>
  <c r="AP266" i="12"/>
  <c r="AM267" i="12"/>
  <c r="AN267" i="12"/>
  <c r="AO267" i="12"/>
  <c r="AP267" i="12"/>
  <c r="AQ267" i="12"/>
  <c r="AR267" i="12"/>
  <c r="AS267" i="12"/>
  <c r="AT267" i="12"/>
  <c r="AU267" i="12"/>
  <c r="AV267" i="12"/>
  <c r="AV265" i="12" s="1"/>
  <c r="AV266" i="12" s="1"/>
  <c r="AW267" i="12"/>
  <c r="AW265" i="12" s="1"/>
  <c r="AW266" i="12" s="1"/>
  <c r="AX267" i="12"/>
  <c r="AY267" i="12"/>
  <c r="AZ267" i="12"/>
  <c r="BA267" i="12"/>
  <c r="BB267" i="12"/>
  <c r="BC267" i="12"/>
  <c r="BD267" i="12"/>
  <c r="BE267" i="12"/>
  <c r="AM271" i="12"/>
  <c r="AM265" i="12" s="1"/>
  <c r="AN271" i="12"/>
  <c r="AO271" i="12"/>
  <c r="AO265" i="12" s="1"/>
  <c r="AO266" i="12" s="1"/>
  <c r="AP271" i="12"/>
  <c r="AQ271" i="12"/>
  <c r="AR271" i="12"/>
  <c r="AR265" i="12" s="1"/>
  <c r="AR266" i="12" s="1"/>
  <c r="AS271" i="12"/>
  <c r="AS265" i="12" s="1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AM275" i="12"/>
  <c r="AN275" i="12"/>
  <c r="AO275" i="12"/>
  <c r="AP275" i="12"/>
  <c r="AP265" i="12" s="1"/>
  <c r="AQ275" i="12"/>
  <c r="AR275" i="12"/>
  <c r="AS275" i="12"/>
  <c r="AT275" i="12"/>
  <c r="AT265" i="12" s="1"/>
  <c r="AT266" i="12" s="1"/>
  <c r="AU275" i="12"/>
  <c r="AV275" i="12"/>
  <c r="AW275" i="12"/>
  <c r="AX275" i="12"/>
  <c r="AY275" i="12"/>
  <c r="AZ275" i="12"/>
  <c r="BA275" i="12"/>
  <c r="BB275" i="12"/>
  <c r="BC275" i="12"/>
  <c r="BD275" i="12"/>
  <c r="BD265" i="12" s="1"/>
  <c r="BD266" i="12" s="1"/>
  <c r="BE275" i="12"/>
  <c r="AM280" i="12"/>
  <c r="BB281" i="12"/>
  <c r="BD281" i="12"/>
  <c r="BE281" i="12"/>
  <c r="AM282" i="12"/>
  <c r="AN282" i="12"/>
  <c r="AO282" i="12"/>
  <c r="AP282" i="12"/>
  <c r="AQ282" i="12"/>
  <c r="AR282" i="12"/>
  <c r="AS282" i="12"/>
  <c r="AT282" i="12"/>
  <c r="AT280" i="12" s="1"/>
  <c r="AT281" i="12" s="1"/>
  <c r="AU282" i="12"/>
  <c r="AV282" i="12"/>
  <c r="AW282" i="12"/>
  <c r="AX282" i="12"/>
  <c r="AY282" i="12"/>
  <c r="AZ282" i="12"/>
  <c r="BA282" i="12"/>
  <c r="BB282" i="12"/>
  <c r="BC282" i="12"/>
  <c r="BD282" i="12"/>
  <c r="BE282" i="12"/>
  <c r="AM286" i="12"/>
  <c r="AN286" i="12"/>
  <c r="AN280" i="12" s="1"/>
  <c r="AN281" i="12" s="1"/>
  <c r="AO286" i="12"/>
  <c r="AO280" i="12" s="1"/>
  <c r="AO281" i="12" s="1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B280" i="12" s="1"/>
  <c r="BC290" i="12"/>
  <c r="BD290" i="12"/>
  <c r="BD280" i="12" s="1"/>
  <c r="BE290" i="12"/>
  <c r="BE280" i="12" s="1"/>
  <c r="AM295" i="12"/>
  <c r="AO295" i="12"/>
  <c r="AO296" i="12" s="1"/>
  <c r="AP295" i="12"/>
  <c r="AQ295" i="12"/>
  <c r="AQ296" i="12" s="1"/>
  <c r="AR295" i="12"/>
  <c r="AR296" i="12" s="1"/>
  <c r="AT295" i="12"/>
  <c r="AT296" i="12" s="1"/>
  <c r="AZ295" i="12"/>
  <c r="AY296" i="12"/>
  <c r="AZ296" i="12"/>
  <c r="BA296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Y295" i="12" s="1"/>
  <c r="AZ297" i="12"/>
  <c r="BA297" i="12"/>
  <c r="BA295" i="12" s="1"/>
  <c r="BB297" i="12"/>
  <c r="BB295" i="12" s="1"/>
  <c r="BB296" i="12" s="1"/>
  <c r="BC297" i="12"/>
  <c r="BC295" i="12" s="1"/>
  <c r="BC296" i="12" s="1"/>
  <c r="BD297" i="12"/>
  <c r="BE297" i="12"/>
  <c r="AM301" i="12"/>
  <c r="AN301" i="12"/>
  <c r="AN295" i="12" s="1"/>
  <c r="AN296" i="12" s="1"/>
  <c r="AO301" i="12"/>
  <c r="AP301" i="12"/>
  <c r="AQ301" i="12"/>
  <c r="AR301" i="12"/>
  <c r="AS301" i="12"/>
  <c r="AS295" i="12" s="1"/>
  <c r="AT301" i="12"/>
  <c r="AU301" i="12"/>
  <c r="AV301" i="12"/>
  <c r="AV295" i="12" s="1"/>
  <c r="AW301" i="12"/>
  <c r="AX301" i="12"/>
  <c r="AY301" i="12"/>
  <c r="AZ301" i="12"/>
  <c r="BA301" i="12"/>
  <c r="BB301" i="12"/>
  <c r="BC301" i="12"/>
  <c r="BD301" i="12"/>
  <c r="BE301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AM310" i="12"/>
  <c r="AO310" i="12"/>
  <c r="AO311" i="12" s="1"/>
  <c r="AP310" i="12"/>
  <c r="AP311" i="12" s="1"/>
  <c r="BA310" i="12"/>
  <c r="BB310" i="12"/>
  <c r="BE310" i="12"/>
  <c r="BE311" i="12" s="1"/>
  <c r="BA311" i="12"/>
  <c r="BB311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V311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BC312" i="12"/>
  <c r="BC310" i="12" s="1"/>
  <c r="BC311" i="12" s="1"/>
  <c r="BD312" i="12"/>
  <c r="BD310" i="12" s="1"/>
  <c r="BD311" i="12" s="1"/>
  <c r="BE312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AM320" i="12"/>
  <c r="AN320" i="12"/>
  <c r="AN310" i="12" s="1"/>
  <c r="AN311" i="12" s="1"/>
  <c r="AO320" i="12"/>
  <c r="AP320" i="12"/>
  <c r="AQ320" i="12"/>
  <c r="AQ310" i="12" s="1"/>
  <c r="AQ311" i="12" s="1"/>
  <c r="AR320" i="12"/>
  <c r="AR310" i="12" s="1"/>
  <c r="AR311" i="12" s="1"/>
  <c r="AS320" i="12"/>
  <c r="AT320" i="12"/>
  <c r="AU320" i="12"/>
  <c r="AV320" i="12"/>
  <c r="AW320" i="12"/>
  <c r="AX320" i="12"/>
  <c r="AY320" i="12"/>
  <c r="AZ320" i="12"/>
  <c r="AZ310" i="12" s="1"/>
  <c r="AZ311" i="12" s="1"/>
  <c r="BA320" i="12"/>
  <c r="BB320" i="12"/>
  <c r="BC320" i="12"/>
  <c r="BD320" i="12"/>
  <c r="BE320" i="12"/>
  <c r="AU326" i="12"/>
  <c r="AM327" i="12"/>
  <c r="AN327" i="12"/>
  <c r="AO327" i="12"/>
  <c r="AP327" i="12"/>
  <c r="AQ327" i="12"/>
  <c r="AR327" i="12"/>
  <c r="AS327" i="12"/>
  <c r="AT327" i="12"/>
  <c r="AU327" i="12"/>
  <c r="AU325" i="12" s="1"/>
  <c r="AV327" i="12"/>
  <c r="AV325" i="12" s="1"/>
  <c r="AW327" i="12"/>
  <c r="AW325" i="12" s="1"/>
  <c r="AW326" i="12" s="1"/>
  <c r="AX327" i="12"/>
  <c r="AX325" i="12" s="1"/>
  <c r="AX326" i="12" s="1"/>
  <c r="AY327" i="12"/>
  <c r="AY325" i="12" s="1"/>
  <c r="AZ327" i="12"/>
  <c r="AZ325" i="12" s="1"/>
  <c r="AZ326" i="12" s="1"/>
  <c r="BA327" i="12"/>
  <c r="BB327" i="12"/>
  <c r="BC327" i="12"/>
  <c r="BD327" i="12"/>
  <c r="BE327" i="12"/>
  <c r="AM331" i="12"/>
  <c r="AN331" i="12"/>
  <c r="AN325" i="12" s="1"/>
  <c r="AN326" i="12" s="1"/>
  <c r="AO331" i="12"/>
  <c r="AP331" i="12"/>
  <c r="AQ331" i="12"/>
  <c r="AR331" i="12"/>
  <c r="AS331" i="12"/>
  <c r="AT331" i="12"/>
  <c r="AU331" i="12"/>
  <c r="AV331" i="12"/>
  <c r="AW331" i="12"/>
  <c r="AX331" i="12"/>
  <c r="AY331" i="12"/>
  <c r="AZ331" i="12"/>
  <c r="BA331" i="12"/>
  <c r="BB331" i="12"/>
  <c r="BC331" i="12"/>
  <c r="BD331" i="12"/>
  <c r="BE331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X335" i="12"/>
  <c r="AY335" i="12"/>
  <c r="AZ335" i="12"/>
  <c r="BA335" i="12"/>
  <c r="BA325" i="12" s="1"/>
  <c r="BA326" i="12" s="1"/>
  <c r="BB335" i="12"/>
  <c r="BB325" i="12" s="1"/>
  <c r="BB326" i="12" s="1"/>
  <c r="BC335" i="12"/>
  <c r="BC325" i="12" s="1"/>
  <c r="BC326" i="12" s="1"/>
  <c r="BD335" i="12"/>
  <c r="BD325" i="12" s="1"/>
  <c r="BD326" i="12" s="1"/>
  <c r="BE335" i="12"/>
  <c r="AM340" i="12"/>
  <c r="AW340" i="12"/>
  <c r="AX340" i="12"/>
  <c r="AU341" i="12"/>
  <c r="AV341" i="12"/>
  <c r="AW341" i="12"/>
  <c r="AX341" i="12"/>
  <c r="AM342" i="12"/>
  <c r="AN342" i="12"/>
  <c r="AO342" i="12"/>
  <c r="AP342" i="12"/>
  <c r="AQ342" i="12"/>
  <c r="AR342" i="12"/>
  <c r="AS342" i="12"/>
  <c r="AT342" i="12"/>
  <c r="AT340" i="12" s="1"/>
  <c r="AT341" i="12" s="1"/>
  <c r="AU342" i="12"/>
  <c r="AU340" i="12" s="1"/>
  <c r="AV342" i="12"/>
  <c r="AV340" i="12" s="1"/>
  <c r="AW342" i="12"/>
  <c r="AX342" i="12"/>
  <c r="AY342" i="12"/>
  <c r="AY340" i="12" s="1"/>
  <c r="AZ342" i="12"/>
  <c r="BA342" i="12"/>
  <c r="BB342" i="12"/>
  <c r="BC342" i="12"/>
  <c r="BD342" i="12"/>
  <c r="BE342" i="12"/>
  <c r="AM346" i="12"/>
  <c r="AN346" i="12"/>
  <c r="AO346" i="12"/>
  <c r="AP346" i="12"/>
  <c r="AQ346" i="12"/>
  <c r="AR346" i="12"/>
  <c r="AS346" i="12"/>
  <c r="AT346" i="12"/>
  <c r="AU346" i="12"/>
  <c r="AV346" i="12"/>
  <c r="AW346" i="12"/>
  <c r="AX346" i="12"/>
  <c r="AY346" i="12"/>
  <c r="AZ346" i="12"/>
  <c r="AZ340" i="12" s="1"/>
  <c r="AZ341" i="12" s="1"/>
  <c r="BA346" i="12"/>
  <c r="BB346" i="12"/>
  <c r="BC346" i="12"/>
  <c r="BD346" i="12"/>
  <c r="BE346" i="12"/>
  <c r="AM350" i="12"/>
  <c r="AN350" i="12"/>
  <c r="AN340" i="12" s="1"/>
  <c r="AN341" i="12" s="1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BC350" i="12"/>
  <c r="BD350" i="12"/>
  <c r="BE350" i="12"/>
  <c r="AN355" i="12"/>
  <c r="AN356" i="12" s="1"/>
  <c r="AO356" i="12"/>
  <c r="AR356" i="12"/>
  <c r="AM357" i="12"/>
  <c r="AN357" i="12"/>
  <c r="AO357" i="12"/>
  <c r="AO355" i="12" s="1"/>
  <c r="AP357" i="12"/>
  <c r="AP355" i="12" s="1"/>
  <c r="AP356" i="12" s="1"/>
  <c r="AQ357" i="12"/>
  <c r="AQ355" i="12" s="1"/>
  <c r="AQ356" i="12" s="1"/>
  <c r="AR357" i="12"/>
  <c r="AR355" i="12" s="1"/>
  <c r="AS357" i="12"/>
  <c r="AT357" i="12"/>
  <c r="AU357" i="12"/>
  <c r="AV357" i="12"/>
  <c r="AW357" i="12"/>
  <c r="AX357" i="12"/>
  <c r="AY357" i="12"/>
  <c r="AZ357" i="12"/>
  <c r="BA357" i="12"/>
  <c r="BA355" i="12" s="1"/>
  <c r="BA356" i="12" s="1"/>
  <c r="BB357" i="12"/>
  <c r="BB355" i="12" s="1"/>
  <c r="BC357" i="12"/>
  <c r="BC355" i="12" s="1"/>
  <c r="BC356" i="12" s="1"/>
  <c r="BD357" i="12"/>
  <c r="BD355" i="12" s="1"/>
  <c r="BD356" i="12" s="1"/>
  <c r="BE357" i="12"/>
  <c r="BE355" i="12" s="1"/>
  <c r="BE356" i="12" s="1"/>
  <c r="AM361" i="12"/>
  <c r="AM355" i="12" s="1"/>
  <c r="AN361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AM365" i="12"/>
  <c r="AN365" i="12"/>
  <c r="AO365" i="12"/>
  <c r="AP365" i="12"/>
  <c r="AQ365" i="12"/>
  <c r="AR365" i="12"/>
  <c r="AS365" i="12"/>
  <c r="AT365" i="12"/>
  <c r="AU365" i="12"/>
  <c r="AV365" i="12"/>
  <c r="AV355" i="12" s="1"/>
  <c r="AW365" i="12"/>
  <c r="AW355" i="12" s="1"/>
  <c r="AW356" i="12" s="1"/>
  <c r="AX365" i="12"/>
  <c r="AX355" i="12" s="1"/>
  <c r="AX356" i="12" s="1"/>
  <c r="AY365" i="12"/>
  <c r="AY355" i="12" s="1"/>
  <c r="AZ365" i="12"/>
  <c r="BA365" i="12"/>
  <c r="BB365" i="12"/>
  <c r="BC365" i="12"/>
  <c r="BD365" i="12"/>
  <c r="BE365" i="12"/>
  <c r="AO370" i="12"/>
  <c r="AO371" i="12" s="1"/>
  <c r="BE370" i="12"/>
  <c r="BE371" i="12" s="1"/>
  <c r="AM372" i="12"/>
  <c r="AN372" i="12"/>
  <c r="AO372" i="12"/>
  <c r="AP372" i="12"/>
  <c r="AP370" i="12" s="1"/>
  <c r="AP371" i="12" s="1"/>
  <c r="AQ372" i="12"/>
  <c r="AR372" i="12"/>
  <c r="AS372" i="12"/>
  <c r="AT372" i="12"/>
  <c r="AU372" i="12"/>
  <c r="AV372" i="12"/>
  <c r="AW372" i="12"/>
  <c r="AX372" i="12"/>
  <c r="AY372" i="12"/>
  <c r="AZ372" i="12"/>
  <c r="BA372" i="12"/>
  <c r="BA370" i="12" s="1"/>
  <c r="BA371" i="12" s="1"/>
  <c r="BB372" i="12"/>
  <c r="BB370" i="12" s="1"/>
  <c r="BB371" i="12" s="1"/>
  <c r="BC372" i="12"/>
  <c r="BC370" i="12" s="1"/>
  <c r="BC371" i="12" s="1"/>
  <c r="BD372" i="12"/>
  <c r="BD370" i="12" s="1"/>
  <c r="BD371" i="12" s="1"/>
  <c r="BE372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BC376" i="12"/>
  <c r="BD376" i="12"/>
  <c r="BE376" i="12"/>
  <c r="AM380" i="12"/>
  <c r="AN380" i="12"/>
  <c r="AO380" i="12"/>
  <c r="AP380" i="12"/>
  <c r="AQ380" i="12"/>
  <c r="AR380" i="12"/>
  <c r="AS380" i="12"/>
  <c r="AT380" i="12"/>
  <c r="AU380" i="12"/>
  <c r="AV380" i="12"/>
  <c r="AW380" i="12"/>
  <c r="AW370" i="12" s="1"/>
  <c r="AW371" i="12" s="1"/>
  <c r="AX380" i="12"/>
  <c r="AY380" i="12"/>
  <c r="AZ380" i="12"/>
  <c r="BA380" i="12"/>
  <c r="BB380" i="12"/>
  <c r="BC380" i="12"/>
  <c r="BD380" i="12"/>
  <c r="BE380" i="12"/>
  <c r="AN385" i="12"/>
  <c r="AN386" i="12" s="1"/>
  <c r="AT385" i="12"/>
  <c r="AV385" i="12"/>
  <c r="BB385" i="12"/>
  <c r="BB386" i="12" s="1"/>
  <c r="BC385" i="12"/>
  <c r="BC386" i="12" s="1"/>
  <c r="AT386" i="12"/>
  <c r="AV386" i="12"/>
  <c r="BD386" i="12"/>
  <c r="BE386" i="12"/>
  <c r="AM387" i="12"/>
  <c r="AM385" i="12" s="1"/>
  <c r="AN387" i="12"/>
  <c r="AO387" i="12"/>
  <c r="AP387" i="12"/>
  <c r="AP385" i="12" s="1"/>
  <c r="AP386" i="12" s="1"/>
  <c r="AQ387" i="12"/>
  <c r="AQ385" i="12" s="1"/>
  <c r="AR387" i="12"/>
  <c r="AS387" i="12"/>
  <c r="AT387" i="12"/>
  <c r="AU387" i="12"/>
  <c r="AU385" i="12" s="1"/>
  <c r="AU386" i="12" s="1"/>
  <c r="AV387" i="12"/>
  <c r="AW387" i="12"/>
  <c r="AX387" i="12"/>
  <c r="AX385" i="12" s="1"/>
  <c r="AX386" i="12" s="1"/>
  <c r="AY387" i="12"/>
  <c r="AY385" i="12" s="1"/>
  <c r="AZ387" i="12"/>
  <c r="BA387" i="12"/>
  <c r="BA385" i="12" s="1"/>
  <c r="BA386" i="12" s="1"/>
  <c r="BB387" i="12"/>
  <c r="BC387" i="12"/>
  <c r="BD387" i="12"/>
  <c r="BE387" i="12"/>
  <c r="AM391" i="12"/>
  <c r="AN391" i="12"/>
  <c r="AO391" i="12"/>
  <c r="AP391" i="12"/>
  <c r="AQ391" i="12"/>
  <c r="AR391" i="12"/>
  <c r="AS391" i="12"/>
  <c r="AT391" i="12"/>
  <c r="AU391" i="12"/>
  <c r="AV391" i="12"/>
  <c r="AW391" i="12"/>
  <c r="AX391" i="12"/>
  <c r="AY391" i="12"/>
  <c r="AZ391" i="12"/>
  <c r="BA391" i="12"/>
  <c r="BB391" i="12"/>
  <c r="BC391" i="12"/>
  <c r="BD391" i="12"/>
  <c r="BD385" i="12" s="1"/>
  <c r="BE391" i="12"/>
  <c r="BE385" i="12" s="1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BC395" i="12"/>
  <c r="BD395" i="12"/>
  <c r="BE395" i="12"/>
  <c r="AR400" i="12"/>
  <c r="AX400" i="12"/>
  <c r="AX401" i="12" s="1"/>
  <c r="AY400" i="12"/>
  <c r="AY401" i="12" s="1"/>
  <c r="BC400" i="12"/>
  <c r="BC401" i="12" s="1"/>
  <c r="BD400" i="12"/>
  <c r="BD401" i="12" s="1"/>
  <c r="AR401" i="12"/>
  <c r="AM402" i="12"/>
  <c r="AN402" i="12"/>
  <c r="AO402" i="12"/>
  <c r="AP402" i="12"/>
  <c r="AQ402" i="12"/>
  <c r="AR402" i="12"/>
  <c r="AS402" i="12"/>
  <c r="AS400" i="12" s="1"/>
  <c r="AT402" i="12"/>
  <c r="AT400" i="12" s="1"/>
  <c r="AT401" i="12" s="1"/>
  <c r="AU402" i="12"/>
  <c r="AU400" i="12" s="1"/>
  <c r="AU401" i="12" s="1"/>
  <c r="AV402" i="12"/>
  <c r="AV400" i="12" s="1"/>
  <c r="AW402" i="12"/>
  <c r="AW400" i="12" s="1"/>
  <c r="AW401" i="12" s="1"/>
  <c r="AX402" i="12"/>
  <c r="AY402" i="12"/>
  <c r="AZ402" i="12"/>
  <c r="BA402" i="12"/>
  <c r="BB402" i="12"/>
  <c r="BC402" i="12"/>
  <c r="BD402" i="12"/>
  <c r="BE402" i="12"/>
  <c r="BE400" i="12" s="1"/>
  <c r="BE401" i="12" s="1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BC406" i="12"/>
  <c r="BD406" i="12"/>
  <c r="BE406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AZ400" i="12" s="1"/>
  <c r="AZ401" i="12" s="1"/>
  <c r="BA410" i="12"/>
  <c r="BA400" i="12" s="1"/>
  <c r="BA401" i="12" s="1"/>
  <c r="BB410" i="12"/>
  <c r="BB400" i="12" s="1"/>
  <c r="BB401" i="12" s="1"/>
  <c r="BC410" i="12"/>
  <c r="BD410" i="12"/>
  <c r="BE410" i="12"/>
  <c r="AP415" i="12"/>
  <c r="AQ415" i="12"/>
  <c r="AQ416" i="12" s="1"/>
  <c r="AS415" i="12"/>
  <c r="BA415" i="12"/>
  <c r="BB415" i="12"/>
  <c r="BA416" i="12"/>
  <c r="BB416" i="12"/>
  <c r="BC416" i="12"/>
  <c r="BD416" i="12"/>
  <c r="AM417" i="12"/>
  <c r="AM415" i="12" s="1"/>
  <c r="AN417" i="12"/>
  <c r="AO417" i="12"/>
  <c r="AP417" i="12"/>
  <c r="AQ417" i="12"/>
  <c r="AR417" i="12"/>
  <c r="AR415" i="12" s="1"/>
  <c r="AR416" i="12" s="1"/>
  <c r="AS417" i="12"/>
  <c r="AT417" i="12"/>
  <c r="AU417" i="12"/>
  <c r="AV417" i="12"/>
  <c r="AW417" i="12"/>
  <c r="AX417" i="12"/>
  <c r="AY417" i="12"/>
  <c r="AZ417" i="12"/>
  <c r="BA417" i="12"/>
  <c r="BB417" i="12"/>
  <c r="BC417" i="12"/>
  <c r="BD417" i="12"/>
  <c r="BE417" i="12"/>
  <c r="AM421" i="12"/>
  <c r="AN421" i="12"/>
  <c r="AO421" i="12"/>
  <c r="AP421" i="12"/>
  <c r="AQ421" i="12"/>
  <c r="AR421" i="12"/>
  <c r="AS421" i="12"/>
  <c r="AT421" i="12"/>
  <c r="AU421" i="12"/>
  <c r="AV421" i="12"/>
  <c r="AV415" i="12" s="1"/>
  <c r="AW421" i="12"/>
  <c r="AW415" i="12" s="1"/>
  <c r="AW416" i="12" s="1"/>
  <c r="AX421" i="12"/>
  <c r="AY421" i="12"/>
  <c r="AZ421" i="12"/>
  <c r="BA421" i="12"/>
  <c r="BB421" i="12"/>
  <c r="BC421" i="12"/>
  <c r="BC415" i="12" s="1"/>
  <c r="BD421" i="12"/>
  <c r="BD415" i="12" s="1"/>
  <c r="BE421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C425" i="12"/>
  <c r="BD425" i="12"/>
  <c r="BE425" i="12"/>
  <c r="AN430" i="12"/>
  <c r="AN431" i="12" s="1"/>
  <c r="AS430" i="12"/>
  <c r="AT430" i="12"/>
  <c r="AT431" i="12" s="1"/>
  <c r="AY430" i="12"/>
  <c r="BE430" i="12"/>
  <c r="BE431" i="12" s="1"/>
  <c r="AM431" i="12"/>
  <c r="AM432" i="12"/>
  <c r="AM430" i="12" s="1"/>
  <c r="AN432" i="12"/>
  <c r="AO432" i="12"/>
  <c r="AP432" i="12"/>
  <c r="AQ432" i="12"/>
  <c r="AR432" i="12"/>
  <c r="AS432" i="12"/>
  <c r="AT432" i="12"/>
  <c r="AU432" i="12"/>
  <c r="AV432" i="12"/>
  <c r="AW432" i="12"/>
  <c r="AW430" i="12" s="1"/>
  <c r="AW431" i="12" s="1"/>
  <c r="AX432" i="12"/>
  <c r="AX430" i="12" s="1"/>
  <c r="AX431" i="12" s="1"/>
  <c r="AY432" i="12"/>
  <c r="AZ432" i="12"/>
  <c r="AZ430" i="12" s="1"/>
  <c r="AZ431" i="12" s="1"/>
  <c r="BA432" i="12"/>
  <c r="BA430" i="12" s="1"/>
  <c r="BA431" i="12" s="1"/>
  <c r="BB432" i="12"/>
  <c r="BB430" i="12" s="1"/>
  <c r="BB431" i="12" s="1"/>
  <c r="BC432" i="12"/>
  <c r="BD432" i="12"/>
  <c r="BE432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Z436" i="12"/>
  <c r="BA436" i="12"/>
  <c r="BB436" i="12"/>
  <c r="BC436" i="12"/>
  <c r="BD436" i="12"/>
  <c r="BE436" i="12"/>
  <c r="AM440" i="12"/>
  <c r="AN440" i="12"/>
  <c r="AO440" i="12"/>
  <c r="AO430" i="12" s="1"/>
  <c r="AO431" i="12" s="1"/>
  <c r="AP440" i="12"/>
  <c r="AP430" i="12" s="1"/>
  <c r="AQ440" i="12"/>
  <c r="AQ430" i="12" s="1"/>
  <c r="AQ431" i="12" s="1"/>
  <c r="AR440" i="12"/>
  <c r="AR430" i="12" s="1"/>
  <c r="AR431" i="12" s="1"/>
  <c r="AS440" i="12"/>
  <c r="AT440" i="12"/>
  <c r="AU440" i="12"/>
  <c r="AU430" i="12" s="1"/>
  <c r="AU431" i="12" s="1"/>
  <c r="AV440" i="12"/>
  <c r="AW440" i="12"/>
  <c r="AX440" i="12"/>
  <c r="AY440" i="12"/>
  <c r="AZ440" i="12"/>
  <c r="BA440" i="12"/>
  <c r="BB440" i="12"/>
  <c r="BC440" i="12"/>
  <c r="BD440" i="12"/>
  <c r="BE440" i="12"/>
  <c r="BA445" i="12"/>
  <c r="BA446" i="12" s="1"/>
  <c r="BB445" i="12"/>
  <c r="BB446" i="12" s="1"/>
  <c r="AN446" i="12"/>
  <c r="AO446" i="12"/>
  <c r="AM447" i="12"/>
  <c r="AN447" i="12"/>
  <c r="AO447" i="12"/>
  <c r="AP447" i="12"/>
  <c r="AQ447" i="12"/>
  <c r="AR447" i="12"/>
  <c r="AS447" i="12"/>
  <c r="AT447" i="12"/>
  <c r="AU447" i="12"/>
  <c r="AU445" i="12" s="1"/>
  <c r="AU446" i="12" s="1"/>
  <c r="AV447" i="12"/>
  <c r="AV445" i="12" s="1"/>
  <c r="AV446" i="12" s="1"/>
  <c r="AW447" i="12"/>
  <c r="AW445" i="12" s="1"/>
  <c r="AW446" i="12" s="1"/>
  <c r="AX447" i="12"/>
  <c r="AX445" i="12" s="1"/>
  <c r="AX446" i="12" s="1"/>
  <c r="AY447" i="12"/>
  <c r="AY445" i="12" s="1"/>
  <c r="AY446" i="12" s="1"/>
  <c r="AZ447" i="12"/>
  <c r="BA447" i="12"/>
  <c r="BB447" i="12"/>
  <c r="BC447" i="12"/>
  <c r="BD447" i="12"/>
  <c r="BE447" i="12"/>
  <c r="AM451" i="12"/>
  <c r="AN451" i="12"/>
  <c r="AO451" i="12"/>
  <c r="AP451" i="12"/>
  <c r="AQ451" i="12"/>
  <c r="AR451" i="12"/>
  <c r="AS451" i="12"/>
  <c r="AT451" i="12"/>
  <c r="AU451" i="12"/>
  <c r="AV451" i="12"/>
  <c r="AW451" i="12"/>
  <c r="AX451" i="12"/>
  <c r="AY451" i="12"/>
  <c r="AZ451" i="12"/>
  <c r="BA451" i="12"/>
  <c r="BB451" i="12"/>
  <c r="BC451" i="12"/>
  <c r="BD451" i="12"/>
  <c r="BE451" i="12"/>
  <c r="AM455" i="12"/>
  <c r="AN455" i="12"/>
  <c r="AN445" i="12" s="1"/>
  <c r="AO455" i="12"/>
  <c r="AO445" i="12" s="1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BC455" i="12"/>
  <c r="BD455" i="12"/>
  <c r="BE455" i="12"/>
  <c r="AM460" i="12"/>
  <c r="AN460" i="12"/>
  <c r="AN461" i="12" s="1"/>
  <c r="AT460" i="12"/>
  <c r="AT461" i="12" s="1"/>
  <c r="AZ460" i="12"/>
  <c r="BA460" i="12"/>
  <c r="BA461" i="12" s="1"/>
  <c r="AM462" i="12"/>
  <c r="AN462" i="12"/>
  <c r="AO462" i="12"/>
  <c r="AO460" i="12" s="1"/>
  <c r="AO461" i="12" s="1"/>
  <c r="AP462" i="12"/>
  <c r="AQ462" i="12"/>
  <c r="AR462" i="12"/>
  <c r="AS462" i="12"/>
  <c r="AT462" i="12"/>
  <c r="AU462" i="12"/>
  <c r="AV462" i="12"/>
  <c r="AW462" i="12"/>
  <c r="AX462" i="12"/>
  <c r="AX460" i="12" s="1"/>
  <c r="AX461" i="12" s="1"/>
  <c r="AY462" i="12"/>
  <c r="AY460" i="12" s="1"/>
  <c r="AY461" i="12" s="1"/>
  <c r="AZ462" i="12"/>
  <c r="BA462" i="12"/>
  <c r="BB462" i="12"/>
  <c r="BB460" i="12" s="1"/>
  <c r="BB461" i="12" s="1"/>
  <c r="BC462" i="12"/>
  <c r="BC460" i="12" s="1"/>
  <c r="BC461" i="12" s="1"/>
  <c r="BD462" i="12"/>
  <c r="BE462" i="12"/>
  <c r="AM466" i="12"/>
  <c r="AN466" i="12"/>
  <c r="AO466" i="12"/>
  <c r="AP466" i="12"/>
  <c r="AP460" i="12" s="1"/>
  <c r="AQ466" i="12"/>
  <c r="AQ460" i="12" s="1"/>
  <c r="AQ461" i="12" s="1"/>
  <c r="AR466" i="12"/>
  <c r="AS466" i="12"/>
  <c r="AT466" i="12"/>
  <c r="AU466" i="12"/>
  <c r="AV466" i="12"/>
  <c r="AW466" i="12"/>
  <c r="AX466" i="12"/>
  <c r="AY466" i="12"/>
  <c r="AZ466" i="12"/>
  <c r="BA466" i="12"/>
  <c r="BB466" i="12"/>
  <c r="BC466" i="12"/>
  <c r="BD466" i="12"/>
  <c r="BE466" i="12"/>
  <c r="AM470" i="12"/>
  <c r="AN470" i="12"/>
  <c r="AO470" i="12"/>
  <c r="AP470" i="12"/>
  <c r="AQ470" i="12"/>
  <c r="AR470" i="12"/>
  <c r="AS470" i="12"/>
  <c r="AT470" i="12"/>
  <c r="AU470" i="12"/>
  <c r="AV470" i="12"/>
  <c r="AW470" i="12"/>
  <c r="AX470" i="12"/>
  <c r="AY470" i="12"/>
  <c r="AZ470" i="12"/>
  <c r="BA470" i="12"/>
  <c r="BB470" i="12"/>
  <c r="BC470" i="12"/>
  <c r="BD470" i="12"/>
  <c r="BD460" i="12" s="1"/>
  <c r="BD461" i="12" s="1"/>
  <c r="BE470" i="12"/>
  <c r="AM475" i="12"/>
  <c r="AT475" i="12"/>
  <c r="AT476" i="12"/>
  <c r="BB476" i="12"/>
  <c r="BC476" i="12"/>
  <c r="AM477" i="12"/>
  <c r="AN477" i="12"/>
  <c r="AN475" i="12" s="1"/>
  <c r="AN476" i="12" s="1"/>
  <c r="AO477" i="12"/>
  <c r="AO475" i="12" s="1"/>
  <c r="AO476" i="12" s="1"/>
  <c r="AP477" i="12"/>
  <c r="AQ477" i="12"/>
  <c r="AR477" i="12"/>
  <c r="AS477" i="12"/>
  <c r="AT477" i="12"/>
  <c r="AU477" i="12"/>
  <c r="AV477" i="12"/>
  <c r="AW477" i="12"/>
  <c r="AW475" i="12" s="1"/>
  <c r="AW476" i="12" s="1"/>
  <c r="AX477" i="12"/>
  <c r="AX475" i="12" s="1"/>
  <c r="AX476" i="12" s="1"/>
  <c r="AY477" i="12"/>
  <c r="AY475" i="12" s="1"/>
  <c r="AZ477" i="12"/>
  <c r="BA477" i="12"/>
  <c r="BA475" i="12" s="1"/>
  <c r="BA476" i="12" s="1"/>
  <c r="BB477" i="12"/>
  <c r="BC477" i="12"/>
  <c r="BD477" i="12"/>
  <c r="BE477" i="12"/>
  <c r="AM481" i="12"/>
  <c r="AN481" i="12"/>
  <c r="AO481" i="12"/>
  <c r="AP481" i="12"/>
  <c r="AQ481" i="12"/>
  <c r="AR481" i="12"/>
  <c r="AS481" i="12"/>
  <c r="AT481" i="12"/>
  <c r="AU481" i="12"/>
  <c r="AV481" i="12"/>
  <c r="AW481" i="12"/>
  <c r="AX481" i="12"/>
  <c r="AY481" i="12"/>
  <c r="AZ481" i="12"/>
  <c r="BA481" i="12"/>
  <c r="BB481" i="12"/>
  <c r="BB475" i="12" s="1"/>
  <c r="BC481" i="12"/>
  <c r="BD481" i="12"/>
  <c r="BE481" i="12"/>
  <c r="AM485" i="12"/>
  <c r="AN485" i="12"/>
  <c r="AO485" i="12"/>
  <c r="AP485" i="12"/>
  <c r="AQ485" i="12"/>
  <c r="AR485" i="12"/>
  <c r="AS485" i="12"/>
  <c r="AS475" i="12" s="1"/>
  <c r="AT485" i="12"/>
  <c r="AU485" i="12"/>
  <c r="AU475" i="12" s="1"/>
  <c r="AU476" i="12" s="1"/>
  <c r="AV485" i="12"/>
  <c r="AW485" i="12"/>
  <c r="AX485" i="12"/>
  <c r="AY485" i="12"/>
  <c r="AZ485" i="12"/>
  <c r="BA485" i="12"/>
  <c r="BB485" i="12"/>
  <c r="BC485" i="12"/>
  <c r="BC475" i="12" s="1"/>
  <c r="BD485" i="12"/>
  <c r="BE485" i="12"/>
  <c r="BE475" i="12" s="1"/>
  <c r="BE476" i="12" s="1"/>
  <c r="AO490" i="12"/>
  <c r="AO491" i="12" s="1"/>
  <c r="AR490" i="12"/>
  <c r="AR491" i="12" s="1"/>
  <c r="AT490" i="12"/>
  <c r="AT491" i="12" s="1"/>
  <c r="BA491" i="12"/>
  <c r="BB491" i="12"/>
  <c r="BC491" i="12"/>
  <c r="BE491" i="12"/>
  <c r="AM492" i="12"/>
  <c r="AN492" i="12"/>
  <c r="AO492" i="12"/>
  <c r="AP492" i="12"/>
  <c r="AQ492" i="12"/>
  <c r="AR492" i="12"/>
  <c r="AS492" i="12"/>
  <c r="AT492" i="12"/>
  <c r="AU492" i="12"/>
  <c r="AV492" i="12"/>
  <c r="AV490" i="12" s="1"/>
  <c r="AW492" i="12"/>
  <c r="AX492" i="12"/>
  <c r="AY492" i="12"/>
  <c r="AY490" i="12" s="1"/>
  <c r="AZ492" i="12"/>
  <c r="BA492" i="12"/>
  <c r="BA490" i="12" s="1"/>
  <c r="BB492" i="12"/>
  <c r="BB490" i="12" s="1"/>
  <c r="BC492" i="12"/>
  <c r="BC490" i="12" s="1"/>
  <c r="BD492" i="12"/>
  <c r="BE492" i="12"/>
  <c r="AM496" i="12"/>
  <c r="AN496" i="12"/>
  <c r="AO496" i="12"/>
  <c r="AP496" i="12"/>
  <c r="AQ496" i="12"/>
  <c r="AR496" i="12"/>
  <c r="AS496" i="12"/>
  <c r="AT496" i="12"/>
  <c r="AU496" i="12"/>
  <c r="AU490" i="12" s="1"/>
  <c r="AU491" i="12" s="1"/>
  <c r="AV496" i="12"/>
  <c r="AW496" i="12"/>
  <c r="AW490" i="12" s="1"/>
  <c r="AW491" i="12" s="1"/>
  <c r="AX496" i="12"/>
  <c r="AX490" i="12" s="1"/>
  <c r="AX491" i="12" s="1"/>
  <c r="AY496" i="12"/>
  <c r="AZ496" i="12"/>
  <c r="AZ490" i="12" s="1"/>
  <c r="AZ491" i="12" s="1"/>
  <c r="BA496" i="12"/>
  <c r="BB496" i="12"/>
  <c r="BC496" i="12"/>
  <c r="BD496" i="12"/>
  <c r="BE496" i="12"/>
  <c r="BE490" i="12" s="1"/>
  <c r="AM500" i="12"/>
  <c r="AN500" i="12"/>
  <c r="AO500" i="12"/>
  <c r="AP500" i="12"/>
  <c r="AP490" i="12" s="1"/>
  <c r="AQ500" i="12"/>
  <c r="AR500" i="12"/>
  <c r="AS500" i="12"/>
  <c r="AS490" i="12" s="1"/>
  <c r="AT500" i="12"/>
  <c r="AU500" i="12"/>
  <c r="AV500" i="12"/>
  <c r="AW500" i="12"/>
  <c r="AX500" i="12"/>
  <c r="AY500" i="12"/>
  <c r="AZ500" i="12"/>
  <c r="BA500" i="12"/>
  <c r="BB500" i="12"/>
  <c r="BC500" i="12"/>
  <c r="BD500" i="12"/>
  <c r="BE500" i="12"/>
  <c r="AP505" i="12"/>
  <c r="AQ505" i="12"/>
  <c r="AQ506" i="12" s="1"/>
  <c r="AR505" i="12"/>
  <c r="AR506" i="12" s="1"/>
  <c r="AS505" i="12"/>
  <c r="AT505" i="12"/>
  <c r="AT506" i="12" s="1"/>
  <c r="AU505" i="12"/>
  <c r="AZ505" i="12"/>
  <c r="AU506" i="12"/>
  <c r="AW506" i="12"/>
  <c r="AY506" i="12"/>
  <c r="AZ506" i="12"/>
  <c r="BA506" i="12"/>
  <c r="BB506" i="12"/>
  <c r="AM507" i="12"/>
  <c r="AN507" i="12"/>
  <c r="AO507" i="12"/>
  <c r="AP507" i="12"/>
  <c r="AQ507" i="12"/>
  <c r="AR507" i="12"/>
  <c r="AS507" i="12"/>
  <c r="AT507" i="12"/>
  <c r="AU507" i="12"/>
  <c r="AV507" i="12"/>
  <c r="AW507" i="12"/>
  <c r="AW505" i="12" s="1"/>
  <c r="AX507" i="12"/>
  <c r="AY507" i="12"/>
  <c r="AY505" i="12" s="1"/>
  <c r="AZ507" i="12"/>
  <c r="BA507" i="12"/>
  <c r="BB507" i="12"/>
  <c r="BC507" i="12"/>
  <c r="BD507" i="12"/>
  <c r="BE507" i="12"/>
  <c r="AM511" i="12"/>
  <c r="AN511" i="12"/>
  <c r="AO511" i="12"/>
  <c r="AO505" i="12" s="1"/>
  <c r="AO506" i="12" s="1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BC511" i="12"/>
  <c r="BD511" i="12"/>
  <c r="BE511" i="12"/>
  <c r="BE505" i="12" s="1"/>
  <c r="BE506" i="12" s="1"/>
  <c r="AM515" i="12"/>
  <c r="AN515" i="12"/>
  <c r="AO515" i="12"/>
  <c r="AP515" i="12"/>
  <c r="AQ515" i="12"/>
  <c r="AR515" i="12"/>
  <c r="AS515" i="12"/>
  <c r="AT515" i="12"/>
  <c r="AU515" i="12"/>
  <c r="AV515" i="12"/>
  <c r="AW515" i="12"/>
  <c r="AX515" i="12"/>
  <c r="AY515" i="12"/>
  <c r="AZ515" i="12"/>
  <c r="BA515" i="12"/>
  <c r="BA505" i="12" s="1"/>
  <c r="BB515" i="12"/>
  <c r="BB505" i="12" s="1"/>
  <c r="BC515" i="12"/>
  <c r="BC505" i="12" s="1"/>
  <c r="BC506" i="12" s="1"/>
  <c r="BD515" i="12"/>
  <c r="BE515" i="12"/>
  <c r="AM520" i="12"/>
  <c r="AM521" i="12" s="1"/>
  <c r="AN520" i="12"/>
  <c r="AN521" i="12" s="1"/>
  <c r="AR520" i="12"/>
  <c r="AR521" i="12" s="1"/>
  <c r="AV520" i="12"/>
  <c r="AZ520" i="12"/>
  <c r="AZ521" i="12" s="1"/>
  <c r="BA520" i="12"/>
  <c r="BA521" i="12" s="1"/>
  <c r="BE520" i="12"/>
  <c r="BE521" i="12" s="1"/>
  <c r="AM522" i="12"/>
  <c r="AN522" i="12"/>
  <c r="AO522" i="12"/>
  <c r="AP522" i="12"/>
  <c r="AQ522" i="12"/>
  <c r="AR522" i="12"/>
  <c r="AS522" i="12"/>
  <c r="AT522" i="12"/>
  <c r="AU522" i="12"/>
  <c r="AV522" i="12"/>
  <c r="AW522" i="12"/>
  <c r="AW520" i="12" s="1"/>
  <c r="AW521" i="12" s="1"/>
  <c r="AX522" i="12"/>
  <c r="AX520" i="12" s="1"/>
  <c r="AX521" i="12" s="1"/>
  <c r="AY522" i="12"/>
  <c r="AY520" i="12" s="1"/>
  <c r="AZ522" i="12"/>
  <c r="BA522" i="12"/>
  <c r="BB522" i="12"/>
  <c r="BC522" i="12"/>
  <c r="BD522" i="12"/>
  <c r="BE522" i="12"/>
  <c r="AM526" i="12"/>
  <c r="AN526" i="12"/>
  <c r="AO526" i="12"/>
  <c r="AO520" i="12" s="1"/>
  <c r="AO521" i="12" s="1"/>
  <c r="AP526" i="12"/>
  <c r="AP520" i="12" s="1"/>
  <c r="AQ526" i="12"/>
  <c r="AR526" i="12"/>
  <c r="AS526" i="12"/>
  <c r="AT526" i="12"/>
  <c r="AU526" i="12"/>
  <c r="AV526" i="12"/>
  <c r="AW526" i="12"/>
  <c r="AX526" i="12"/>
  <c r="AY526" i="12"/>
  <c r="AZ526" i="12"/>
  <c r="BA526" i="12"/>
  <c r="BB526" i="12"/>
  <c r="BC526" i="12"/>
  <c r="BD526" i="12"/>
  <c r="BE526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BC530" i="12"/>
  <c r="BD530" i="12"/>
  <c r="BD520" i="12" s="1"/>
  <c r="BD521" i="12" s="1"/>
  <c r="BE530" i="12"/>
  <c r="AM535" i="12"/>
  <c r="AN535" i="12"/>
  <c r="AN536" i="12" s="1"/>
  <c r="AO535" i="12"/>
  <c r="AO536" i="12" s="1"/>
  <c r="AZ536" i="12"/>
  <c r="BA536" i="12"/>
  <c r="BB536" i="12"/>
  <c r="AM537" i="12"/>
  <c r="AN537" i="12"/>
  <c r="AO537" i="12"/>
  <c r="AP537" i="12"/>
  <c r="AP535" i="12" s="1"/>
  <c r="AQ537" i="12"/>
  <c r="AQ535" i="12" s="1"/>
  <c r="AQ536" i="12" s="1"/>
  <c r="AR537" i="12"/>
  <c r="AR535" i="12" s="1"/>
  <c r="AR536" i="12" s="1"/>
  <c r="AS537" i="12"/>
  <c r="AS535" i="12" s="1"/>
  <c r="AT537" i="12"/>
  <c r="AT535" i="12" s="1"/>
  <c r="AT536" i="12" s="1"/>
  <c r="AU537" i="12"/>
  <c r="AV537" i="12"/>
  <c r="AW537" i="12"/>
  <c r="AX537" i="12"/>
  <c r="AY537" i="12"/>
  <c r="AZ537" i="12"/>
  <c r="BA537" i="12"/>
  <c r="BB537" i="12"/>
  <c r="BC537" i="12"/>
  <c r="BD537" i="12"/>
  <c r="BE537" i="12"/>
  <c r="AM541" i="12"/>
  <c r="AN541" i="12"/>
  <c r="AO541" i="12"/>
  <c r="AP541" i="12"/>
  <c r="AQ541" i="12"/>
  <c r="AR541" i="12"/>
  <c r="AS541" i="12"/>
  <c r="AT541" i="12"/>
  <c r="AU541" i="12"/>
  <c r="AV541" i="12"/>
  <c r="AV535" i="12" s="1"/>
  <c r="AW541" i="12"/>
  <c r="AW535" i="12" s="1"/>
  <c r="AW536" i="12" s="1"/>
  <c r="AX541" i="12"/>
  <c r="AX535" i="12" s="1"/>
  <c r="AX536" i="12" s="1"/>
  <c r="AY541" i="12"/>
  <c r="AZ541" i="12"/>
  <c r="AZ535" i="12" s="1"/>
  <c r="BA541" i="12"/>
  <c r="BA535" i="12" s="1"/>
  <c r="BB541" i="12"/>
  <c r="BB535" i="12" s="1"/>
  <c r="BC541" i="12"/>
  <c r="BC535" i="12" s="1"/>
  <c r="BC536" i="12" s="1"/>
  <c r="BD541" i="12"/>
  <c r="BD535" i="12" s="1"/>
  <c r="BD536" i="12" s="1"/>
  <c r="BE541" i="12"/>
  <c r="BE535" i="12" s="1"/>
  <c r="BE536" i="12" s="1"/>
  <c r="AM545" i="12"/>
  <c r="AN545" i="12"/>
  <c r="AO545" i="12"/>
  <c r="AP545" i="12"/>
  <c r="AQ545" i="12"/>
  <c r="AR545" i="12"/>
  <c r="AS545" i="12"/>
  <c r="AT545" i="12"/>
  <c r="AU545" i="12"/>
  <c r="AV545" i="12"/>
  <c r="AW545" i="12"/>
  <c r="AX545" i="12"/>
  <c r="AY545" i="12"/>
  <c r="AY535" i="12" s="1"/>
  <c r="AZ545" i="12"/>
  <c r="BA545" i="12"/>
  <c r="BB545" i="12"/>
  <c r="BC545" i="12"/>
  <c r="BD545" i="12"/>
  <c r="BE545" i="12"/>
  <c r="AQ550" i="12"/>
  <c r="AQ551" i="12" s="1"/>
  <c r="AR550" i="12"/>
  <c r="AR551" i="12" s="1"/>
  <c r="AS550" i="12"/>
  <c r="AV550" i="12"/>
  <c r="AW550" i="12"/>
  <c r="AW551" i="12" s="1"/>
  <c r="BA550" i="12"/>
  <c r="BA551" i="12" s="1"/>
  <c r="BB550" i="12"/>
  <c r="BB551" i="12" s="1"/>
  <c r="AS551" i="12"/>
  <c r="BE551" i="12"/>
  <c r="AM552" i="12"/>
  <c r="AN552" i="12"/>
  <c r="AO552" i="12"/>
  <c r="AP552" i="12"/>
  <c r="AP550" i="12" s="1"/>
  <c r="AQ552" i="12"/>
  <c r="AR552" i="12"/>
  <c r="AS552" i="12"/>
  <c r="AT552" i="12"/>
  <c r="AT550" i="12" s="1"/>
  <c r="AT551" i="12" s="1"/>
  <c r="AU552" i="12"/>
  <c r="AU550" i="12" s="1"/>
  <c r="AU551" i="12" s="1"/>
  <c r="AV552" i="12"/>
  <c r="AW552" i="12"/>
  <c r="AX552" i="12"/>
  <c r="AY552" i="12"/>
  <c r="AZ552" i="12"/>
  <c r="BA552" i="12"/>
  <c r="BB552" i="12"/>
  <c r="BC552" i="12"/>
  <c r="BD552" i="12"/>
  <c r="BD550" i="12" s="1"/>
  <c r="BD551" i="12" s="1"/>
  <c r="BE552" i="12"/>
  <c r="AM556" i="12"/>
  <c r="AM550" i="12" s="1"/>
  <c r="AN556" i="12"/>
  <c r="AO556" i="12"/>
  <c r="AP556" i="12"/>
  <c r="AQ556" i="12"/>
  <c r="AR556" i="12"/>
  <c r="AS556" i="12"/>
  <c r="AT556" i="12"/>
  <c r="AU556" i="12"/>
  <c r="AV556" i="12"/>
  <c r="AW556" i="12"/>
  <c r="AX556" i="12"/>
  <c r="AY556" i="12"/>
  <c r="AY550" i="12" s="1"/>
  <c r="AZ556" i="12"/>
  <c r="BA556" i="12"/>
  <c r="BB556" i="12"/>
  <c r="BC556" i="12"/>
  <c r="BD556" i="12"/>
  <c r="BE556" i="12"/>
  <c r="AM560" i="12"/>
  <c r="AN560" i="12"/>
  <c r="AN550" i="12" s="1"/>
  <c r="AN551" i="12" s="1"/>
  <c r="AO560" i="12"/>
  <c r="AO550" i="12" s="1"/>
  <c r="AO551" i="12" s="1"/>
  <c r="AP560" i="12"/>
  <c r="AQ560" i="12"/>
  <c r="AR560" i="12"/>
  <c r="AS560" i="12"/>
  <c r="AT560" i="12"/>
  <c r="AU560" i="12"/>
  <c r="AV560" i="12"/>
  <c r="AW560" i="12"/>
  <c r="AX560" i="12"/>
  <c r="AX550" i="12" s="1"/>
  <c r="AX551" i="12" s="1"/>
  <c r="AY560" i="12"/>
  <c r="AZ560" i="12"/>
  <c r="AZ550" i="12" s="1"/>
  <c r="AZ551" i="12" s="1"/>
  <c r="BA560" i="12"/>
  <c r="BB560" i="12"/>
  <c r="BC560" i="12"/>
  <c r="BD560" i="12"/>
  <c r="BE560" i="12"/>
  <c r="BE550" i="12" s="1"/>
  <c r="AT565" i="12"/>
  <c r="AU565" i="12"/>
  <c r="AV565" i="12"/>
  <c r="BA565" i="12"/>
  <c r="BA566" i="12" s="1"/>
  <c r="AN566" i="12"/>
  <c r="AO566" i="12"/>
  <c r="AT566" i="12"/>
  <c r="AU566" i="12"/>
  <c r="AV566" i="12"/>
  <c r="AM567" i="12"/>
  <c r="AN567" i="12"/>
  <c r="AO567" i="12"/>
  <c r="AP567" i="12"/>
  <c r="AQ567" i="12"/>
  <c r="AR567" i="12"/>
  <c r="AS567" i="12"/>
  <c r="AT567" i="12"/>
  <c r="AU567" i="12"/>
  <c r="AV567" i="12"/>
  <c r="AW567" i="12"/>
  <c r="AX567" i="12"/>
  <c r="AY567" i="12"/>
  <c r="AZ567" i="12"/>
  <c r="BA567" i="12"/>
  <c r="BB567" i="12"/>
  <c r="BC567" i="12"/>
  <c r="BD567" i="12"/>
  <c r="BE567" i="12"/>
  <c r="AM571" i="12"/>
  <c r="AN571" i="12"/>
  <c r="AN565" i="12" s="1"/>
  <c r="AO571" i="12"/>
  <c r="AO565" i="12" s="1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AM575" i="12"/>
  <c r="AN575" i="12"/>
  <c r="AO575" i="12"/>
  <c r="AP575" i="12"/>
  <c r="AQ575" i="12"/>
  <c r="AR575" i="12"/>
  <c r="AS575" i="12"/>
  <c r="AS565" i="12" s="1"/>
  <c r="AT575" i="12"/>
  <c r="AU575" i="12"/>
  <c r="AV575" i="12"/>
  <c r="AW575" i="12"/>
  <c r="AW565" i="12" s="1"/>
  <c r="AW566" i="12" s="1"/>
  <c r="AX575" i="12"/>
  <c r="AX565" i="12" s="1"/>
  <c r="AX566" i="12" s="1"/>
  <c r="AY575" i="12"/>
  <c r="AZ575" i="12"/>
  <c r="BA575" i="12"/>
  <c r="BB575" i="12"/>
  <c r="BB565" i="12" s="1"/>
  <c r="BB566" i="12" s="1"/>
  <c r="BC575" i="12"/>
  <c r="BD575" i="12"/>
  <c r="BD565" i="12" s="1"/>
  <c r="BD566" i="12" s="1"/>
  <c r="BE575" i="12"/>
  <c r="AO580" i="12"/>
  <c r="AO581" i="12" s="1"/>
  <c r="AT580" i="12"/>
  <c r="AT581" i="12" s="1"/>
  <c r="BA580" i="12"/>
  <c r="BA581" i="12" s="1"/>
  <c r="BB580" i="12"/>
  <c r="BB581" i="12" s="1"/>
  <c r="AW581" i="12"/>
  <c r="AM582" i="12"/>
  <c r="AN582" i="12"/>
  <c r="AO582" i="12"/>
  <c r="AP582" i="12"/>
  <c r="AP580" i="12" s="1"/>
  <c r="AQ582" i="12"/>
  <c r="AR582" i="12"/>
  <c r="AS582" i="12"/>
  <c r="AT582" i="12"/>
  <c r="AU582" i="12"/>
  <c r="AV582" i="12"/>
  <c r="AW582" i="12"/>
  <c r="AX582" i="12"/>
  <c r="AY582" i="12"/>
  <c r="AY580" i="12" s="1"/>
  <c r="AZ582" i="12"/>
  <c r="BA582" i="12"/>
  <c r="BB582" i="12"/>
  <c r="BC582" i="12"/>
  <c r="BD582" i="12"/>
  <c r="BE582" i="12"/>
  <c r="AM586" i="12"/>
  <c r="AN586" i="12"/>
  <c r="AN580" i="12" s="1"/>
  <c r="AN581" i="12" s="1"/>
  <c r="AO586" i="12"/>
  <c r="AP586" i="12"/>
  <c r="AQ586" i="12"/>
  <c r="AR586" i="12"/>
  <c r="AS586" i="12"/>
  <c r="AT586" i="12"/>
  <c r="AU586" i="12"/>
  <c r="AV586" i="12"/>
  <c r="AW586" i="12"/>
  <c r="AX586" i="12"/>
  <c r="AY586" i="12"/>
  <c r="AZ586" i="12"/>
  <c r="BA586" i="12"/>
  <c r="BB586" i="12"/>
  <c r="BC586" i="12"/>
  <c r="BD586" i="12"/>
  <c r="BE586" i="12"/>
  <c r="AM590" i="12"/>
  <c r="AN590" i="12"/>
  <c r="AO590" i="12"/>
  <c r="AP590" i="12"/>
  <c r="AQ590" i="12"/>
  <c r="AR590" i="12"/>
  <c r="AS590" i="12"/>
  <c r="AT590" i="12"/>
  <c r="AU590" i="12"/>
  <c r="AV590" i="12"/>
  <c r="AW590" i="12"/>
  <c r="AW580" i="12" s="1"/>
  <c r="AX590" i="12"/>
  <c r="AX580" i="12" s="1"/>
  <c r="AX581" i="12" s="1"/>
  <c r="AY590" i="12"/>
  <c r="AZ590" i="12"/>
  <c r="BA590" i="12"/>
  <c r="BB590" i="12"/>
  <c r="BC590" i="12"/>
  <c r="BD590" i="12"/>
  <c r="BE590" i="12"/>
  <c r="AS596" i="12"/>
  <c r="AT596" i="12"/>
  <c r="AX596" i="12"/>
  <c r="AM597" i="12"/>
  <c r="AM595" i="12" s="1"/>
  <c r="AN597" i="12"/>
  <c r="AO597" i="12"/>
  <c r="AO595" i="12" s="1"/>
  <c r="AO596" i="12" s="1"/>
  <c r="AP597" i="12"/>
  <c r="AQ597" i="12"/>
  <c r="AR597" i="12"/>
  <c r="AR595" i="12" s="1"/>
  <c r="AR596" i="12" s="1"/>
  <c r="AS597" i="12"/>
  <c r="AT597" i="12"/>
  <c r="AU597" i="12"/>
  <c r="AV597" i="12"/>
  <c r="AW597" i="12"/>
  <c r="AX597" i="12"/>
  <c r="AY597" i="12"/>
  <c r="AZ597" i="12"/>
  <c r="BA597" i="12"/>
  <c r="BB597" i="12"/>
  <c r="BC597" i="12"/>
  <c r="BD597" i="12"/>
  <c r="BE597" i="12"/>
  <c r="AM601" i="12"/>
  <c r="AN601" i="12"/>
  <c r="AO601" i="12"/>
  <c r="AP601" i="12"/>
  <c r="AP595" i="12" s="1"/>
  <c r="AQ601" i="12"/>
  <c r="AR601" i="12"/>
  <c r="AS601" i="12"/>
  <c r="AT601" i="12"/>
  <c r="AU601" i="12"/>
  <c r="AU595" i="12" s="1"/>
  <c r="AU596" i="12" s="1"/>
  <c r="AV601" i="12"/>
  <c r="AV595" i="12" s="1"/>
  <c r="AW601" i="12"/>
  <c r="AX601" i="12"/>
  <c r="AX595" i="12" s="1"/>
  <c r="AY601" i="12"/>
  <c r="AY595" i="12" s="1"/>
  <c r="AZ601" i="12"/>
  <c r="AZ595" i="12" s="1"/>
  <c r="AZ596" i="12" s="1"/>
  <c r="BA601" i="12"/>
  <c r="BB601" i="12"/>
  <c r="BB595" i="12" s="1"/>
  <c r="BB596" i="12" s="1"/>
  <c r="BC601" i="12"/>
  <c r="BD601" i="12"/>
  <c r="BE601" i="12"/>
  <c r="AM605" i="12"/>
  <c r="AN605" i="12"/>
  <c r="AO605" i="12"/>
  <c r="AP605" i="12"/>
  <c r="AQ605" i="12"/>
  <c r="AR605" i="12"/>
  <c r="AS605" i="12"/>
  <c r="AS595" i="12" s="1"/>
  <c r="AT605" i="12"/>
  <c r="AT595" i="12" s="1"/>
  <c r="AU605" i="12"/>
  <c r="AV605" i="12"/>
  <c r="AW605" i="12"/>
  <c r="AX605" i="12"/>
  <c r="AY605" i="12"/>
  <c r="AZ605" i="12"/>
  <c r="BA605" i="12"/>
  <c r="BB605" i="12"/>
  <c r="BC605" i="12"/>
  <c r="BD605" i="12"/>
  <c r="BE605" i="12"/>
  <c r="AP610" i="12"/>
  <c r="AW610" i="12"/>
  <c r="AW611" i="12" s="1"/>
  <c r="AX610" i="12"/>
  <c r="AX611" i="12" s="1"/>
  <c r="BA610" i="12"/>
  <c r="BA611" i="12" s="1"/>
  <c r="AN611" i="12"/>
  <c r="AO611" i="12"/>
  <c r="AP611" i="12"/>
  <c r="AM612" i="12"/>
  <c r="AN612" i="12"/>
  <c r="AN610" i="12" s="1"/>
  <c r="AO612" i="12"/>
  <c r="AO610" i="12" s="1"/>
  <c r="AP612" i="12"/>
  <c r="AQ612" i="12"/>
  <c r="AQ610" i="12" s="1"/>
  <c r="AQ611" i="12" s="1"/>
  <c r="AR612" i="12"/>
  <c r="AR610" i="12" s="1"/>
  <c r="AR611" i="12" s="1"/>
  <c r="AS612" i="12"/>
  <c r="AS610" i="12" s="1"/>
  <c r="AT612" i="12"/>
  <c r="AU612" i="12"/>
  <c r="AV612" i="12"/>
  <c r="AW612" i="12"/>
  <c r="AX612" i="12"/>
  <c r="AY612" i="12"/>
  <c r="AY610" i="12" s="1"/>
  <c r="AY611" i="12" s="1"/>
  <c r="AZ612" i="12"/>
  <c r="BA612" i="12"/>
  <c r="BB612" i="12"/>
  <c r="BC612" i="12"/>
  <c r="BD612" i="12"/>
  <c r="BE612" i="12"/>
  <c r="AM616" i="12"/>
  <c r="AN616" i="12"/>
  <c r="AO616" i="12"/>
  <c r="AP616" i="12"/>
  <c r="AQ616" i="12"/>
  <c r="AR616" i="12"/>
  <c r="AS616" i="12"/>
  <c r="AT616" i="12"/>
  <c r="AU616" i="12"/>
  <c r="AV616" i="12"/>
  <c r="AW616" i="12"/>
  <c r="AX616" i="12"/>
  <c r="AY616" i="12"/>
  <c r="AZ616" i="12"/>
  <c r="BA616" i="12"/>
  <c r="BB616" i="12"/>
  <c r="BC616" i="12"/>
  <c r="BD616" i="12"/>
  <c r="BE616" i="12"/>
  <c r="AM620" i="12"/>
  <c r="AN620" i="12"/>
  <c r="AO620" i="12"/>
  <c r="AP620" i="12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V611" i="12" s="1"/>
  <c r="AW620" i="12"/>
  <c r="AX620" i="12"/>
  <c r="AY620" i="12"/>
  <c r="AZ620" i="12"/>
  <c r="BA620" i="12"/>
  <c r="BB620" i="12"/>
  <c r="BC620" i="12"/>
  <c r="BD620" i="12"/>
  <c r="BE620" i="12"/>
  <c r="AS625" i="12"/>
  <c r="AX625" i="12"/>
  <c r="AX626" i="12" s="1"/>
  <c r="AY625" i="12"/>
  <c r="AO626" i="12"/>
  <c r="AS626" i="12"/>
  <c r="AM627" i="12"/>
  <c r="AN627" i="12"/>
  <c r="AN625" i="12" s="1"/>
  <c r="AN626" i="12" s="1"/>
  <c r="AO627" i="12"/>
  <c r="AO625" i="12" s="1"/>
  <c r="AP627" i="12"/>
  <c r="AQ627" i="12"/>
  <c r="AR627" i="12"/>
  <c r="AS627" i="12"/>
  <c r="AT627" i="12"/>
  <c r="AU627" i="12"/>
  <c r="AV627" i="12"/>
  <c r="AW627" i="12"/>
  <c r="AX627" i="12"/>
  <c r="AY627" i="12"/>
  <c r="AZ627" i="12"/>
  <c r="BA627" i="12"/>
  <c r="BB627" i="12"/>
  <c r="BB625" i="12" s="1"/>
  <c r="BB626" i="12" s="1"/>
  <c r="BC627" i="12"/>
  <c r="BC625" i="12" s="1"/>
  <c r="BC626" i="12" s="1"/>
  <c r="BD627" i="12"/>
  <c r="BE627" i="12"/>
  <c r="AM631" i="12"/>
  <c r="AN631" i="12"/>
  <c r="AO631" i="12"/>
  <c r="AP631" i="12"/>
  <c r="AQ631" i="12"/>
  <c r="AR631" i="12"/>
  <c r="AR625" i="12" s="1"/>
  <c r="AR626" i="12" s="1"/>
  <c r="AS631" i="12"/>
  <c r="AT631" i="12"/>
  <c r="AU631" i="12"/>
  <c r="AU625" i="12" s="1"/>
  <c r="AU626" i="12" s="1"/>
  <c r="AV631" i="12"/>
  <c r="AW631" i="12"/>
  <c r="AX631" i="12"/>
  <c r="AY631" i="12"/>
  <c r="AZ631" i="12"/>
  <c r="BA631" i="12"/>
  <c r="BB631" i="12"/>
  <c r="BC631" i="12"/>
  <c r="BD631" i="12"/>
  <c r="BE631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AZ625" i="12" s="1"/>
  <c r="AZ626" i="12" s="1"/>
  <c r="BA635" i="12"/>
  <c r="BB635" i="12"/>
  <c r="BC635" i="12"/>
  <c r="BD635" i="12"/>
  <c r="BE635" i="12"/>
  <c r="AO640" i="12"/>
  <c r="AO641" i="12" s="1"/>
  <c r="AP640" i="12"/>
  <c r="AP641" i="12" s="1"/>
  <c r="AT640" i="12"/>
  <c r="AT641" i="12" s="1"/>
  <c r="BD640" i="12"/>
  <c r="BD641" i="12" s="1"/>
  <c r="AM642" i="12"/>
  <c r="AM640" i="12" s="1"/>
  <c r="AN642" i="12"/>
  <c r="AN640" i="12" s="1"/>
  <c r="AN641" i="12" s="1"/>
  <c r="AO642" i="12"/>
  <c r="AP642" i="12"/>
  <c r="AQ642" i="12"/>
  <c r="AR642" i="12"/>
  <c r="AS642" i="12"/>
  <c r="AT642" i="12"/>
  <c r="AU642" i="12"/>
  <c r="AV642" i="12"/>
  <c r="AV640" i="12" s="1"/>
  <c r="AV641" i="12" s="1"/>
  <c r="AW642" i="12"/>
  <c r="AW640" i="12" s="1"/>
  <c r="AW641" i="12" s="1"/>
  <c r="AX642" i="12"/>
  <c r="AX640" i="12" s="1"/>
  <c r="AY642" i="12"/>
  <c r="AZ642" i="12"/>
  <c r="BA642" i="12"/>
  <c r="BB642" i="12"/>
  <c r="BC642" i="12"/>
  <c r="BC640" i="12" s="1"/>
  <c r="BC641" i="12" s="1"/>
  <c r="BD642" i="12"/>
  <c r="BE642" i="12"/>
  <c r="AM646" i="12"/>
  <c r="AN646" i="12"/>
  <c r="AO646" i="12"/>
  <c r="AP646" i="12"/>
  <c r="AQ646" i="12"/>
  <c r="AR646" i="12"/>
  <c r="AS646" i="12"/>
  <c r="AS640" i="12" s="1"/>
  <c r="AS641" i="12" s="1"/>
  <c r="AT646" i="12"/>
  <c r="AU646" i="12"/>
  <c r="AU640" i="12" s="1"/>
  <c r="AU641" i="12" s="1"/>
  <c r="AV646" i="12"/>
  <c r="AW646" i="12"/>
  <c r="AX646" i="12"/>
  <c r="AY646" i="12"/>
  <c r="AZ646" i="12"/>
  <c r="AZ640" i="12" s="1"/>
  <c r="AZ641" i="12" s="1"/>
  <c r="BA646" i="12"/>
  <c r="BA640" i="12" s="1"/>
  <c r="BA641" i="12" s="1"/>
  <c r="BB646" i="12"/>
  <c r="BC646" i="12"/>
  <c r="BD646" i="12"/>
  <c r="BE646" i="12"/>
  <c r="AM650" i="12"/>
  <c r="AN650" i="12"/>
  <c r="AO650" i="12"/>
  <c r="AP650" i="12"/>
  <c r="AQ650" i="12"/>
  <c r="AQ640" i="12" s="1"/>
  <c r="AQ641" i="12" s="1"/>
  <c r="AR650" i="12"/>
  <c r="AR640" i="12" s="1"/>
  <c r="AR641" i="12" s="1"/>
  <c r="AS650" i="12"/>
  <c r="AT650" i="12"/>
  <c r="AU650" i="12"/>
  <c r="AV650" i="12"/>
  <c r="AW650" i="12"/>
  <c r="AX650" i="12"/>
  <c r="AY650" i="12"/>
  <c r="AZ650" i="12"/>
  <c r="BA650" i="12"/>
  <c r="BB650" i="12"/>
  <c r="BC650" i="12"/>
  <c r="BD650" i="12"/>
  <c r="BE650" i="12"/>
  <c r="AN655" i="12"/>
  <c r="AN656" i="12" s="1"/>
  <c r="AP655" i="12"/>
  <c r="AQ655" i="12"/>
  <c r="AQ656" i="12" s="1"/>
  <c r="BC655" i="12"/>
  <c r="BE655" i="12"/>
  <c r="BE656" i="12" s="1"/>
  <c r="AP656" i="12"/>
  <c r="AY656" i="12"/>
  <c r="BA656" i="12"/>
  <c r="BC656" i="12"/>
  <c r="BD656" i="12"/>
  <c r="AM657" i="12"/>
  <c r="AN657" i="12"/>
  <c r="AO657" i="12"/>
  <c r="AP657" i="12"/>
  <c r="AQ657" i="12"/>
  <c r="AR657" i="12"/>
  <c r="AS657" i="12"/>
  <c r="AT657" i="12"/>
  <c r="AU657" i="12"/>
  <c r="AV657" i="12"/>
  <c r="AW657" i="12"/>
  <c r="AX657" i="12"/>
  <c r="AY657" i="12"/>
  <c r="AY655" i="12" s="1"/>
  <c r="AZ657" i="12"/>
  <c r="BA657" i="12"/>
  <c r="BA655" i="12" s="1"/>
  <c r="BB657" i="12"/>
  <c r="BC657" i="12"/>
  <c r="BD657" i="12"/>
  <c r="BE657" i="12"/>
  <c r="AM661" i="12"/>
  <c r="AN661" i="12"/>
  <c r="AO661" i="12"/>
  <c r="AO655" i="12" s="1"/>
  <c r="AO656" i="12" s="1"/>
  <c r="AP661" i="12"/>
  <c r="AQ661" i="12"/>
  <c r="AR661" i="12"/>
  <c r="AR655" i="12" s="1"/>
  <c r="AR656" i="12" s="1"/>
  <c r="AS661" i="12"/>
  <c r="AT661" i="12"/>
  <c r="AU661" i="12"/>
  <c r="AV661" i="12"/>
  <c r="AV655" i="12" s="1"/>
  <c r="AW661" i="12"/>
  <c r="AW655" i="12" s="1"/>
  <c r="AW656" i="12" s="1"/>
  <c r="AX661" i="12"/>
  <c r="AY661" i="12"/>
  <c r="AZ661" i="12"/>
  <c r="BA661" i="12"/>
  <c r="BB661" i="12"/>
  <c r="BC661" i="12"/>
  <c r="BD661" i="12"/>
  <c r="BE661" i="12"/>
  <c r="AM665" i="12"/>
  <c r="AM655" i="12" s="1"/>
  <c r="AM656" i="12" s="1"/>
  <c r="AN665" i="12"/>
  <c r="AO665" i="12"/>
  <c r="AP665" i="12"/>
  <c r="AQ665" i="12"/>
  <c r="AR665" i="12"/>
  <c r="AS665" i="12"/>
  <c r="AT665" i="12"/>
  <c r="AU665" i="12"/>
  <c r="AV665" i="12"/>
  <c r="AW665" i="12"/>
  <c r="AX665" i="12"/>
  <c r="AY665" i="12"/>
  <c r="AZ665" i="12"/>
  <c r="BA665" i="12"/>
  <c r="BB665" i="12"/>
  <c r="BB655" i="12" s="1"/>
  <c r="BB656" i="12" s="1"/>
  <c r="BC665" i="12"/>
  <c r="BD665" i="12"/>
  <c r="BD655" i="12" s="1"/>
  <c r="BE665" i="12"/>
  <c r="AN670" i="12"/>
  <c r="AN671" i="12" s="1"/>
  <c r="AR670" i="12"/>
  <c r="AR671" i="12" s="1"/>
  <c r="BE670" i="12"/>
  <c r="BE671" i="12" s="1"/>
  <c r="AY671" i="12"/>
  <c r="BC671" i="12"/>
  <c r="AM672" i="12"/>
  <c r="AN672" i="12"/>
  <c r="AO672" i="12"/>
  <c r="AP672" i="12"/>
  <c r="AQ672" i="12"/>
  <c r="AR672" i="12"/>
  <c r="AS672" i="12"/>
  <c r="AT672" i="12"/>
  <c r="AU672" i="12"/>
  <c r="AU670" i="12" s="1"/>
  <c r="AU671" i="12" s="1"/>
  <c r="AV672" i="12"/>
  <c r="AV670" i="12" s="1"/>
  <c r="AW672" i="12"/>
  <c r="AW670" i="12" s="1"/>
  <c r="AW671" i="12" s="1"/>
  <c r="AX672" i="12"/>
  <c r="AY672" i="12"/>
  <c r="AY670" i="12" s="1"/>
  <c r="AZ672" i="12"/>
  <c r="BA672" i="12"/>
  <c r="BA670" i="12" s="1"/>
  <c r="BA671" i="12" s="1"/>
  <c r="BB672" i="12"/>
  <c r="BB670" i="12" s="1"/>
  <c r="BB671" i="12" s="1"/>
  <c r="BC672" i="12"/>
  <c r="BC670" i="12" s="1"/>
  <c r="BD672" i="12"/>
  <c r="BE672" i="12"/>
  <c r="AM676" i="12"/>
  <c r="AM670" i="12" s="1"/>
  <c r="AN676" i="12"/>
  <c r="AO676" i="12"/>
  <c r="AP676" i="12"/>
  <c r="AQ676" i="12"/>
  <c r="AQ670" i="12" s="1"/>
  <c r="AQ671" i="12" s="1"/>
  <c r="AR676" i="12"/>
  <c r="AS676" i="12"/>
  <c r="AS670" i="12" s="1"/>
  <c r="AT676" i="12"/>
  <c r="AU676" i="12"/>
  <c r="AV676" i="12"/>
  <c r="AW676" i="12"/>
  <c r="AX676" i="12"/>
  <c r="AY676" i="12"/>
  <c r="AZ676" i="12"/>
  <c r="BA676" i="12"/>
  <c r="BB676" i="12"/>
  <c r="BC676" i="12"/>
  <c r="BD676" i="12"/>
  <c r="BE676" i="12"/>
  <c r="AM680" i="12"/>
  <c r="AN680" i="12"/>
  <c r="AO680" i="12"/>
  <c r="AO670" i="12" s="1"/>
  <c r="AO671" i="12" s="1"/>
  <c r="AP680" i="12"/>
  <c r="AP670" i="12" s="1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BC680" i="12"/>
  <c r="BD680" i="12"/>
  <c r="BE680" i="12"/>
  <c r="AM687" i="12"/>
  <c r="AN687" i="12"/>
  <c r="AO687" i="12"/>
  <c r="AP687" i="12"/>
  <c r="AQ687" i="12"/>
  <c r="AR687" i="12"/>
  <c r="AR685" i="12" s="1"/>
  <c r="AR686" i="12" s="1"/>
  <c r="AS687" i="12"/>
  <c r="AS685" i="12" s="1"/>
  <c r="AT687" i="12"/>
  <c r="AT685" i="12" s="1"/>
  <c r="AT686" i="12" s="1"/>
  <c r="AU687" i="12"/>
  <c r="AU685" i="12" s="1"/>
  <c r="AU686" i="12" s="1"/>
  <c r="AV687" i="12"/>
  <c r="AV685" i="12" s="1"/>
  <c r="AW687" i="12"/>
  <c r="AW685" i="12" s="1"/>
  <c r="AW686" i="12" s="1"/>
  <c r="AX687" i="12"/>
  <c r="AY687" i="12"/>
  <c r="AZ687" i="12"/>
  <c r="BA687" i="12"/>
  <c r="BB687" i="12"/>
  <c r="BC687" i="12"/>
  <c r="BD687" i="12"/>
  <c r="BE687" i="12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D685" i="12" s="1"/>
  <c r="BD686" i="12" s="1"/>
  <c r="BE691" i="12"/>
  <c r="AM695" i="12"/>
  <c r="AM685" i="12" s="1"/>
  <c r="AN695" i="12"/>
  <c r="AN685" i="12" s="1"/>
  <c r="AN686" i="12" s="1"/>
  <c r="AO695" i="12"/>
  <c r="AO685" i="12" s="1"/>
  <c r="AO686" i="12" s="1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A685" i="12" s="1"/>
  <c r="BA686" i="12" s="1"/>
  <c r="BB695" i="12"/>
  <c r="BC695" i="12"/>
  <c r="BD695" i="12"/>
  <c r="BE695" i="12"/>
  <c r="AM700" i="12"/>
  <c r="AM701" i="12"/>
  <c r="AP701" i="12"/>
  <c r="AZ701" i="12"/>
  <c r="AM702" i="12"/>
  <c r="AN702" i="12"/>
  <c r="AO702" i="12"/>
  <c r="AO700" i="12" s="1"/>
  <c r="AO701" i="12" s="1"/>
  <c r="AP702" i="12"/>
  <c r="AQ702" i="12"/>
  <c r="AR702" i="12"/>
  <c r="AS702" i="12"/>
  <c r="AT702" i="12"/>
  <c r="AT700" i="12" s="1"/>
  <c r="AT701" i="12" s="1"/>
  <c r="AU702" i="12"/>
  <c r="AV702" i="12"/>
  <c r="AW702" i="12"/>
  <c r="AX702" i="12"/>
  <c r="AX700" i="12" s="1"/>
  <c r="AX701" i="12" s="1"/>
  <c r="AY702" i="12"/>
  <c r="AZ702" i="12"/>
  <c r="AZ700" i="12" s="1"/>
  <c r="BA702" i="12"/>
  <c r="BB702" i="12"/>
  <c r="BC702" i="12"/>
  <c r="BD702" i="12"/>
  <c r="BE702" i="12"/>
  <c r="AM706" i="12"/>
  <c r="AN706" i="12"/>
  <c r="AO706" i="12"/>
  <c r="AP706" i="12"/>
  <c r="AP700" i="12" s="1"/>
  <c r="AQ706" i="12"/>
  <c r="AR706" i="12"/>
  <c r="AS706" i="12"/>
  <c r="AT706" i="12"/>
  <c r="AU706" i="12"/>
  <c r="AV706" i="12"/>
  <c r="AW706" i="12"/>
  <c r="AX706" i="12"/>
  <c r="AY706" i="12"/>
  <c r="AZ706" i="12"/>
  <c r="BA706" i="12"/>
  <c r="BB706" i="12"/>
  <c r="BC706" i="12"/>
  <c r="BD706" i="12"/>
  <c r="BE706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BC710" i="12"/>
  <c r="BD710" i="12"/>
  <c r="BE710" i="12"/>
  <c r="AM715" i="12"/>
  <c r="AN715" i="12"/>
  <c r="AN716" i="12" s="1"/>
  <c r="AO715" i="12"/>
  <c r="AO716" i="12" s="1"/>
  <c r="AX715" i="12"/>
  <c r="AZ715" i="12"/>
  <c r="AZ716" i="12" s="1"/>
  <c r="BA715" i="12"/>
  <c r="BA716" i="12" s="1"/>
  <c r="AM716" i="12"/>
  <c r="AS716" i="12"/>
  <c r="AT716" i="12"/>
  <c r="AX716" i="12"/>
  <c r="AM717" i="12"/>
  <c r="AN717" i="12"/>
  <c r="AO717" i="12"/>
  <c r="AP717" i="12"/>
  <c r="AQ717" i="12"/>
  <c r="AR717" i="12"/>
  <c r="AS717" i="12"/>
  <c r="AS715" i="12" s="1"/>
  <c r="AT717" i="12"/>
  <c r="AT715" i="12" s="1"/>
  <c r="AU717" i="12"/>
  <c r="AV717" i="12"/>
  <c r="AW717" i="12"/>
  <c r="AX717" i="12"/>
  <c r="AY717" i="12"/>
  <c r="AZ717" i="12"/>
  <c r="BA717" i="12"/>
  <c r="BB717" i="12"/>
  <c r="BB715" i="12" s="1"/>
  <c r="BB716" i="12" s="1"/>
  <c r="BC717" i="12"/>
  <c r="BD717" i="12"/>
  <c r="BE717" i="12"/>
  <c r="AM721" i="12"/>
  <c r="AN721" i="12"/>
  <c r="AO721" i="12"/>
  <c r="AP721" i="12"/>
  <c r="AP715" i="12" s="1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BC721" i="12"/>
  <c r="BD721" i="12"/>
  <c r="BE721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Y715" i="12" s="1"/>
  <c r="AZ725" i="12"/>
  <c r="BA725" i="12"/>
  <c r="BB725" i="12"/>
  <c r="BC725" i="12"/>
  <c r="BD725" i="12"/>
  <c r="BE725" i="12"/>
  <c r="AX731" i="12"/>
  <c r="AM732" i="12"/>
  <c r="AN732" i="12"/>
  <c r="AO732" i="12"/>
  <c r="AP732" i="12"/>
  <c r="AQ732" i="12"/>
  <c r="AR732" i="12"/>
  <c r="AS732" i="12"/>
  <c r="AT732" i="12"/>
  <c r="AT730" i="12" s="1"/>
  <c r="AT731" i="12" s="1"/>
  <c r="AU732" i="12"/>
  <c r="AU730" i="12" s="1"/>
  <c r="AU731" i="12" s="1"/>
  <c r="AV732" i="12"/>
  <c r="AV730" i="12" s="1"/>
  <c r="AV731" i="12" s="1"/>
  <c r="AW732" i="12"/>
  <c r="AW730" i="12" s="1"/>
  <c r="AW731" i="12" s="1"/>
  <c r="AX732" i="12"/>
  <c r="AX730" i="12" s="1"/>
  <c r="AY732" i="12"/>
  <c r="AY730" i="12" s="1"/>
  <c r="AY731" i="12" s="1"/>
  <c r="AZ732" i="12"/>
  <c r="AZ730" i="12" s="1"/>
  <c r="AZ731" i="12" s="1"/>
  <c r="BA732" i="12"/>
  <c r="BA730" i="12" s="1"/>
  <c r="BA731" i="12" s="1"/>
  <c r="BB732" i="12"/>
  <c r="BB730" i="12" s="1"/>
  <c r="BB731" i="12" s="1"/>
  <c r="BC732" i="12"/>
  <c r="BD732" i="12"/>
  <c r="BE732" i="12"/>
  <c r="AM736" i="12"/>
  <c r="AN736" i="12"/>
  <c r="AO736" i="12"/>
  <c r="AP736" i="12"/>
  <c r="AQ736" i="12"/>
  <c r="AR736" i="12"/>
  <c r="AR730" i="12" s="1"/>
  <c r="AR731" i="12" s="1"/>
  <c r="AS736" i="12"/>
  <c r="AT736" i="12"/>
  <c r="AU736" i="12"/>
  <c r="AV736" i="12"/>
  <c r="AW736" i="12"/>
  <c r="AX736" i="12"/>
  <c r="AY736" i="12"/>
  <c r="AZ736" i="12"/>
  <c r="BA736" i="12"/>
  <c r="BB736" i="12"/>
  <c r="BC736" i="12"/>
  <c r="BC730" i="12" s="1"/>
  <c r="BC731" i="12" s="1"/>
  <c r="BD736" i="12"/>
  <c r="BE736" i="12"/>
  <c r="AM740" i="12"/>
  <c r="AN740" i="12"/>
  <c r="AO740" i="12"/>
  <c r="AO730" i="12" s="1"/>
  <c r="AO731" i="12" s="1"/>
  <c r="AP740" i="12"/>
  <c r="AP730" i="12" s="1"/>
  <c r="AP731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BC740" i="12"/>
  <c r="BD740" i="12"/>
  <c r="BE740" i="12"/>
  <c r="AM745" i="12"/>
  <c r="AN746" i="12"/>
  <c r="AX746" i="12"/>
  <c r="AM747" i="12"/>
  <c r="AN747" i="12"/>
  <c r="AN745" i="12" s="1"/>
  <c r="AO747" i="12"/>
  <c r="AP747" i="12"/>
  <c r="AQ747" i="12"/>
  <c r="AR747" i="12"/>
  <c r="AS747" i="12"/>
  <c r="AT747" i="12"/>
  <c r="AU747" i="12"/>
  <c r="AV747" i="12"/>
  <c r="AW747" i="12"/>
  <c r="AX747" i="12"/>
  <c r="AX745" i="12" s="1"/>
  <c r="AY747" i="12"/>
  <c r="AY745" i="12" s="1"/>
  <c r="AZ747" i="12"/>
  <c r="AZ745" i="12" s="1"/>
  <c r="AZ746" i="12" s="1"/>
  <c r="BA747" i="12"/>
  <c r="BA745" i="12" s="1"/>
  <c r="BA746" i="12" s="1"/>
  <c r="BB747" i="12"/>
  <c r="BB745" i="12" s="1"/>
  <c r="BB746" i="12" s="1"/>
  <c r="BC747" i="12"/>
  <c r="BC745" i="12" s="1"/>
  <c r="BC746" i="12" s="1"/>
  <c r="BD747" i="12"/>
  <c r="BE747" i="12"/>
  <c r="AM751" i="12"/>
  <c r="AN751" i="12"/>
  <c r="AO751" i="12"/>
  <c r="AP751" i="12"/>
  <c r="AQ751" i="12"/>
  <c r="AR751" i="12"/>
  <c r="AS751" i="12"/>
  <c r="AT751" i="12"/>
  <c r="AU751" i="12"/>
  <c r="AV751" i="12"/>
  <c r="AW751" i="12"/>
  <c r="AX751" i="12"/>
  <c r="AY751" i="12"/>
  <c r="AZ751" i="12"/>
  <c r="BA751" i="12"/>
  <c r="BB751" i="12"/>
  <c r="BC751" i="12"/>
  <c r="BD751" i="12"/>
  <c r="BE751" i="12"/>
  <c r="AM755" i="12"/>
  <c r="AN755" i="12"/>
  <c r="AO755" i="12"/>
  <c r="AP755" i="12"/>
  <c r="AQ755" i="12"/>
  <c r="AR755" i="12"/>
  <c r="AS755" i="12"/>
  <c r="AT755" i="12"/>
  <c r="AU755" i="12"/>
  <c r="AV755" i="12"/>
  <c r="AV745" i="12" s="1"/>
  <c r="AW755" i="12"/>
  <c r="AW745" i="12" s="1"/>
  <c r="AW746" i="12" s="1"/>
  <c r="AX755" i="12"/>
  <c r="AY755" i="12"/>
  <c r="AZ755" i="12"/>
  <c r="BA755" i="12"/>
  <c r="BB755" i="12"/>
  <c r="BC755" i="12"/>
  <c r="BD755" i="12"/>
  <c r="BD745" i="12" s="1"/>
  <c r="BD746" i="12" s="1"/>
  <c r="BE755" i="12"/>
  <c r="BE745" i="12" s="1"/>
  <c r="BE746" i="12" s="1"/>
  <c r="AN760" i="12"/>
  <c r="AN761" i="12" s="1"/>
  <c r="BA760" i="12"/>
  <c r="BA761" i="12" s="1"/>
  <c r="BB760" i="12"/>
  <c r="BB761" i="12" s="1"/>
  <c r="AU761" i="12"/>
  <c r="BD761" i="12"/>
  <c r="BE761" i="12"/>
  <c r="AM762" i="12"/>
  <c r="AM760" i="12" s="1"/>
  <c r="AN762" i="12"/>
  <c r="AO762" i="12"/>
  <c r="AP762" i="12"/>
  <c r="AQ762" i="12"/>
  <c r="AR762" i="12"/>
  <c r="AR760" i="12" s="1"/>
  <c r="AR761" i="12" s="1"/>
  <c r="AS762" i="12"/>
  <c r="AT762" i="12"/>
  <c r="AT760" i="12" s="1"/>
  <c r="AT761" i="12" s="1"/>
  <c r="AU762" i="12"/>
  <c r="AU760" i="12" s="1"/>
  <c r="AV762" i="12"/>
  <c r="AV760" i="12" s="1"/>
  <c r="AW762" i="12"/>
  <c r="AW760" i="12" s="1"/>
  <c r="AW761" i="12" s="1"/>
  <c r="AX762" i="12"/>
  <c r="AX760" i="12" s="1"/>
  <c r="AX761" i="12" s="1"/>
  <c r="AY762" i="12"/>
  <c r="AY760" i="12" s="1"/>
  <c r="AZ762" i="12"/>
  <c r="BA762" i="12"/>
  <c r="BB762" i="12"/>
  <c r="BC762" i="12"/>
  <c r="BC760" i="12" s="1"/>
  <c r="BC761" i="12" s="1"/>
  <c r="BD762" i="12"/>
  <c r="BD760" i="12" s="1"/>
  <c r="BE762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AZ760" i="12" s="1"/>
  <c r="AZ761" i="12" s="1"/>
  <c r="BA766" i="12"/>
  <c r="BB766" i="12"/>
  <c r="BC766" i="12"/>
  <c r="BD766" i="12"/>
  <c r="BE766" i="12"/>
  <c r="BE760" i="12" s="1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C770" i="12"/>
  <c r="BD770" i="12"/>
  <c r="BE770" i="12"/>
  <c r="AR775" i="12"/>
  <c r="AS775" i="12"/>
  <c r="AT775" i="12"/>
  <c r="AU775" i="12"/>
  <c r="AX775" i="12"/>
  <c r="AX776" i="12" s="1"/>
  <c r="AY775" i="12"/>
  <c r="BA775" i="12"/>
  <c r="BA776" i="12" s="1"/>
  <c r="BD775" i="12"/>
  <c r="BD776" i="12" s="1"/>
  <c r="AR776" i="12"/>
  <c r="AS776" i="12"/>
  <c r="AT776" i="12"/>
  <c r="AU776" i="12"/>
  <c r="AM777" i="12"/>
  <c r="AN777" i="12"/>
  <c r="AO777" i="12"/>
  <c r="AP777" i="12"/>
  <c r="AQ777" i="12"/>
  <c r="AQ775" i="12" s="1"/>
  <c r="AQ776" i="12" s="1"/>
  <c r="AR777" i="12"/>
  <c r="AS777" i="12"/>
  <c r="AT777" i="12"/>
  <c r="AU777" i="12"/>
  <c r="AV777" i="12"/>
  <c r="AW777" i="12"/>
  <c r="AX777" i="12"/>
  <c r="AY777" i="12"/>
  <c r="AZ777" i="12"/>
  <c r="BA777" i="12"/>
  <c r="BB777" i="12"/>
  <c r="BB775" i="12" s="1"/>
  <c r="BB776" i="12" s="1"/>
  <c r="BC777" i="12"/>
  <c r="BC775" i="12" s="1"/>
  <c r="BC776" i="12" s="1"/>
  <c r="BD777" i="12"/>
  <c r="BE777" i="12"/>
  <c r="BE775" i="12" s="1"/>
  <c r="BE776" i="12" s="1"/>
  <c r="AM781" i="12"/>
  <c r="AN781" i="12"/>
  <c r="AO781" i="12"/>
  <c r="AP781" i="12"/>
  <c r="AQ781" i="12"/>
  <c r="AR781" i="12"/>
  <c r="AS781" i="12"/>
  <c r="AT781" i="12"/>
  <c r="AU781" i="12"/>
  <c r="AV781" i="12"/>
  <c r="AW781" i="12"/>
  <c r="AX781" i="12"/>
  <c r="AY781" i="12"/>
  <c r="AZ781" i="12"/>
  <c r="BA781" i="12"/>
  <c r="BB781" i="12"/>
  <c r="BC781" i="12"/>
  <c r="BD781" i="12"/>
  <c r="BE781" i="12"/>
  <c r="AM785" i="12"/>
  <c r="AN785" i="12"/>
  <c r="AO785" i="12"/>
  <c r="AP785" i="12"/>
  <c r="AQ785" i="12"/>
  <c r="AR785" i="12"/>
  <c r="AS785" i="12"/>
  <c r="AT785" i="12"/>
  <c r="AU785" i="12"/>
  <c r="AV785" i="12"/>
  <c r="AV775" i="12" s="1"/>
  <c r="AW785" i="12"/>
  <c r="AW775" i="12" s="1"/>
  <c r="AW776" i="12" s="1"/>
  <c r="AX785" i="12"/>
  <c r="AY785" i="12"/>
  <c r="AZ785" i="12"/>
  <c r="BA785" i="12"/>
  <c r="BB785" i="12"/>
  <c r="BC785" i="12"/>
  <c r="BD785" i="12"/>
  <c r="BE785" i="12"/>
  <c r="AP790" i="12"/>
  <c r="AQ790" i="12"/>
  <c r="AQ791" i="12" s="1"/>
  <c r="AS790" i="12"/>
  <c r="BE790" i="12"/>
  <c r="BA791" i="12"/>
  <c r="BB791" i="12"/>
  <c r="BC791" i="12"/>
  <c r="BE791" i="12"/>
  <c r="AM792" i="12"/>
  <c r="AM790" i="12" s="1"/>
  <c r="AN792" i="12"/>
  <c r="AN790" i="12" s="1"/>
  <c r="AN791" i="12" s="1"/>
  <c r="AO792" i="12"/>
  <c r="AO790" i="12" s="1"/>
  <c r="AO791" i="12" s="1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Z792" i="12"/>
  <c r="AZ790" i="12" s="1"/>
  <c r="AZ791" i="12" s="1"/>
  <c r="BA792" i="12"/>
  <c r="BA790" i="12" s="1"/>
  <c r="BB792" i="12"/>
  <c r="BC792" i="12"/>
  <c r="BC790" i="12" s="1"/>
  <c r="BD792" i="12"/>
  <c r="BE792" i="12"/>
  <c r="AM796" i="12"/>
  <c r="AN796" i="12"/>
  <c r="AO796" i="12"/>
  <c r="AP796" i="12"/>
  <c r="AQ796" i="12"/>
  <c r="AR796" i="12"/>
  <c r="AS796" i="12"/>
  <c r="AT796" i="12"/>
  <c r="AU796" i="12"/>
  <c r="AU790" i="12" s="1"/>
  <c r="AU791" i="12" s="1"/>
  <c r="AV796" i="12"/>
  <c r="AV790" i="12" s="1"/>
  <c r="AW796" i="12"/>
  <c r="AX796" i="12"/>
  <c r="AY796" i="12"/>
  <c r="AZ796" i="12"/>
  <c r="BA796" i="12"/>
  <c r="BB796" i="12"/>
  <c r="BB790" i="12" s="1"/>
  <c r="BC796" i="12"/>
  <c r="BD796" i="12"/>
  <c r="BE796" i="12"/>
  <c r="AM800" i="12"/>
  <c r="AN800" i="12"/>
  <c r="AO800" i="12"/>
  <c r="AP800" i="12"/>
  <c r="AQ800" i="12"/>
  <c r="AR800" i="12"/>
  <c r="AR790" i="12" s="1"/>
  <c r="AR791" i="12" s="1"/>
  <c r="AS800" i="12"/>
  <c r="AT800" i="12"/>
  <c r="AU800" i="12"/>
  <c r="AV800" i="12"/>
  <c r="AW800" i="12"/>
  <c r="AX800" i="12"/>
  <c r="AY800" i="12"/>
  <c r="AZ800" i="12"/>
  <c r="BA800" i="12"/>
  <c r="BB800" i="12"/>
  <c r="BC800" i="12"/>
  <c r="BD800" i="12"/>
  <c r="BE800" i="12"/>
  <c r="AN805" i="12"/>
  <c r="AO805" i="12"/>
  <c r="AP805" i="12"/>
  <c r="AQ805" i="12"/>
  <c r="AQ806" i="12" s="1"/>
  <c r="AR805" i="12"/>
  <c r="AR806" i="12" s="1"/>
  <c r="AS805" i="12"/>
  <c r="AT805" i="12"/>
  <c r="AT806" i="12" s="1"/>
  <c r="AV805" i="12"/>
  <c r="AW805" i="12"/>
  <c r="AW806" i="12" s="1"/>
  <c r="BB805" i="12"/>
  <c r="AN806" i="12"/>
  <c r="AO806" i="12"/>
  <c r="BB806" i="12"/>
  <c r="AM807" i="12"/>
  <c r="AN807" i="12"/>
  <c r="AO807" i="12"/>
  <c r="AP807" i="12"/>
  <c r="AQ807" i="12"/>
  <c r="AR807" i="12"/>
  <c r="AS807" i="12"/>
  <c r="AT807" i="12"/>
  <c r="AU807" i="12"/>
  <c r="AV807" i="12"/>
  <c r="AW807" i="12"/>
  <c r="AX807" i="12"/>
  <c r="AX805" i="12" s="1"/>
  <c r="AX806" i="12" s="1"/>
  <c r="AY807" i="12"/>
  <c r="AZ807" i="12"/>
  <c r="BA807" i="12"/>
  <c r="BA805" i="12" s="1"/>
  <c r="BA806" i="12" s="1"/>
  <c r="BB807" i="12"/>
  <c r="BC807" i="12"/>
  <c r="BD807" i="12"/>
  <c r="BE807" i="12"/>
  <c r="BE805" i="12" s="1"/>
  <c r="BE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BA811" i="12"/>
  <c r="BB811" i="12"/>
  <c r="BC811" i="12"/>
  <c r="BC805" i="12" s="1"/>
  <c r="BC806" i="12" s="1"/>
  <c r="BD811" i="12"/>
  <c r="BD805" i="12" s="1"/>
  <c r="BD806" i="12" s="1"/>
  <c r="BE811" i="12"/>
  <c r="AM815" i="12"/>
  <c r="AN815" i="12"/>
  <c r="AO815" i="12"/>
  <c r="AP815" i="12"/>
  <c r="AQ815" i="12"/>
  <c r="AR815" i="12"/>
  <c r="AS815" i="12"/>
  <c r="AT815" i="12"/>
  <c r="AU815" i="12"/>
  <c r="AU805" i="12" s="1"/>
  <c r="AU806" i="12" s="1"/>
  <c r="AV815" i="12"/>
  <c r="AW815" i="12"/>
  <c r="AX815" i="12"/>
  <c r="AY815" i="12"/>
  <c r="AZ815" i="12"/>
  <c r="BA815" i="12"/>
  <c r="BB815" i="12"/>
  <c r="BC815" i="12"/>
  <c r="BD815" i="12"/>
  <c r="BE815" i="12"/>
  <c r="AZ820" i="12"/>
  <c r="AZ821" i="12" s="1"/>
  <c r="BA820" i="12"/>
  <c r="BA821" i="12" s="1"/>
  <c r="BB820" i="12"/>
  <c r="BB821" i="12" s="1"/>
  <c r="BC820" i="12"/>
  <c r="BC821" i="12" s="1"/>
  <c r="BD820" i="12"/>
  <c r="BD821" i="12" s="1"/>
  <c r="BE820" i="12"/>
  <c r="BE821" i="12" s="1"/>
  <c r="AM822" i="12"/>
  <c r="AM820" i="12" s="1"/>
  <c r="AN822" i="12"/>
  <c r="AO822" i="12"/>
  <c r="AP822" i="12"/>
  <c r="AP820" i="12" s="1"/>
  <c r="AP821" i="12" s="1"/>
  <c r="AQ822" i="12"/>
  <c r="AQ820" i="12" s="1"/>
  <c r="AQ821" i="12" s="1"/>
  <c r="AR822" i="12"/>
  <c r="AR820" i="12" s="1"/>
  <c r="AR821" i="12" s="1"/>
  <c r="AS822" i="12"/>
  <c r="AS820" i="12" s="1"/>
  <c r="AS821" i="12" s="1"/>
  <c r="AT822" i="12"/>
  <c r="AT820" i="12" s="1"/>
  <c r="AT821" i="12" s="1"/>
  <c r="AU822" i="12"/>
  <c r="AU820" i="12" s="1"/>
  <c r="AU821" i="12" s="1"/>
  <c r="AV822" i="12"/>
  <c r="AW822" i="12"/>
  <c r="AX822" i="12"/>
  <c r="AY822" i="12"/>
  <c r="AZ822" i="12"/>
  <c r="BA822" i="12"/>
  <c r="BB822" i="12"/>
  <c r="BC822" i="12"/>
  <c r="BD822" i="12"/>
  <c r="BE822" i="12"/>
  <c r="AM826" i="12"/>
  <c r="AN826" i="12"/>
  <c r="AO826" i="12"/>
  <c r="AP826" i="12"/>
  <c r="AQ826" i="12"/>
  <c r="AR826" i="12"/>
  <c r="AS826" i="12"/>
  <c r="AT826" i="12"/>
  <c r="AU826" i="12"/>
  <c r="AV826" i="12"/>
  <c r="AW826" i="12"/>
  <c r="AX826" i="12"/>
  <c r="AY826" i="12"/>
  <c r="AZ826" i="12"/>
  <c r="BA826" i="12"/>
  <c r="BB826" i="12"/>
  <c r="BC826" i="12"/>
  <c r="BD826" i="12"/>
  <c r="BE826" i="12"/>
  <c r="AM830" i="12"/>
  <c r="AN830" i="12"/>
  <c r="AN820" i="12" s="1"/>
  <c r="AN821" i="12" s="1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X820" i="12" s="1"/>
  <c r="AX821" i="12" s="1"/>
  <c r="AY830" i="12"/>
  <c r="AZ830" i="12"/>
  <c r="BA830" i="12"/>
  <c r="BB830" i="12"/>
  <c r="BC830" i="12"/>
  <c r="BD830" i="12"/>
  <c r="BE830" i="12"/>
  <c r="BB836" i="12"/>
  <c r="BD836" i="12"/>
  <c r="AM837" i="12"/>
  <c r="AN837" i="12"/>
  <c r="AO837" i="12"/>
  <c r="AP837" i="12"/>
  <c r="AQ837" i="12"/>
  <c r="AQ835" i="12" s="1"/>
  <c r="AQ836" i="12" s="1"/>
  <c r="AR837" i="12"/>
  <c r="AR835" i="12" s="1"/>
  <c r="AR836" i="12" s="1"/>
  <c r="AS837" i="12"/>
  <c r="AT837" i="12"/>
  <c r="AU837" i="12"/>
  <c r="AV837" i="12"/>
  <c r="AW837" i="12"/>
  <c r="AX837" i="12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C837" i="12"/>
  <c r="BC835" i="12" s="1"/>
  <c r="BC836" i="12" s="1"/>
  <c r="BD837" i="12"/>
  <c r="BD835" i="12" s="1"/>
  <c r="BE837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BC841" i="12"/>
  <c r="BD841" i="12"/>
  <c r="BE841" i="12"/>
  <c r="AM845" i="12"/>
  <c r="AM835" i="12" s="1"/>
  <c r="AN845" i="12"/>
  <c r="AO845" i="12"/>
  <c r="AO835" i="12" s="1"/>
  <c r="AO836" i="12" s="1"/>
  <c r="AP845" i="12"/>
  <c r="AP835" i="12" s="1"/>
  <c r="AQ845" i="12"/>
  <c r="AR845" i="12"/>
  <c r="AS845" i="12"/>
  <c r="AT845" i="12"/>
  <c r="AT835" i="12" s="1"/>
  <c r="AT836" i="12" s="1"/>
  <c r="AU845" i="12"/>
  <c r="AU835" i="12" s="1"/>
  <c r="AU836" i="12" s="1"/>
  <c r="AV845" i="12"/>
  <c r="AW845" i="12"/>
  <c r="AW835" i="12" s="1"/>
  <c r="AW836" i="12" s="1"/>
  <c r="AX845" i="12"/>
  <c r="AY845" i="12"/>
  <c r="AZ845" i="12"/>
  <c r="BA845" i="12"/>
  <c r="BB845" i="12"/>
  <c r="BC845" i="12"/>
  <c r="BD845" i="12"/>
  <c r="BE845" i="12"/>
  <c r="AP850" i="12"/>
  <c r="AP851" i="12" s="1"/>
  <c r="BE850" i="12"/>
  <c r="BE851" i="12" s="1"/>
  <c r="AY851" i="12"/>
  <c r="AM852" i="12"/>
  <c r="AN852" i="12"/>
  <c r="AN850" i="12" s="1"/>
  <c r="AN851" i="12" s="1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Y850" i="12" s="1"/>
  <c r="AZ852" i="12"/>
  <c r="BA852" i="12"/>
  <c r="BB852" i="12"/>
  <c r="BC852" i="12"/>
  <c r="BC850" i="12" s="1"/>
  <c r="BC851" i="12" s="1"/>
  <c r="BD852" i="12"/>
  <c r="BD850" i="12" s="1"/>
  <c r="BD851" i="12" s="1"/>
  <c r="BE852" i="12"/>
  <c r="AM856" i="12"/>
  <c r="AN856" i="12"/>
  <c r="AO856" i="12"/>
  <c r="AP856" i="12"/>
  <c r="AQ856" i="12"/>
  <c r="AR856" i="12"/>
  <c r="AS856" i="12"/>
  <c r="AS850" i="12" s="1"/>
  <c r="AS851" i="12" s="1"/>
  <c r="AT856" i="12"/>
  <c r="AT850" i="12" s="1"/>
  <c r="AT851" i="12" s="1"/>
  <c r="AU856" i="12"/>
  <c r="AV856" i="12"/>
  <c r="AW856" i="12"/>
  <c r="AX856" i="12"/>
  <c r="AY856" i="12"/>
  <c r="AZ856" i="12"/>
  <c r="BA856" i="12"/>
  <c r="BB856" i="12"/>
  <c r="BC856" i="12"/>
  <c r="BD856" i="12"/>
  <c r="BE856" i="12"/>
  <c r="AM860" i="12"/>
  <c r="AN860" i="12"/>
  <c r="AO860" i="12"/>
  <c r="AP860" i="12"/>
  <c r="AQ860" i="12"/>
  <c r="AQ850" i="12" s="1"/>
  <c r="AQ851" i="12" s="1"/>
  <c r="AR860" i="12"/>
  <c r="AR850" i="12" s="1"/>
  <c r="AR851" i="12" s="1"/>
  <c r="AS860" i="12"/>
  <c r="AT860" i="12"/>
  <c r="AU860" i="12"/>
  <c r="AV860" i="12"/>
  <c r="AW860" i="12"/>
  <c r="AX860" i="12"/>
  <c r="AY860" i="12"/>
  <c r="AZ860" i="12"/>
  <c r="BA860" i="12"/>
  <c r="BB860" i="12"/>
  <c r="BC860" i="12"/>
  <c r="BD860" i="12"/>
  <c r="BE860" i="12"/>
  <c r="AM865" i="12"/>
  <c r="AN865" i="12"/>
  <c r="AO865" i="12"/>
  <c r="AT865" i="12"/>
  <c r="AT866" i="12" s="1"/>
  <c r="AU865" i="12"/>
  <c r="AU866" i="12" s="1"/>
  <c r="AV865" i="12"/>
  <c r="AV866" i="12" s="1"/>
  <c r="AX865" i="12"/>
  <c r="AX866" i="12" s="1"/>
  <c r="AN866" i="12"/>
  <c r="AO866" i="12"/>
  <c r="BA866" i="12"/>
  <c r="AM867" i="12"/>
  <c r="AN867" i="12"/>
  <c r="AO867" i="12"/>
  <c r="AP867" i="12"/>
  <c r="AP865" i="12" s="1"/>
  <c r="AQ867" i="12"/>
  <c r="AR867" i="12"/>
  <c r="AS867" i="12"/>
  <c r="AT867" i="12"/>
  <c r="AU867" i="12"/>
  <c r="AV867" i="12"/>
  <c r="AW867" i="12"/>
  <c r="AW865" i="12" s="1"/>
  <c r="AW866" i="12" s="1"/>
  <c r="AX867" i="12"/>
  <c r="AY867" i="12"/>
  <c r="AZ867" i="12"/>
  <c r="BA867" i="12"/>
  <c r="BA865" i="12" s="1"/>
  <c r="BB867" i="12"/>
  <c r="BC867" i="12"/>
  <c r="BD867" i="12"/>
  <c r="BE867" i="12"/>
  <c r="AM871" i="12"/>
  <c r="AN871" i="12"/>
  <c r="AO871" i="12"/>
  <c r="AP871" i="12"/>
  <c r="AQ871" i="12"/>
  <c r="AR871" i="12"/>
  <c r="AR865" i="12" s="1"/>
  <c r="AR866" i="12" s="1"/>
  <c r="AS871" i="12"/>
  <c r="AS865" i="12" s="1"/>
  <c r="AT871" i="12"/>
  <c r="AU871" i="12"/>
  <c r="AV871" i="12"/>
  <c r="AW871" i="12"/>
  <c r="AX871" i="12"/>
  <c r="AY871" i="12"/>
  <c r="AY865" i="12" s="1"/>
  <c r="AZ871" i="12"/>
  <c r="BA871" i="12"/>
  <c r="BB871" i="12"/>
  <c r="BB865" i="12" s="1"/>
  <c r="BB866" i="12" s="1"/>
  <c r="BC871" i="12"/>
  <c r="BD871" i="12"/>
  <c r="BE871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BC875" i="12"/>
  <c r="BD875" i="12"/>
  <c r="BE875" i="12"/>
  <c r="BE865" i="12" s="1"/>
  <c r="BE866" i="12" s="1"/>
  <c r="AT880" i="12"/>
  <c r="AX880" i="12"/>
  <c r="AX881" i="12" s="1"/>
  <c r="AZ880" i="12"/>
  <c r="AZ881" i="12" s="1"/>
  <c r="BA880" i="12"/>
  <c r="BA881" i="12" s="1"/>
  <c r="BD880" i="12"/>
  <c r="BD881" i="12" s="1"/>
  <c r="AT881" i="12"/>
  <c r="AM882" i="12"/>
  <c r="AN882" i="12"/>
  <c r="AO882" i="12"/>
  <c r="AP882" i="12"/>
  <c r="AQ882" i="12"/>
  <c r="AQ880" i="12" s="1"/>
  <c r="AQ881" i="12" s="1"/>
  <c r="AR882" i="12"/>
  <c r="AR880" i="12" s="1"/>
  <c r="AR881" i="12" s="1"/>
  <c r="AS882" i="12"/>
  <c r="AS880" i="12" s="1"/>
  <c r="AT882" i="12"/>
  <c r="AU882" i="12"/>
  <c r="AU880" i="12" s="1"/>
  <c r="AU881" i="12" s="1"/>
  <c r="AV882" i="12"/>
  <c r="AV880" i="12" s="1"/>
  <c r="AW882" i="12"/>
  <c r="AX882" i="12"/>
  <c r="AY882" i="12"/>
  <c r="AZ882" i="12"/>
  <c r="BA882" i="12"/>
  <c r="BB882" i="12"/>
  <c r="BC882" i="12"/>
  <c r="BD882" i="12"/>
  <c r="BE882" i="12"/>
  <c r="AM886" i="12"/>
  <c r="AN886" i="12"/>
  <c r="AO886" i="12"/>
  <c r="AO880" i="12" s="1"/>
  <c r="AO881" i="12" s="1"/>
  <c r="AP886" i="12"/>
  <c r="AQ886" i="12"/>
  <c r="AR886" i="12"/>
  <c r="AS886" i="12"/>
  <c r="AT886" i="12"/>
  <c r="AU886" i="12"/>
  <c r="AV886" i="12"/>
  <c r="AW886" i="12"/>
  <c r="AW880" i="12" s="1"/>
  <c r="AW881" i="12" s="1"/>
  <c r="AX886" i="12"/>
  <c r="AY886" i="12"/>
  <c r="AZ886" i="12"/>
  <c r="BA886" i="12"/>
  <c r="BB886" i="12"/>
  <c r="BC886" i="12"/>
  <c r="BD886" i="12"/>
  <c r="BE886" i="12"/>
  <c r="BE880" i="12" s="1"/>
  <c r="BE881" i="12" s="1"/>
  <c r="AM890" i="12"/>
  <c r="AN890" i="12"/>
  <c r="AO890" i="12"/>
  <c r="AP890" i="12"/>
  <c r="AQ890" i="12"/>
  <c r="AR890" i="12"/>
  <c r="AS890" i="12"/>
  <c r="AT890" i="12"/>
  <c r="AU890" i="12"/>
  <c r="AV890" i="12"/>
  <c r="AW890" i="12"/>
  <c r="AX890" i="12"/>
  <c r="AY890" i="12"/>
  <c r="AZ890" i="12"/>
  <c r="BA890" i="12"/>
  <c r="BB890" i="12"/>
  <c r="BC890" i="12"/>
  <c r="BD890" i="12"/>
  <c r="BE890" i="12"/>
  <c r="AQ895" i="12"/>
  <c r="AQ896" i="12" s="1"/>
  <c r="AW895" i="12"/>
  <c r="AW896" i="12" s="1"/>
  <c r="AY895" i="12"/>
  <c r="AZ895" i="12"/>
  <c r="BB895" i="12"/>
  <c r="BC895" i="12"/>
  <c r="BC896" i="12" s="1"/>
  <c r="AY896" i="12"/>
  <c r="AZ896" i="12"/>
  <c r="BA896" i="12"/>
  <c r="BB896" i="12"/>
  <c r="BD896" i="12"/>
  <c r="AM897" i="12"/>
  <c r="AM895" i="12" s="1"/>
  <c r="AM896" i="12" s="1"/>
  <c r="AN897" i="12"/>
  <c r="AN895" i="12" s="1"/>
  <c r="AN896" i="12" s="1"/>
  <c r="AO897" i="12"/>
  <c r="AP897" i="12"/>
  <c r="AQ897" i="12"/>
  <c r="AR897" i="12"/>
  <c r="AS897" i="12"/>
  <c r="AT897" i="12"/>
  <c r="AU897" i="12"/>
  <c r="AV897" i="12"/>
  <c r="AW897" i="12"/>
  <c r="AX897" i="12"/>
  <c r="AX895" i="12" s="1"/>
  <c r="AX896" i="12" s="1"/>
  <c r="AY897" i="12"/>
  <c r="AZ897" i="12"/>
  <c r="BA897" i="12"/>
  <c r="BB897" i="12"/>
  <c r="BC897" i="12"/>
  <c r="BD897" i="12"/>
  <c r="BE897" i="12"/>
  <c r="AM901" i="12"/>
  <c r="AN901" i="12"/>
  <c r="AO901" i="12"/>
  <c r="AP901" i="12"/>
  <c r="AP895" i="12" s="1"/>
  <c r="AQ901" i="12"/>
  <c r="AR901" i="12"/>
  <c r="AS901" i="12"/>
  <c r="AS895" i="12" s="1"/>
  <c r="AT901" i="12"/>
  <c r="AT895" i="12" s="1"/>
  <c r="AT896" i="12" s="1"/>
  <c r="AU901" i="12"/>
  <c r="AU895" i="12" s="1"/>
  <c r="AU896" i="12" s="1"/>
  <c r="AV901" i="12"/>
  <c r="AV895" i="12" s="1"/>
  <c r="AW901" i="12"/>
  <c r="AX901" i="12"/>
  <c r="AY901" i="12"/>
  <c r="AZ901" i="12"/>
  <c r="BA901" i="12"/>
  <c r="BA895" i="12" s="1"/>
  <c r="BB901" i="12"/>
  <c r="BC901" i="12"/>
  <c r="BD901" i="12"/>
  <c r="BD895" i="12" s="1"/>
  <c r="BE901" i="12"/>
  <c r="AM905" i="12"/>
  <c r="AN905" i="12"/>
  <c r="AO905" i="12"/>
  <c r="AO895" i="12" s="1"/>
  <c r="AO896" i="12" s="1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BC905" i="12"/>
  <c r="BD905" i="12"/>
  <c r="BE905" i="12"/>
  <c r="BE895" i="12" s="1"/>
  <c r="BE896" i="12" s="1"/>
  <c r="AR910" i="12"/>
  <c r="AR911" i="12"/>
  <c r="AS911" i="12"/>
  <c r="AM912" i="12"/>
  <c r="AM910" i="12" s="1"/>
  <c r="AN912" i="12"/>
  <c r="AN910" i="12" s="1"/>
  <c r="AN911" i="12" s="1"/>
  <c r="AO912" i="12"/>
  <c r="AO910" i="12" s="1"/>
  <c r="AO911" i="12" s="1"/>
  <c r="AP912" i="12"/>
  <c r="AP910" i="12" s="1"/>
  <c r="AQ912" i="12"/>
  <c r="AQ910" i="12" s="1"/>
  <c r="AQ911" i="12" s="1"/>
  <c r="AR912" i="12"/>
  <c r="AS912" i="12"/>
  <c r="AT912" i="12"/>
  <c r="AU912" i="12"/>
  <c r="AU910" i="12" s="1"/>
  <c r="AU911" i="12" s="1"/>
  <c r="AV912" i="12"/>
  <c r="AV910" i="12" s="1"/>
  <c r="AW912" i="12"/>
  <c r="AX912" i="12"/>
  <c r="AX910" i="12" s="1"/>
  <c r="AX911" i="12" s="1"/>
  <c r="AY912" i="12"/>
  <c r="AZ912" i="12"/>
  <c r="BA912" i="12"/>
  <c r="BB912" i="12"/>
  <c r="BC912" i="12"/>
  <c r="BD912" i="12"/>
  <c r="BE912" i="12"/>
  <c r="BE910" i="12" s="1"/>
  <c r="BE911" i="12" s="1"/>
  <c r="AM916" i="12"/>
  <c r="AN916" i="12"/>
  <c r="AO916" i="12"/>
  <c r="AP916" i="12"/>
  <c r="AQ916" i="12"/>
  <c r="AR916" i="12"/>
  <c r="AS916" i="12"/>
  <c r="AS910" i="12" s="1"/>
  <c r="AT916" i="12"/>
  <c r="AU916" i="12"/>
  <c r="AV916" i="12"/>
  <c r="AW916" i="12"/>
  <c r="AW910" i="12" s="1"/>
  <c r="AW911" i="12" s="1"/>
  <c r="AX916" i="12"/>
  <c r="AY916" i="12"/>
  <c r="AY910" i="12" s="1"/>
  <c r="AZ916" i="12"/>
  <c r="AZ910" i="12" s="1"/>
  <c r="AZ911" i="12" s="1"/>
  <c r="BA916" i="12"/>
  <c r="BA910" i="12" s="1"/>
  <c r="BA911" i="12" s="1"/>
  <c r="BB916" i="12"/>
  <c r="BB910" i="12" s="1"/>
  <c r="BB911" i="12" s="1"/>
  <c r="BC916" i="12"/>
  <c r="BD916" i="12"/>
  <c r="BE916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BC920" i="12"/>
  <c r="BD920" i="12"/>
  <c r="BE920" i="12"/>
  <c r="AM925" i="12"/>
  <c r="AM926" i="12" s="1"/>
  <c r="AN925" i="12"/>
  <c r="AN926" i="12" s="1"/>
  <c r="AP925" i="12"/>
  <c r="AQ925" i="12"/>
  <c r="AQ926" i="12" s="1"/>
  <c r="AU925" i="12"/>
  <c r="AU926" i="12" s="1"/>
  <c r="AV925" i="12"/>
  <c r="AW925" i="12"/>
  <c r="AW926" i="12" s="1"/>
  <c r="AX925" i="12"/>
  <c r="AX926" i="12" s="1"/>
  <c r="AZ925" i="12"/>
  <c r="AZ926" i="12" s="1"/>
  <c r="BA925" i="12"/>
  <c r="BA926" i="12" s="1"/>
  <c r="BB925" i="12"/>
  <c r="BB926" i="12" s="1"/>
  <c r="BD925" i="12"/>
  <c r="BD926" i="12" s="1"/>
  <c r="AM927" i="12"/>
  <c r="AN927" i="12"/>
  <c r="AO927" i="12"/>
  <c r="AO925" i="12" s="1"/>
  <c r="AO926" i="12" s="1"/>
  <c r="AP927" i="12"/>
  <c r="AQ927" i="12"/>
  <c r="AR927" i="12"/>
  <c r="AR925" i="12" s="1"/>
  <c r="AR926" i="12" s="1"/>
  <c r="AS927" i="12"/>
  <c r="AT927" i="12"/>
  <c r="AT925" i="12" s="1"/>
  <c r="AT926" i="12" s="1"/>
  <c r="AU927" i="12"/>
  <c r="AV927" i="12"/>
  <c r="AW927" i="12"/>
  <c r="AX927" i="12"/>
  <c r="AY927" i="12"/>
  <c r="AY925" i="12" s="1"/>
  <c r="AZ927" i="12"/>
  <c r="BA927" i="12"/>
  <c r="BB927" i="12"/>
  <c r="BC927" i="12"/>
  <c r="BC925" i="12" s="1"/>
  <c r="BC926" i="12" s="1"/>
  <c r="BD927" i="12"/>
  <c r="BE927" i="12"/>
  <c r="AM931" i="12"/>
  <c r="AN931" i="12"/>
  <c r="AO931" i="12"/>
  <c r="AP931" i="12"/>
  <c r="AQ931" i="12"/>
  <c r="AR931" i="12"/>
  <c r="AS931" i="12"/>
  <c r="AT931" i="12"/>
  <c r="AU931" i="12"/>
  <c r="AV931" i="12"/>
  <c r="AW931" i="12"/>
  <c r="AX931" i="12"/>
  <c r="AY931" i="12"/>
  <c r="AZ931" i="12"/>
  <c r="BA931" i="12"/>
  <c r="BB931" i="12"/>
  <c r="BC931" i="12"/>
  <c r="BD931" i="12"/>
  <c r="BE931" i="12"/>
  <c r="AM935" i="12"/>
  <c r="AN935" i="12"/>
  <c r="AO935" i="12"/>
  <c r="AP935" i="12"/>
  <c r="AQ935" i="12"/>
  <c r="AR935" i="12"/>
  <c r="AS935" i="12"/>
  <c r="AT935" i="12"/>
  <c r="AU935" i="12"/>
  <c r="AV935" i="12"/>
  <c r="AW935" i="12"/>
  <c r="AX935" i="12"/>
  <c r="AY935" i="12"/>
  <c r="AZ935" i="12"/>
  <c r="BA935" i="12"/>
  <c r="BB935" i="12"/>
  <c r="BC935" i="12"/>
  <c r="BD935" i="12"/>
  <c r="BE935" i="12"/>
  <c r="AP940" i="12"/>
  <c r="AV940" i="12"/>
  <c r="AT941" i="12"/>
  <c r="AM942" i="12"/>
  <c r="AN942" i="12"/>
  <c r="AO942" i="12"/>
  <c r="AO940" i="12" s="1"/>
  <c r="AO941" i="12" s="1"/>
  <c r="AP942" i="12"/>
  <c r="AQ942" i="12"/>
  <c r="AQ940" i="12" s="1"/>
  <c r="AQ941" i="12" s="1"/>
  <c r="AR942" i="12"/>
  <c r="AR940" i="12" s="1"/>
  <c r="AR941" i="12" s="1"/>
  <c r="AS942" i="12"/>
  <c r="AS940" i="12" s="1"/>
  <c r="AS941" i="12" s="1"/>
  <c r="AT942" i="12"/>
  <c r="AU942" i="12"/>
  <c r="AV942" i="12"/>
  <c r="AW942" i="12"/>
  <c r="AW940" i="12" s="1"/>
  <c r="AW941" i="12" s="1"/>
  <c r="AX942" i="12"/>
  <c r="AY942" i="12"/>
  <c r="AZ942" i="12"/>
  <c r="AZ940" i="12" s="1"/>
  <c r="AZ941" i="12" s="1"/>
  <c r="BA942" i="12"/>
  <c r="BA940" i="12" s="1"/>
  <c r="BA941" i="12" s="1"/>
  <c r="BB942" i="12"/>
  <c r="BC942" i="12"/>
  <c r="BD942" i="12"/>
  <c r="BD940" i="12" s="1"/>
  <c r="BD941" i="12" s="1"/>
  <c r="BE942" i="12"/>
  <c r="BE940" i="12" s="1"/>
  <c r="BE941" i="12" s="1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Z946" i="12"/>
  <c r="BA946" i="12"/>
  <c r="BB946" i="12"/>
  <c r="BC946" i="12"/>
  <c r="BC940" i="12" s="1"/>
  <c r="BC941" i="12" s="1"/>
  <c r="BD946" i="12"/>
  <c r="BE946" i="12"/>
  <c r="AM950" i="12"/>
  <c r="AN950" i="12"/>
  <c r="AO950" i="12"/>
  <c r="AP950" i="12"/>
  <c r="AQ950" i="12"/>
  <c r="AR950" i="12"/>
  <c r="AS950" i="12"/>
  <c r="AT950" i="12"/>
  <c r="AT940" i="12" s="1"/>
  <c r="AU950" i="12"/>
  <c r="AV950" i="12"/>
  <c r="AW950" i="12"/>
  <c r="AX950" i="12"/>
  <c r="AX940" i="12" s="1"/>
  <c r="AX941" i="12" s="1"/>
  <c r="AY950" i="12"/>
  <c r="AY940" i="12" s="1"/>
  <c r="AZ950" i="12"/>
  <c r="BA950" i="12"/>
  <c r="BB950" i="12"/>
  <c r="BB940" i="12" s="1"/>
  <c r="BB941" i="12" s="1"/>
  <c r="BC950" i="12"/>
  <c r="BD950" i="12"/>
  <c r="BE950" i="12"/>
  <c r="AQ955" i="12"/>
  <c r="AM956" i="12"/>
  <c r="AQ956" i="12"/>
  <c r="AR956" i="12"/>
  <c r="BD956" i="12"/>
  <c r="BE956" i="12"/>
  <c r="AM957" i="12"/>
  <c r="AM955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BC957" i="12"/>
  <c r="BD957" i="12"/>
  <c r="BD955" i="12" s="1"/>
  <c r="BE957" i="12"/>
  <c r="BE955" i="12" s="1"/>
  <c r="AM961" i="12"/>
  <c r="AN961" i="12"/>
  <c r="AO961" i="12"/>
  <c r="AP961" i="12"/>
  <c r="AP955" i="12" s="1"/>
  <c r="AP956" i="12" s="1"/>
  <c r="AQ961" i="12"/>
  <c r="AR961" i="12"/>
  <c r="AR955" i="12" s="1"/>
  <c r="AS961" i="12"/>
  <c r="AT961" i="12"/>
  <c r="AU961" i="12"/>
  <c r="AV961" i="12"/>
  <c r="AW961" i="12"/>
  <c r="AX961" i="12"/>
  <c r="AY961" i="12"/>
  <c r="AZ961" i="12"/>
  <c r="BA961" i="12"/>
  <c r="BB961" i="12"/>
  <c r="BC961" i="12"/>
  <c r="BD961" i="12"/>
  <c r="BE961" i="12"/>
  <c r="AM965" i="12"/>
  <c r="AN965" i="12"/>
  <c r="AO965" i="12"/>
  <c r="AP965" i="12"/>
  <c r="AQ965" i="12"/>
  <c r="AR965" i="12"/>
  <c r="AS965" i="12"/>
  <c r="AS955" i="12" s="1"/>
  <c r="AT965" i="12"/>
  <c r="AT955" i="12" s="1"/>
  <c r="AT956" i="12" s="1"/>
  <c r="AU965" i="12"/>
  <c r="AV965" i="12"/>
  <c r="AW965" i="12"/>
  <c r="AX965" i="12"/>
  <c r="AY965" i="12"/>
  <c r="AZ965" i="12"/>
  <c r="BA965" i="12"/>
  <c r="BB965" i="12"/>
  <c r="BC965" i="12"/>
  <c r="BD965" i="12"/>
  <c r="BE965" i="12"/>
  <c r="AS896" i="12" l="1"/>
  <c r="AP236" i="12"/>
  <c r="AV776" i="12"/>
  <c r="AP686" i="12"/>
  <c r="AV746" i="12"/>
  <c r="AM686" i="12"/>
  <c r="AM356" i="12"/>
  <c r="AP911" i="12"/>
  <c r="AV356" i="12"/>
  <c r="AM911" i="12"/>
  <c r="AY71" i="12"/>
  <c r="AP551" i="12"/>
  <c r="AS491" i="12"/>
  <c r="AX641" i="12"/>
  <c r="AS296" i="12"/>
  <c r="AM596" i="12"/>
  <c r="AS191" i="12"/>
  <c r="AV551" i="12"/>
  <c r="AM266" i="12"/>
  <c r="AM236" i="12"/>
  <c r="AV686" i="12"/>
  <c r="AV521" i="12"/>
  <c r="AS86" i="12"/>
  <c r="AP716" i="12"/>
  <c r="AS611" i="12"/>
  <c r="AP896" i="12"/>
  <c r="AY521" i="12"/>
  <c r="AY791" i="12"/>
  <c r="AY26" i="12"/>
  <c r="AM625" i="12"/>
  <c r="AP416" i="12"/>
  <c r="AM821" i="12"/>
  <c r="AM850" i="12"/>
  <c r="AM671" i="12"/>
  <c r="AW625" i="12"/>
  <c r="AW626" i="12" s="1"/>
  <c r="AP206" i="12"/>
  <c r="AM311" i="12"/>
  <c r="AY596" i="12"/>
  <c r="AY356" i="12"/>
  <c r="AP146" i="12"/>
  <c r="AV146" i="12"/>
  <c r="AY761" i="12"/>
  <c r="AY626" i="12"/>
  <c r="AY491" i="12"/>
  <c r="AY551" i="12"/>
  <c r="AS71" i="12"/>
  <c r="AV806" i="12"/>
  <c r="AS476" i="12"/>
  <c r="AY476" i="12"/>
  <c r="BB356" i="12"/>
  <c r="AM791" i="12"/>
  <c r="AP491" i="12"/>
  <c r="AV491" i="12"/>
  <c r="AY161" i="12"/>
  <c r="AM116" i="12"/>
  <c r="AS806" i="12"/>
  <c r="AV536" i="12"/>
  <c r="AV401" i="12"/>
  <c r="AP941" i="12"/>
  <c r="AY911" i="12"/>
  <c r="AY131" i="12"/>
  <c r="AP671" i="12"/>
  <c r="AV791" i="12"/>
  <c r="AY581" i="12"/>
  <c r="AS566" i="12"/>
  <c r="AS506" i="12"/>
  <c r="AV761" i="12"/>
  <c r="AY431" i="12"/>
  <c r="AZ355" i="12"/>
  <c r="AZ356" i="12" s="1"/>
  <c r="AX280" i="12"/>
  <c r="AX281" i="12" s="1"/>
  <c r="AV926" i="12"/>
  <c r="AY776" i="12"/>
  <c r="AP521" i="12"/>
  <c r="AQ685" i="12"/>
  <c r="AQ686" i="12" s="1"/>
  <c r="AQ865" i="12"/>
  <c r="AQ866" i="12" s="1"/>
  <c r="AX835" i="12"/>
  <c r="AX836" i="12" s="1"/>
  <c r="AM746" i="12"/>
  <c r="AW280" i="12"/>
  <c r="AW281" i="12" s="1"/>
  <c r="AS131" i="12"/>
  <c r="AY386" i="12"/>
  <c r="AY326" i="12"/>
  <c r="AV11" i="12"/>
  <c r="AV881" i="12"/>
  <c r="AV131" i="12"/>
  <c r="AZ461" i="12"/>
  <c r="AP431" i="12"/>
  <c r="AP806" i="12"/>
  <c r="AM536" i="12"/>
  <c r="AS791" i="12"/>
  <c r="AS686" i="12"/>
  <c r="AS401" i="12"/>
  <c r="AS41" i="12"/>
  <c r="AM761" i="12"/>
  <c r="AP116" i="12"/>
  <c r="AM551" i="12"/>
  <c r="AM416" i="12"/>
  <c r="AP41" i="12"/>
  <c r="AS881" i="12"/>
  <c r="BC955" i="12"/>
  <c r="BC956" i="12" s="1"/>
  <c r="AY941" i="12"/>
  <c r="AV896" i="12"/>
  <c r="AP866" i="12"/>
  <c r="AV671" i="12"/>
  <c r="AP506" i="12"/>
  <c r="AM461" i="12"/>
  <c r="AM386" i="12"/>
  <c r="AR895" i="12"/>
  <c r="AR896" i="12" s="1"/>
  <c r="AP836" i="12"/>
  <c r="AV835" i="12"/>
  <c r="AQ730" i="12"/>
  <c r="AQ731" i="12" s="1"/>
  <c r="AS671" i="12"/>
  <c r="AS431" i="12"/>
  <c r="AV71" i="12"/>
  <c r="AM56" i="12"/>
  <c r="AV625" i="12"/>
  <c r="AM341" i="12"/>
  <c r="AV280" i="12"/>
  <c r="AP191" i="12"/>
  <c r="AQ70" i="12"/>
  <c r="AQ71" i="12" s="1"/>
  <c r="AW955" i="12"/>
  <c r="AW956" i="12" s="1"/>
  <c r="AY746" i="12"/>
  <c r="AS580" i="12"/>
  <c r="AV416" i="12"/>
  <c r="AU280" i="12"/>
  <c r="AU281" i="12" s="1"/>
  <c r="AZ265" i="12"/>
  <c r="AZ266" i="12" s="1"/>
  <c r="AS221" i="12"/>
  <c r="AM206" i="12"/>
  <c r="AO190" i="12"/>
  <c r="AO191" i="12" s="1"/>
  <c r="AP70" i="12"/>
  <c r="AP926" i="12"/>
  <c r="AW850" i="12"/>
  <c r="AW851" i="12" s="1"/>
  <c r="AT625" i="12"/>
  <c r="AT626" i="12" s="1"/>
  <c r="AR580" i="12"/>
  <c r="AR581" i="12" s="1"/>
  <c r="AX370" i="12"/>
  <c r="AX371" i="12" s="1"/>
  <c r="AY236" i="12"/>
  <c r="AS116" i="12"/>
  <c r="AM836" i="12"/>
  <c r="AS835" i="12"/>
  <c r="AP791" i="12"/>
  <c r="AQ580" i="12"/>
  <c r="AQ581" i="12" s="1"/>
  <c r="AY536" i="12"/>
  <c r="AP325" i="12"/>
  <c r="AZ190" i="12"/>
  <c r="AZ191" i="12" s="1"/>
  <c r="AP581" i="12"/>
  <c r="AV370" i="12"/>
  <c r="BC235" i="12"/>
  <c r="BC236" i="12" s="1"/>
  <c r="AY191" i="12"/>
  <c r="AM176" i="12"/>
  <c r="AP161" i="12"/>
  <c r="AM85" i="12"/>
  <c r="AY926" i="12"/>
  <c r="AR385" i="12"/>
  <c r="AR386" i="12" s="1"/>
  <c r="AY176" i="12"/>
  <c r="AS146" i="12"/>
  <c r="AY146" i="12"/>
  <c r="AM866" i="12"/>
  <c r="BC715" i="12"/>
  <c r="BC716" i="12" s="1"/>
  <c r="AU655" i="12"/>
  <c r="AU656" i="12" s="1"/>
  <c r="AQ386" i="12"/>
  <c r="AT655" i="12"/>
  <c r="AT656" i="12" s="1"/>
  <c r="BA595" i="12"/>
  <c r="BA596" i="12" s="1"/>
  <c r="AN595" i="12"/>
  <c r="AN596" i="12" s="1"/>
  <c r="AV296" i="12"/>
  <c r="AV191" i="12"/>
  <c r="AM161" i="12"/>
  <c r="BC880" i="12"/>
  <c r="BC881" i="12" s="1"/>
  <c r="AS536" i="12"/>
  <c r="AZ955" i="12"/>
  <c r="AZ956" i="12" s="1"/>
  <c r="AR715" i="12"/>
  <c r="AR716" i="12" s="1"/>
  <c r="AM880" i="12"/>
  <c r="AV656" i="12"/>
  <c r="AP536" i="12"/>
  <c r="AQ520" i="12"/>
  <c r="AQ521" i="12" s="1"/>
  <c r="AX415" i="12"/>
  <c r="AX416" i="12" s="1"/>
  <c r="AT325" i="12"/>
  <c r="AT326" i="12" s="1"/>
  <c r="AQ280" i="12"/>
  <c r="AQ281" i="12" s="1"/>
  <c r="AM131" i="12"/>
  <c r="AT520" i="12"/>
  <c r="AT521" i="12" s="1"/>
  <c r="BA955" i="12"/>
  <c r="BA956" i="12" s="1"/>
  <c r="BB850" i="12"/>
  <c r="AV326" i="12"/>
  <c r="AQ445" i="12"/>
  <c r="AQ446" i="12" s="1"/>
  <c r="AY415" i="12"/>
  <c r="BD865" i="12"/>
  <c r="BD866" i="12" s="1"/>
  <c r="BC685" i="12"/>
  <c r="BC686" i="12" s="1"/>
  <c r="AS325" i="12"/>
  <c r="AP280" i="12"/>
  <c r="AP880" i="12"/>
  <c r="BE685" i="12"/>
  <c r="BE686" i="12" s="1"/>
  <c r="AV941" i="12"/>
  <c r="AR325" i="12"/>
  <c r="AR326" i="12" s="1"/>
  <c r="BB190" i="12"/>
  <c r="BB191" i="12" s="1"/>
  <c r="AY41" i="12"/>
  <c r="AP296" i="12"/>
  <c r="BB955" i="12"/>
  <c r="BB956" i="12" s="1"/>
  <c r="AS445" i="12"/>
  <c r="AV430" i="12"/>
  <c r="BC205" i="12"/>
  <c r="AV911" i="12"/>
  <c r="BE580" i="12"/>
  <c r="BE581" i="12" s="1"/>
  <c r="BE565" i="12"/>
  <c r="BE566" i="12" s="1"/>
  <c r="AM445" i="12"/>
  <c r="AV161" i="12"/>
  <c r="AV100" i="12"/>
  <c r="AV26" i="12"/>
  <c r="AX790" i="12"/>
  <c r="AX791" i="12" s="1"/>
  <c r="AU520" i="12"/>
  <c r="AU521" i="12" s="1"/>
  <c r="AT445" i="12"/>
  <c r="AT446" i="12" s="1"/>
  <c r="AW790" i="12"/>
  <c r="AW791" i="12" s="1"/>
  <c r="AZ775" i="12"/>
  <c r="AZ776" i="12" s="1"/>
  <c r="AS520" i="12"/>
  <c r="BE445" i="12"/>
  <c r="BE446" i="12" s="1"/>
  <c r="AR445" i="12"/>
  <c r="AR446" i="12" s="1"/>
  <c r="AM296" i="12"/>
  <c r="AN85" i="12"/>
  <c r="AN86" i="12" s="1"/>
  <c r="AR280" i="12"/>
  <c r="AR281" i="12" s="1"/>
  <c r="AM146" i="12"/>
  <c r="AZ685" i="12"/>
  <c r="AZ686" i="12" s="1"/>
  <c r="BD580" i="12"/>
  <c r="BD581" i="12" s="1"/>
  <c r="AM11" i="12"/>
  <c r="AT910" i="12"/>
  <c r="AT911" i="12" s="1"/>
  <c r="BE835" i="12"/>
  <c r="AZ670" i="12"/>
  <c r="AZ671" i="12" s="1"/>
  <c r="BC565" i="12"/>
  <c r="BC566" i="12" s="1"/>
  <c r="BD505" i="12"/>
  <c r="BD506" i="12" s="1"/>
  <c r="AP461" i="12"/>
  <c r="AQ265" i="12"/>
  <c r="AQ266" i="12" s="1"/>
  <c r="AS251" i="12"/>
  <c r="AW205" i="12"/>
  <c r="AW206" i="12" s="1"/>
  <c r="AT100" i="12"/>
  <c r="AT101" i="12" s="1"/>
  <c r="AZ85" i="12"/>
  <c r="AO760" i="12"/>
  <c r="AO761" i="12" s="1"/>
  <c r="AU745" i="12"/>
  <c r="AU746" i="12" s="1"/>
  <c r="AY685" i="12"/>
  <c r="BD445" i="12"/>
  <c r="BD446" i="12" s="1"/>
  <c r="AS176" i="12"/>
  <c r="AP131" i="12"/>
  <c r="AW85" i="12"/>
  <c r="AY10" i="12"/>
  <c r="AN880" i="12"/>
  <c r="AN881" i="12" s="1"/>
  <c r="AT790" i="12"/>
  <c r="AT791" i="12" s="1"/>
  <c r="AR700" i="12"/>
  <c r="AR701" i="12" s="1"/>
  <c r="AX685" i="12"/>
  <c r="AX686" i="12" s="1"/>
  <c r="AU535" i="12"/>
  <c r="AU536" i="12" s="1"/>
  <c r="AM476" i="12"/>
  <c r="BC445" i="12"/>
  <c r="BC446" i="12" s="1"/>
  <c r="AZ580" i="12"/>
  <c r="AZ581" i="12" s="1"/>
  <c r="BB520" i="12"/>
  <c r="BB521" i="12" s="1"/>
  <c r="AU415" i="12"/>
  <c r="AU416" i="12" s="1"/>
  <c r="AQ370" i="12"/>
  <c r="BD220" i="12"/>
  <c r="BD221" i="12" s="1"/>
  <c r="AX115" i="12"/>
  <c r="AX116" i="12" s="1"/>
  <c r="AZ850" i="12"/>
  <c r="AZ851" i="12" s="1"/>
  <c r="BE730" i="12"/>
  <c r="AM641" i="12"/>
  <c r="AQ565" i="12"/>
  <c r="AQ566" i="12" s="1"/>
  <c r="AX505" i="12"/>
  <c r="AX506" i="12" s="1"/>
  <c r="AU295" i="12"/>
  <c r="AU296" i="12" s="1"/>
  <c r="AM281" i="12"/>
  <c r="AS56" i="12"/>
  <c r="AN190" i="12"/>
  <c r="AN191" i="12" s="1"/>
  <c r="AS956" i="12"/>
  <c r="AM190" i="12"/>
  <c r="AU175" i="12"/>
  <c r="AU176" i="12" s="1"/>
  <c r="AR565" i="12"/>
  <c r="AR566" i="12" s="1"/>
  <c r="AO820" i="12"/>
  <c r="AO821" i="12" s="1"/>
  <c r="BD730" i="12"/>
  <c r="BD731" i="12" s="1"/>
  <c r="AW460" i="12"/>
  <c r="AW461" i="12" s="1"/>
  <c r="AT415" i="12"/>
  <c r="AT416" i="12" s="1"/>
  <c r="AM325" i="12"/>
  <c r="AS266" i="12"/>
  <c r="AV955" i="12"/>
  <c r="AX850" i="12"/>
  <c r="AX851" i="12" s="1"/>
  <c r="AW715" i="12"/>
  <c r="AW716" i="12" s="1"/>
  <c r="AP565" i="12"/>
  <c r="AV460" i="12"/>
  <c r="AY341" i="12"/>
  <c r="BE325" i="12"/>
  <c r="BE326" i="12" s="1"/>
  <c r="AY955" i="12"/>
  <c r="BA850" i="12"/>
  <c r="BA851" i="12" s="1"/>
  <c r="AV596" i="12"/>
  <c r="BC550" i="12"/>
  <c r="BC551" i="12" s="1"/>
  <c r="BC520" i="12"/>
  <c r="BC521" i="12" s="1"/>
  <c r="AX955" i="12"/>
  <c r="AX956" i="12" s="1"/>
  <c r="AV505" i="12"/>
  <c r="BC280" i="12"/>
  <c r="BC281" i="12" s="1"/>
  <c r="AS26" i="12"/>
  <c r="AY820" i="12"/>
  <c r="AU715" i="12"/>
  <c r="BD610" i="12"/>
  <c r="AM370" i="12"/>
  <c r="BE295" i="12"/>
  <c r="BE296" i="12" s="1"/>
  <c r="AP176" i="12"/>
  <c r="AP56" i="12"/>
  <c r="BC25" i="12"/>
  <c r="BC26" i="12" s="1"/>
  <c r="AY805" i="12"/>
  <c r="AO325" i="12"/>
  <c r="AO326" i="12" s="1"/>
  <c r="AW235" i="12"/>
  <c r="AW236" i="12" s="1"/>
  <c r="AY866" i="12"/>
  <c r="BE700" i="12"/>
  <c r="BE701" i="12" s="1"/>
  <c r="BC610" i="12"/>
  <c r="BC611" i="12" s="1"/>
  <c r="AM565" i="12"/>
  <c r="AS730" i="12"/>
  <c r="AT670" i="12"/>
  <c r="AT671" i="12" s="1"/>
  <c r="AS925" i="12"/>
  <c r="AV715" i="12"/>
  <c r="AN700" i="12"/>
  <c r="AN701" i="12" s="1"/>
  <c r="BE610" i="12"/>
  <c r="BE611" i="12" s="1"/>
  <c r="AP596" i="12"/>
  <c r="AS866" i="12"/>
  <c r="BD700" i="12"/>
  <c r="BD701" i="12" s="1"/>
  <c r="BD625" i="12"/>
  <c r="BD626" i="12" s="1"/>
  <c r="AQ625" i="12"/>
  <c r="AQ626" i="12" s="1"/>
  <c r="AX220" i="12"/>
  <c r="AX221" i="12" s="1"/>
  <c r="BB610" i="12"/>
  <c r="BB611" i="12" s="1"/>
  <c r="AP445" i="12"/>
  <c r="AS340" i="12"/>
  <c r="AM250" i="12"/>
  <c r="AZ205" i="12"/>
  <c r="AZ206" i="12" s="1"/>
  <c r="AN100" i="12"/>
  <c r="BB70" i="12"/>
  <c r="BB71" i="12" s="1"/>
  <c r="AW55" i="12"/>
  <c r="AW56" i="12" s="1"/>
  <c r="AW40" i="12"/>
  <c r="AW41" i="12" s="1"/>
  <c r="AY880" i="12"/>
  <c r="AY716" i="12"/>
  <c r="BE715" i="12"/>
  <c r="BE716" i="12" s="1"/>
  <c r="BB685" i="12"/>
  <c r="BB686" i="12" s="1"/>
  <c r="BD475" i="12"/>
  <c r="BD476" i="12" s="1"/>
  <c r="AQ475" i="12"/>
  <c r="AQ476" i="12" s="1"/>
  <c r="AO415" i="12"/>
  <c r="AO416" i="12" s="1"/>
  <c r="AO385" i="12"/>
  <c r="AO386" i="12" s="1"/>
  <c r="AZ370" i="12"/>
  <c r="AZ371" i="12" s="1"/>
  <c r="AR340" i="12"/>
  <c r="AR341" i="12" s="1"/>
  <c r="BA280" i="12"/>
  <c r="BA281" i="12" s="1"/>
  <c r="BC265" i="12"/>
  <c r="BC266" i="12" s="1"/>
  <c r="AY205" i="12"/>
  <c r="AP85" i="12"/>
  <c r="BA70" i="12"/>
  <c r="BA71" i="12" s="1"/>
  <c r="AV40" i="12"/>
  <c r="AR10" i="12"/>
  <c r="AR11" i="12" s="1"/>
  <c r="AZ610" i="12"/>
  <c r="AP475" i="12"/>
  <c r="BC430" i="12"/>
  <c r="AN415" i="12"/>
  <c r="AN416" i="12" s="1"/>
  <c r="AY370" i="12"/>
  <c r="AQ340" i="12"/>
  <c r="AQ341" i="12" s="1"/>
  <c r="BD295" i="12"/>
  <c r="BD296" i="12" s="1"/>
  <c r="AZ280" i="12"/>
  <c r="AZ281" i="12" s="1"/>
  <c r="AX250" i="12"/>
  <c r="AX251" i="12" s="1"/>
  <c r="AS236" i="12"/>
  <c r="AZ70" i="12"/>
  <c r="AZ71" i="12" s="1"/>
  <c r="AM580" i="12"/>
  <c r="AR460" i="12"/>
  <c r="AR461" i="12" s="1"/>
  <c r="BC220" i="12"/>
  <c r="BC221" i="12" s="1"/>
  <c r="AO85" i="12"/>
  <c r="AO86" i="12" s="1"/>
  <c r="AN940" i="12"/>
  <c r="AN941" i="12" s="1"/>
  <c r="BC910" i="12"/>
  <c r="BC911" i="12" s="1"/>
  <c r="AY565" i="12"/>
  <c r="BB220" i="12"/>
  <c r="BB221" i="12" s="1"/>
  <c r="AM940" i="12"/>
  <c r="AM805" i="12"/>
  <c r="BE415" i="12"/>
  <c r="BE416" i="12" s="1"/>
  <c r="AQ490" i="12"/>
  <c r="AQ491" i="12" s="1"/>
  <c r="BC865" i="12"/>
  <c r="BC866" i="12" s="1"/>
  <c r="AP775" i="12"/>
  <c r="AP745" i="12"/>
  <c r="BB700" i="12"/>
  <c r="BB701" i="12" s="1"/>
  <c r="AZ250" i="12"/>
  <c r="AZ251" i="12" s="1"/>
  <c r="BE130" i="12"/>
  <c r="BE131" i="12" s="1"/>
  <c r="AQ715" i="12"/>
  <c r="AQ716" i="12" s="1"/>
  <c r="AS655" i="12"/>
  <c r="BA55" i="12"/>
  <c r="AS745" i="12"/>
  <c r="AV175" i="12"/>
  <c r="AQ745" i="12"/>
  <c r="AQ746" i="12" s="1"/>
  <c r="BD490" i="12"/>
  <c r="BD491" i="12" s="1"/>
  <c r="AO775" i="12"/>
  <c r="AO776" i="12" s="1"/>
  <c r="AO745" i="12"/>
  <c r="AO746" i="12" s="1"/>
  <c r="BA700" i="12"/>
  <c r="BA701" i="12" s="1"/>
  <c r="BE340" i="12"/>
  <c r="BE341" i="12" s="1"/>
  <c r="AY250" i="12"/>
  <c r="BE10" i="12"/>
  <c r="BE11" i="12" s="1"/>
  <c r="BC595" i="12"/>
  <c r="BA190" i="12"/>
  <c r="BA191" i="12" s="1"/>
  <c r="BD670" i="12"/>
  <c r="BD671" i="12" s="1"/>
  <c r="AU955" i="12"/>
  <c r="AU956" i="12" s="1"/>
  <c r="AR745" i="12"/>
  <c r="AR746" i="12" s="1"/>
  <c r="AN490" i="12"/>
  <c r="AN491" i="12" s="1"/>
  <c r="AS416" i="12"/>
  <c r="AT355" i="12"/>
  <c r="AT356" i="12" s="1"/>
  <c r="BD10" i="12"/>
  <c r="BD11" i="12" s="1"/>
  <c r="AM610" i="12"/>
  <c r="BE460" i="12"/>
  <c r="BE461" i="12" s="1"/>
  <c r="BD250" i="12"/>
  <c r="BD251" i="12" s="1"/>
  <c r="AS161" i="12"/>
  <c r="BE925" i="12"/>
  <c r="BE926" i="12" s="1"/>
  <c r="AY700" i="12"/>
  <c r="AX670" i="12"/>
  <c r="AX671" i="12" s="1"/>
  <c r="BE640" i="12"/>
  <c r="BE641" i="12" s="1"/>
  <c r="BE625" i="12"/>
  <c r="BE626" i="12" s="1"/>
  <c r="AM490" i="12"/>
  <c r="AZ415" i="12"/>
  <c r="AZ416" i="12" s="1"/>
  <c r="AZ385" i="12"/>
  <c r="AZ386" i="12" s="1"/>
  <c r="AS355" i="12"/>
  <c r="AW295" i="12"/>
  <c r="AW296" i="12" s="1"/>
  <c r="AY280" i="12"/>
  <c r="AW250" i="12"/>
  <c r="AQ160" i="12"/>
  <c r="AQ161" i="12" s="1"/>
  <c r="AT55" i="12"/>
  <c r="AT56" i="12" s="1"/>
  <c r="AQ25" i="12"/>
  <c r="AX175" i="12"/>
  <c r="AX176" i="12" s="1"/>
  <c r="BD145" i="12"/>
  <c r="BD146" i="12" s="1"/>
  <c r="BD910" i="12"/>
  <c r="BD911" i="12" s="1"/>
  <c r="BC700" i="12"/>
  <c r="BC701" i="12" s="1"/>
  <c r="AW595" i="12"/>
  <c r="AW596" i="12" s="1"/>
  <c r="BC580" i="12"/>
  <c r="BC581" i="12" s="1"/>
  <c r="AW385" i="12"/>
  <c r="AW386" i="12" s="1"/>
  <c r="AU355" i="12"/>
  <c r="AU356" i="12" s="1"/>
  <c r="AW175" i="12"/>
  <c r="AW176" i="12" s="1"/>
  <c r="AN10" i="12"/>
  <c r="AN11" i="12" s="1"/>
  <c r="AP625" i="12"/>
  <c r="AN505" i="12"/>
  <c r="AN506" i="12" s="1"/>
  <c r="AV475" i="12"/>
  <c r="BC340" i="12"/>
  <c r="BC341" i="12" s="1"/>
  <c r="AP340" i="12"/>
  <c r="BC250" i="12"/>
  <c r="BC251" i="12" s="1"/>
  <c r="AS100" i="12"/>
  <c r="AV55" i="12"/>
  <c r="AN25" i="12"/>
  <c r="AN26" i="12" s="1"/>
  <c r="BB10" i="12"/>
  <c r="BB11" i="12" s="1"/>
  <c r="AV820" i="12"/>
  <c r="AY640" i="12"/>
  <c r="AM505" i="12"/>
  <c r="AQ400" i="12"/>
  <c r="AQ401" i="12" s="1"/>
  <c r="AS370" i="12"/>
  <c r="AO340" i="12"/>
  <c r="AO341" i="12" s="1"/>
  <c r="AM25" i="12"/>
  <c r="BA10" i="12"/>
  <c r="BA11" i="12" s="1"/>
  <c r="AZ565" i="12"/>
  <c r="AZ566" i="12" s="1"/>
  <c r="AZ445" i="12"/>
  <c r="AZ446" i="12" s="1"/>
  <c r="AR370" i="12"/>
  <c r="AR371" i="12" s="1"/>
  <c r="AS280" i="12"/>
  <c r="BA250" i="12"/>
  <c r="BA251" i="12" s="1"/>
  <c r="BE220" i="12"/>
  <c r="AZ10" i="12"/>
  <c r="AZ11" i="12" s="1"/>
  <c r="AR100" i="12"/>
  <c r="AR101" i="12" s="1"/>
  <c r="AO40" i="12"/>
  <c r="AO41" i="12" s="1"/>
  <c r="AZ865" i="12"/>
  <c r="AZ866" i="12" s="1"/>
  <c r="AV850" i="12"/>
  <c r="AW700" i="12"/>
  <c r="AW701" i="12" s="1"/>
  <c r="AU460" i="12"/>
  <c r="AU461" i="12" s="1"/>
  <c r="BD340" i="12"/>
  <c r="BD341" i="12" s="1"/>
  <c r="BB235" i="12"/>
  <c r="BB236" i="12" s="1"/>
  <c r="BE190" i="12"/>
  <c r="BE191" i="12" s="1"/>
  <c r="AZ115" i="12"/>
  <c r="AZ116" i="12" s="1"/>
  <c r="AN40" i="12"/>
  <c r="AN41" i="12" s="1"/>
  <c r="AX10" i="12"/>
  <c r="AX11" i="12" s="1"/>
  <c r="AU850" i="12"/>
  <c r="AN835" i="12"/>
  <c r="AN836" i="12" s="1"/>
  <c r="AM775" i="12"/>
  <c r="AV700" i="12"/>
  <c r="BE595" i="12"/>
  <c r="BE596" i="12" s="1"/>
  <c r="AO400" i="12"/>
  <c r="AO401" i="12" s="1"/>
  <c r="BA235" i="12"/>
  <c r="BA236" i="12" s="1"/>
  <c r="BD190" i="12"/>
  <c r="BD191" i="12" s="1"/>
  <c r="AY115" i="12"/>
  <c r="AP100" i="12"/>
  <c r="BC70" i="12"/>
  <c r="BC71" i="12" s="1"/>
  <c r="AM40" i="12"/>
  <c r="AW10" i="12"/>
  <c r="AW11" i="12" s="1"/>
  <c r="AN775" i="12"/>
  <c r="AN776" i="12" s="1"/>
  <c r="AP400" i="12"/>
  <c r="BB880" i="12"/>
  <c r="BB881" i="12" s="1"/>
  <c r="AU700" i="12"/>
  <c r="AU701" i="12" s="1"/>
  <c r="AZ655" i="12"/>
  <c r="AZ656" i="12" s="1"/>
  <c r="BD595" i="12"/>
  <c r="BD596" i="12" s="1"/>
  <c r="AS460" i="12"/>
  <c r="AN400" i="12"/>
  <c r="AN401" i="12" s="1"/>
  <c r="BB340" i="12"/>
  <c r="BB341" i="12" s="1"/>
  <c r="AQ220" i="12"/>
  <c r="AQ221" i="12" s="1"/>
  <c r="BC190" i="12"/>
  <c r="BC191" i="12" s="1"/>
  <c r="AO100" i="12"/>
  <c r="AO101" i="12" s="1"/>
  <c r="AU370" i="12"/>
  <c r="AU371" i="12" s="1"/>
  <c r="BA340" i="12"/>
  <c r="BA341" i="12" s="1"/>
  <c r="AX295" i="12"/>
  <c r="AX296" i="12" s="1"/>
  <c r="AP220" i="12"/>
  <c r="AU10" i="12"/>
  <c r="AU11" i="12" s="1"/>
  <c r="AM400" i="12"/>
  <c r="AW115" i="12"/>
  <c r="AW116" i="12" s="1"/>
  <c r="AZ805" i="12"/>
  <c r="AZ806" i="12" s="1"/>
  <c r="AT745" i="12"/>
  <c r="AT746" i="12" s="1"/>
  <c r="BD715" i="12"/>
  <c r="BD716" i="12" s="1"/>
  <c r="AX655" i="12"/>
  <c r="AZ475" i="12"/>
  <c r="AZ476" i="12" s="1"/>
  <c r="BD430" i="12"/>
  <c r="BD431" i="12" s="1"/>
  <c r="AT370" i="12"/>
  <c r="AT371" i="12" s="1"/>
  <c r="AX235" i="12"/>
  <c r="AX236" i="12" s="1"/>
  <c r="AV115" i="12"/>
  <c r="AT10" i="12"/>
  <c r="AT11" i="12" s="1"/>
  <c r="AQ325" i="12"/>
  <c r="AQ326" i="12" s="1"/>
  <c r="BB265" i="12"/>
  <c r="BB266" i="12" s="1"/>
  <c r="AS760" i="12"/>
  <c r="AS700" i="12"/>
  <c r="BA625" i="12"/>
  <c r="BA626" i="12" s="1"/>
  <c r="AN370" i="12"/>
  <c r="AN371" i="12" s="1"/>
  <c r="BA265" i="12"/>
  <c r="BA266" i="12" s="1"/>
  <c r="AS10" i="12"/>
  <c r="AQ760" i="12"/>
  <c r="AQ761" i="12" s="1"/>
  <c r="AQ700" i="12"/>
  <c r="AQ701" i="12" s="1"/>
  <c r="BB640" i="12"/>
  <c r="BB641" i="12" s="1"/>
  <c r="AQ595" i="12"/>
  <c r="AQ596" i="12" s="1"/>
  <c r="AS310" i="12"/>
  <c r="AY265" i="12"/>
  <c r="AQ235" i="12"/>
  <c r="AQ236" i="12" s="1"/>
  <c r="AQ10" i="12"/>
  <c r="AQ11" i="12" s="1"/>
  <c r="BD790" i="12"/>
  <c r="BD791" i="12" s="1"/>
  <c r="AP760" i="12"/>
  <c r="AR475" i="12"/>
  <c r="AR476" i="12" s="1"/>
  <c r="AS385" i="12"/>
  <c r="AR115" i="12"/>
  <c r="AR116" i="12" s="1"/>
  <c r="AP10" i="12"/>
  <c r="AN730" i="12"/>
  <c r="AN731" i="12" s="1"/>
  <c r="AV220" i="12"/>
  <c r="AU940" i="12"/>
  <c r="AU941" i="12" s="1"/>
  <c r="AM730" i="12"/>
  <c r="AU220" i="12"/>
  <c r="AU221" i="12" s="1"/>
  <c r="AV580" i="12"/>
  <c r="AU580" i="12"/>
  <c r="AU581" i="12" s="1"/>
  <c r="AR235" i="12"/>
  <c r="AR236" i="12" s="1"/>
  <c r="BD70" i="12"/>
  <c r="BD71" i="12" s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A10" i="8"/>
  <c r="BA11" i="8"/>
  <c r="AM12" i="8"/>
  <c r="AN12" i="8"/>
  <c r="AO12" i="8"/>
  <c r="AP12" i="8"/>
  <c r="AP10" i="8" s="1"/>
  <c r="AQ12" i="8"/>
  <c r="AQ10" i="8" s="1"/>
  <c r="AQ11" i="8" s="1"/>
  <c r="AR12" i="8"/>
  <c r="AR10" i="8" s="1"/>
  <c r="AR11" i="8" s="1"/>
  <c r="AS12" i="8"/>
  <c r="AT12" i="8"/>
  <c r="AT10" i="8" s="1"/>
  <c r="AT11" i="8" s="1"/>
  <c r="AU12" i="8"/>
  <c r="AV12" i="8"/>
  <c r="AW12" i="8"/>
  <c r="AX12" i="8"/>
  <c r="AY12" i="8"/>
  <c r="AZ12" i="8"/>
  <c r="AZ10" i="8" s="1"/>
  <c r="AZ11" i="8" s="1"/>
  <c r="BA12" i="8"/>
  <c r="BB12" i="8"/>
  <c r="BB10" i="8" s="1"/>
  <c r="BB11" i="8" s="1"/>
  <c r="BC12" i="8"/>
  <c r="BD12" i="8"/>
  <c r="BE12" i="8"/>
  <c r="AM16" i="8"/>
  <c r="AN16" i="8"/>
  <c r="AO16" i="8"/>
  <c r="AP16" i="8"/>
  <c r="AQ16" i="8"/>
  <c r="AR16" i="8"/>
  <c r="AS16" i="8"/>
  <c r="AT16" i="8"/>
  <c r="AU16" i="8"/>
  <c r="AV16" i="8"/>
  <c r="AV10" i="8" s="1"/>
  <c r="AW16" i="8"/>
  <c r="AW10" i="8" s="1"/>
  <c r="AW11" i="8" s="1"/>
  <c r="AX16" i="8"/>
  <c r="AY16" i="8"/>
  <c r="AZ16" i="8"/>
  <c r="BA16" i="8"/>
  <c r="BB16" i="8"/>
  <c r="BC16" i="8"/>
  <c r="BD16" i="8"/>
  <c r="BE16" i="8"/>
  <c r="BE10" i="8" s="1"/>
  <c r="BE11" i="8" s="1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AO25" i="8"/>
  <c r="AQ25" i="8"/>
  <c r="AQ26" i="8" s="1"/>
  <c r="AS25" i="8"/>
  <c r="AT25" i="8"/>
  <c r="AT26" i="8" s="1"/>
  <c r="AY25" i="8"/>
  <c r="BB25" i="8"/>
  <c r="BB26" i="8" s="1"/>
  <c r="BC25" i="8"/>
  <c r="BC26" i="8" s="1"/>
  <c r="BD25" i="8"/>
  <c r="AM26" i="8"/>
  <c r="AO26" i="8"/>
  <c r="AP26" i="8"/>
  <c r="BD26" i="8"/>
  <c r="AM27" i="8"/>
  <c r="AM25" i="8" s="1"/>
  <c r="AN27" i="8"/>
  <c r="AN25" i="8" s="1"/>
  <c r="AN26" i="8" s="1"/>
  <c r="AO27" i="8"/>
  <c r="AP27" i="8"/>
  <c r="AQ27" i="8"/>
  <c r="AR27" i="8"/>
  <c r="AS27" i="8"/>
  <c r="AT27" i="8"/>
  <c r="AU27" i="8"/>
  <c r="AU25" i="8" s="1"/>
  <c r="AU26" i="8" s="1"/>
  <c r="AV27" i="8"/>
  <c r="AV25" i="8" s="1"/>
  <c r="AW27" i="8"/>
  <c r="AX27" i="8"/>
  <c r="AY27" i="8"/>
  <c r="AZ27" i="8"/>
  <c r="BA27" i="8"/>
  <c r="BB27" i="8"/>
  <c r="BC27" i="8"/>
  <c r="BD27" i="8"/>
  <c r="BE27" i="8"/>
  <c r="AM31" i="8"/>
  <c r="AN31" i="8"/>
  <c r="AO31" i="8"/>
  <c r="AP31" i="8"/>
  <c r="AQ31" i="8"/>
  <c r="AR31" i="8"/>
  <c r="AR25" i="8" s="1"/>
  <c r="AR26" i="8" s="1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AM35" i="8"/>
  <c r="AN35" i="8"/>
  <c r="AO35" i="8"/>
  <c r="AP35" i="8"/>
  <c r="AP25" i="8" s="1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E25" i="8" s="1"/>
  <c r="BE26" i="8" s="1"/>
  <c r="AQ40" i="8"/>
  <c r="AQ41" i="8" s="1"/>
  <c r="AS40" i="8"/>
  <c r="AT40" i="8"/>
  <c r="AT41" i="8" s="1"/>
  <c r="AU40" i="8"/>
  <c r="AU41" i="8" s="1"/>
  <c r="BC40" i="8"/>
  <c r="BC41" i="8" s="1"/>
  <c r="BD40" i="8"/>
  <c r="BE40" i="8"/>
  <c r="BD41" i="8"/>
  <c r="BE41" i="8"/>
  <c r="AM42" i="8"/>
  <c r="AM40" i="8" s="1"/>
  <c r="AM41" i="8" s="1"/>
  <c r="AN42" i="8"/>
  <c r="AN40" i="8" s="1"/>
  <c r="AN41" i="8" s="1"/>
  <c r="AO42" i="8"/>
  <c r="AO40" i="8" s="1"/>
  <c r="AO41" i="8" s="1"/>
  <c r="AP42" i="8"/>
  <c r="AQ42" i="8"/>
  <c r="AR42" i="8"/>
  <c r="AS42" i="8"/>
  <c r="AT42" i="8"/>
  <c r="AU42" i="8"/>
  <c r="AV42" i="8"/>
  <c r="AV40" i="8" s="1"/>
  <c r="AW42" i="8"/>
  <c r="AX42" i="8"/>
  <c r="AY42" i="8"/>
  <c r="AZ42" i="8"/>
  <c r="BA42" i="8"/>
  <c r="BB42" i="8"/>
  <c r="BC42" i="8"/>
  <c r="BD42" i="8"/>
  <c r="BE42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AZ40" i="8" s="1"/>
  <c r="AZ41" i="8" s="1"/>
  <c r="BA46" i="8"/>
  <c r="BB46" i="8"/>
  <c r="BB40" i="8" s="1"/>
  <c r="BB41" i="8" s="1"/>
  <c r="BC46" i="8"/>
  <c r="BD46" i="8"/>
  <c r="BE46" i="8"/>
  <c r="AM50" i="8"/>
  <c r="AN50" i="8"/>
  <c r="AO50" i="8"/>
  <c r="AP50" i="8"/>
  <c r="AP40" i="8" s="1"/>
  <c r="AP41" i="8" s="1"/>
  <c r="AQ50" i="8"/>
  <c r="AR50" i="8"/>
  <c r="AR40" i="8" s="1"/>
  <c r="AR41" i="8" s="1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AR55" i="8"/>
  <c r="AS55" i="8"/>
  <c r="AV55" i="8"/>
  <c r="BA55" i="8"/>
  <c r="BA56" i="8" s="1"/>
  <c r="BD55" i="8"/>
  <c r="AQ56" i="8"/>
  <c r="AR56" i="8"/>
  <c r="AS56" i="8"/>
  <c r="AT56" i="8"/>
  <c r="BD56" i="8"/>
  <c r="AM57" i="8"/>
  <c r="AM55" i="8" s="1"/>
  <c r="AN57" i="8"/>
  <c r="AN55" i="8" s="1"/>
  <c r="AN56" i="8" s="1"/>
  <c r="AO57" i="8"/>
  <c r="AO55" i="8" s="1"/>
  <c r="AO56" i="8" s="1"/>
  <c r="AP57" i="8"/>
  <c r="AP55" i="8" s="1"/>
  <c r="AQ57" i="8"/>
  <c r="AR57" i="8"/>
  <c r="AS57" i="8"/>
  <c r="AT57" i="8"/>
  <c r="AU57" i="8"/>
  <c r="AU55" i="8" s="1"/>
  <c r="AU56" i="8" s="1"/>
  <c r="AV57" i="8"/>
  <c r="AW57" i="8"/>
  <c r="AX57" i="8"/>
  <c r="AY57" i="8"/>
  <c r="AZ57" i="8"/>
  <c r="BA57" i="8"/>
  <c r="BB57" i="8"/>
  <c r="BC57" i="8"/>
  <c r="BD57" i="8"/>
  <c r="BE57" i="8"/>
  <c r="BE55" i="8" s="1"/>
  <c r="BE56" i="8" s="1"/>
  <c r="AM61" i="8"/>
  <c r="AN61" i="8"/>
  <c r="AO61" i="8"/>
  <c r="AP61" i="8"/>
  <c r="AQ61" i="8"/>
  <c r="AQ55" i="8" s="1"/>
  <c r="AR61" i="8"/>
  <c r="AS61" i="8"/>
  <c r="AT61" i="8"/>
  <c r="AT55" i="8" s="1"/>
  <c r="AU61" i="8"/>
  <c r="AV61" i="8"/>
  <c r="AW61" i="8"/>
  <c r="AX61" i="8"/>
  <c r="AX55" i="8" s="1"/>
  <c r="AX56" i="8" s="1"/>
  <c r="AY61" i="8"/>
  <c r="AZ61" i="8"/>
  <c r="BA61" i="8"/>
  <c r="BB61" i="8"/>
  <c r="BB55" i="8" s="1"/>
  <c r="BB56" i="8" s="1"/>
  <c r="BC61" i="8"/>
  <c r="BC55" i="8" s="1"/>
  <c r="BC56" i="8" s="1"/>
  <c r="BD61" i="8"/>
  <c r="BE61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AW70" i="8"/>
  <c r="AW71" i="8" s="1"/>
  <c r="BB70" i="8"/>
  <c r="BB71" i="8" s="1"/>
  <c r="AN71" i="8"/>
  <c r="AR71" i="8"/>
  <c r="AS71" i="8"/>
  <c r="AT71" i="8"/>
  <c r="AM72" i="8"/>
  <c r="AN72" i="8"/>
  <c r="AO72" i="8"/>
  <c r="AO70" i="8" s="1"/>
  <c r="AO71" i="8" s="1"/>
  <c r="AP72" i="8"/>
  <c r="AQ72" i="8"/>
  <c r="AR72" i="8"/>
  <c r="AS72" i="8"/>
  <c r="AT72" i="8"/>
  <c r="AU72" i="8"/>
  <c r="AV72" i="8"/>
  <c r="AW72" i="8"/>
  <c r="AX72" i="8"/>
  <c r="AX70" i="8" s="1"/>
  <c r="AX71" i="8" s="1"/>
  <c r="AY72" i="8"/>
  <c r="AY70" i="8" s="1"/>
  <c r="AY71" i="8" s="1"/>
  <c r="AZ72" i="8"/>
  <c r="AZ70" i="8" s="1"/>
  <c r="AZ71" i="8" s="1"/>
  <c r="BA72" i="8"/>
  <c r="BA70" i="8" s="1"/>
  <c r="BA71" i="8" s="1"/>
  <c r="BB72" i="8"/>
  <c r="BC72" i="8"/>
  <c r="BD72" i="8"/>
  <c r="BE72" i="8"/>
  <c r="AM76" i="8"/>
  <c r="AN76" i="8"/>
  <c r="AN70" i="8" s="1"/>
  <c r="AO76" i="8"/>
  <c r="AP76" i="8"/>
  <c r="AQ76" i="8"/>
  <c r="AR76" i="8"/>
  <c r="AR70" i="8" s="1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AM80" i="8"/>
  <c r="AN80" i="8"/>
  <c r="AO80" i="8"/>
  <c r="AP80" i="8"/>
  <c r="AQ80" i="8"/>
  <c r="AR80" i="8"/>
  <c r="AS80" i="8"/>
  <c r="AS70" i="8" s="1"/>
  <c r="AT80" i="8"/>
  <c r="AT70" i="8" s="1"/>
  <c r="AU80" i="8"/>
  <c r="AV80" i="8"/>
  <c r="AW80" i="8"/>
  <c r="AX80" i="8"/>
  <c r="AY80" i="8"/>
  <c r="AZ80" i="8"/>
  <c r="BA80" i="8"/>
  <c r="BB80" i="8"/>
  <c r="BC80" i="8"/>
  <c r="BD80" i="8"/>
  <c r="BD70" i="8" s="1"/>
  <c r="BD71" i="8" s="1"/>
  <c r="BE80" i="8"/>
  <c r="AP85" i="8"/>
  <c r="AU85" i="8"/>
  <c r="AQ86" i="8"/>
  <c r="AR86" i="8"/>
  <c r="AS86" i="8"/>
  <c r="AU86" i="8"/>
  <c r="AV86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AM91" i="8"/>
  <c r="AN91" i="8"/>
  <c r="AN85" i="8" s="1"/>
  <c r="AN86" i="8" s="1"/>
  <c r="AO91" i="8"/>
  <c r="AP91" i="8"/>
  <c r="AQ91" i="8"/>
  <c r="AQ85" i="8" s="1"/>
  <c r="AR91" i="8"/>
  <c r="AR85" i="8" s="1"/>
  <c r="AS91" i="8"/>
  <c r="AS85" i="8" s="1"/>
  <c r="AT91" i="8"/>
  <c r="AU91" i="8"/>
  <c r="AV91" i="8"/>
  <c r="AV85" i="8" s="1"/>
  <c r="AW91" i="8"/>
  <c r="AX91" i="8"/>
  <c r="AY91" i="8"/>
  <c r="AZ91" i="8"/>
  <c r="BA91" i="8"/>
  <c r="BB91" i="8"/>
  <c r="BC91" i="8"/>
  <c r="BD91" i="8"/>
  <c r="BE91" i="8"/>
  <c r="AM95" i="8"/>
  <c r="AN95" i="8"/>
  <c r="AO95" i="8"/>
  <c r="AP95" i="8"/>
  <c r="AQ95" i="8"/>
  <c r="AR95" i="8"/>
  <c r="AS95" i="8"/>
  <c r="AT95" i="8"/>
  <c r="AT85" i="8" s="1"/>
  <c r="AT86" i="8" s="1"/>
  <c r="AU95" i="8"/>
  <c r="AV95" i="8"/>
  <c r="AW95" i="8"/>
  <c r="AX95" i="8"/>
  <c r="AY95" i="8"/>
  <c r="AZ95" i="8"/>
  <c r="BA95" i="8"/>
  <c r="BB95" i="8"/>
  <c r="BC95" i="8"/>
  <c r="BD95" i="8"/>
  <c r="BE95" i="8"/>
  <c r="AM100" i="8"/>
  <c r="AR100" i="8"/>
  <c r="AR101" i="8" s="1"/>
  <c r="BD100" i="8"/>
  <c r="BD101" i="8" s="1"/>
  <c r="AM102" i="8"/>
  <c r="AN102" i="8"/>
  <c r="AO102" i="8"/>
  <c r="AP102" i="8"/>
  <c r="AQ102" i="8"/>
  <c r="AR102" i="8"/>
  <c r="AS102" i="8"/>
  <c r="AS100" i="8" s="1"/>
  <c r="AT102" i="8"/>
  <c r="AT100" i="8" s="1"/>
  <c r="AT101" i="8" s="1"/>
  <c r="AU102" i="8"/>
  <c r="AU100" i="8" s="1"/>
  <c r="AU101" i="8" s="1"/>
  <c r="AV102" i="8"/>
  <c r="AW102" i="8"/>
  <c r="AX102" i="8"/>
  <c r="AY102" i="8"/>
  <c r="AZ102" i="8"/>
  <c r="BA102" i="8"/>
  <c r="BB102" i="8"/>
  <c r="BC102" i="8"/>
  <c r="BD102" i="8"/>
  <c r="BE102" i="8"/>
  <c r="BE100" i="8" s="1"/>
  <c r="BE101" i="8" s="1"/>
  <c r="AM106" i="8"/>
  <c r="AN106" i="8"/>
  <c r="AO106" i="8"/>
  <c r="AP106" i="8"/>
  <c r="AP100" i="8" s="1"/>
  <c r="AQ106" i="8"/>
  <c r="AQ100" i="8" s="1"/>
  <c r="AQ101" i="8" s="1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AM110" i="8"/>
  <c r="AN110" i="8"/>
  <c r="AO110" i="8"/>
  <c r="AP110" i="8"/>
  <c r="AQ110" i="8"/>
  <c r="AR110" i="8"/>
  <c r="AS110" i="8"/>
  <c r="AT110" i="8"/>
  <c r="AU110" i="8"/>
  <c r="AV110" i="8"/>
  <c r="AV100" i="8" s="1"/>
  <c r="AW110" i="8"/>
  <c r="AX110" i="8"/>
  <c r="AY110" i="8"/>
  <c r="AZ110" i="8"/>
  <c r="BA110" i="8"/>
  <c r="BB110" i="8"/>
  <c r="BC110" i="8"/>
  <c r="BD110" i="8"/>
  <c r="BE110" i="8"/>
  <c r="AN115" i="8"/>
  <c r="AN116" i="8" s="1"/>
  <c r="BB115" i="8"/>
  <c r="BB116" i="8" s="1"/>
  <c r="BE115" i="8"/>
  <c r="AV116" i="8"/>
  <c r="AX116" i="8"/>
  <c r="BE116" i="8"/>
  <c r="AM117" i="8"/>
  <c r="AM115" i="8" s="1"/>
  <c r="AN117" i="8"/>
  <c r="AO117" i="8"/>
  <c r="AP117" i="8"/>
  <c r="AQ117" i="8"/>
  <c r="AR117" i="8"/>
  <c r="AS117" i="8"/>
  <c r="AS115" i="8" s="1"/>
  <c r="AT117" i="8"/>
  <c r="AU117" i="8"/>
  <c r="AV117" i="8"/>
  <c r="AV115" i="8" s="1"/>
  <c r="AW117" i="8"/>
  <c r="AW115" i="8" s="1"/>
  <c r="AW116" i="8" s="1"/>
  <c r="AX117" i="8"/>
  <c r="AX115" i="8" s="1"/>
  <c r="AY117" i="8"/>
  <c r="AZ117" i="8"/>
  <c r="BA117" i="8"/>
  <c r="BA115" i="8" s="1"/>
  <c r="BA116" i="8" s="1"/>
  <c r="BB117" i="8"/>
  <c r="BC117" i="8"/>
  <c r="BD117" i="8"/>
  <c r="BE117" i="8"/>
  <c r="AM121" i="8"/>
  <c r="AN121" i="8"/>
  <c r="AO121" i="8"/>
  <c r="AP121" i="8"/>
  <c r="AP115" i="8" s="1"/>
  <c r="AQ121" i="8"/>
  <c r="AR121" i="8"/>
  <c r="AS121" i="8"/>
  <c r="AT121" i="8"/>
  <c r="AU121" i="8"/>
  <c r="AV121" i="8"/>
  <c r="AW121" i="8"/>
  <c r="AX121" i="8"/>
  <c r="AY121" i="8"/>
  <c r="AY115" i="8" s="1"/>
  <c r="AZ121" i="8"/>
  <c r="AZ115" i="8" s="1"/>
  <c r="AZ116" i="8" s="1"/>
  <c r="BA121" i="8"/>
  <c r="BB121" i="8"/>
  <c r="BC121" i="8"/>
  <c r="BD121" i="8"/>
  <c r="BE121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C115" i="8" s="1"/>
  <c r="BC116" i="8" s="1"/>
  <c r="BD125" i="8"/>
  <c r="BD115" i="8" s="1"/>
  <c r="BD116" i="8" s="1"/>
  <c r="BE125" i="8"/>
  <c r="AT130" i="8"/>
  <c r="AX130" i="8"/>
  <c r="AX131" i="8" s="1"/>
  <c r="AZ130" i="8"/>
  <c r="AZ131" i="8" s="1"/>
  <c r="BE130" i="8"/>
  <c r="AO131" i="8"/>
  <c r="AT131" i="8"/>
  <c r="AV131" i="8"/>
  <c r="BA131" i="8"/>
  <c r="BE131" i="8"/>
  <c r="AM132" i="8"/>
  <c r="AN132" i="8"/>
  <c r="AO132" i="8"/>
  <c r="AO130" i="8" s="1"/>
  <c r="AP132" i="8"/>
  <c r="AP130" i="8" s="1"/>
  <c r="AQ132" i="8"/>
  <c r="AQ130" i="8" s="1"/>
  <c r="AQ131" i="8" s="1"/>
  <c r="AR132" i="8"/>
  <c r="AS132" i="8"/>
  <c r="AS130" i="8" s="1"/>
  <c r="AT132" i="8"/>
  <c r="AU132" i="8"/>
  <c r="AV132" i="8"/>
  <c r="AW132" i="8"/>
  <c r="AX132" i="8"/>
  <c r="AY132" i="8"/>
  <c r="AZ132" i="8"/>
  <c r="BA132" i="8"/>
  <c r="BA130" i="8" s="1"/>
  <c r="BB132" i="8"/>
  <c r="BC132" i="8"/>
  <c r="BD132" i="8"/>
  <c r="BE132" i="8"/>
  <c r="AM136" i="8"/>
  <c r="AN136" i="8"/>
  <c r="AO136" i="8"/>
  <c r="AP136" i="8"/>
  <c r="AQ136" i="8"/>
  <c r="AR136" i="8"/>
  <c r="AS136" i="8"/>
  <c r="AT136" i="8"/>
  <c r="AU136" i="8"/>
  <c r="AU130" i="8" s="1"/>
  <c r="AU131" i="8" s="1"/>
  <c r="AV136" i="8"/>
  <c r="AV130" i="8" s="1"/>
  <c r="AW136" i="8"/>
  <c r="AW130" i="8" s="1"/>
  <c r="AW131" i="8" s="1"/>
  <c r="AX136" i="8"/>
  <c r="AY136" i="8"/>
  <c r="AY130" i="8" s="1"/>
  <c r="AZ136" i="8"/>
  <c r="BA136" i="8"/>
  <c r="BB136" i="8"/>
  <c r="BC136" i="8"/>
  <c r="BD136" i="8"/>
  <c r="BD130" i="8" s="1"/>
  <c r="BD131" i="8" s="1"/>
  <c r="BE136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AO145" i="8"/>
  <c r="AO146" i="8" s="1"/>
  <c r="AP145" i="8"/>
  <c r="AP146" i="8" s="1"/>
  <c r="AQ145" i="8"/>
  <c r="AQ146" i="8" s="1"/>
  <c r="AR145" i="8"/>
  <c r="AR146" i="8" s="1"/>
  <c r="AS145" i="8"/>
  <c r="AS146" i="8" s="1"/>
  <c r="AU145" i="8"/>
  <c r="AU146" i="8" s="1"/>
  <c r="AX145" i="8"/>
  <c r="AX146" i="8" s="1"/>
  <c r="AZ145" i="8"/>
  <c r="AZ146" i="8" s="1"/>
  <c r="BB145" i="8"/>
  <c r="BB146" i="8" s="1"/>
  <c r="BD145" i="8"/>
  <c r="BD146" i="8" s="1"/>
  <c r="AM147" i="8"/>
  <c r="AN147" i="8"/>
  <c r="AO147" i="8"/>
  <c r="AP147" i="8"/>
  <c r="AQ147" i="8"/>
  <c r="AR147" i="8"/>
  <c r="AS147" i="8"/>
  <c r="AT147" i="8"/>
  <c r="AT145" i="8" s="1"/>
  <c r="AT146" i="8" s="1"/>
  <c r="AU147" i="8"/>
  <c r="AV147" i="8"/>
  <c r="AV145" i="8" s="1"/>
  <c r="AW147" i="8"/>
  <c r="AX147" i="8"/>
  <c r="AY147" i="8"/>
  <c r="AZ147" i="8"/>
  <c r="BA147" i="8"/>
  <c r="BB147" i="8"/>
  <c r="BC147" i="8"/>
  <c r="BC145" i="8" s="1"/>
  <c r="BC146" i="8" s="1"/>
  <c r="BD147" i="8"/>
  <c r="BE147" i="8"/>
  <c r="BE145" i="8" s="1"/>
  <c r="BE146" i="8" s="1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AZ160" i="8"/>
  <c r="BC160" i="8"/>
  <c r="BD160" i="8"/>
  <c r="BE160" i="8"/>
  <c r="BE161" i="8" s="1"/>
  <c r="AS161" i="8"/>
  <c r="AU161" i="8"/>
  <c r="AV161" i="8"/>
  <c r="AM162" i="8"/>
  <c r="AN162" i="8"/>
  <c r="AO162" i="8"/>
  <c r="AP162" i="8"/>
  <c r="AQ162" i="8"/>
  <c r="AR162" i="8"/>
  <c r="AS162" i="8"/>
  <c r="AS160" i="8" s="1"/>
  <c r="AT162" i="8"/>
  <c r="AT160" i="8" s="1"/>
  <c r="AT161" i="8" s="1"/>
  <c r="AU162" i="8"/>
  <c r="AU160" i="8" s="1"/>
  <c r="AV162" i="8"/>
  <c r="AV160" i="8" s="1"/>
  <c r="AW162" i="8"/>
  <c r="AW160" i="8" s="1"/>
  <c r="AW161" i="8" s="1"/>
  <c r="AX162" i="8"/>
  <c r="AX160" i="8" s="1"/>
  <c r="AX161" i="8" s="1"/>
  <c r="AY162" i="8"/>
  <c r="AZ162" i="8"/>
  <c r="BA162" i="8"/>
  <c r="BB162" i="8"/>
  <c r="BC162" i="8"/>
  <c r="BD162" i="8"/>
  <c r="BE162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Y160" i="8" s="1"/>
  <c r="AY161" i="8" s="1"/>
  <c r="AZ166" i="8"/>
  <c r="BA166" i="8"/>
  <c r="BB166" i="8"/>
  <c r="BC166" i="8"/>
  <c r="BD166" i="8"/>
  <c r="BE166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AQ175" i="8"/>
  <c r="AQ176" i="8" s="1"/>
  <c r="AV175" i="8"/>
  <c r="AX175" i="8"/>
  <c r="AY175" i="8"/>
  <c r="AZ175" i="8"/>
  <c r="AZ176" i="8" s="1"/>
  <c r="AV176" i="8"/>
  <c r="AX176" i="8"/>
  <c r="AM177" i="8"/>
  <c r="AN177" i="8"/>
  <c r="AO177" i="8"/>
  <c r="AP177" i="8"/>
  <c r="AQ177" i="8"/>
  <c r="AR177" i="8"/>
  <c r="AS177" i="8"/>
  <c r="AT177" i="8"/>
  <c r="AT175" i="8" s="1"/>
  <c r="AT176" i="8" s="1"/>
  <c r="AU177" i="8"/>
  <c r="AU175" i="8" s="1"/>
  <c r="AU176" i="8" s="1"/>
  <c r="AV177" i="8"/>
  <c r="AW177" i="8"/>
  <c r="AX177" i="8"/>
  <c r="AY177" i="8"/>
  <c r="AZ177" i="8"/>
  <c r="BA177" i="8"/>
  <c r="BB177" i="8"/>
  <c r="BC177" i="8"/>
  <c r="BC175" i="8" s="1"/>
  <c r="BC176" i="8" s="1"/>
  <c r="BD177" i="8"/>
  <c r="BD175" i="8" s="1"/>
  <c r="BD176" i="8" s="1"/>
  <c r="BE177" i="8"/>
  <c r="AM181" i="8"/>
  <c r="AN181" i="8"/>
  <c r="AO181" i="8"/>
  <c r="AP181" i="8"/>
  <c r="AQ181" i="8"/>
  <c r="AR181" i="8"/>
  <c r="AR175" i="8" s="1"/>
  <c r="AR176" i="8" s="1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AM185" i="8"/>
  <c r="AN185" i="8"/>
  <c r="AO185" i="8"/>
  <c r="AP185" i="8"/>
  <c r="AQ185" i="8"/>
  <c r="AR185" i="8"/>
  <c r="AS185" i="8"/>
  <c r="AT185" i="8"/>
  <c r="AU185" i="8"/>
  <c r="AV185" i="8"/>
  <c r="AW185" i="8"/>
  <c r="AW175" i="8" s="1"/>
  <c r="AW176" i="8" s="1"/>
  <c r="AX185" i="8"/>
  <c r="AY185" i="8"/>
  <c r="AZ185" i="8"/>
  <c r="BA185" i="8"/>
  <c r="BA175" i="8" s="1"/>
  <c r="BA176" i="8" s="1"/>
  <c r="BB185" i="8"/>
  <c r="BC185" i="8"/>
  <c r="BD185" i="8"/>
  <c r="BE185" i="8"/>
  <c r="AR190" i="8"/>
  <c r="AR191" i="8" s="1"/>
  <c r="AT190" i="8"/>
  <c r="AT191" i="8" s="1"/>
  <c r="AU190" i="8"/>
  <c r="AU191" i="8" s="1"/>
  <c r="AV190" i="8"/>
  <c r="AV191" i="8" s="1"/>
  <c r="AW190" i="8"/>
  <c r="AS191" i="8"/>
  <c r="AW191" i="8"/>
  <c r="AM192" i="8"/>
  <c r="AM190" i="8" s="1"/>
  <c r="AN192" i="8"/>
  <c r="AN190" i="8" s="1"/>
  <c r="AN191" i="8" s="1"/>
  <c r="AO192" i="8"/>
  <c r="AO190" i="8" s="1"/>
  <c r="AO191" i="8" s="1"/>
  <c r="AP192" i="8"/>
  <c r="AP190" i="8" s="1"/>
  <c r="AQ192" i="8"/>
  <c r="AQ190" i="8" s="1"/>
  <c r="AQ191" i="8" s="1"/>
  <c r="AR192" i="8"/>
  <c r="AS192" i="8"/>
  <c r="AS190" i="8" s="1"/>
  <c r="AT192" i="8"/>
  <c r="AU192" i="8"/>
  <c r="AV192" i="8"/>
  <c r="AW192" i="8"/>
  <c r="AX192" i="8"/>
  <c r="AY192" i="8"/>
  <c r="AY190" i="8" s="1"/>
  <c r="AY191" i="8" s="1"/>
  <c r="AZ192" i="8"/>
  <c r="BA192" i="8"/>
  <c r="BB192" i="8"/>
  <c r="BC192" i="8"/>
  <c r="BD192" i="8"/>
  <c r="BD190" i="8" s="1"/>
  <c r="BD191" i="8" s="1"/>
  <c r="BE192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B190" i="8" s="1"/>
  <c r="BB191" i="8" s="1"/>
  <c r="BC196" i="8"/>
  <c r="BD196" i="8"/>
  <c r="BE196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AW205" i="8"/>
  <c r="AM206" i="8"/>
  <c r="AN206" i="8"/>
  <c r="AR206" i="8"/>
  <c r="AS206" i="8"/>
  <c r="AW206" i="8"/>
  <c r="AX206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X205" i="8" s="1"/>
  <c r="AY207" i="8"/>
  <c r="AZ207" i="8"/>
  <c r="BA207" i="8"/>
  <c r="BA205" i="8" s="1"/>
  <c r="BA206" i="8" s="1"/>
  <c r="BB207" i="8"/>
  <c r="BC207" i="8"/>
  <c r="BD207" i="8"/>
  <c r="BE207" i="8"/>
  <c r="AM211" i="8"/>
  <c r="AM205" i="8" s="1"/>
  <c r="AN211" i="8"/>
  <c r="AN205" i="8" s="1"/>
  <c r="AO211" i="8"/>
  <c r="AP211" i="8"/>
  <c r="AP205" i="8" s="1"/>
  <c r="AQ211" i="8"/>
  <c r="AQ205" i="8" s="1"/>
  <c r="AQ206" i="8" s="1"/>
  <c r="AR211" i="8"/>
  <c r="AR205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AM215" i="8"/>
  <c r="AN215" i="8"/>
  <c r="AO215" i="8"/>
  <c r="AP215" i="8"/>
  <c r="AQ215" i="8"/>
  <c r="AR215" i="8"/>
  <c r="AS215" i="8"/>
  <c r="AS205" i="8" s="1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AN220" i="8"/>
  <c r="AN221" i="8" s="1"/>
  <c r="AO220" i="8"/>
  <c r="AO221" i="8" s="1"/>
  <c r="AT220" i="8"/>
  <c r="AT221" i="8" s="1"/>
  <c r="AV220" i="8"/>
  <c r="BA220" i="8"/>
  <c r="BA221" i="8" s="1"/>
  <c r="BD220" i="8"/>
  <c r="BD221" i="8" s="1"/>
  <c r="BE220" i="8"/>
  <c r="BE221" i="8" s="1"/>
  <c r="AZ221" i="8"/>
  <c r="AM222" i="8"/>
  <c r="AN222" i="8"/>
  <c r="AO222" i="8"/>
  <c r="AP222" i="8"/>
  <c r="AQ222" i="8"/>
  <c r="AR222" i="8"/>
  <c r="AR220" i="8" s="1"/>
  <c r="AR221" i="8" s="1"/>
  <c r="AS222" i="8"/>
  <c r="AS220" i="8" s="1"/>
  <c r="AT222" i="8"/>
  <c r="AU222" i="8"/>
  <c r="AU220" i="8" s="1"/>
  <c r="AU221" i="8" s="1"/>
  <c r="AV222" i="8"/>
  <c r="AW222" i="8"/>
  <c r="AX222" i="8"/>
  <c r="AX220" i="8" s="1"/>
  <c r="AX221" i="8" s="1"/>
  <c r="AY222" i="8"/>
  <c r="AY220" i="8" s="1"/>
  <c r="AZ222" i="8"/>
  <c r="AZ220" i="8" s="1"/>
  <c r="BA222" i="8"/>
  <c r="BB222" i="8"/>
  <c r="BC222" i="8"/>
  <c r="BD222" i="8"/>
  <c r="BE222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AM230" i="8"/>
  <c r="AM220" i="8" s="1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B220" i="8" s="1"/>
  <c r="BB221" i="8" s="1"/>
  <c r="BC230" i="8"/>
  <c r="BD230" i="8"/>
  <c r="BE230" i="8"/>
  <c r="AN236" i="8"/>
  <c r="AO236" i="8"/>
  <c r="AP236" i="8"/>
  <c r="AQ236" i="8"/>
  <c r="AR236" i="8"/>
  <c r="AM237" i="8"/>
  <c r="AM235" i="8" s="1"/>
  <c r="AN237" i="8"/>
  <c r="AN235" i="8" s="1"/>
  <c r="AO237" i="8"/>
  <c r="AO235" i="8" s="1"/>
  <c r="AP237" i="8"/>
  <c r="AP235" i="8" s="1"/>
  <c r="AQ237" i="8"/>
  <c r="AQ235" i="8" s="1"/>
  <c r="AR237" i="8"/>
  <c r="AS237" i="8"/>
  <c r="AT237" i="8"/>
  <c r="AU237" i="8"/>
  <c r="AV237" i="8"/>
  <c r="AV235" i="8" s="1"/>
  <c r="AV236" i="8" s="1"/>
  <c r="AW237" i="8"/>
  <c r="AX237" i="8"/>
  <c r="AX235" i="8" s="1"/>
  <c r="AX236" i="8" s="1"/>
  <c r="AY237" i="8"/>
  <c r="AZ237" i="8"/>
  <c r="BA237" i="8"/>
  <c r="BB237" i="8"/>
  <c r="BC237" i="8"/>
  <c r="BD237" i="8"/>
  <c r="BE237" i="8"/>
  <c r="BE235" i="8" s="1"/>
  <c r="BE236" i="8" s="1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B235" i="8" s="1"/>
  <c r="BB236" i="8" s="1"/>
  <c r="BC241" i="8"/>
  <c r="BD241" i="8"/>
  <c r="BD235" i="8" s="1"/>
  <c r="BD236" i="8" s="1"/>
  <c r="BE241" i="8"/>
  <c r="AM245" i="8"/>
  <c r="AN245" i="8"/>
  <c r="AO245" i="8"/>
  <c r="AP245" i="8"/>
  <c r="AQ245" i="8"/>
  <c r="AR245" i="8"/>
  <c r="AR235" i="8" s="1"/>
  <c r="AS245" i="8"/>
  <c r="AT245" i="8"/>
  <c r="AU245" i="8"/>
  <c r="AV245" i="8"/>
  <c r="AW245" i="8"/>
  <c r="AW235" i="8" s="1"/>
  <c r="AW236" i="8" s="1"/>
  <c r="AX245" i="8"/>
  <c r="AY245" i="8"/>
  <c r="AZ245" i="8"/>
  <c r="BA245" i="8"/>
  <c r="BB245" i="8"/>
  <c r="BC245" i="8"/>
  <c r="BD245" i="8"/>
  <c r="BE245" i="8"/>
  <c r="AW250" i="8"/>
  <c r="AW251" i="8" s="1"/>
  <c r="BB250" i="8"/>
  <c r="BB251" i="8" s="1"/>
  <c r="AO251" i="8"/>
  <c r="AQ251" i="8"/>
  <c r="AR251" i="8"/>
  <c r="AS251" i="8"/>
  <c r="AT251" i="8"/>
  <c r="AM252" i="8"/>
  <c r="AN252" i="8"/>
  <c r="AO252" i="8"/>
  <c r="AO250" i="8" s="1"/>
  <c r="AP252" i="8"/>
  <c r="AQ252" i="8"/>
  <c r="AQ250" i="8" s="1"/>
  <c r="AR252" i="8"/>
  <c r="AR250" i="8" s="1"/>
  <c r="AS252" i="8"/>
  <c r="AS250" i="8" s="1"/>
  <c r="AT252" i="8"/>
  <c r="AT250" i="8" s="1"/>
  <c r="AU252" i="8"/>
  <c r="AV252" i="8"/>
  <c r="AV250" i="8" s="1"/>
  <c r="AV251" i="8" s="1"/>
  <c r="AW252" i="8"/>
  <c r="AX252" i="8"/>
  <c r="AY252" i="8"/>
  <c r="AZ252" i="8"/>
  <c r="BA252" i="8"/>
  <c r="BB252" i="8"/>
  <c r="BC252" i="8"/>
  <c r="BD252" i="8"/>
  <c r="BE252" i="8"/>
  <c r="BE250" i="8" s="1"/>
  <c r="BE251" i="8" s="1"/>
  <c r="AM256" i="8"/>
  <c r="AN256" i="8"/>
  <c r="AO256" i="8"/>
  <c r="AP256" i="8"/>
  <c r="AQ256" i="8"/>
  <c r="AR256" i="8"/>
  <c r="AS256" i="8"/>
  <c r="AT256" i="8"/>
  <c r="AU256" i="8"/>
  <c r="AU250" i="8" s="1"/>
  <c r="AU251" i="8" s="1"/>
  <c r="AV256" i="8"/>
  <c r="AW256" i="8"/>
  <c r="AX256" i="8"/>
  <c r="AY256" i="8"/>
  <c r="AZ256" i="8"/>
  <c r="BA256" i="8"/>
  <c r="BB256" i="8"/>
  <c r="BC256" i="8"/>
  <c r="BD256" i="8"/>
  <c r="BE256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Y250" i="8" s="1"/>
  <c r="AY251" i="8" s="1"/>
  <c r="AZ260" i="8"/>
  <c r="AZ250" i="8" s="1"/>
  <c r="AZ251" i="8" s="1"/>
  <c r="BA260" i="8"/>
  <c r="BA250" i="8" s="1"/>
  <c r="BB260" i="8"/>
  <c r="BC260" i="8"/>
  <c r="BD260" i="8"/>
  <c r="BE260" i="8"/>
  <c r="AO265" i="8"/>
  <c r="AO266" i="8" s="1"/>
  <c r="AP265" i="8"/>
  <c r="AQ265" i="8"/>
  <c r="AQ266" i="8" s="1"/>
  <c r="AT265" i="8"/>
  <c r="AT266" i="8" s="1"/>
  <c r="AZ265" i="8"/>
  <c r="AZ266" i="8" s="1"/>
  <c r="BA265" i="8"/>
  <c r="BA266" i="8" s="1"/>
  <c r="BB265" i="8"/>
  <c r="BB266" i="8" s="1"/>
  <c r="BC265" i="8"/>
  <c r="BC266" i="8" s="1"/>
  <c r="BD265" i="8"/>
  <c r="BD266" i="8" s="1"/>
  <c r="AW266" i="8"/>
  <c r="AM267" i="8"/>
  <c r="AN267" i="8"/>
  <c r="AO267" i="8"/>
  <c r="AP267" i="8"/>
  <c r="AQ267" i="8"/>
  <c r="AR267" i="8"/>
  <c r="AS267" i="8"/>
  <c r="AT267" i="8"/>
  <c r="AU267" i="8"/>
  <c r="AU265" i="8" s="1"/>
  <c r="AU266" i="8" s="1"/>
  <c r="AV267" i="8"/>
  <c r="AV265" i="8" s="1"/>
  <c r="AW267" i="8"/>
  <c r="AX267" i="8"/>
  <c r="AX265" i="8" s="1"/>
  <c r="AX266" i="8" s="1"/>
  <c r="AY267" i="8"/>
  <c r="AZ267" i="8"/>
  <c r="BA267" i="8"/>
  <c r="BB267" i="8"/>
  <c r="BC267" i="8"/>
  <c r="BD267" i="8"/>
  <c r="BE267" i="8"/>
  <c r="BE265" i="8" s="1"/>
  <c r="BE266" i="8" s="1"/>
  <c r="AM271" i="8"/>
  <c r="AN271" i="8"/>
  <c r="AO271" i="8"/>
  <c r="AP271" i="8"/>
  <c r="AQ271" i="8"/>
  <c r="AR271" i="8"/>
  <c r="AS271" i="8"/>
  <c r="AT271" i="8"/>
  <c r="AU271" i="8"/>
  <c r="AV271" i="8"/>
  <c r="AW271" i="8"/>
  <c r="AW265" i="8" s="1"/>
  <c r="AX271" i="8"/>
  <c r="AY271" i="8"/>
  <c r="AZ271" i="8"/>
  <c r="BA271" i="8"/>
  <c r="BB271" i="8"/>
  <c r="BC271" i="8"/>
  <c r="BD271" i="8"/>
  <c r="BE271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Y265" i="8" s="1"/>
  <c r="AZ275" i="8"/>
  <c r="BA275" i="8"/>
  <c r="BB275" i="8"/>
  <c r="BC275" i="8"/>
  <c r="BD275" i="8"/>
  <c r="BE275" i="8"/>
  <c r="BC280" i="8"/>
  <c r="BC281" i="8" s="1"/>
  <c r="BD280" i="8"/>
  <c r="BD281" i="8" s="1"/>
  <c r="AM282" i="8"/>
  <c r="AN282" i="8"/>
  <c r="AO282" i="8"/>
  <c r="AP282" i="8"/>
  <c r="AQ282" i="8"/>
  <c r="AR282" i="8"/>
  <c r="AR280" i="8" s="1"/>
  <c r="AR281" i="8" s="1"/>
  <c r="AS282" i="8"/>
  <c r="AS280" i="8" s="1"/>
  <c r="AT282" i="8"/>
  <c r="AT280" i="8" s="1"/>
  <c r="AT281" i="8" s="1"/>
  <c r="AU282" i="8"/>
  <c r="AU280" i="8" s="1"/>
  <c r="AU281" i="8" s="1"/>
  <c r="AV282" i="8"/>
  <c r="AV280" i="8" s="1"/>
  <c r="AW282" i="8"/>
  <c r="AX282" i="8"/>
  <c r="AY282" i="8"/>
  <c r="AZ282" i="8"/>
  <c r="BA282" i="8"/>
  <c r="BB282" i="8"/>
  <c r="BC282" i="8"/>
  <c r="BD282" i="8"/>
  <c r="BE282" i="8"/>
  <c r="AM286" i="8"/>
  <c r="AN286" i="8"/>
  <c r="AO286" i="8"/>
  <c r="AP286" i="8"/>
  <c r="AQ286" i="8"/>
  <c r="AQ280" i="8" s="1"/>
  <c r="AQ281" i="8" s="1"/>
  <c r="AR286" i="8"/>
  <c r="AS286" i="8"/>
  <c r="AT286" i="8"/>
  <c r="AU286" i="8"/>
  <c r="AV286" i="8"/>
  <c r="AW286" i="8"/>
  <c r="AX286" i="8"/>
  <c r="AX280" i="8" s="1"/>
  <c r="AX281" i="8" s="1"/>
  <c r="AY286" i="8"/>
  <c r="AY280" i="8" s="1"/>
  <c r="AZ286" i="8"/>
  <c r="BA286" i="8"/>
  <c r="BB286" i="8"/>
  <c r="BC286" i="8"/>
  <c r="BD286" i="8"/>
  <c r="BE286" i="8"/>
  <c r="BE280" i="8" s="1"/>
  <c r="BE281" i="8" s="1"/>
  <c r="AM290" i="8"/>
  <c r="AN290" i="8"/>
  <c r="AO290" i="8"/>
  <c r="AP290" i="8"/>
  <c r="AP280" i="8" s="1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AY295" i="8"/>
  <c r="AZ295" i="8"/>
  <c r="AZ296" i="8" s="1"/>
  <c r="BC295" i="8"/>
  <c r="BC296" i="8" s="1"/>
  <c r="BD295" i="8"/>
  <c r="BD296" i="8" s="1"/>
  <c r="BE295" i="8"/>
  <c r="BE296" i="8" s="1"/>
  <c r="AT296" i="8"/>
  <c r="AW296" i="8"/>
  <c r="AX296" i="8"/>
  <c r="AY296" i="8"/>
  <c r="AM297" i="8"/>
  <c r="AN297" i="8"/>
  <c r="AO297" i="8"/>
  <c r="AP297" i="8"/>
  <c r="AP295" i="8" s="1"/>
  <c r="AQ297" i="8"/>
  <c r="AR297" i="8"/>
  <c r="AS297" i="8"/>
  <c r="AT297" i="8"/>
  <c r="AT295" i="8" s="1"/>
  <c r="AU297" i="8"/>
  <c r="AU295" i="8" s="1"/>
  <c r="AU296" i="8" s="1"/>
  <c r="AV297" i="8"/>
  <c r="AW297" i="8"/>
  <c r="AW295" i="8" s="1"/>
  <c r="AX297" i="8"/>
  <c r="AY297" i="8"/>
  <c r="AZ297" i="8"/>
  <c r="BA297" i="8"/>
  <c r="BB297" i="8"/>
  <c r="BC297" i="8"/>
  <c r="BD297" i="8"/>
  <c r="BE297" i="8"/>
  <c r="AM301" i="8"/>
  <c r="AN301" i="8"/>
  <c r="AO301" i="8"/>
  <c r="AP301" i="8"/>
  <c r="AQ301" i="8"/>
  <c r="AR301" i="8"/>
  <c r="AR295" i="8" s="1"/>
  <c r="AR296" i="8" s="1"/>
  <c r="AS301" i="8"/>
  <c r="AT301" i="8"/>
  <c r="AU301" i="8"/>
  <c r="AV301" i="8"/>
  <c r="AV295" i="8" s="1"/>
  <c r="AW301" i="8"/>
  <c r="AX301" i="8"/>
  <c r="AX295" i="8" s="1"/>
  <c r="AY301" i="8"/>
  <c r="AZ301" i="8"/>
  <c r="BA301" i="8"/>
  <c r="BB301" i="8"/>
  <c r="BC301" i="8"/>
  <c r="BD301" i="8"/>
  <c r="BE301" i="8"/>
  <c r="AM305" i="8"/>
  <c r="AN305" i="8"/>
  <c r="AO305" i="8"/>
  <c r="AP305" i="8"/>
  <c r="AQ305" i="8"/>
  <c r="AQ295" i="8" s="1"/>
  <c r="AQ296" i="8" s="1"/>
  <c r="AR305" i="8"/>
  <c r="AS305" i="8"/>
  <c r="AT305" i="8"/>
  <c r="AU305" i="8"/>
  <c r="AV305" i="8"/>
  <c r="AW305" i="8"/>
  <c r="AX305" i="8"/>
  <c r="AY305" i="8"/>
  <c r="AZ305" i="8"/>
  <c r="BA305" i="8"/>
  <c r="BA295" i="8" s="1"/>
  <c r="BA296" i="8" s="1"/>
  <c r="BB305" i="8"/>
  <c r="BB295" i="8" s="1"/>
  <c r="BB296" i="8" s="1"/>
  <c r="BC305" i="8"/>
  <c r="BD305" i="8"/>
  <c r="BE305" i="8"/>
  <c r="AM310" i="8"/>
  <c r="AN310" i="8"/>
  <c r="AT310" i="8"/>
  <c r="AT311" i="8" s="1"/>
  <c r="BD310" i="8"/>
  <c r="BD311" i="8" s="1"/>
  <c r="AM311" i="8"/>
  <c r="AN311" i="8"/>
  <c r="AO311" i="8"/>
  <c r="AU311" i="8"/>
  <c r="AV311" i="8"/>
  <c r="BA311" i="8"/>
  <c r="AM312" i="8"/>
  <c r="AN312" i="8"/>
  <c r="AO312" i="8"/>
  <c r="AP312" i="8"/>
  <c r="AQ312" i="8"/>
  <c r="AR312" i="8"/>
  <c r="AS312" i="8"/>
  <c r="AT312" i="8"/>
  <c r="AU312" i="8"/>
  <c r="AV312" i="8"/>
  <c r="AW312" i="8"/>
  <c r="AX312" i="8"/>
  <c r="AY312" i="8"/>
  <c r="AZ312" i="8"/>
  <c r="BA312" i="8"/>
  <c r="BB312" i="8"/>
  <c r="BC312" i="8"/>
  <c r="BD312" i="8"/>
  <c r="BE312" i="8"/>
  <c r="AM316" i="8"/>
  <c r="AN316" i="8"/>
  <c r="AO316" i="8"/>
  <c r="AO310" i="8" s="1"/>
  <c r="AP316" i="8"/>
  <c r="AP310" i="8" s="1"/>
  <c r="AQ316" i="8"/>
  <c r="AR316" i="8"/>
  <c r="AR310" i="8" s="1"/>
  <c r="AR311" i="8" s="1"/>
  <c r="AS316" i="8"/>
  <c r="AS310" i="8" s="1"/>
  <c r="AT316" i="8"/>
  <c r="AU316" i="8"/>
  <c r="AU310" i="8" s="1"/>
  <c r="AV316" i="8"/>
  <c r="AV310" i="8" s="1"/>
  <c r="AW316" i="8"/>
  <c r="AW310" i="8" s="1"/>
  <c r="AW311" i="8" s="1"/>
  <c r="AX316" i="8"/>
  <c r="AY316" i="8"/>
  <c r="AZ316" i="8"/>
  <c r="AZ310" i="8" s="1"/>
  <c r="AZ311" i="8" s="1"/>
  <c r="BA316" i="8"/>
  <c r="BA310" i="8" s="1"/>
  <c r="BB316" i="8"/>
  <c r="BC316" i="8"/>
  <c r="BD316" i="8"/>
  <c r="BE316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BC320" i="8"/>
  <c r="BD320" i="8"/>
  <c r="BE320" i="8"/>
  <c r="AM325" i="8"/>
  <c r="AN325" i="8"/>
  <c r="AQ325" i="8"/>
  <c r="AQ326" i="8" s="1"/>
  <c r="AR325" i="8"/>
  <c r="AR326" i="8" s="1"/>
  <c r="AS325" i="8"/>
  <c r="AT325" i="8"/>
  <c r="AT326" i="8" s="1"/>
  <c r="AW325" i="8"/>
  <c r="AN326" i="8"/>
  <c r="AW326" i="8"/>
  <c r="AM327" i="8"/>
  <c r="AN327" i="8"/>
  <c r="AO327" i="8"/>
  <c r="AP327" i="8"/>
  <c r="AQ327" i="8"/>
  <c r="AR327" i="8"/>
  <c r="AS327" i="8"/>
  <c r="AT327" i="8"/>
  <c r="AU327" i="8"/>
  <c r="AU325" i="8" s="1"/>
  <c r="AU326" i="8" s="1"/>
  <c r="AV327" i="8"/>
  <c r="AV325" i="8" s="1"/>
  <c r="AW327" i="8"/>
  <c r="AX327" i="8"/>
  <c r="AX325" i="8" s="1"/>
  <c r="AX326" i="8" s="1"/>
  <c r="AY327" i="8"/>
  <c r="AY325" i="8" s="1"/>
  <c r="AZ327" i="8"/>
  <c r="BA327" i="8"/>
  <c r="BA325" i="8" s="1"/>
  <c r="BA326" i="8" s="1"/>
  <c r="BB327" i="8"/>
  <c r="BC327" i="8"/>
  <c r="BD327" i="8"/>
  <c r="BE327" i="8"/>
  <c r="AM331" i="8"/>
  <c r="AN331" i="8"/>
  <c r="AO331" i="8"/>
  <c r="AP331" i="8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BC331" i="8"/>
  <c r="BD331" i="8"/>
  <c r="BE331" i="8"/>
  <c r="AM335" i="8"/>
  <c r="AN335" i="8"/>
  <c r="AO335" i="8"/>
  <c r="AO325" i="8" s="1"/>
  <c r="AO326" i="8" s="1"/>
  <c r="AP335" i="8"/>
  <c r="AP325" i="8" s="1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C335" i="8"/>
  <c r="BD335" i="8"/>
  <c r="BE335" i="8"/>
  <c r="BE325" i="8" s="1"/>
  <c r="BE326" i="8" s="1"/>
  <c r="AT340" i="8"/>
  <c r="AT341" i="8" s="1"/>
  <c r="BB340" i="8"/>
  <c r="AN341" i="8"/>
  <c r="BA341" i="8"/>
  <c r="BB341" i="8"/>
  <c r="AM342" i="8"/>
  <c r="AN342" i="8"/>
  <c r="AO342" i="8"/>
  <c r="AP342" i="8"/>
  <c r="AP340" i="8" s="1"/>
  <c r="AQ342" i="8"/>
  <c r="AQ340" i="8" s="1"/>
  <c r="AQ341" i="8" s="1"/>
  <c r="AR342" i="8"/>
  <c r="AR340" i="8" s="1"/>
  <c r="AR341" i="8" s="1"/>
  <c r="AS342" i="8"/>
  <c r="AS340" i="8" s="1"/>
  <c r="AT342" i="8"/>
  <c r="AU342" i="8"/>
  <c r="AU340" i="8" s="1"/>
  <c r="AU341" i="8" s="1"/>
  <c r="AV342" i="8"/>
  <c r="AW342" i="8"/>
  <c r="AX342" i="8"/>
  <c r="AY342" i="8"/>
  <c r="AZ342" i="8"/>
  <c r="BA342" i="8"/>
  <c r="BB342" i="8"/>
  <c r="BC342" i="8"/>
  <c r="BD342" i="8"/>
  <c r="BE342" i="8"/>
  <c r="BE340" i="8" s="1"/>
  <c r="BE341" i="8" s="1"/>
  <c r="AM346" i="8"/>
  <c r="AN346" i="8"/>
  <c r="AN340" i="8" s="1"/>
  <c r="AO346" i="8"/>
  <c r="AP346" i="8"/>
  <c r="AQ346" i="8"/>
  <c r="AR346" i="8"/>
  <c r="AS346" i="8"/>
  <c r="AT346" i="8"/>
  <c r="AU346" i="8"/>
  <c r="AV346" i="8"/>
  <c r="AV340" i="8" s="1"/>
  <c r="AV341" i="8" s="1"/>
  <c r="AW346" i="8"/>
  <c r="AX346" i="8"/>
  <c r="AY346" i="8"/>
  <c r="AZ346" i="8"/>
  <c r="BA346" i="8"/>
  <c r="BB346" i="8"/>
  <c r="BC346" i="8"/>
  <c r="BC340" i="8" s="1"/>
  <c r="BC341" i="8" s="1"/>
  <c r="BD346" i="8"/>
  <c r="BD340" i="8" s="1"/>
  <c r="BD341" i="8" s="1"/>
  <c r="BE346" i="8"/>
  <c r="AM350" i="8"/>
  <c r="AN350" i="8"/>
  <c r="AO350" i="8"/>
  <c r="AO340" i="8" s="1"/>
  <c r="AO341" i="8" s="1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A340" i="8" s="1"/>
  <c r="BB350" i="8"/>
  <c r="BC350" i="8"/>
  <c r="BD350" i="8"/>
  <c r="BE350" i="8"/>
  <c r="AP355" i="8"/>
  <c r="AP356" i="8" s="1"/>
  <c r="AW355" i="8"/>
  <c r="AW356" i="8" s="1"/>
  <c r="BA355" i="8"/>
  <c r="BA356" i="8" s="1"/>
  <c r="BC355" i="8"/>
  <c r="BC356" i="8" s="1"/>
  <c r="BE355" i="8"/>
  <c r="AR356" i="8"/>
  <c r="BE356" i="8"/>
  <c r="AM357" i="8"/>
  <c r="AN357" i="8"/>
  <c r="AO357" i="8"/>
  <c r="AP357" i="8"/>
  <c r="AQ357" i="8"/>
  <c r="AR357" i="8"/>
  <c r="AS357" i="8"/>
  <c r="AT357" i="8"/>
  <c r="AU357" i="8"/>
  <c r="AV357" i="8"/>
  <c r="AV355" i="8" s="1"/>
  <c r="AW357" i="8"/>
  <c r="AX357" i="8"/>
  <c r="AY357" i="8"/>
  <c r="AZ357" i="8"/>
  <c r="BA357" i="8"/>
  <c r="BB357" i="8"/>
  <c r="BC357" i="8"/>
  <c r="BD357" i="8"/>
  <c r="BE357" i="8"/>
  <c r="AM361" i="8"/>
  <c r="AN361" i="8"/>
  <c r="AO361" i="8"/>
  <c r="AO355" i="8" s="1"/>
  <c r="AO356" i="8" s="1"/>
  <c r="AP361" i="8"/>
  <c r="AQ361" i="8"/>
  <c r="AR361" i="8"/>
  <c r="AR355" i="8" s="1"/>
  <c r="AS361" i="8"/>
  <c r="AT361" i="8"/>
  <c r="AU361" i="8"/>
  <c r="AV361" i="8"/>
  <c r="AW361" i="8"/>
  <c r="AX361" i="8"/>
  <c r="AY361" i="8"/>
  <c r="AY355" i="8" s="1"/>
  <c r="AZ361" i="8"/>
  <c r="BA361" i="8"/>
  <c r="BB361" i="8"/>
  <c r="BC361" i="8"/>
  <c r="BD361" i="8"/>
  <c r="BE361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X355" i="8" s="1"/>
  <c r="AX356" i="8" s="1"/>
  <c r="AY365" i="8"/>
  <c r="AZ365" i="8"/>
  <c r="AZ355" i="8" s="1"/>
  <c r="AZ356" i="8" s="1"/>
  <c r="BA365" i="8"/>
  <c r="BB365" i="8"/>
  <c r="BB355" i="8" s="1"/>
  <c r="BB356" i="8" s="1"/>
  <c r="BC365" i="8"/>
  <c r="BD365" i="8"/>
  <c r="BD355" i="8" s="1"/>
  <c r="BD356" i="8" s="1"/>
  <c r="BE365" i="8"/>
  <c r="AS370" i="8"/>
  <c r="AX370" i="8"/>
  <c r="AX371" i="8" s="1"/>
  <c r="AY370" i="8"/>
  <c r="AZ370" i="8"/>
  <c r="AZ371" i="8" s="1"/>
  <c r="BA370" i="8"/>
  <c r="BA371" i="8" s="1"/>
  <c r="BC370" i="8"/>
  <c r="BD370" i="8"/>
  <c r="BB371" i="8"/>
  <c r="BC371" i="8"/>
  <c r="BD371" i="8"/>
  <c r="BE371" i="8"/>
  <c r="AM372" i="8"/>
  <c r="AM370" i="8" s="1"/>
  <c r="AN372" i="8"/>
  <c r="AO372" i="8"/>
  <c r="AP372" i="8"/>
  <c r="AQ372" i="8"/>
  <c r="AR372" i="8"/>
  <c r="AR370" i="8" s="1"/>
  <c r="AR371" i="8" s="1"/>
  <c r="AS372" i="8"/>
  <c r="AT372" i="8"/>
  <c r="AU372" i="8"/>
  <c r="AV372" i="8"/>
  <c r="AW372" i="8"/>
  <c r="AX372" i="8"/>
  <c r="AY372" i="8"/>
  <c r="AZ372" i="8"/>
  <c r="BA372" i="8"/>
  <c r="BB372" i="8"/>
  <c r="BB370" i="8" s="1"/>
  <c r="BC372" i="8"/>
  <c r="BD372" i="8"/>
  <c r="BE372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BA376" i="8"/>
  <c r="BB376" i="8"/>
  <c r="BC376" i="8"/>
  <c r="BD376" i="8"/>
  <c r="BE376" i="8"/>
  <c r="BE370" i="8" s="1"/>
  <c r="AM380" i="8"/>
  <c r="AN380" i="8"/>
  <c r="AO380" i="8"/>
  <c r="AP380" i="8"/>
  <c r="AQ380" i="8"/>
  <c r="AR380" i="8"/>
  <c r="AS380" i="8"/>
  <c r="AT380" i="8"/>
  <c r="AU380" i="8"/>
  <c r="AV380" i="8"/>
  <c r="AW380" i="8"/>
  <c r="AX380" i="8"/>
  <c r="AY380" i="8"/>
  <c r="AZ380" i="8"/>
  <c r="BA380" i="8"/>
  <c r="BB380" i="8"/>
  <c r="BC380" i="8"/>
  <c r="BD380" i="8"/>
  <c r="BE380" i="8"/>
  <c r="AO385" i="8"/>
  <c r="AR385" i="8"/>
  <c r="AS385" i="8"/>
  <c r="AT385" i="8"/>
  <c r="AT386" i="8" s="1"/>
  <c r="AU385" i="8"/>
  <c r="AU386" i="8" s="1"/>
  <c r="BD385" i="8"/>
  <c r="BD386" i="8" s="1"/>
  <c r="AO386" i="8"/>
  <c r="AR386" i="8"/>
  <c r="AM387" i="8"/>
  <c r="AM385" i="8" s="1"/>
  <c r="AM386" i="8" s="1"/>
  <c r="AN387" i="8"/>
  <c r="AN385" i="8" s="1"/>
  <c r="AN386" i="8" s="1"/>
  <c r="AO387" i="8"/>
  <c r="AP387" i="8"/>
  <c r="AP385" i="8" s="1"/>
  <c r="AQ387" i="8"/>
  <c r="AR387" i="8"/>
  <c r="AS387" i="8"/>
  <c r="AT387" i="8"/>
  <c r="AU387" i="8"/>
  <c r="AV387" i="8"/>
  <c r="AW387" i="8"/>
  <c r="AX387" i="8"/>
  <c r="AY387" i="8"/>
  <c r="AZ387" i="8"/>
  <c r="BA387" i="8"/>
  <c r="BA385" i="8" s="1"/>
  <c r="BA386" i="8" s="1"/>
  <c r="BB387" i="8"/>
  <c r="BB385" i="8" s="1"/>
  <c r="BB386" i="8" s="1"/>
  <c r="BC387" i="8"/>
  <c r="BC385" i="8" s="1"/>
  <c r="BC386" i="8" s="1"/>
  <c r="BD387" i="8"/>
  <c r="BE387" i="8"/>
  <c r="BE385" i="8" s="1"/>
  <c r="BE386" i="8" s="1"/>
  <c r="AM391" i="8"/>
  <c r="AN391" i="8"/>
  <c r="AO391" i="8"/>
  <c r="AP391" i="8"/>
  <c r="AQ391" i="8"/>
  <c r="AR391" i="8"/>
  <c r="AS391" i="8"/>
  <c r="AT391" i="8"/>
  <c r="AU391" i="8"/>
  <c r="AV391" i="8"/>
  <c r="AW391" i="8"/>
  <c r="AX391" i="8"/>
  <c r="AY391" i="8"/>
  <c r="AZ391" i="8"/>
  <c r="BA391" i="8"/>
  <c r="BB391" i="8"/>
  <c r="BC391" i="8"/>
  <c r="BD391" i="8"/>
  <c r="BE391" i="8"/>
  <c r="AM395" i="8"/>
  <c r="AN395" i="8"/>
  <c r="AO395" i="8"/>
  <c r="AP395" i="8"/>
  <c r="AQ395" i="8"/>
  <c r="AQ385" i="8" s="1"/>
  <c r="AQ386" i="8" s="1"/>
  <c r="AR395" i="8"/>
  <c r="AS395" i="8"/>
  <c r="AT395" i="8"/>
  <c r="AU395" i="8"/>
  <c r="AV395" i="8"/>
  <c r="AV385" i="8" s="1"/>
  <c r="AW395" i="8"/>
  <c r="AX395" i="8"/>
  <c r="AY395" i="8"/>
  <c r="AZ395" i="8"/>
  <c r="BA395" i="8"/>
  <c r="BB395" i="8"/>
  <c r="BC395" i="8"/>
  <c r="BD395" i="8"/>
  <c r="BE395" i="8"/>
  <c r="AT400" i="8"/>
  <c r="BB400" i="8"/>
  <c r="BB401" i="8" s="1"/>
  <c r="BC400" i="8"/>
  <c r="BC401" i="8" s="1"/>
  <c r="BE400" i="8"/>
  <c r="BE401" i="8" s="1"/>
  <c r="AT401" i="8"/>
  <c r="AW401" i="8"/>
  <c r="AM402" i="8"/>
  <c r="AM400" i="8" s="1"/>
  <c r="AN402" i="8"/>
  <c r="AO402" i="8"/>
  <c r="AO400" i="8" s="1"/>
  <c r="AO401" i="8" s="1"/>
  <c r="AP402" i="8"/>
  <c r="AQ402" i="8"/>
  <c r="AR402" i="8"/>
  <c r="AS402" i="8"/>
  <c r="AT402" i="8"/>
  <c r="AU402" i="8"/>
  <c r="AV402" i="8"/>
  <c r="AW402" i="8"/>
  <c r="AW400" i="8" s="1"/>
  <c r="AX402" i="8"/>
  <c r="AX400" i="8" s="1"/>
  <c r="AX401" i="8" s="1"/>
  <c r="AY402" i="8"/>
  <c r="AY400" i="8" s="1"/>
  <c r="AZ402" i="8"/>
  <c r="BA402" i="8"/>
  <c r="BA400" i="8" s="1"/>
  <c r="BA401" i="8" s="1"/>
  <c r="BB402" i="8"/>
  <c r="BC402" i="8"/>
  <c r="BD402" i="8"/>
  <c r="BE402" i="8"/>
  <c r="AM406" i="8"/>
  <c r="AN406" i="8"/>
  <c r="AO406" i="8"/>
  <c r="AP406" i="8"/>
  <c r="AQ406" i="8"/>
  <c r="AR406" i="8"/>
  <c r="AR400" i="8" s="1"/>
  <c r="AR401" i="8" s="1"/>
  <c r="AS406" i="8"/>
  <c r="AT406" i="8"/>
  <c r="AU406" i="8"/>
  <c r="AV406" i="8"/>
  <c r="AW406" i="8"/>
  <c r="AX406" i="8"/>
  <c r="AY406" i="8"/>
  <c r="AZ406" i="8"/>
  <c r="AZ400" i="8" s="1"/>
  <c r="AZ401" i="8" s="1"/>
  <c r="BA406" i="8"/>
  <c r="BB406" i="8"/>
  <c r="BC406" i="8"/>
  <c r="BD406" i="8"/>
  <c r="BE406" i="8"/>
  <c r="AM410" i="8"/>
  <c r="AN410" i="8"/>
  <c r="AO410" i="8"/>
  <c r="AP410" i="8"/>
  <c r="AQ410" i="8"/>
  <c r="AR410" i="8"/>
  <c r="AS410" i="8"/>
  <c r="AS400" i="8" s="1"/>
  <c r="AT410" i="8"/>
  <c r="AU410" i="8"/>
  <c r="AV410" i="8"/>
  <c r="AW410" i="8"/>
  <c r="AX410" i="8"/>
  <c r="AY410" i="8"/>
  <c r="AZ410" i="8"/>
  <c r="BA410" i="8"/>
  <c r="BB410" i="8"/>
  <c r="BC410" i="8"/>
  <c r="BD410" i="8"/>
  <c r="BD400" i="8" s="1"/>
  <c r="BD401" i="8" s="1"/>
  <c r="BE410" i="8"/>
  <c r="AP415" i="8"/>
  <c r="AQ415" i="8"/>
  <c r="AQ416" i="8" s="1"/>
  <c r="AR415" i="8"/>
  <c r="AR416" i="8" s="1"/>
  <c r="AT415" i="8"/>
  <c r="AU415" i="8"/>
  <c r="AO416" i="8"/>
  <c r="AT416" i="8"/>
  <c r="AU416" i="8"/>
  <c r="AX416" i="8"/>
  <c r="AY416" i="8"/>
  <c r="AM417" i="8"/>
  <c r="AN417" i="8"/>
  <c r="AO417" i="8"/>
  <c r="AP417" i="8"/>
  <c r="AQ417" i="8"/>
  <c r="AR417" i="8"/>
  <c r="AS417" i="8"/>
  <c r="AT417" i="8"/>
  <c r="AU417" i="8"/>
  <c r="AV417" i="8"/>
  <c r="AW417" i="8"/>
  <c r="AX417" i="8"/>
  <c r="AY417" i="8"/>
  <c r="AZ417" i="8"/>
  <c r="BA417" i="8"/>
  <c r="BB417" i="8"/>
  <c r="BC417" i="8"/>
  <c r="BD417" i="8"/>
  <c r="BE417" i="8"/>
  <c r="AM421" i="8"/>
  <c r="AN421" i="8"/>
  <c r="AO421" i="8"/>
  <c r="AO415" i="8" s="1"/>
  <c r="AP421" i="8"/>
  <c r="AQ421" i="8"/>
  <c r="AR421" i="8"/>
  <c r="AS421" i="8"/>
  <c r="AS415" i="8" s="1"/>
  <c r="AS416" i="8" s="1"/>
  <c r="AT421" i="8"/>
  <c r="AU421" i="8"/>
  <c r="AV421" i="8"/>
  <c r="AW421" i="8"/>
  <c r="AX421" i="8"/>
  <c r="AX415" i="8" s="1"/>
  <c r="AY421" i="8"/>
  <c r="AY415" i="8" s="1"/>
  <c r="AZ421" i="8"/>
  <c r="BA421" i="8"/>
  <c r="BB421" i="8"/>
  <c r="BC421" i="8"/>
  <c r="BD421" i="8"/>
  <c r="BE421" i="8"/>
  <c r="AM425" i="8"/>
  <c r="AN425" i="8"/>
  <c r="AO425" i="8"/>
  <c r="AP425" i="8"/>
  <c r="AQ425" i="8"/>
  <c r="AR425" i="8"/>
  <c r="AS425" i="8"/>
  <c r="AT425" i="8"/>
  <c r="AU425" i="8"/>
  <c r="AV425" i="8"/>
  <c r="AV415" i="8" s="1"/>
  <c r="AW425" i="8"/>
  <c r="AX425" i="8"/>
  <c r="AY425" i="8"/>
  <c r="AZ425" i="8"/>
  <c r="BA425" i="8"/>
  <c r="BB425" i="8"/>
  <c r="BC425" i="8"/>
  <c r="BD425" i="8"/>
  <c r="BE425" i="8"/>
  <c r="AM430" i="8"/>
  <c r="AP430" i="8"/>
  <c r="AQ430" i="8"/>
  <c r="AQ431" i="8" s="1"/>
  <c r="AV430" i="8"/>
  <c r="AV431" i="8"/>
  <c r="AM432" i="8"/>
  <c r="AN432" i="8"/>
  <c r="AN430" i="8" s="1"/>
  <c r="AN431" i="8" s="1"/>
  <c r="AO432" i="8"/>
  <c r="AO430" i="8" s="1"/>
  <c r="AO431" i="8" s="1"/>
  <c r="AP432" i="8"/>
  <c r="AQ432" i="8"/>
  <c r="AR432" i="8"/>
  <c r="AS432" i="8"/>
  <c r="AT432" i="8"/>
  <c r="AU432" i="8"/>
  <c r="AV432" i="8"/>
  <c r="AW432" i="8"/>
  <c r="AX432" i="8"/>
  <c r="AX430" i="8" s="1"/>
  <c r="AX431" i="8" s="1"/>
  <c r="AY432" i="8"/>
  <c r="AY430" i="8" s="1"/>
  <c r="AZ432" i="8"/>
  <c r="AZ430" i="8" s="1"/>
  <c r="AZ431" i="8" s="1"/>
  <c r="BA432" i="8"/>
  <c r="BA430" i="8" s="1"/>
  <c r="BA431" i="8" s="1"/>
  <c r="BB432" i="8"/>
  <c r="BB430" i="8" s="1"/>
  <c r="BB431" i="8" s="1"/>
  <c r="BC432" i="8"/>
  <c r="BD432" i="8"/>
  <c r="BD430" i="8" s="1"/>
  <c r="BD431" i="8" s="1"/>
  <c r="BE432" i="8"/>
  <c r="AM436" i="8"/>
  <c r="AN436" i="8"/>
  <c r="AO436" i="8"/>
  <c r="AP436" i="8"/>
  <c r="AQ436" i="8"/>
  <c r="AR436" i="8"/>
  <c r="AS436" i="8"/>
  <c r="AT436" i="8"/>
  <c r="AT430" i="8" s="1"/>
  <c r="AT431" i="8" s="1"/>
  <c r="AU436" i="8"/>
  <c r="AV436" i="8"/>
  <c r="AW436" i="8"/>
  <c r="AW430" i="8" s="1"/>
  <c r="AW431" i="8" s="1"/>
  <c r="AX436" i="8"/>
  <c r="AY436" i="8"/>
  <c r="AZ436" i="8"/>
  <c r="BA436" i="8"/>
  <c r="BB436" i="8"/>
  <c r="BC436" i="8"/>
  <c r="BD436" i="8"/>
  <c r="BE436" i="8"/>
  <c r="AM440" i="8"/>
  <c r="AN440" i="8"/>
  <c r="AO440" i="8"/>
  <c r="AP440" i="8"/>
  <c r="AQ440" i="8"/>
  <c r="AR440" i="8"/>
  <c r="AS440" i="8"/>
  <c r="AS430" i="8" s="1"/>
  <c r="AT440" i="8"/>
  <c r="AU440" i="8"/>
  <c r="AU430" i="8" s="1"/>
  <c r="AU431" i="8" s="1"/>
  <c r="AV440" i="8"/>
  <c r="AW440" i="8"/>
  <c r="AX440" i="8"/>
  <c r="AY440" i="8"/>
  <c r="AZ440" i="8"/>
  <c r="BA440" i="8"/>
  <c r="BB440" i="8"/>
  <c r="BC440" i="8"/>
  <c r="BD440" i="8"/>
  <c r="BE440" i="8"/>
  <c r="AN445" i="8"/>
  <c r="AN446" i="8" s="1"/>
  <c r="AQ445" i="8"/>
  <c r="AQ446" i="8" s="1"/>
  <c r="AS445" i="8"/>
  <c r="AU446" i="8"/>
  <c r="AW446" i="8"/>
  <c r="BE446" i="8"/>
  <c r="AM447" i="8"/>
  <c r="AM445" i="8" s="1"/>
  <c r="AN447" i="8"/>
  <c r="AO447" i="8"/>
  <c r="AO445" i="8" s="1"/>
  <c r="AO446" i="8" s="1"/>
  <c r="AP447" i="8"/>
  <c r="AQ447" i="8"/>
  <c r="AR447" i="8"/>
  <c r="AS447" i="8"/>
  <c r="AT447" i="8"/>
  <c r="AU447" i="8"/>
  <c r="AV447" i="8"/>
  <c r="AW447" i="8"/>
  <c r="AX447" i="8"/>
  <c r="AY447" i="8"/>
  <c r="AZ447" i="8"/>
  <c r="AZ445" i="8" s="1"/>
  <c r="AZ446" i="8" s="1"/>
  <c r="BA447" i="8"/>
  <c r="BB447" i="8"/>
  <c r="BC447" i="8"/>
  <c r="BC445" i="8" s="1"/>
  <c r="BC446" i="8" s="1"/>
  <c r="BD447" i="8"/>
  <c r="BD445" i="8" s="1"/>
  <c r="BD446" i="8" s="1"/>
  <c r="BE447" i="8"/>
  <c r="BE445" i="8" s="1"/>
  <c r="AM451" i="8"/>
  <c r="AN451" i="8"/>
  <c r="AO451" i="8"/>
  <c r="AP451" i="8"/>
  <c r="AP445" i="8" s="1"/>
  <c r="AQ451" i="8"/>
  <c r="AR451" i="8"/>
  <c r="AR445" i="8" s="1"/>
  <c r="AR446" i="8" s="1"/>
  <c r="AS451" i="8"/>
  <c r="AT451" i="8"/>
  <c r="AU451" i="8"/>
  <c r="AU445" i="8" s="1"/>
  <c r="AV451" i="8"/>
  <c r="AW451" i="8"/>
  <c r="AX451" i="8"/>
  <c r="AY451" i="8"/>
  <c r="AZ451" i="8"/>
  <c r="BA451" i="8"/>
  <c r="BB451" i="8"/>
  <c r="BC451" i="8"/>
  <c r="BD451" i="8"/>
  <c r="BE451" i="8"/>
  <c r="AM455" i="8"/>
  <c r="AN455" i="8"/>
  <c r="AO455" i="8"/>
  <c r="AP455" i="8"/>
  <c r="AQ455" i="8"/>
  <c r="AR455" i="8"/>
  <c r="AS455" i="8"/>
  <c r="AT455" i="8"/>
  <c r="AU455" i="8"/>
  <c r="AV455" i="8"/>
  <c r="AV445" i="8" s="1"/>
  <c r="AW455" i="8"/>
  <c r="AW445" i="8" s="1"/>
  <c r="AX455" i="8"/>
  <c r="AX445" i="8" s="1"/>
  <c r="AX446" i="8" s="1"/>
  <c r="AY455" i="8"/>
  <c r="AZ455" i="8"/>
  <c r="BA455" i="8"/>
  <c r="BB455" i="8"/>
  <c r="BC455" i="8"/>
  <c r="BD455" i="8"/>
  <c r="BE455" i="8"/>
  <c r="AO460" i="8"/>
  <c r="BB460" i="8"/>
  <c r="AM461" i="8"/>
  <c r="AO461" i="8"/>
  <c r="AT461" i="8"/>
  <c r="BA461" i="8"/>
  <c r="BB461" i="8"/>
  <c r="AM462" i="8"/>
  <c r="AN462" i="8"/>
  <c r="AO462" i="8"/>
  <c r="AP462" i="8"/>
  <c r="AQ462" i="8"/>
  <c r="AQ460" i="8" s="1"/>
  <c r="AQ461" i="8" s="1"/>
  <c r="AR462" i="8"/>
  <c r="AR460" i="8" s="1"/>
  <c r="AR461" i="8" s="1"/>
  <c r="AS462" i="8"/>
  <c r="AS460" i="8" s="1"/>
  <c r="AT462" i="8"/>
  <c r="AU462" i="8"/>
  <c r="AV462" i="8"/>
  <c r="AV460" i="8" s="1"/>
  <c r="AW462" i="8"/>
  <c r="AW460" i="8" s="1"/>
  <c r="AW461" i="8" s="1"/>
  <c r="AX462" i="8"/>
  <c r="AY462" i="8"/>
  <c r="AZ462" i="8"/>
  <c r="BA462" i="8"/>
  <c r="BB462" i="8"/>
  <c r="BC462" i="8"/>
  <c r="BD462" i="8"/>
  <c r="BE462" i="8"/>
  <c r="AM466" i="8"/>
  <c r="AM460" i="8" s="1"/>
  <c r="AN466" i="8"/>
  <c r="AN460" i="8" s="1"/>
  <c r="AN461" i="8" s="1"/>
  <c r="AO466" i="8"/>
  <c r="AP466" i="8"/>
  <c r="AQ466" i="8"/>
  <c r="AR466" i="8"/>
  <c r="AS466" i="8"/>
  <c r="AT466" i="8"/>
  <c r="AT460" i="8" s="1"/>
  <c r="AU466" i="8"/>
  <c r="AV466" i="8"/>
  <c r="AW466" i="8"/>
  <c r="AX466" i="8"/>
  <c r="AY466" i="8"/>
  <c r="AZ466" i="8"/>
  <c r="BA466" i="8"/>
  <c r="BB466" i="8"/>
  <c r="BC466" i="8"/>
  <c r="BD466" i="8"/>
  <c r="BD460" i="8" s="1"/>
  <c r="BD461" i="8" s="1"/>
  <c r="BE466" i="8"/>
  <c r="BE460" i="8" s="1"/>
  <c r="BE461" i="8" s="1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BA470" i="8"/>
  <c r="BA460" i="8" s="1"/>
  <c r="BB470" i="8"/>
  <c r="BC470" i="8"/>
  <c r="BD470" i="8"/>
  <c r="BE470" i="8"/>
  <c r="AW475" i="8"/>
  <c r="AZ475" i="8"/>
  <c r="BA475" i="8"/>
  <c r="BA476" i="8" s="1"/>
  <c r="BC475" i="8"/>
  <c r="BC476" i="8" s="1"/>
  <c r="BD475" i="8"/>
  <c r="BD476" i="8" s="1"/>
  <c r="BE475" i="8"/>
  <c r="AW476" i="8"/>
  <c r="AX476" i="8"/>
  <c r="AZ476" i="8"/>
  <c r="BE476" i="8"/>
  <c r="AM477" i="8"/>
  <c r="AM475" i="8" s="1"/>
  <c r="AM476" i="8" s="1"/>
  <c r="AN477" i="8"/>
  <c r="AN475" i="8" s="1"/>
  <c r="AN476" i="8" s="1"/>
  <c r="AO477" i="8"/>
  <c r="AP477" i="8"/>
  <c r="AP475" i="8" s="1"/>
  <c r="AP476" i="8" s="1"/>
  <c r="AQ477" i="8"/>
  <c r="AR477" i="8"/>
  <c r="AS477" i="8"/>
  <c r="AT477" i="8"/>
  <c r="AU477" i="8"/>
  <c r="AV477" i="8"/>
  <c r="AW477" i="8"/>
  <c r="AX477" i="8"/>
  <c r="AX475" i="8" s="1"/>
  <c r="AY477" i="8"/>
  <c r="AZ477" i="8"/>
  <c r="BA477" i="8"/>
  <c r="BB477" i="8"/>
  <c r="BC477" i="8"/>
  <c r="BD477" i="8"/>
  <c r="BE477" i="8"/>
  <c r="AM481" i="8"/>
  <c r="AN481" i="8"/>
  <c r="AO481" i="8"/>
  <c r="AP481" i="8"/>
  <c r="AQ481" i="8"/>
  <c r="AR481" i="8"/>
  <c r="AR475" i="8" s="1"/>
  <c r="AR476" i="8" s="1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AM485" i="8"/>
  <c r="AN485" i="8"/>
  <c r="AO485" i="8"/>
  <c r="AP485" i="8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BB475" i="8" s="1"/>
  <c r="BB476" i="8" s="1"/>
  <c r="BC485" i="8"/>
  <c r="BD485" i="8"/>
  <c r="BE485" i="8"/>
  <c r="AN490" i="8"/>
  <c r="AN491" i="8" s="1"/>
  <c r="AT490" i="8"/>
  <c r="AT491" i="8" s="1"/>
  <c r="AU490" i="8"/>
  <c r="AU491" i="8" s="1"/>
  <c r="AV490" i="8"/>
  <c r="AW490" i="8"/>
  <c r="AW491" i="8" s="1"/>
  <c r="AX490" i="8"/>
  <c r="AX491" i="8" s="1"/>
  <c r="AY490" i="8"/>
  <c r="AM492" i="8"/>
  <c r="AN492" i="8"/>
  <c r="AO492" i="8"/>
  <c r="AP492" i="8"/>
  <c r="AQ492" i="8"/>
  <c r="AR492" i="8"/>
  <c r="AR490" i="8" s="1"/>
  <c r="AR491" i="8" s="1"/>
  <c r="AS492" i="8"/>
  <c r="AS490" i="8" s="1"/>
  <c r="AT492" i="8"/>
  <c r="AU492" i="8"/>
  <c r="AV492" i="8"/>
  <c r="AW492" i="8"/>
  <c r="AX492" i="8"/>
  <c r="AY492" i="8"/>
  <c r="AZ492" i="8"/>
  <c r="BA492" i="8"/>
  <c r="BB492" i="8"/>
  <c r="BB490" i="8" s="1"/>
  <c r="BB491" i="8" s="1"/>
  <c r="BC492" i="8"/>
  <c r="BC490" i="8" s="1"/>
  <c r="BC491" i="8" s="1"/>
  <c r="BD492" i="8"/>
  <c r="BD490" i="8" s="1"/>
  <c r="BD491" i="8" s="1"/>
  <c r="BE492" i="8"/>
  <c r="BE490" i="8" s="1"/>
  <c r="BE491" i="8" s="1"/>
  <c r="AM496" i="8"/>
  <c r="AN496" i="8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BC496" i="8"/>
  <c r="BD496" i="8"/>
  <c r="BE496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A490" i="8" s="1"/>
  <c r="BA491" i="8" s="1"/>
  <c r="BB500" i="8"/>
  <c r="BC500" i="8"/>
  <c r="BD500" i="8"/>
  <c r="BE500" i="8"/>
  <c r="AQ505" i="8"/>
  <c r="AQ506" i="8" s="1"/>
  <c r="AM506" i="8"/>
  <c r="AM507" i="8"/>
  <c r="AM505" i="8" s="1"/>
  <c r="AN507" i="8"/>
  <c r="AN505" i="8" s="1"/>
  <c r="AN506" i="8" s="1"/>
  <c r="AO507" i="8"/>
  <c r="AP507" i="8"/>
  <c r="AP505" i="8" s="1"/>
  <c r="AQ507" i="8"/>
  <c r="AR507" i="8"/>
  <c r="AR505" i="8" s="1"/>
  <c r="AR506" i="8" s="1"/>
  <c r="AS507" i="8"/>
  <c r="AT507" i="8"/>
  <c r="AU507" i="8"/>
  <c r="AU505" i="8" s="1"/>
  <c r="AU506" i="8" s="1"/>
  <c r="AV507" i="8"/>
  <c r="AV505" i="8" s="1"/>
  <c r="AV506" i="8" s="1"/>
  <c r="AW507" i="8"/>
  <c r="AX507" i="8"/>
  <c r="AX505" i="8" s="1"/>
  <c r="AX506" i="8" s="1"/>
  <c r="AY507" i="8"/>
  <c r="AZ507" i="8"/>
  <c r="BA507" i="8"/>
  <c r="BB507" i="8"/>
  <c r="BC507" i="8"/>
  <c r="BD507" i="8"/>
  <c r="BE507" i="8"/>
  <c r="BE505" i="8" s="1"/>
  <c r="BE506" i="8" s="1"/>
  <c r="AM511" i="8"/>
  <c r="AN511" i="8"/>
  <c r="AO511" i="8"/>
  <c r="AP511" i="8"/>
  <c r="AQ511" i="8"/>
  <c r="AR511" i="8"/>
  <c r="AS511" i="8"/>
  <c r="AS505" i="8" s="1"/>
  <c r="AT511" i="8"/>
  <c r="AU511" i="8"/>
  <c r="AV511" i="8"/>
  <c r="AW511" i="8"/>
  <c r="AX511" i="8"/>
  <c r="AY511" i="8"/>
  <c r="AY505" i="8" s="1"/>
  <c r="AY506" i="8" s="1"/>
  <c r="AZ511" i="8"/>
  <c r="AZ505" i="8" s="1"/>
  <c r="AZ506" i="8" s="1"/>
  <c r="BA511" i="8"/>
  <c r="BA505" i="8" s="1"/>
  <c r="BA506" i="8" s="1"/>
  <c r="BB511" i="8"/>
  <c r="BB505" i="8" s="1"/>
  <c r="BB506" i="8" s="1"/>
  <c r="BC511" i="8"/>
  <c r="BC505" i="8" s="1"/>
  <c r="BC506" i="8" s="1"/>
  <c r="BD511" i="8"/>
  <c r="BE511" i="8"/>
  <c r="AM515" i="8"/>
  <c r="AN515" i="8"/>
  <c r="AO515" i="8"/>
  <c r="AP515" i="8"/>
  <c r="AQ515" i="8"/>
  <c r="AR515" i="8"/>
  <c r="AS515" i="8"/>
  <c r="AT515" i="8"/>
  <c r="AT505" i="8" s="1"/>
  <c r="AT506" i="8" s="1"/>
  <c r="AU515" i="8"/>
  <c r="AV515" i="8"/>
  <c r="AW515" i="8"/>
  <c r="AX515" i="8"/>
  <c r="AY515" i="8"/>
  <c r="AZ515" i="8"/>
  <c r="BA515" i="8"/>
  <c r="BB515" i="8"/>
  <c r="BC515" i="8"/>
  <c r="BD515" i="8"/>
  <c r="BD505" i="8" s="1"/>
  <c r="BD506" i="8" s="1"/>
  <c r="BE515" i="8"/>
  <c r="AM520" i="8"/>
  <c r="AV520" i="8"/>
  <c r="AZ520" i="8"/>
  <c r="AZ521" i="8" s="1"/>
  <c r="AT521" i="8"/>
  <c r="AV521" i="8"/>
  <c r="AM522" i="8"/>
  <c r="AN522" i="8"/>
  <c r="AN520" i="8" s="1"/>
  <c r="AN521" i="8" s="1"/>
  <c r="AO522" i="8"/>
  <c r="AP522" i="8"/>
  <c r="AP520" i="8" s="1"/>
  <c r="AQ522" i="8"/>
  <c r="AR522" i="8"/>
  <c r="AS522" i="8"/>
  <c r="AT522" i="8"/>
  <c r="AU522" i="8"/>
  <c r="AV522" i="8"/>
  <c r="AW522" i="8"/>
  <c r="AW520" i="8" s="1"/>
  <c r="AW521" i="8" s="1"/>
  <c r="AX522" i="8"/>
  <c r="AX520" i="8" s="1"/>
  <c r="AX521" i="8" s="1"/>
  <c r="AY522" i="8"/>
  <c r="AY520" i="8" s="1"/>
  <c r="AZ522" i="8"/>
  <c r="BA522" i="8"/>
  <c r="BA520" i="8" s="1"/>
  <c r="BA521" i="8" s="1"/>
  <c r="BB522" i="8"/>
  <c r="BC522" i="8"/>
  <c r="BD522" i="8"/>
  <c r="BE522" i="8"/>
  <c r="AM526" i="8"/>
  <c r="AN526" i="8"/>
  <c r="AO526" i="8"/>
  <c r="AP526" i="8"/>
  <c r="AQ526" i="8"/>
  <c r="AR526" i="8"/>
  <c r="AS526" i="8"/>
  <c r="AT526" i="8"/>
  <c r="AT520" i="8" s="1"/>
  <c r="AU526" i="8"/>
  <c r="AV526" i="8"/>
  <c r="AW526" i="8"/>
  <c r="AX526" i="8"/>
  <c r="AY526" i="8"/>
  <c r="AZ526" i="8"/>
  <c r="BA526" i="8"/>
  <c r="BB526" i="8"/>
  <c r="BB520" i="8" s="1"/>
  <c r="BB521" i="8" s="1"/>
  <c r="BC526" i="8"/>
  <c r="BC520" i="8" s="1"/>
  <c r="BC521" i="8" s="1"/>
  <c r="BD526" i="8"/>
  <c r="BD520" i="8" s="1"/>
  <c r="BD521" i="8" s="1"/>
  <c r="BE526" i="8"/>
  <c r="AM530" i="8"/>
  <c r="AN530" i="8"/>
  <c r="AO530" i="8"/>
  <c r="AP530" i="8"/>
  <c r="AQ530" i="8"/>
  <c r="AR530" i="8"/>
  <c r="AS530" i="8"/>
  <c r="AT530" i="8"/>
  <c r="AU530" i="8"/>
  <c r="AU520" i="8" s="1"/>
  <c r="AU521" i="8" s="1"/>
  <c r="AV530" i="8"/>
  <c r="AW530" i="8"/>
  <c r="AX530" i="8"/>
  <c r="AY530" i="8"/>
  <c r="AZ530" i="8"/>
  <c r="BA530" i="8"/>
  <c r="BB530" i="8"/>
  <c r="BC530" i="8"/>
  <c r="BD530" i="8"/>
  <c r="BE530" i="8"/>
  <c r="AS535" i="8"/>
  <c r="AU535" i="8"/>
  <c r="AU536" i="8" s="1"/>
  <c r="AW535" i="8"/>
  <c r="AX535" i="8"/>
  <c r="BA535" i="8"/>
  <c r="BA536" i="8" s="1"/>
  <c r="AW536" i="8"/>
  <c r="AX536" i="8"/>
  <c r="AY536" i="8"/>
  <c r="AZ536" i="8"/>
  <c r="AM537" i="8"/>
  <c r="AN537" i="8"/>
  <c r="AO537" i="8"/>
  <c r="AP537" i="8"/>
  <c r="AQ537" i="8"/>
  <c r="AQ535" i="8" s="1"/>
  <c r="AQ536" i="8" s="1"/>
  <c r="AR537" i="8"/>
  <c r="AR535" i="8" s="1"/>
  <c r="AR536" i="8" s="1"/>
  <c r="AS537" i="8"/>
  <c r="AT537" i="8"/>
  <c r="AT535" i="8" s="1"/>
  <c r="AT536" i="8" s="1"/>
  <c r="AU537" i="8"/>
  <c r="AV537" i="8"/>
  <c r="AW537" i="8"/>
  <c r="AX537" i="8"/>
  <c r="AY537" i="8"/>
  <c r="AZ537" i="8"/>
  <c r="BA537" i="8"/>
  <c r="BB537" i="8"/>
  <c r="BC537" i="8"/>
  <c r="BD537" i="8"/>
  <c r="BE537" i="8"/>
  <c r="AM541" i="8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BC541" i="8"/>
  <c r="BD541" i="8"/>
  <c r="BD535" i="8" s="1"/>
  <c r="BD536" i="8" s="1"/>
  <c r="BE541" i="8"/>
  <c r="AM545" i="8"/>
  <c r="AN545" i="8"/>
  <c r="AN535" i="8" s="1"/>
  <c r="AN536" i="8" s="1"/>
  <c r="AO545" i="8"/>
  <c r="AP545" i="8"/>
  <c r="AQ545" i="8"/>
  <c r="AR545" i="8"/>
  <c r="AS545" i="8"/>
  <c r="AT545" i="8"/>
  <c r="AU545" i="8"/>
  <c r="AV545" i="8"/>
  <c r="AV535" i="8" s="1"/>
  <c r="AW545" i="8"/>
  <c r="AX545" i="8"/>
  <c r="AY545" i="8"/>
  <c r="AY535" i="8" s="1"/>
  <c r="AZ545" i="8"/>
  <c r="AZ535" i="8" s="1"/>
  <c r="BA545" i="8"/>
  <c r="BB545" i="8"/>
  <c r="BB535" i="8" s="1"/>
  <c r="BB536" i="8" s="1"/>
  <c r="BC545" i="8"/>
  <c r="BC535" i="8" s="1"/>
  <c r="BC536" i="8" s="1"/>
  <c r="BD545" i="8"/>
  <c r="BE545" i="8"/>
  <c r="AU550" i="8"/>
  <c r="AZ550" i="8"/>
  <c r="AZ551" i="8" s="1"/>
  <c r="AM551" i="8"/>
  <c r="AO551" i="8"/>
  <c r="AT551" i="8"/>
  <c r="AU551" i="8"/>
  <c r="AV551" i="8"/>
  <c r="AW551" i="8"/>
  <c r="AM552" i="8"/>
  <c r="AN552" i="8"/>
  <c r="AO552" i="8"/>
  <c r="AP552" i="8"/>
  <c r="AQ552" i="8"/>
  <c r="AR552" i="8"/>
  <c r="AS552" i="8"/>
  <c r="AT552" i="8"/>
  <c r="AU552" i="8"/>
  <c r="AV552" i="8"/>
  <c r="AW552" i="8"/>
  <c r="AX552" i="8"/>
  <c r="AX550" i="8" s="1"/>
  <c r="AX551" i="8" s="1"/>
  <c r="AY552" i="8"/>
  <c r="AY550" i="8" s="1"/>
  <c r="AY551" i="8" s="1"/>
  <c r="AZ552" i="8"/>
  <c r="BA552" i="8"/>
  <c r="BB552" i="8"/>
  <c r="BC552" i="8"/>
  <c r="BD552" i="8"/>
  <c r="BE552" i="8"/>
  <c r="AM556" i="8"/>
  <c r="AM550" i="8" s="1"/>
  <c r="AN556" i="8"/>
  <c r="AO556" i="8"/>
  <c r="AO550" i="8" s="1"/>
  <c r="AP556" i="8"/>
  <c r="AQ556" i="8"/>
  <c r="AR556" i="8"/>
  <c r="AR550" i="8" s="1"/>
  <c r="AR551" i="8" s="1"/>
  <c r="AS556" i="8"/>
  <c r="AT556" i="8"/>
  <c r="AT550" i="8" s="1"/>
  <c r="AU556" i="8"/>
  <c r="AV556" i="8"/>
  <c r="AV550" i="8" s="1"/>
  <c r="AW556" i="8"/>
  <c r="AX556" i="8"/>
  <c r="AY556" i="8"/>
  <c r="AZ556" i="8"/>
  <c r="BA556" i="8"/>
  <c r="BB556" i="8"/>
  <c r="BC556" i="8"/>
  <c r="BD556" i="8"/>
  <c r="BE556" i="8"/>
  <c r="AM560" i="8"/>
  <c r="AN560" i="8"/>
  <c r="AO560" i="8"/>
  <c r="AP560" i="8"/>
  <c r="AQ560" i="8"/>
  <c r="AR560" i="8"/>
  <c r="AS560" i="8"/>
  <c r="AT560" i="8"/>
  <c r="AU560" i="8"/>
  <c r="AV560" i="8"/>
  <c r="AW560" i="8"/>
  <c r="AW550" i="8" s="1"/>
  <c r="AX560" i="8"/>
  <c r="AY560" i="8"/>
  <c r="AZ560" i="8"/>
  <c r="BA560" i="8"/>
  <c r="BB560" i="8"/>
  <c r="BB550" i="8" s="1"/>
  <c r="BB551" i="8" s="1"/>
  <c r="BC560" i="8"/>
  <c r="BD560" i="8"/>
  <c r="BE560" i="8"/>
  <c r="AM565" i="8"/>
  <c r="AU565" i="8"/>
  <c r="AU566" i="8" s="1"/>
  <c r="BE565" i="8"/>
  <c r="BE566" i="8" s="1"/>
  <c r="AM567" i="8"/>
  <c r="AN567" i="8"/>
  <c r="AO567" i="8"/>
  <c r="AP567" i="8"/>
  <c r="AQ567" i="8"/>
  <c r="AR567" i="8"/>
  <c r="AS567" i="8"/>
  <c r="AT567" i="8"/>
  <c r="AT565" i="8" s="1"/>
  <c r="AT566" i="8" s="1"/>
  <c r="AU567" i="8"/>
  <c r="AV567" i="8"/>
  <c r="AV565" i="8" s="1"/>
  <c r="AW567" i="8"/>
  <c r="AW565" i="8" s="1"/>
  <c r="AW566" i="8" s="1"/>
  <c r="AX567" i="8"/>
  <c r="AX565" i="8" s="1"/>
  <c r="AX566" i="8" s="1"/>
  <c r="AY567" i="8"/>
  <c r="AY565" i="8" s="1"/>
  <c r="AY566" i="8" s="1"/>
  <c r="AZ567" i="8"/>
  <c r="AZ565" i="8" s="1"/>
  <c r="AZ566" i="8" s="1"/>
  <c r="BA567" i="8"/>
  <c r="BA565" i="8" s="1"/>
  <c r="BA566" i="8" s="1"/>
  <c r="BB567" i="8"/>
  <c r="BC567" i="8"/>
  <c r="BD567" i="8"/>
  <c r="BE567" i="8"/>
  <c r="AM571" i="8"/>
  <c r="AN571" i="8"/>
  <c r="AO571" i="8"/>
  <c r="AP571" i="8"/>
  <c r="AP565" i="8" s="1"/>
  <c r="AP566" i="8" s="1"/>
  <c r="AQ571" i="8"/>
  <c r="AR571" i="8"/>
  <c r="AS571" i="8"/>
  <c r="AS565" i="8" s="1"/>
  <c r="AS566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AM575" i="8"/>
  <c r="AN575" i="8"/>
  <c r="AN565" i="8" s="1"/>
  <c r="AN566" i="8" s="1"/>
  <c r="AO575" i="8"/>
  <c r="AP575" i="8"/>
  <c r="AQ575" i="8"/>
  <c r="AR575" i="8"/>
  <c r="AS575" i="8"/>
  <c r="AT575" i="8"/>
  <c r="AU575" i="8"/>
  <c r="AV575" i="8"/>
  <c r="AW575" i="8"/>
  <c r="AX575" i="8"/>
  <c r="AY575" i="8"/>
  <c r="AZ575" i="8"/>
  <c r="BA575" i="8"/>
  <c r="BB575" i="8"/>
  <c r="BC575" i="8"/>
  <c r="BD575" i="8"/>
  <c r="BE575" i="8"/>
  <c r="BB580" i="8"/>
  <c r="BC580" i="8"/>
  <c r="BC581" i="8" s="1"/>
  <c r="BD580" i="8"/>
  <c r="BD581" i="8" s="1"/>
  <c r="AO581" i="8"/>
  <c r="AP581" i="8"/>
  <c r="AQ581" i="8"/>
  <c r="AV581" i="8"/>
  <c r="BB581" i="8"/>
  <c r="AM582" i="8"/>
  <c r="AN582" i="8"/>
  <c r="AO582" i="8"/>
  <c r="AP582" i="8"/>
  <c r="AQ582" i="8"/>
  <c r="AR582" i="8"/>
  <c r="AR580" i="8" s="1"/>
  <c r="AR581" i="8" s="1"/>
  <c r="AS582" i="8"/>
  <c r="AT582" i="8"/>
  <c r="AU582" i="8"/>
  <c r="AV582" i="8"/>
  <c r="AV580" i="8" s="1"/>
  <c r="AW582" i="8"/>
  <c r="AX582" i="8"/>
  <c r="AY582" i="8"/>
  <c r="AY580" i="8" s="1"/>
  <c r="AZ582" i="8"/>
  <c r="BA582" i="8"/>
  <c r="BA580" i="8" s="1"/>
  <c r="BA581" i="8" s="1"/>
  <c r="BB582" i="8"/>
  <c r="BC582" i="8"/>
  <c r="BD582" i="8"/>
  <c r="BE582" i="8"/>
  <c r="AM586" i="8"/>
  <c r="AM580" i="8" s="1"/>
  <c r="AN586" i="8"/>
  <c r="AO586" i="8"/>
  <c r="AP586" i="8"/>
  <c r="AQ586" i="8"/>
  <c r="AQ580" i="8" s="1"/>
  <c r="AR586" i="8"/>
  <c r="AS586" i="8"/>
  <c r="AT586" i="8"/>
  <c r="AU586" i="8"/>
  <c r="AV586" i="8"/>
  <c r="AW586" i="8"/>
  <c r="AX586" i="8"/>
  <c r="AY586" i="8"/>
  <c r="AZ586" i="8"/>
  <c r="BA586" i="8"/>
  <c r="BB586" i="8"/>
  <c r="BC586" i="8"/>
  <c r="BD586" i="8"/>
  <c r="BE586" i="8"/>
  <c r="BE580" i="8" s="1"/>
  <c r="BE581" i="8" s="1"/>
  <c r="AM590" i="8"/>
  <c r="AN590" i="8"/>
  <c r="AN580" i="8" s="1"/>
  <c r="AN581" i="8" s="1"/>
  <c r="AO590" i="8"/>
  <c r="AO580" i="8" s="1"/>
  <c r="AP590" i="8"/>
  <c r="AP580" i="8" s="1"/>
  <c r="AQ590" i="8"/>
  <c r="AR590" i="8"/>
  <c r="AS590" i="8"/>
  <c r="AT590" i="8"/>
  <c r="AU590" i="8"/>
  <c r="AV590" i="8"/>
  <c r="AW590" i="8"/>
  <c r="AX590" i="8"/>
  <c r="AY590" i="8"/>
  <c r="AZ590" i="8"/>
  <c r="BA590" i="8"/>
  <c r="BB590" i="8"/>
  <c r="BC590" i="8"/>
  <c r="BD590" i="8"/>
  <c r="BE590" i="8"/>
  <c r="AM595" i="8"/>
  <c r="AM596" i="8" s="1"/>
  <c r="AN595" i="8"/>
  <c r="AN596" i="8" s="1"/>
  <c r="AW595" i="8"/>
  <c r="AW596" i="8" s="1"/>
  <c r="BE595" i="8"/>
  <c r="BE596" i="8" s="1"/>
  <c r="AO596" i="8"/>
  <c r="AZ596" i="8"/>
  <c r="AM597" i="8"/>
  <c r="AN597" i="8"/>
  <c r="AO597" i="8"/>
  <c r="AO595" i="8" s="1"/>
  <c r="AP597" i="8"/>
  <c r="AQ597" i="8"/>
  <c r="AQ595" i="8" s="1"/>
  <c r="AQ596" i="8" s="1"/>
  <c r="AR597" i="8"/>
  <c r="AR595" i="8" s="1"/>
  <c r="AR596" i="8" s="1"/>
  <c r="AS597" i="8"/>
  <c r="AT597" i="8"/>
  <c r="AU597" i="8"/>
  <c r="AV597" i="8"/>
  <c r="AW597" i="8"/>
  <c r="AX597" i="8"/>
  <c r="AY597" i="8"/>
  <c r="AZ597" i="8"/>
  <c r="AZ595" i="8" s="1"/>
  <c r="BA597" i="8"/>
  <c r="BB597" i="8"/>
  <c r="BC597" i="8"/>
  <c r="BD597" i="8"/>
  <c r="BD595" i="8" s="1"/>
  <c r="BD596" i="8" s="1"/>
  <c r="BE597" i="8"/>
  <c r="AM601" i="8"/>
  <c r="AN601" i="8"/>
  <c r="AO601" i="8"/>
  <c r="AP601" i="8"/>
  <c r="AQ601" i="8"/>
  <c r="AR601" i="8"/>
  <c r="AS601" i="8"/>
  <c r="AT601" i="8"/>
  <c r="AU601" i="8"/>
  <c r="AV601" i="8"/>
  <c r="AW601" i="8"/>
  <c r="AX601" i="8"/>
  <c r="AY601" i="8"/>
  <c r="AY595" i="8" s="1"/>
  <c r="AZ601" i="8"/>
  <c r="BA601" i="8"/>
  <c r="BB601" i="8"/>
  <c r="BC601" i="8"/>
  <c r="BD601" i="8"/>
  <c r="BE601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BC605" i="8"/>
  <c r="BD605" i="8"/>
  <c r="BE605" i="8"/>
  <c r="AZ610" i="8"/>
  <c r="AZ611" i="8" s="1"/>
  <c r="BA610" i="8"/>
  <c r="BA611" i="8" s="1"/>
  <c r="BC610" i="8"/>
  <c r="BC611" i="8" s="1"/>
  <c r="BD610" i="8"/>
  <c r="BD611" i="8" s="1"/>
  <c r="BE610" i="8"/>
  <c r="BE611" i="8" s="1"/>
  <c r="AO611" i="8"/>
  <c r="AM612" i="8"/>
  <c r="AM610" i="8" s="1"/>
  <c r="AN612" i="8"/>
  <c r="AO612" i="8"/>
  <c r="AO610" i="8" s="1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W610" i="8" s="1"/>
  <c r="AW611" i="8" s="1"/>
  <c r="AX612" i="8"/>
  <c r="AX610" i="8" s="1"/>
  <c r="AX611" i="8" s="1"/>
  <c r="AY612" i="8"/>
  <c r="AY610" i="8" s="1"/>
  <c r="AZ612" i="8"/>
  <c r="BA612" i="8"/>
  <c r="BB612" i="8"/>
  <c r="BC612" i="8"/>
  <c r="BD612" i="8"/>
  <c r="BE612" i="8"/>
  <c r="AM616" i="8"/>
  <c r="AN616" i="8"/>
  <c r="AN610" i="8" s="1"/>
  <c r="AN611" i="8" s="1"/>
  <c r="AO616" i="8"/>
  <c r="AP616" i="8"/>
  <c r="AQ616" i="8"/>
  <c r="AR616" i="8"/>
  <c r="AS616" i="8"/>
  <c r="AT616" i="8"/>
  <c r="AU616" i="8"/>
  <c r="AU610" i="8" s="1"/>
  <c r="AU611" i="8" s="1"/>
  <c r="AV616" i="8"/>
  <c r="AW616" i="8"/>
  <c r="AX616" i="8"/>
  <c r="AY616" i="8"/>
  <c r="AZ616" i="8"/>
  <c r="BA616" i="8"/>
  <c r="BB616" i="8"/>
  <c r="BB610" i="8" s="1"/>
  <c r="BB611" i="8" s="1"/>
  <c r="BC616" i="8"/>
  <c r="BD616" i="8"/>
  <c r="BE616" i="8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BC620" i="8"/>
  <c r="BD620" i="8"/>
  <c r="BE620" i="8"/>
  <c r="AP625" i="8"/>
  <c r="AQ625" i="8"/>
  <c r="AQ626" i="8" s="1"/>
  <c r="AR625" i="8"/>
  <c r="AR626" i="8" s="1"/>
  <c r="BD626" i="8"/>
  <c r="BE626" i="8"/>
  <c r="AM627" i="8"/>
  <c r="AM625" i="8" s="1"/>
  <c r="AN627" i="8"/>
  <c r="AO627" i="8"/>
  <c r="AP627" i="8"/>
  <c r="AQ627" i="8"/>
  <c r="AR627" i="8"/>
  <c r="AS627" i="8"/>
  <c r="AT627" i="8"/>
  <c r="AU627" i="8"/>
  <c r="AV627" i="8"/>
  <c r="AW627" i="8"/>
  <c r="AW625" i="8" s="1"/>
  <c r="AW626" i="8" s="1"/>
  <c r="AX627" i="8"/>
  <c r="AY627" i="8"/>
  <c r="AY625" i="8" s="1"/>
  <c r="AZ627" i="8"/>
  <c r="AZ625" i="8" s="1"/>
  <c r="AZ626" i="8" s="1"/>
  <c r="BA627" i="8"/>
  <c r="BA625" i="8" s="1"/>
  <c r="BA626" i="8" s="1"/>
  <c r="BB627" i="8"/>
  <c r="BB625" i="8" s="1"/>
  <c r="BB626" i="8" s="1"/>
  <c r="BC627" i="8"/>
  <c r="BD627" i="8"/>
  <c r="BE627" i="8"/>
  <c r="AM631" i="8"/>
  <c r="AN631" i="8"/>
  <c r="AO631" i="8"/>
  <c r="AP631" i="8"/>
  <c r="AQ631" i="8"/>
  <c r="AR631" i="8"/>
  <c r="AS631" i="8"/>
  <c r="AT631" i="8"/>
  <c r="AU631" i="8"/>
  <c r="AV631" i="8"/>
  <c r="AW631" i="8"/>
  <c r="AX631" i="8"/>
  <c r="AX625" i="8" s="1"/>
  <c r="AX626" i="8" s="1"/>
  <c r="AY631" i="8"/>
  <c r="AZ631" i="8"/>
  <c r="BA631" i="8"/>
  <c r="BB631" i="8"/>
  <c r="BC631" i="8"/>
  <c r="BC625" i="8" s="1"/>
  <c r="BC626" i="8" s="1"/>
  <c r="BD631" i="8"/>
  <c r="BE631" i="8"/>
  <c r="AM635" i="8"/>
  <c r="AN635" i="8"/>
  <c r="AO635" i="8"/>
  <c r="AP635" i="8"/>
  <c r="AQ635" i="8"/>
  <c r="AR635" i="8"/>
  <c r="AS635" i="8"/>
  <c r="AS625" i="8" s="1"/>
  <c r="AT635" i="8"/>
  <c r="AU635" i="8"/>
  <c r="AV635" i="8"/>
  <c r="AW635" i="8"/>
  <c r="AX635" i="8"/>
  <c r="AY635" i="8"/>
  <c r="AZ635" i="8"/>
  <c r="BA635" i="8"/>
  <c r="BB635" i="8"/>
  <c r="BC635" i="8"/>
  <c r="BD635" i="8"/>
  <c r="BD625" i="8" s="1"/>
  <c r="BE635" i="8"/>
  <c r="BE625" i="8" s="1"/>
  <c r="AV640" i="8"/>
  <c r="AW640" i="8"/>
  <c r="AY640" i="8"/>
  <c r="AZ640" i="8"/>
  <c r="AZ641" i="8" s="1"/>
  <c r="BA640" i="8"/>
  <c r="BA641" i="8" s="1"/>
  <c r="BB640" i="8"/>
  <c r="BD640" i="8"/>
  <c r="BD641" i="8" s="1"/>
  <c r="AV641" i="8"/>
  <c r="AX641" i="8"/>
  <c r="BB641" i="8"/>
  <c r="AM642" i="8"/>
  <c r="AN642" i="8"/>
  <c r="AO642" i="8"/>
  <c r="AP642" i="8"/>
  <c r="AQ642" i="8"/>
  <c r="AR642" i="8"/>
  <c r="AS642" i="8"/>
  <c r="AT642" i="8"/>
  <c r="AU642" i="8"/>
  <c r="AV642" i="8"/>
  <c r="AW642" i="8"/>
  <c r="AX642" i="8"/>
  <c r="AX640" i="8" s="1"/>
  <c r="AY642" i="8"/>
  <c r="AZ642" i="8"/>
  <c r="BA642" i="8"/>
  <c r="BB642" i="8"/>
  <c r="BC642" i="8"/>
  <c r="BD642" i="8"/>
  <c r="BE642" i="8"/>
  <c r="AM646" i="8"/>
  <c r="AN646" i="8"/>
  <c r="AO646" i="8"/>
  <c r="AP646" i="8"/>
  <c r="AP640" i="8" s="1"/>
  <c r="AP641" i="8" s="1"/>
  <c r="AQ646" i="8"/>
  <c r="AQ640" i="8" s="1"/>
  <c r="AQ641" i="8" s="1"/>
  <c r="AR646" i="8"/>
  <c r="AR640" i="8" s="1"/>
  <c r="AR641" i="8" s="1"/>
  <c r="AS646" i="8"/>
  <c r="AS640" i="8" s="1"/>
  <c r="AS641" i="8" s="1"/>
  <c r="AT646" i="8"/>
  <c r="AT640" i="8" s="1"/>
  <c r="AT641" i="8" s="1"/>
  <c r="AU646" i="8"/>
  <c r="AU640" i="8" s="1"/>
  <c r="AU641" i="8" s="1"/>
  <c r="AV646" i="8"/>
  <c r="AW646" i="8"/>
  <c r="AX646" i="8"/>
  <c r="AY646" i="8"/>
  <c r="AZ646" i="8"/>
  <c r="BA646" i="8"/>
  <c r="BB646" i="8"/>
  <c r="BC646" i="8"/>
  <c r="BD646" i="8"/>
  <c r="BE646" i="8"/>
  <c r="AM650" i="8"/>
  <c r="AM640" i="8" s="1"/>
  <c r="AN650" i="8"/>
  <c r="AO650" i="8"/>
  <c r="AP650" i="8"/>
  <c r="AQ650" i="8"/>
  <c r="AR650" i="8"/>
  <c r="AS650" i="8"/>
  <c r="AT650" i="8"/>
  <c r="AU650" i="8"/>
  <c r="AV650" i="8"/>
  <c r="AW650" i="8"/>
  <c r="AX650" i="8"/>
  <c r="AY650" i="8"/>
  <c r="AZ650" i="8"/>
  <c r="BA650" i="8"/>
  <c r="BB650" i="8"/>
  <c r="BC650" i="8"/>
  <c r="BD650" i="8"/>
  <c r="BE650" i="8"/>
  <c r="BE640" i="8" s="1"/>
  <c r="BE641" i="8" s="1"/>
  <c r="AM655" i="8"/>
  <c r="AN655" i="8"/>
  <c r="AN656" i="8" s="1"/>
  <c r="AO655" i="8"/>
  <c r="AO656" i="8" s="1"/>
  <c r="AQ655" i="8"/>
  <c r="AQ656" i="8" s="1"/>
  <c r="AX655" i="8"/>
  <c r="AZ655" i="8"/>
  <c r="AZ656" i="8" s="1"/>
  <c r="BB655" i="8"/>
  <c r="AX656" i="8"/>
  <c r="AY656" i="8"/>
  <c r="BA656" i="8"/>
  <c r="BB656" i="8"/>
  <c r="BC656" i="8"/>
  <c r="BE656" i="8"/>
  <c r="AM657" i="8"/>
  <c r="AN657" i="8"/>
  <c r="AO657" i="8"/>
  <c r="AP657" i="8"/>
  <c r="AP655" i="8" s="1"/>
  <c r="AQ657" i="8"/>
  <c r="AR657" i="8"/>
  <c r="AS657" i="8"/>
  <c r="AT657" i="8"/>
  <c r="AT655" i="8" s="1"/>
  <c r="AT656" i="8" s="1"/>
  <c r="AU657" i="8"/>
  <c r="AV657" i="8"/>
  <c r="AW657" i="8"/>
  <c r="AW655" i="8" s="1"/>
  <c r="AW656" i="8" s="1"/>
  <c r="AX657" i="8"/>
  <c r="AY657" i="8"/>
  <c r="AZ657" i="8"/>
  <c r="BA657" i="8"/>
  <c r="BB657" i="8"/>
  <c r="BC657" i="8"/>
  <c r="BC655" i="8" s="1"/>
  <c r="BD657" i="8"/>
  <c r="BD655" i="8" s="1"/>
  <c r="BD656" i="8" s="1"/>
  <c r="BE657" i="8"/>
  <c r="AM661" i="8"/>
  <c r="AN661" i="8"/>
  <c r="AO661" i="8"/>
  <c r="AP661" i="8"/>
  <c r="AQ661" i="8"/>
  <c r="AR661" i="8"/>
  <c r="AR655" i="8" s="1"/>
  <c r="AR656" i="8" s="1"/>
  <c r="AS661" i="8"/>
  <c r="AS655" i="8" s="1"/>
  <c r="AT661" i="8"/>
  <c r="AU661" i="8"/>
  <c r="AV661" i="8"/>
  <c r="AV655" i="8" s="1"/>
  <c r="AW661" i="8"/>
  <c r="AX661" i="8"/>
  <c r="AY661" i="8"/>
  <c r="AY655" i="8" s="1"/>
  <c r="AZ661" i="8"/>
  <c r="BA661" i="8"/>
  <c r="BA655" i="8" s="1"/>
  <c r="BB661" i="8"/>
  <c r="BC661" i="8"/>
  <c r="BD661" i="8"/>
  <c r="BE661" i="8"/>
  <c r="AM665" i="8"/>
  <c r="AN665" i="8"/>
  <c r="AO665" i="8"/>
  <c r="AP665" i="8"/>
  <c r="AQ665" i="8"/>
  <c r="AR665" i="8"/>
  <c r="AS665" i="8"/>
  <c r="AT665" i="8"/>
  <c r="AU665" i="8"/>
  <c r="AV665" i="8"/>
  <c r="AW665" i="8"/>
  <c r="AX665" i="8"/>
  <c r="AY665" i="8"/>
  <c r="AZ665" i="8"/>
  <c r="BA665" i="8"/>
  <c r="BB665" i="8"/>
  <c r="BC665" i="8"/>
  <c r="BD665" i="8"/>
  <c r="BE665" i="8"/>
  <c r="BE655" i="8" s="1"/>
  <c r="AM670" i="8"/>
  <c r="AQ670" i="8"/>
  <c r="AQ671" i="8" s="1"/>
  <c r="AR670" i="8"/>
  <c r="AS670" i="8"/>
  <c r="AW670" i="8"/>
  <c r="AR671" i="8"/>
  <c r="AW671" i="8"/>
  <c r="AX671" i="8"/>
  <c r="AY671" i="8"/>
  <c r="AM672" i="8"/>
  <c r="AN672" i="8"/>
  <c r="AN670" i="8" s="1"/>
  <c r="AN671" i="8" s="1"/>
  <c r="AO672" i="8"/>
  <c r="AO670" i="8" s="1"/>
  <c r="AO671" i="8" s="1"/>
  <c r="AP672" i="8"/>
  <c r="AP670" i="8" s="1"/>
  <c r="AQ672" i="8"/>
  <c r="AR672" i="8"/>
  <c r="AS672" i="8"/>
  <c r="AT672" i="8"/>
  <c r="AU672" i="8"/>
  <c r="AV672" i="8"/>
  <c r="AW672" i="8"/>
  <c r="AX672" i="8"/>
  <c r="AY672" i="8"/>
  <c r="AZ672" i="8"/>
  <c r="BA672" i="8"/>
  <c r="BA670" i="8" s="1"/>
  <c r="BA671" i="8" s="1"/>
  <c r="BB672" i="8"/>
  <c r="BC672" i="8"/>
  <c r="BD672" i="8"/>
  <c r="BE672" i="8"/>
  <c r="AM676" i="8"/>
  <c r="AN676" i="8"/>
  <c r="AO676" i="8"/>
  <c r="AP676" i="8"/>
  <c r="AQ676" i="8"/>
  <c r="AR676" i="8"/>
  <c r="AS676" i="8"/>
  <c r="AT676" i="8"/>
  <c r="AT670" i="8" s="1"/>
  <c r="AT671" i="8" s="1"/>
  <c r="AU676" i="8"/>
  <c r="AU670" i="8" s="1"/>
  <c r="AU671" i="8" s="1"/>
  <c r="AV676" i="8"/>
  <c r="AW676" i="8"/>
  <c r="AX676" i="8"/>
  <c r="AY676" i="8"/>
  <c r="AY670" i="8" s="1"/>
  <c r="AZ676" i="8"/>
  <c r="BA676" i="8"/>
  <c r="BB676" i="8"/>
  <c r="BC676" i="8"/>
  <c r="BD676" i="8"/>
  <c r="BE676" i="8"/>
  <c r="AM680" i="8"/>
  <c r="AN680" i="8"/>
  <c r="AO680" i="8"/>
  <c r="AP680" i="8"/>
  <c r="AQ680" i="8"/>
  <c r="AR680" i="8"/>
  <c r="AS680" i="8"/>
  <c r="AT680" i="8"/>
  <c r="AU680" i="8"/>
  <c r="AV680" i="8"/>
  <c r="AV670" i="8" s="1"/>
  <c r="AW680" i="8"/>
  <c r="AX680" i="8"/>
  <c r="AX670" i="8" s="1"/>
  <c r="AY680" i="8"/>
  <c r="AZ680" i="8"/>
  <c r="BA680" i="8"/>
  <c r="BB680" i="8"/>
  <c r="BC680" i="8"/>
  <c r="BD680" i="8"/>
  <c r="BD670" i="8" s="1"/>
  <c r="BD671" i="8" s="1"/>
  <c r="BE680" i="8"/>
  <c r="AO685" i="8"/>
  <c r="AO686" i="8" s="1"/>
  <c r="AR685" i="8"/>
  <c r="AW685" i="8"/>
  <c r="AW686" i="8" s="1"/>
  <c r="BE685" i="8"/>
  <c r="AP686" i="8"/>
  <c r="AQ686" i="8"/>
  <c r="BA686" i="8"/>
  <c r="BD686" i="8"/>
  <c r="BE686" i="8"/>
  <c r="AM687" i="8"/>
  <c r="AM685" i="8" s="1"/>
  <c r="AN687" i="8"/>
  <c r="AO687" i="8"/>
  <c r="AP687" i="8"/>
  <c r="AQ687" i="8"/>
  <c r="AR687" i="8"/>
  <c r="AS687" i="8"/>
  <c r="AT687" i="8"/>
  <c r="AT685" i="8" s="1"/>
  <c r="AT686" i="8" s="1"/>
  <c r="AU687" i="8"/>
  <c r="AV687" i="8"/>
  <c r="AV685" i="8" s="1"/>
  <c r="AV686" i="8" s="1"/>
  <c r="AW687" i="8"/>
  <c r="AX687" i="8"/>
  <c r="AY687" i="8"/>
  <c r="AZ687" i="8"/>
  <c r="BA687" i="8"/>
  <c r="BA685" i="8" s="1"/>
  <c r="BB687" i="8"/>
  <c r="BC687" i="8"/>
  <c r="BD687" i="8"/>
  <c r="BD685" i="8" s="1"/>
  <c r="BE687" i="8"/>
  <c r="AM691" i="8"/>
  <c r="AN691" i="8"/>
  <c r="AO691" i="8"/>
  <c r="AP691" i="8"/>
  <c r="AQ691" i="8"/>
  <c r="AR691" i="8"/>
  <c r="AS691" i="8"/>
  <c r="AS685" i="8" s="1"/>
  <c r="AS686" i="8" s="1"/>
  <c r="AT691" i="8"/>
  <c r="AU691" i="8"/>
  <c r="AU685" i="8" s="1"/>
  <c r="AU686" i="8" s="1"/>
  <c r="AV691" i="8"/>
  <c r="AW691" i="8"/>
  <c r="AX691" i="8"/>
  <c r="AX685" i="8" s="1"/>
  <c r="AY691" i="8"/>
  <c r="AZ691" i="8"/>
  <c r="BA691" i="8"/>
  <c r="BB691" i="8"/>
  <c r="BC691" i="8"/>
  <c r="BD691" i="8"/>
  <c r="BE691" i="8"/>
  <c r="AM695" i="8"/>
  <c r="AN695" i="8"/>
  <c r="AN685" i="8" s="1"/>
  <c r="AN686" i="8" s="1"/>
  <c r="AO695" i="8"/>
  <c r="AP695" i="8"/>
  <c r="AP685" i="8" s="1"/>
  <c r="AQ695" i="8"/>
  <c r="AQ685" i="8" s="1"/>
  <c r="AR695" i="8"/>
  <c r="AS695" i="8"/>
  <c r="AT695" i="8"/>
  <c r="AU695" i="8"/>
  <c r="AV695" i="8"/>
  <c r="AW695" i="8"/>
  <c r="AX695" i="8"/>
  <c r="AY695" i="8"/>
  <c r="AZ695" i="8"/>
  <c r="BA695" i="8"/>
  <c r="BB695" i="8"/>
  <c r="BC695" i="8"/>
  <c r="BD695" i="8"/>
  <c r="BE695" i="8"/>
  <c r="AQ700" i="8"/>
  <c r="AQ701" i="8" s="1"/>
  <c r="AS700" i="8"/>
  <c r="AT700" i="8"/>
  <c r="AT701" i="8" s="1"/>
  <c r="BA700" i="8"/>
  <c r="BA701" i="8" s="1"/>
  <c r="BC700" i="8"/>
  <c r="BC701" i="8" s="1"/>
  <c r="BD700" i="8"/>
  <c r="BD701" i="8" s="1"/>
  <c r="AM702" i="8"/>
  <c r="AN702" i="8"/>
  <c r="AO702" i="8"/>
  <c r="AP702" i="8"/>
  <c r="AQ702" i="8"/>
  <c r="AR702" i="8"/>
  <c r="AR700" i="8" s="1"/>
  <c r="AR701" i="8" s="1"/>
  <c r="AS702" i="8"/>
  <c r="AT702" i="8"/>
  <c r="AU702" i="8"/>
  <c r="AU700" i="8" s="1"/>
  <c r="AU701" i="8" s="1"/>
  <c r="AV702" i="8"/>
  <c r="AV700" i="8" s="1"/>
  <c r="AW702" i="8"/>
  <c r="AX702" i="8"/>
  <c r="AY702" i="8"/>
  <c r="AZ702" i="8"/>
  <c r="BA702" i="8"/>
  <c r="BB702" i="8"/>
  <c r="BC702" i="8"/>
  <c r="BD702" i="8"/>
  <c r="BE702" i="8"/>
  <c r="BE700" i="8" s="1"/>
  <c r="BE701" i="8" s="1"/>
  <c r="AM706" i="8"/>
  <c r="AM700" i="8" s="1"/>
  <c r="AN706" i="8"/>
  <c r="AN700" i="8" s="1"/>
  <c r="AN701" i="8" s="1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B706" i="8"/>
  <c r="BC706" i="8"/>
  <c r="BD706" i="8"/>
  <c r="BE706" i="8"/>
  <c r="AM710" i="8"/>
  <c r="AN710" i="8"/>
  <c r="AO710" i="8"/>
  <c r="AP710" i="8"/>
  <c r="AQ710" i="8"/>
  <c r="AR710" i="8"/>
  <c r="AS710" i="8"/>
  <c r="AT710" i="8"/>
  <c r="AU710" i="8"/>
  <c r="AV710" i="8"/>
  <c r="AW710" i="8"/>
  <c r="AX710" i="8"/>
  <c r="AY710" i="8"/>
  <c r="AZ710" i="8"/>
  <c r="BA710" i="8"/>
  <c r="BB710" i="8"/>
  <c r="BC710" i="8"/>
  <c r="BD710" i="8"/>
  <c r="BE710" i="8"/>
  <c r="AW715" i="8"/>
  <c r="AX715" i="8"/>
  <c r="AX716" i="8" s="1"/>
  <c r="BC715" i="8"/>
  <c r="BC716" i="8" s="1"/>
  <c r="BD715" i="8"/>
  <c r="BD716" i="8" s="1"/>
  <c r="AP716" i="8"/>
  <c r="AT716" i="8"/>
  <c r="AW716" i="8"/>
  <c r="AM717" i="8"/>
  <c r="AN717" i="8"/>
  <c r="AO717" i="8"/>
  <c r="AP717" i="8"/>
  <c r="AQ717" i="8"/>
  <c r="AR717" i="8"/>
  <c r="AR715" i="8" s="1"/>
  <c r="AR716" i="8" s="1"/>
  <c r="AS717" i="8"/>
  <c r="AT717" i="8"/>
  <c r="AT715" i="8" s="1"/>
  <c r="AU717" i="8"/>
  <c r="AV717" i="8"/>
  <c r="AW717" i="8"/>
  <c r="AX717" i="8"/>
  <c r="AY717" i="8"/>
  <c r="AY715" i="8" s="1"/>
  <c r="AZ717" i="8"/>
  <c r="AZ715" i="8" s="1"/>
  <c r="AZ716" i="8" s="1"/>
  <c r="BA717" i="8"/>
  <c r="BA715" i="8" s="1"/>
  <c r="BA716" i="8" s="1"/>
  <c r="BB717" i="8"/>
  <c r="BB715" i="8" s="1"/>
  <c r="BB716" i="8" s="1"/>
  <c r="BC717" i="8"/>
  <c r="BD717" i="8"/>
  <c r="BE717" i="8"/>
  <c r="AM721" i="8"/>
  <c r="AN721" i="8"/>
  <c r="AO721" i="8"/>
  <c r="AO715" i="8" s="1"/>
  <c r="AO716" i="8" s="1"/>
  <c r="AP721" i="8"/>
  <c r="AP715" i="8" s="1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C721" i="8"/>
  <c r="BD721" i="8"/>
  <c r="BE721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BC725" i="8"/>
  <c r="BD725" i="8"/>
  <c r="BE725" i="8"/>
  <c r="AS730" i="8"/>
  <c r="BC730" i="8"/>
  <c r="AT731" i="8"/>
  <c r="BC731" i="8"/>
  <c r="AM732" i="8"/>
  <c r="AN732" i="8"/>
  <c r="AO732" i="8"/>
  <c r="AP732" i="8"/>
  <c r="AQ732" i="8"/>
  <c r="AR732" i="8"/>
  <c r="AS732" i="8"/>
  <c r="AT732" i="8"/>
  <c r="AT730" i="8" s="1"/>
  <c r="AU732" i="8"/>
  <c r="AU730" i="8" s="1"/>
  <c r="AU731" i="8" s="1"/>
  <c r="AV732" i="8"/>
  <c r="AW732" i="8"/>
  <c r="AW730" i="8" s="1"/>
  <c r="AW731" i="8" s="1"/>
  <c r="AX732" i="8"/>
  <c r="AX730" i="8" s="1"/>
  <c r="AX731" i="8" s="1"/>
  <c r="AY732" i="8"/>
  <c r="AZ732" i="8"/>
  <c r="BA732" i="8"/>
  <c r="BB732" i="8"/>
  <c r="BC732" i="8"/>
  <c r="BD732" i="8"/>
  <c r="BD730" i="8" s="1"/>
  <c r="BD731" i="8" s="1"/>
  <c r="BE732" i="8"/>
  <c r="BE730" i="8" s="1"/>
  <c r="BE731" i="8" s="1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BC736" i="8"/>
  <c r="BD736" i="8"/>
  <c r="BE736" i="8"/>
  <c r="AM740" i="8"/>
  <c r="AN740" i="8"/>
  <c r="AO740" i="8"/>
  <c r="AP740" i="8"/>
  <c r="AQ740" i="8"/>
  <c r="AR740" i="8"/>
  <c r="AS740" i="8"/>
  <c r="AT740" i="8"/>
  <c r="AU740" i="8"/>
  <c r="AV740" i="8"/>
  <c r="AW740" i="8"/>
  <c r="AX740" i="8"/>
  <c r="AY740" i="8"/>
  <c r="AZ740" i="8"/>
  <c r="AZ730" i="8" s="1"/>
  <c r="AZ731" i="8" s="1"/>
  <c r="BA740" i="8"/>
  <c r="BB740" i="8"/>
  <c r="BC740" i="8"/>
  <c r="BD740" i="8"/>
  <c r="BE740" i="8"/>
  <c r="AX745" i="8"/>
  <c r="AX746" i="8" s="1"/>
  <c r="BA745" i="8"/>
  <c r="BA746" i="8" s="1"/>
  <c r="BC745" i="8"/>
  <c r="BC746" i="8" s="1"/>
  <c r="BD745" i="8"/>
  <c r="BD746" i="8" s="1"/>
  <c r="BE745" i="8"/>
  <c r="BE746" i="8" s="1"/>
  <c r="AO746" i="8"/>
  <c r="AP746" i="8"/>
  <c r="AR746" i="8"/>
  <c r="BB746" i="8"/>
  <c r="AM747" i="8"/>
  <c r="AM745" i="8" s="1"/>
  <c r="AM746" i="8" s="1"/>
  <c r="AN747" i="8"/>
  <c r="AN745" i="8" s="1"/>
  <c r="AN746" i="8" s="1"/>
  <c r="AO747" i="8"/>
  <c r="AO745" i="8" s="1"/>
  <c r="AP747" i="8"/>
  <c r="AP745" i="8" s="1"/>
  <c r="AQ747" i="8"/>
  <c r="AR747" i="8"/>
  <c r="AS747" i="8"/>
  <c r="AT747" i="8"/>
  <c r="AU747" i="8"/>
  <c r="AV747" i="8"/>
  <c r="AW747" i="8"/>
  <c r="AX747" i="8"/>
  <c r="AY747" i="8"/>
  <c r="AZ747" i="8"/>
  <c r="AZ745" i="8" s="1"/>
  <c r="AZ746" i="8" s="1"/>
  <c r="BA747" i="8"/>
  <c r="BB747" i="8"/>
  <c r="BB745" i="8" s="1"/>
  <c r="BC747" i="8"/>
  <c r="BD747" i="8"/>
  <c r="BE747" i="8"/>
  <c r="AM751" i="8"/>
  <c r="AN751" i="8"/>
  <c r="AO751" i="8"/>
  <c r="AP751" i="8"/>
  <c r="AQ751" i="8"/>
  <c r="AQ745" i="8" s="1"/>
  <c r="AQ746" i="8" s="1"/>
  <c r="AR751" i="8"/>
  <c r="AR745" i="8" s="1"/>
  <c r="AS751" i="8"/>
  <c r="AT751" i="8"/>
  <c r="AU751" i="8"/>
  <c r="AV751" i="8"/>
  <c r="AW751" i="8"/>
  <c r="AX751" i="8"/>
  <c r="AY751" i="8"/>
  <c r="AZ751" i="8"/>
  <c r="BA751" i="8"/>
  <c r="BB751" i="8"/>
  <c r="BC751" i="8"/>
  <c r="BD751" i="8"/>
  <c r="BE751" i="8"/>
  <c r="AM755" i="8"/>
  <c r="AN755" i="8"/>
  <c r="AO755" i="8"/>
  <c r="AP755" i="8"/>
  <c r="AQ755" i="8"/>
  <c r="AR755" i="8"/>
  <c r="AS755" i="8"/>
  <c r="AT755" i="8"/>
  <c r="AT745" i="8" s="1"/>
  <c r="AT746" i="8" s="1"/>
  <c r="AU755" i="8"/>
  <c r="AU745" i="8" s="1"/>
  <c r="AU746" i="8" s="1"/>
  <c r="AV755" i="8"/>
  <c r="AW755" i="8"/>
  <c r="AX755" i="8"/>
  <c r="AY755" i="8"/>
  <c r="AZ755" i="8"/>
  <c r="BA755" i="8"/>
  <c r="BB755" i="8"/>
  <c r="BC755" i="8"/>
  <c r="BD755" i="8"/>
  <c r="BE755" i="8"/>
  <c r="AM760" i="8"/>
  <c r="AO760" i="8"/>
  <c r="AO761" i="8" s="1"/>
  <c r="AQ760" i="8"/>
  <c r="AQ761" i="8" s="1"/>
  <c r="AR760" i="8"/>
  <c r="AR761" i="8" s="1"/>
  <c r="AS760" i="8"/>
  <c r="AT760" i="8"/>
  <c r="AT761" i="8" s="1"/>
  <c r="BD761" i="8"/>
  <c r="AM762" i="8"/>
  <c r="AN762" i="8"/>
  <c r="AN760" i="8" s="1"/>
  <c r="AN761" i="8" s="1"/>
  <c r="AO762" i="8"/>
  <c r="AP762" i="8"/>
  <c r="AP760" i="8" s="1"/>
  <c r="AQ762" i="8"/>
  <c r="AR762" i="8"/>
  <c r="AS762" i="8"/>
  <c r="AT762" i="8"/>
  <c r="AU762" i="8"/>
  <c r="AV762" i="8"/>
  <c r="AV760" i="8" s="1"/>
  <c r="AW762" i="8"/>
  <c r="AX762" i="8"/>
  <c r="AY762" i="8"/>
  <c r="AY760" i="8" s="1"/>
  <c r="AZ762" i="8"/>
  <c r="BA762" i="8"/>
  <c r="BA760" i="8" s="1"/>
  <c r="BA761" i="8" s="1"/>
  <c r="BB762" i="8"/>
  <c r="BC762" i="8"/>
  <c r="BD762" i="8"/>
  <c r="BE762" i="8"/>
  <c r="AM766" i="8"/>
  <c r="AN766" i="8"/>
  <c r="AO766" i="8"/>
  <c r="AP766" i="8"/>
  <c r="AQ766" i="8"/>
  <c r="AR766" i="8"/>
  <c r="AS766" i="8"/>
  <c r="AT766" i="8"/>
  <c r="AU766" i="8"/>
  <c r="AV766" i="8"/>
  <c r="AW766" i="8"/>
  <c r="AW760" i="8" s="1"/>
  <c r="AW761" i="8" s="1"/>
  <c r="AX766" i="8"/>
  <c r="AX760" i="8" s="1"/>
  <c r="AX761" i="8" s="1"/>
  <c r="AY766" i="8"/>
  <c r="AZ766" i="8"/>
  <c r="AZ760" i="8" s="1"/>
  <c r="AZ761" i="8" s="1"/>
  <c r="BA766" i="8"/>
  <c r="BB766" i="8"/>
  <c r="BB760" i="8" s="1"/>
  <c r="BB761" i="8" s="1"/>
  <c r="BC766" i="8"/>
  <c r="BC760" i="8" s="1"/>
  <c r="BC761" i="8" s="1"/>
  <c r="BD766" i="8"/>
  <c r="BE766" i="8"/>
  <c r="BE760" i="8" s="1"/>
  <c r="BE761" i="8" s="1"/>
  <c r="AM770" i="8"/>
  <c r="AN770" i="8"/>
  <c r="AO770" i="8"/>
  <c r="AP770" i="8"/>
  <c r="AQ770" i="8"/>
  <c r="AR770" i="8"/>
  <c r="AS770" i="8"/>
  <c r="AT770" i="8"/>
  <c r="AU770" i="8"/>
  <c r="AU760" i="8" s="1"/>
  <c r="AU761" i="8" s="1"/>
  <c r="AV770" i="8"/>
  <c r="AW770" i="8"/>
  <c r="AX770" i="8"/>
  <c r="AY770" i="8"/>
  <c r="AZ770" i="8"/>
  <c r="BA770" i="8"/>
  <c r="BB770" i="8"/>
  <c r="BC770" i="8"/>
  <c r="BD770" i="8"/>
  <c r="BD760" i="8" s="1"/>
  <c r="BE770" i="8"/>
  <c r="AT775" i="8"/>
  <c r="AU775" i="8"/>
  <c r="AW775" i="8"/>
  <c r="AW776" i="8" s="1"/>
  <c r="AY775" i="8"/>
  <c r="AY776" i="8" s="1"/>
  <c r="AZ775" i="8"/>
  <c r="AZ776" i="8" s="1"/>
  <c r="AS776" i="8"/>
  <c r="AT776" i="8"/>
  <c r="AU776" i="8"/>
  <c r="AM777" i="8"/>
  <c r="AN777" i="8"/>
  <c r="AO777" i="8"/>
  <c r="AP777" i="8"/>
  <c r="AQ777" i="8"/>
  <c r="AR777" i="8"/>
  <c r="AS777" i="8"/>
  <c r="AT777" i="8"/>
  <c r="AU777" i="8"/>
  <c r="AV777" i="8"/>
  <c r="AW777" i="8"/>
  <c r="AX777" i="8"/>
  <c r="AY777" i="8"/>
  <c r="AZ777" i="8"/>
  <c r="BA777" i="8"/>
  <c r="BB777" i="8"/>
  <c r="BC777" i="8"/>
  <c r="BD777" i="8"/>
  <c r="BD775" i="8" s="1"/>
  <c r="BD776" i="8" s="1"/>
  <c r="BE777" i="8"/>
  <c r="BE775" i="8" s="1"/>
  <c r="BE776" i="8" s="1"/>
  <c r="AM781" i="8"/>
  <c r="AN781" i="8"/>
  <c r="AO781" i="8"/>
  <c r="AP781" i="8"/>
  <c r="AP775" i="8" s="1"/>
  <c r="AQ781" i="8"/>
  <c r="AR781" i="8"/>
  <c r="AR775" i="8" s="1"/>
  <c r="AR776" i="8" s="1"/>
  <c r="AS781" i="8"/>
  <c r="AS775" i="8" s="1"/>
  <c r="AT781" i="8"/>
  <c r="AU781" i="8"/>
  <c r="AV781" i="8"/>
  <c r="AW781" i="8"/>
  <c r="AX781" i="8"/>
  <c r="AY781" i="8"/>
  <c r="AZ781" i="8"/>
  <c r="BA781" i="8"/>
  <c r="BB781" i="8"/>
  <c r="BC781" i="8"/>
  <c r="BD781" i="8"/>
  <c r="BE781" i="8"/>
  <c r="AM785" i="8"/>
  <c r="AN785" i="8"/>
  <c r="AO785" i="8"/>
  <c r="AP785" i="8"/>
  <c r="AQ785" i="8"/>
  <c r="AQ775" i="8" s="1"/>
  <c r="AQ776" i="8" s="1"/>
  <c r="AR785" i="8"/>
  <c r="AS785" i="8"/>
  <c r="AT785" i="8"/>
  <c r="AU785" i="8"/>
  <c r="AV785" i="8"/>
  <c r="AV775" i="8" s="1"/>
  <c r="AW785" i="8"/>
  <c r="AX785" i="8"/>
  <c r="AX775" i="8" s="1"/>
  <c r="AX776" i="8" s="1"/>
  <c r="AY785" i="8"/>
  <c r="AZ785" i="8"/>
  <c r="BA785" i="8"/>
  <c r="BB785" i="8"/>
  <c r="BC785" i="8"/>
  <c r="BD785" i="8"/>
  <c r="BE785" i="8"/>
  <c r="AP790" i="8"/>
  <c r="AU790" i="8"/>
  <c r="AU791" i="8" s="1"/>
  <c r="AV790" i="8"/>
  <c r="AZ790" i="8"/>
  <c r="AZ791" i="8" s="1"/>
  <c r="AN791" i="8"/>
  <c r="AY791" i="8"/>
  <c r="BB791" i="8"/>
  <c r="AM792" i="8"/>
  <c r="AN792" i="8"/>
  <c r="AN790" i="8" s="1"/>
  <c r="AO792" i="8"/>
  <c r="AP792" i="8"/>
  <c r="AQ792" i="8"/>
  <c r="AQ790" i="8" s="1"/>
  <c r="AQ791" i="8" s="1"/>
  <c r="AR792" i="8"/>
  <c r="AS792" i="8"/>
  <c r="AS790" i="8" s="1"/>
  <c r="AT792" i="8"/>
  <c r="AU792" i="8"/>
  <c r="AV792" i="8"/>
  <c r="AW792" i="8"/>
  <c r="AX792" i="8"/>
  <c r="AX790" i="8" s="1"/>
  <c r="AX791" i="8" s="1"/>
  <c r="AY792" i="8"/>
  <c r="AY790" i="8" s="1"/>
  <c r="AZ792" i="8"/>
  <c r="BA792" i="8"/>
  <c r="BA790" i="8" s="1"/>
  <c r="BA791" i="8" s="1"/>
  <c r="BB792" i="8"/>
  <c r="BB790" i="8" s="1"/>
  <c r="BC792" i="8"/>
  <c r="BC790" i="8" s="1"/>
  <c r="BC791" i="8" s="1"/>
  <c r="BD792" i="8"/>
  <c r="BD790" i="8" s="1"/>
  <c r="BD791" i="8" s="1"/>
  <c r="BE792" i="8"/>
  <c r="AM796" i="8"/>
  <c r="AN796" i="8"/>
  <c r="AO796" i="8"/>
  <c r="AP796" i="8"/>
  <c r="AQ796" i="8"/>
  <c r="AR796" i="8"/>
  <c r="AS796" i="8"/>
  <c r="AT796" i="8"/>
  <c r="AT790" i="8" s="1"/>
  <c r="AT791" i="8" s="1"/>
  <c r="AU796" i="8"/>
  <c r="AV796" i="8"/>
  <c r="AW796" i="8"/>
  <c r="AX796" i="8"/>
  <c r="AY796" i="8"/>
  <c r="AZ796" i="8"/>
  <c r="BA796" i="8"/>
  <c r="BB796" i="8"/>
  <c r="BC796" i="8"/>
  <c r="BD796" i="8"/>
  <c r="BE796" i="8"/>
  <c r="AM800" i="8"/>
  <c r="AM790" i="8" s="1"/>
  <c r="AN800" i="8"/>
  <c r="AO800" i="8"/>
  <c r="AP800" i="8"/>
  <c r="AQ800" i="8"/>
  <c r="AR800" i="8"/>
  <c r="AS800" i="8"/>
  <c r="AT800" i="8"/>
  <c r="AU800" i="8"/>
  <c r="AV800" i="8"/>
  <c r="AW800" i="8"/>
  <c r="AW790" i="8" s="1"/>
  <c r="AW791" i="8" s="1"/>
  <c r="AX800" i="8"/>
  <c r="AY800" i="8"/>
  <c r="AZ800" i="8"/>
  <c r="BA800" i="8"/>
  <c r="BB800" i="8"/>
  <c r="BC800" i="8"/>
  <c r="BD800" i="8"/>
  <c r="BE800" i="8"/>
  <c r="AM805" i="8"/>
  <c r="AN805" i="8"/>
  <c r="AQ805" i="8"/>
  <c r="AR805" i="8"/>
  <c r="AR806" i="8" s="1"/>
  <c r="AS805" i="8"/>
  <c r="AT805" i="8"/>
  <c r="AT806" i="8" s="1"/>
  <c r="AU805" i="8"/>
  <c r="AU806" i="8" s="1"/>
  <c r="AM806" i="8"/>
  <c r="AN806" i="8"/>
  <c r="AP806" i="8"/>
  <c r="AQ806" i="8"/>
  <c r="AS806" i="8"/>
  <c r="AZ806" i="8"/>
  <c r="BD806" i="8"/>
  <c r="BE806" i="8"/>
  <c r="AM807" i="8"/>
  <c r="AN807" i="8"/>
  <c r="AO807" i="8"/>
  <c r="AO805" i="8" s="1"/>
  <c r="AO806" i="8" s="1"/>
  <c r="AP807" i="8"/>
  <c r="AQ807" i="8"/>
  <c r="AR807" i="8"/>
  <c r="AS807" i="8"/>
  <c r="AT807" i="8"/>
  <c r="AU807" i="8"/>
  <c r="AV807" i="8"/>
  <c r="AV805" i="8" s="1"/>
  <c r="AW807" i="8"/>
  <c r="AX807" i="8"/>
  <c r="AY807" i="8"/>
  <c r="AZ807" i="8"/>
  <c r="BA807" i="8"/>
  <c r="BB807" i="8"/>
  <c r="BC807" i="8"/>
  <c r="BD807" i="8"/>
  <c r="BD805" i="8" s="1"/>
  <c r="BE807" i="8"/>
  <c r="BE805" i="8" s="1"/>
  <c r="AM811" i="8"/>
  <c r="AN811" i="8"/>
  <c r="AO811" i="8"/>
  <c r="AP811" i="8"/>
  <c r="AP805" i="8" s="1"/>
  <c r="AQ811" i="8"/>
  <c r="AR811" i="8"/>
  <c r="AS811" i="8"/>
  <c r="AT811" i="8"/>
  <c r="AU811" i="8"/>
  <c r="AV811" i="8"/>
  <c r="AW811" i="8"/>
  <c r="AX811" i="8"/>
  <c r="AY811" i="8"/>
  <c r="AZ811" i="8"/>
  <c r="AZ805" i="8" s="1"/>
  <c r="BA811" i="8"/>
  <c r="BB811" i="8"/>
  <c r="BC811" i="8"/>
  <c r="BD811" i="8"/>
  <c r="BE811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BC815" i="8"/>
  <c r="BD815" i="8"/>
  <c r="BE815" i="8"/>
  <c r="AP820" i="8"/>
  <c r="AV820" i="8"/>
  <c r="AV821" i="8" s="1"/>
  <c r="AX820" i="8"/>
  <c r="AX821" i="8" s="1"/>
  <c r="BC820" i="8"/>
  <c r="BC821" i="8" s="1"/>
  <c r="BD820" i="8"/>
  <c r="BD821" i="8" s="1"/>
  <c r="AM822" i="8"/>
  <c r="AM820" i="8" s="1"/>
  <c r="AN822" i="8"/>
  <c r="AO822" i="8"/>
  <c r="AP822" i="8"/>
  <c r="AQ822" i="8"/>
  <c r="AR822" i="8"/>
  <c r="AS822" i="8"/>
  <c r="AT822" i="8"/>
  <c r="AU822" i="8"/>
  <c r="AV822" i="8"/>
  <c r="AW822" i="8"/>
  <c r="AX822" i="8"/>
  <c r="AY822" i="8"/>
  <c r="AZ822" i="8"/>
  <c r="BA822" i="8"/>
  <c r="BA820" i="8" s="1"/>
  <c r="BA821" i="8" s="1"/>
  <c r="BB822" i="8"/>
  <c r="BB820" i="8" s="1"/>
  <c r="BB821" i="8" s="1"/>
  <c r="BC822" i="8"/>
  <c r="BD822" i="8"/>
  <c r="BE822" i="8"/>
  <c r="AM826" i="8"/>
  <c r="AN826" i="8"/>
  <c r="AO826" i="8"/>
  <c r="AP826" i="8"/>
  <c r="AQ826" i="8"/>
  <c r="AR826" i="8"/>
  <c r="AR820" i="8" s="1"/>
  <c r="AR821" i="8" s="1"/>
  <c r="AS826" i="8"/>
  <c r="AS820" i="8" s="1"/>
  <c r="AT826" i="8"/>
  <c r="AT820" i="8" s="1"/>
  <c r="AT821" i="8" s="1"/>
  <c r="AU826" i="8"/>
  <c r="AV826" i="8"/>
  <c r="AW826" i="8"/>
  <c r="AX826" i="8"/>
  <c r="AY826" i="8"/>
  <c r="AZ826" i="8"/>
  <c r="BA826" i="8"/>
  <c r="BB826" i="8"/>
  <c r="BC826" i="8"/>
  <c r="BD826" i="8"/>
  <c r="BE826" i="8"/>
  <c r="AM830" i="8"/>
  <c r="AN830" i="8"/>
  <c r="AN820" i="8" s="1"/>
  <c r="AN821" i="8" s="1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BA830" i="8"/>
  <c r="BB830" i="8"/>
  <c r="BC830" i="8"/>
  <c r="BD830" i="8"/>
  <c r="BE830" i="8"/>
  <c r="AM835" i="8"/>
  <c r="AN835" i="8"/>
  <c r="AN836" i="8" s="1"/>
  <c r="AO835" i="8"/>
  <c r="AO836" i="8" s="1"/>
  <c r="AP835" i="8"/>
  <c r="AW835" i="8"/>
  <c r="AW836" i="8" s="1"/>
  <c r="AQ836" i="8"/>
  <c r="BD836" i="8"/>
  <c r="AM837" i="8"/>
  <c r="AN837" i="8"/>
  <c r="AO837" i="8"/>
  <c r="AP837" i="8"/>
  <c r="AQ837" i="8"/>
  <c r="AQ835" i="8" s="1"/>
  <c r="AR837" i="8"/>
  <c r="AS837" i="8"/>
  <c r="AS835" i="8" s="1"/>
  <c r="AT837" i="8"/>
  <c r="AT835" i="8" s="1"/>
  <c r="AT836" i="8" s="1"/>
  <c r="AU837" i="8"/>
  <c r="AU835" i="8" s="1"/>
  <c r="AU836" i="8" s="1"/>
  <c r="AV837" i="8"/>
  <c r="AW837" i="8"/>
  <c r="AX837" i="8"/>
  <c r="AY837" i="8"/>
  <c r="AZ837" i="8"/>
  <c r="BA837" i="8"/>
  <c r="BB837" i="8"/>
  <c r="BB835" i="8" s="1"/>
  <c r="BB836" i="8" s="1"/>
  <c r="BC837" i="8"/>
  <c r="BD837" i="8"/>
  <c r="BE837" i="8"/>
  <c r="AM841" i="8"/>
  <c r="AN841" i="8"/>
  <c r="AO841" i="8"/>
  <c r="AP841" i="8"/>
  <c r="AQ841" i="8"/>
  <c r="AR841" i="8"/>
  <c r="AS841" i="8"/>
  <c r="AT841" i="8"/>
  <c r="AU841" i="8"/>
  <c r="AV841" i="8"/>
  <c r="AV835" i="8" s="1"/>
  <c r="AW841" i="8"/>
  <c r="AX841" i="8"/>
  <c r="AX835" i="8" s="1"/>
  <c r="AX836" i="8" s="1"/>
  <c r="AY841" i="8"/>
  <c r="AY835" i="8" s="1"/>
  <c r="AZ841" i="8"/>
  <c r="BA841" i="8"/>
  <c r="BB841" i="8"/>
  <c r="BC841" i="8"/>
  <c r="BD841" i="8"/>
  <c r="BD835" i="8" s="1"/>
  <c r="BE841" i="8"/>
  <c r="AM845" i="8"/>
  <c r="AN845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5" i="8" s="1"/>
  <c r="BA836" i="8" s="1"/>
  <c r="BB845" i="8"/>
  <c r="BC845" i="8"/>
  <c r="BD845" i="8"/>
  <c r="BE845" i="8"/>
  <c r="AT850" i="8"/>
  <c r="AT851" i="8" s="1"/>
  <c r="AU850" i="8"/>
  <c r="AU851" i="8" s="1"/>
  <c r="AV850" i="8"/>
  <c r="AV851" i="8" s="1"/>
  <c r="AW850" i="8"/>
  <c r="AW851" i="8" s="1"/>
  <c r="AX850" i="8"/>
  <c r="AX851" i="8" s="1"/>
  <c r="AZ850" i="8"/>
  <c r="AZ851" i="8" s="1"/>
  <c r="AN851" i="8"/>
  <c r="AO851" i="8"/>
  <c r="AM852" i="8"/>
  <c r="AN852" i="8"/>
  <c r="AN850" i="8" s="1"/>
  <c r="AO852" i="8"/>
  <c r="AO850" i="8" s="1"/>
  <c r="AP852" i="8"/>
  <c r="AQ852" i="8"/>
  <c r="AQ850" i="8" s="1"/>
  <c r="AQ851" i="8" s="1"/>
  <c r="AR852" i="8"/>
  <c r="AS852" i="8"/>
  <c r="AT852" i="8"/>
  <c r="AU852" i="8"/>
  <c r="AV852" i="8"/>
  <c r="AW852" i="8"/>
  <c r="AX852" i="8"/>
  <c r="AY852" i="8"/>
  <c r="AY850" i="8" s="1"/>
  <c r="AY851" i="8" s="1"/>
  <c r="AZ852" i="8"/>
  <c r="BA852" i="8"/>
  <c r="BB852" i="8"/>
  <c r="BB850" i="8" s="1"/>
  <c r="BB851" i="8" s="1"/>
  <c r="BC852" i="8"/>
  <c r="BD852" i="8"/>
  <c r="BE852" i="8"/>
  <c r="AM856" i="8"/>
  <c r="AN856" i="8"/>
  <c r="AO856" i="8"/>
  <c r="AP856" i="8"/>
  <c r="AQ856" i="8"/>
  <c r="AR856" i="8"/>
  <c r="AR850" i="8" s="1"/>
  <c r="AR851" i="8" s="1"/>
  <c r="AS856" i="8"/>
  <c r="AT856" i="8"/>
  <c r="AU856" i="8"/>
  <c r="AV856" i="8"/>
  <c r="AW856" i="8"/>
  <c r="AX856" i="8"/>
  <c r="AY856" i="8"/>
  <c r="AZ856" i="8"/>
  <c r="BA856" i="8"/>
  <c r="BB856" i="8"/>
  <c r="BC856" i="8"/>
  <c r="BD856" i="8"/>
  <c r="BD850" i="8" s="1"/>
  <c r="BD851" i="8" s="1"/>
  <c r="BE856" i="8"/>
  <c r="AM860" i="8"/>
  <c r="AN860" i="8"/>
  <c r="AO860" i="8"/>
  <c r="AP860" i="8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BC860" i="8"/>
  <c r="BD860" i="8"/>
  <c r="BE860" i="8"/>
  <c r="AO865" i="8"/>
  <c r="AP865" i="8"/>
  <c r="AW865" i="8"/>
  <c r="AW866" i="8" s="1"/>
  <c r="BC865" i="8"/>
  <c r="BC866" i="8" s="1"/>
  <c r="AO866" i="8"/>
  <c r="AP866" i="8"/>
  <c r="AM867" i="8"/>
  <c r="AN867" i="8"/>
  <c r="AN865" i="8" s="1"/>
  <c r="AN866" i="8" s="1"/>
  <c r="AO867" i="8"/>
  <c r="AP867" i="8"/>
  <c r="AQ867" i="8"/>
  <c r="AR867" i="8"/>
  <c r="AS867" i="8"/>
  <c r="AT867" i="8"/>
  <c r="AU867" i="8"/>
  <c r="AV867" i="8"/>
  <c r="AW867" i="8"/>
  <c r="AX867" i="8"/>
  <c r="AX865" i="8" s="1"/>
  <c r="AX866" i="8" s="1"/>
  <c r="AY867" i="8"/>
  <c r="AY865" i="8" s="1"/>
  <c r="AZ867" i="8"/>
  <c r="AZ865" i="8" s="1"/>
  <c r="AZ866" i="8" s="1"/>
  <c r="BA867" i="8"/>
  <c r="BA865" i="8" s="1"/>
  <c r="BA866" i="8" s="1"/>
  <c r="BB867" i="8"/>
  <c r="BB865" i="8" s="1"/>
  <c r="BB866" i="8" s="1"/>
  <c r="BC867" i="8"/>
  <c r="BD867" i="8"/>
  <c r="BE867" i="8"/>
  <c r="BE865" i="8" s="1"/>
  <c r="BE866" i="8" s="1"/>
  <c r="AM871" i="8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BC871" i="8"/>
  <c r="BD871" i="8"/>
  <c r="BE871" i="8"/>
  <c r="AM875" i="8"/>
  <c r="AN875" i="8"/>
  <c r="AO875" i="8"/>
  <c r="AP875" i="8"/>
  <c r="AQ875" i="8"/>
  <c r="AR875" i="8"/>
  <c r="AS875" i="8"/>
  <c r="AT875" i="8"/>
  <c r="AT865" i="8" s="1"/>
  <c r="AT866" i="8" s="1"/>
  <c r="AU875" i="8"/>
  <c r="AV875" i="8"/>
  <c r="AV865" i="8" s="1"/>
  <c r="AW875" i="8"/>
  <c r="AX875" i="8"/>
  <c r="AY875" i="8"/>
  <c r="AZ875" i="8"/>
  <c r="BA875" i="8"/>
  <c r="BB875" i="8"/>
  <c r="BC875" i="8"/>
  <c r="BD875" i="8"/>
  <c r="BE875" i="8"/>
  <c r="AS880" i="8"/>
  <c r="AT880" i="8"/>
  <c r="AR881" i="8"/>
  <c r="AS881" i="8"/>
  <c r="AT881" i="8"/>
  <c r="BE881" i="8"/>
  <c r="AM882" i="8"/>
  <c r="AM880" i="8" s="1"/>
  <c r="AN882" i="8"/>
  <c r="AN880" i="8" s="1"/>
  <c r="AN881" i="8" s="1"/>
  <c r="AO882" i="8"/>
  <c r="AO880" i="8" s="1"/>
  <c r="AO881" i="8" s="1"/>
  <c r="AP882" i="8"/>
  <c r="AP880" i="8" s="1"/>
  <c r="AQ882" i="8"/>
  <c r="AR882" i="8"/>
  <c r="AS882" i="8"/>
  <c r="AT882" i="8"/>
  <c r="AU882" i="8"/>
  <c r="AV882" i="8"/>
  <c r="AW882" i="8"/>
  <c r="AX882" i="8"/>
  <c r="AY882" i="8"/>
  <c r="AZ882" i="8"/>
  <c r="BA882" i="8"/>
  <c r="BB882" i="8"/>
  <c r="BC882" i="8"/>
  <c r="BD882" i="8"/>
  <c r="BE882" i="8"/>
  <c r="BE880" i="8" s="1"/>
  <c r="AM886" i="8"/>
  <c r="AN886" i="8"/>
  <c r="AO886" i="8"/>
  <c r="AP886" i="8"/>
  <c r="AQ886" i="8"/>
  <c r="AR886" i="8"/>
  <c r="AR880" i="8" s="1"/>
  <c r="AS886" i="8"/>
  <c r="AT886" i="8"/>
  <c r="AU886" i="8"/>
  <c r="AV886" i="8"/>
  <c r="AW886" i="8"/>
  <c r="AX886" i="8"/>
  <c r="AY886" i="8"/>
  <c r="AZ886" i="8"/>
  <c r="AZ880" i="8" s="1"/>
  <c r="AZ881" i="8" s="1"/>
  <c r="BA886" i="8"/>
  <c r="BB886" i="8"/>
  <c r="BC886" i="8"/>
  <c r="BD886" i="8"/>
  <c r="BE886" i="8"/>
  <c r="AM890" i="8"/>
  <c r="AN890" i="8"/>
  <c r="AO890" i="8"/>
  <c r="AP890" i="8"/>
  <c r="AQ890" i="8"/>
  <c r="AR890" i="8"/>
  <c r="AS890" i="8"/>
  <c r="AT890" i="8"/>
  <c r="AU890" i="8"/>
  <c r="AV890" i="8"/>
  <c r="AW890" i="8"/>
  <c r="AX890" i="8"/>
  <c r="AY890" i="8"/>
  <c r="AZ890" i="8"/>
  <c r="BA890" i="8"/>
  <c r="BB890" i="8"/>
  <c r="BC890" i="8"/>
  <c r="BD890" i="8"/>
  <c r="BE890" i="8"/>
  <c r="AV895" i="8"/>
  <c r="AW895" i="8"/>
  <c r="AW896" i="8" s="1"/>
  <c r="AX895" i="8"/>
  <c r="AX896" i="8" s="1"/>
  <c r="AM897" i="8"/>
  <c r="AM895" i="8" s="1"/>
  <c r="AN897" i="8"/>
  <c r="AN895" i="8" s="1"/>
  <c r="AN896" i="8" s="1"/>
  <c r="AO897" i="8"/>
  <c r="AO895" i="8" s="1"/>
  <c r="AO896" i="8" s="1"/>
  <c r="AP897" i="8"/>
  <c r="AP895" i="8" s="1"/>
  <c r="AQ897" i="8"/>
  <c r="AQ895" i="8" s="1"/>
  <c r="AQ896" i="8" s="1"/>
  <c r="AR897" i="8"/>
  <c r="AR895" i="8" s="1"/>
  <c r="AR896" i="8" s="1"/>
  <c r="AS897" i="8"/>
  <c r="AT897" i="8"/>
  <c r="AT895" i="8" s="1"/>
  <c r="AT896" i="8" s="1"/>
  <c r="AU897" i="8"/>
  <c r="AV897" i="8"/>
  <c r="AW897" i="8"/>
  <c r="AX897" i="8"/>
  <c r="AY897" i="8"/>
  <c r="AY895" i="8" s="1"/>
  <c r="AZ897" i="8"/>
  <c r="BA897" i="8"/>
  <c r="BB897" i="8"/>
  <c r="BC897" i="8"/>
  <c r="BD897" i="8"/>
  <c r="BE897" i="8"/>
  <c r="AM901" i="8"/>
  <c r="AN901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AZ895" i="8" s="1"/>
  <c r="AZ896" i="8" s="1"/>
  <c r="BA901" i="8"/>
  <c r="BB901" i="8"/>
  <c r="BB895" i="8" s="1"/>
  <c r="BB896" i="8" s="1"/>
  <c r="BC901" i="8"/>
  <c r="BD901" i="8"/>
  <c r="BE901" i="8"/>
  <c r="AM905" i="8"/>
  <c r="AN905" i="8"/>
  <c r="AO905" i="8"/>
  <c r="AP905" i="8"/>
  <c r="AQ905" i="8"/>
  <c r="AR905" i="8"/>
  <c r="AS905" i="8"/>
  <c r="AT905" i="8"/>
  <c r="AU905" i="8"/>
  <c r="AU895" i="8" s="1"/>
  <c r="AU896" i="8" s="1"/>
  <c r="AV905" i="8"/>
  <c r="AW905" i="8"/>
  <c r="AX905" i="8"/>
  <c r="AY905" i="8"/>
  <c r="AZ905" i="8"/>
  <c r="BA905" i="8"/>
  <c r="BB905" i="8"/>
  <c r="BC905" i="8"/>
  <c r="BD905" i="8"/>
  <c r="BE905" i="8"/>
  <c r="AP910" i="8"/>
  <c r="AS910" i="8"/>
  <c r="AT910" i="8"/>
  <c r="BB910" i="8"/>
  <c r="BB911" i="8" s="1"/>
  <c r="AP911" i="8"/>
  <c r="AR911" i="8"/>
  <c r="AT911" i="8"/>
  <c r="AM912" i="8"/>
  <c r="AM910" i="8" s="1"/>
  <c r="AM911" i="8" s="1"/>
  <c r="AN912" i="8"/>
  <c r="AO912" i="8"/>
  <c r="AO910" i="8" s="1"/>
  <c r="AO911" i="8" s="1"/>
  <c r="AP912" i="8"/>
  <c r="AQ912" i="8"/>
  <c r="AR912" i="8"/>
  <c r="AS912" i="8"/>
  <c r="AT912" i="8"/>
  <c r="AU912" i="8"/>
  <c r="AV912" i="8"/>
  <c r="AW912" i="8"/>
  <c r="AX912" i="8"/>
  <c r="AY912" i="8"/>
  <c r="AZ912" i="8"/>
  <c r="BA912" i="8"/>
  <c r="BB912" i="8"/>
  <c r="BC912" i="8"/>
  <c r="BC910" i="8" s="1"/>
  <c r="BC911" i="8" s="1"/>
  <c r="BD912" i="8"/>
  <c r="BE912" i="8"/>
  <c r="BE910" i="8" s="1"/>
  <c r="BE911" i="8" s="1"/>
  <c r="AM916" i="8"/>
  <c r="AN916" i="8"/>
  <c r="AO916" i="8"/>
  <c r="AP916" i="8"/>
  <c r="AQ916" i="8"/>
  <c r="AR916" i="8"/>
  <c r="AS916" i="8"/>
  <c r="AT916" i="8"/>
  <c r="AU916" i="8"/>
  <c r="AV916" i="8"/>
  <c r="AW916" i="8"/>
  <c r="AX916" i="8"/>
  <c r="AY916" i="8"/>
  <c r="AY910" i="8" s="1"/>
  <c r="AY911" i="8" s="1"/>
  <c r="AZ916" i="8"/>
  <c r="AZ910" i="8" s="1"/>
  <c r="AZ911" i="8" s="1"/>
  <c r="BA916" i="8"/>
  <c r="BB916" i="8"/>
  <c r="BC916" i="8"/>
  <c r="BD916" i="8"/>
  <c r="BE916" i="8"/>
  <c r="AM920" i="8"/>
  <c r="AN920" i="8"/>
  <c r="AO920" i="8"/>
  <c r="AP920" i="8"/>
  <c r="AQ920" i="8"/>
  <c r="AR920" i="8"/>
  <c r="AR910" i="8" s="1"/>
  <c r="AS920" i="8"/>
  <c r="AT920" i="8"/>
  <c r="AU920" i="8"/>
  <c r="AU910" i="8" s="1"/>
  <c r="AU911" i="8" s="1"/>
  <c r="AV920" i="8"/>
  <c r="AW920" i="8"/>
  <c r="AW910" i="8" s="1"/>
  <c r="AW911" i="8" s="1"/>
  <c r="AX920" i="8"/>
  <c r="AX910" i="8" s="1"/>
  <c r="AX911" i="8" s="1"/>
  <c r="AY920" i="8"/>
  <c r="AZ920" i="8"/>
  <c r="BA920" i="8"/>
  <c r="BA910" i="8" s="1"/>
  <c r="BA911" i="8" s="1"/>
  <c r="BB920" i="8"/>
  <c r="BC920" i="8"/>
  <c r="BD920" i="8"/>
  <c r="BE920" i="8"/>
  <c r="AQ925" i="8"/>
  <c r="AQ926" i="8" s="1"/>
  <c r="AT925" i="8"/>
  <c r="AT926" i="8" s="1"/>
  <c r="AV925" i="8"/>
  <c r="AW925" i="8"/>
  <c r="AW926" i="8" s="1"/>
  <c r="AX925" i="8"/>
  <c r="AX926" i="8" s="1"/>
  <c r="AZ925" i="8"/>
  <c r="AZ926" i="8" s="1"/>
  <c r="AM927" i="8"/>
  <c r="AN927" i="8"/>
  <c r="AO927" i="8"/>
  <c r="AP927" i="8"/>
  <c r="AQ927" i="8"/>
  <c r="AR927" i="8"/>
  <c r="AS927" i="8"/>
  <c r="AS925" i="8" s="1"/>
  <c r="AT927" i="8"/>
  <c r="AU927" i="8"/>
  <c r="AV927" i="8"/>
  <c r="AW927" i="8"/>
  <c r="AX927" i="8"/>
  <c r="AY927" i="8"/>
  <c r="AZ927" i="8"/>
  <c r="BA927" i="8"/>
  <c r="BA925" i="8" s="1"/>
  <c r="BA926" i="8" s="1"/>
  <c r="BB927" i="8"/>
  <c r="BB925" i="8" s="1"/>
  <c r="BB926" i="8" s="1"/>
  <c r="BC927" i="8"/>
  <c r="BC925" i="8" s="1"/>
  <c r="BC926" i="8" s="1"/>
  <c r="BD927" i="8"/>
  <c r="BE927" i="8"/>
  <c r="BE925" i="8" s="1"/>
  <c r="BE926" i="8" s="1"/>
  <c r="AM931" i="8"/>
  <c r="AN931" i="8"/>
  <c r="AN925" i="8" s="1"/>
  <c r="AN926" i="8" s="1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B931" i="8"/>
  <c r="BC931" i="8"/>
  <c r="BD931" i="8"/>
  <c r="BE931" i="8"/>
  <c r="AM935" i="8"/>
  <c r="AN935" i="8"/>
  <c r="AO935" i="8"/>
  <c r="AP935" i="8"/>
  <c r="AP925" i="8" s="1"/>
  <c r="AQ935" i="8"/>
  <c r="AR935" i="8"/>
  <c r="AS935" i="8"/>
  <c r="AT935" i="8"/>
  <c r="AU935" i="8"/>
  <c r="AU925" i="8" s="1"/>
  <c r="AU926" i="8" s="1"/>
  <c r="AV935" i="8"/>
  <c r="AW935" i="8"/>
  <c r="AX935" i="8"/>
  <c r="AY935" i="8"/>
  <c r="AZ935" i="8"/>
  <c r="BA935" i="8"/>
  <c r="BB935" i="8"/>
  <c r="BC935" i="8"/>
  <c r="BD935" i="8"/>
  <c r="BE935" i="8"/>
  <c r="AX940" i="8"/>
  <c r="AX941" i="8" s="1"/>
  <c r="AY940" i="8"/>
  <c r="AZ940" i="8"/>
  <c r="AZ941" i="8" s="1"/>
  <c r="BA940" i="8"/>
  <c r="BA941" i="8" s="1"/>
  <c r="BD940" i="8"/>
  <c r="BD941" i="8" s="1"/>
  <c r="AM941" i="8"/>
  <c r="AO941" i="8"/>
  <c r="AQ941" i="8"/>
  <c r="AS941" i="8"/>
  <c r="BC941" i="8"/>
  <c r="BE941" i="8"/>
  <c r="AM942" i="8"/>
  <c r="AN942" i="8"/>
  <c r="AN940" i="8" s="1"/>
  <c r="AN941" i="8" s="1"/>
  <c r="AO942" i="8"/>
  <c r="AP942" i="8"/>
  <c r="AQ942" i="8"/>
  <c r="AQ940" i="8" s="1"/>
  <c r="AR942" i="8"/>
  <c r="AS942" i="8"/>
  <c r="AS940" i="8" s="1"/>
  <c r="AT942" i="8"/>
  <c r="AT940" i="8" s="1"/>
  <c r="AT941" i="8" s="1"/>
  <c r="AU942" i="8"/>
  <c r="AV942" i="8"/>
  <c r="AW942" i="8"/>
  <c r="AX942" i="8"/>
  <c r="AY942" i="8"/>
  <c r="AZ942" i="8"/>
  <c r="BA942" i="8"/>
  <c r="BB942" i="8"/>
  <c r="BB940" i="8" s="1"/>
  <c r="BB941" i="8" s="1"/>
  <c r="BC942" i="8"/>
  <c r="BD942" i="8"/>
  <c r="BE942" i="8"/>
  <c r="AM946" i="8"/>
  <c r="AM940" i="8" s="1"/>
  <c r="AN946" i="8"/>
  <c r="AO946" i="8"/>
  <c r="AO940" i="8" s="1"/>
  <c r="AP946" i="8"/>
  <c r="AP940" i="8" s="1"/>
  <c r="AP941" i="8" s="1"/>
  <c r="AQ946" i="8"/>
  <c r="AR946" i="8"/>
  <c r="AR940" i="8" s="1"/>
  <c r="AR941" i="8" s="1"/>
  <c r="AS946" i="8"/>
  <c r="AT946" i="8"/>
  <c r="AU946" i="8"/>
  <c r="AV946" i="8"/>
  <c r="AW946" i="8"/>
  <c r="AW940" i="8" s="1"/>
  <c r="AW941" i="8" s="1"/>
  <c r="AX946" i="8"/>
  <c r="AY946" i="8"/>
  <c r="AZ946" i="8"/>
  <c r="BA946" i="8"/>
  <c r="BB946" i="8"/>
  <c r="BC946" i="8"/>
  <c r="BD946" i="8"/>
  <c r="BE946" i="8"/>
  <c r="AM950" i="8"/>
  <c r="AN950" i="8"/>
  <c r="AO950" i="8"/>
  <c r="AP950" i="8"/>
  <c r="AQ950" i="8"/>
  <c r="AR950" i="8"/>
  <c r="AS950" i="8"/>
  <c r="AT950" i="8"/>
  <c r="AU950" i="8"/>
  <c r="AV950" i="8"/>
  <c r="AW950" i="8"/>
  <c r="AX950" i="8"/>
  <c r="AY950" i="8"/>
  <c r="AZ950" i="8"/>
  <c r="BA950" i="8"/>
  <c r="BB950" i="8"/>
  <c r="BC950" i="8"/>
  <c r="BC940" i="8" s="1"/>
  <c r="BD950" i="8"/>
  <c r="BE950" i="8"/>
  <c r="BE940" i="8" s="1"/>
  <c r="AP955" i="8"/>
  <c r="AQ955" i="8"/>
  <c r="AQ956" i="8" s="1"/>
  <c r="BB955" i="8"/>
  <c r="BC955" i="8"/>
  <c r="BC956" i="8" s="1"/>
  <c r="BD955" i="8"/>
  <c r="BD956" i="8" s="1"/>
  <c r="AX956" i="8"/>
  <c r="AY956" i="8"/>
  <c r="AZ956" i="8"/>
  <c r="BB956" i="8"/>
  <c r="AM957" i="8"/>
  <c r="AN957" i="8"/>
  <c r="AN955" i="8" s="1"/>
  <c r="AN956" i="8" s="1"/>
  <c r="AO957" i="8"/>
  <c r="AP957" i="8"/>
  <c r="AQ957" i="8"/>
  <c r="AR957" i="8"/>
  <c r="AR955" i="8" s="1"/>
  <c r="AR956" i="8" s="1"/>
  <c r="AS957" i="8"/>
  <c r="AT957" i="8"/>
  <c r="AU957" i="8"/>
  <c r="AV957" i="8"/>
  <c r="AW957" i="8"/>
  <c r="AW955" i="8" s="1"/>
  <c r="AW956" i="8" s="1"/>
  <c r="AX957" i="8"/>
  <c r="AY957" i="8"/>
  <c r="AZ957" i="8"/>
  <c r="AZ955" i="8" s="1"/>
  <c r="BA957" i="8"/>
  <c r="BB957" i="8"/>
  <c r="BC957" i="8"/>
  <c r="BD957" i="8"/>
  <c r="BE957" i="8"/>
  <c r="AM961" i="8"/>
  <c r="AM955" i="8" s="1"/>
  <c r="AM956" i="8" s="1"/>
  <c r="AN961" i="8"/>
  <c r="AO961" i="8"/>
  <c r="AO955" i="8" s="1"/>
  <c r="AO956" i="8" s="1"/>
  <c r="AP961" i="8"/>
  <c r="AQ961" i="8"/>
  <c r="AR961" i="8"/>
  <c r="AS961" i="8"/>
  <c r="AS955" i="8" s="1"/>
  <c r="AT961" i="8"/>
  <c r="AT955" i="8" s="1"/>
  <c r="AT956" i="8" s="1"/>
  <c r="AU961" i="8"/>
  <c r="AV961" i="8"/>
  <c r="AV955" i="8" s="1"/>
  <c r="AW961" i="8"/>
  <c r="AX961" i="8"/>
  <c r="AX955" i="8" s="1"/>
  <c r="AY961" i="8"/>
  <c r="AY955" i="8" s="1"/>
  <c r="AZ961" i="8"/>
  <c r="BA961" i="8"/>
  <c r="BB961" i="8"/>
  <c r="BC961" i="8"/>
  <c r="BD961" i="8"/>
  <c r="BE961" i="8"/>
  <c r="AM965" i="8"/>
  <c r="AN965" i="8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C965" i="8"/>
  <c r="BD965" i="8"/>
  <c r="BE965" i="8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BD611" i="12" l="1"/>
  <c r="BC431" i="12"/>
  <c r="BA56" i="12"/>
  <c r="AM731" i="12"/>
  <c r="AX656" i="12"/>
  <c r="AV701" i="12"/>
  <c r="AV821" i="12"/>
  <c r="AM626" i="12"/>
  <c r="AS761" i="12"/>
  <c r="BE836" i="12"/>
  <c r="AV431" i="12"/>
  <c r="AM41" i="12"/>
  <c r="AW251" i="12"/>
  <c r="AY806" i="12"/>
  <c r="AM326" i="12"/>
  <c r="AS446" i="12"/>
  <c r="AM26" i="12"/>
  <c r="AY281" i="12"/>
  <c r="AV836" i="12"/>
  <c r="AS11" i="12"/>
  <c r="AM566" i="12"/>
  <c r="AP566" i="12"/>
  <c r="AS281" i="12"/>
  <c r="BC596" i="12"/>
  <c r="AP401" i="12"/>
  <c r="AQ26" i="12"/>
  <c r="AV956" i="12"/>
  <c r="AQ371" i="12"/>
  <c r="AS701" i="12"/>
  <c r="AY251" i="12"/>
  <c r="AM581" i="12"/>
  <c r="AY881" i="12"/>
  <c r="BC206" i="12"/>
  <c r="AP101" i="12"/>
  <c r="AN101" i="12"/>
  <c r="AV116" i="12"/>
  <c r="AY116" i="12"/>
  <c r="AS371" i="12"/>
  <c r="AS356" i="12"/>
  <c r="AM251" i="12"/>
  <c r="AM881" i="12"/>
  <c r="AS341" i="12"/>
  <c r="AM86" i="12"/>
  <c r="AP71" i="12"/>
  <c r="AV581" i="12"/>
  <c r="AM506" i="12"/>
  <c r="AM491" i="12"/>
  <c r="AV176" i="12"/>
  <c r="AY371" i="12"/>
  <c r="AP446" i="12"/>
  <c r="AY641" i="12"/>
  <c r="AS746" i="12"/>
  <c r="AM371" i="12"/>
  <c r="AU851" i="12"/>
  <c r="AV56" i="12"/>
  <c r="AZ611" i="12"/>
  <c r="AY821" i="12"/>
  <c r="AM191" i="12"/>
  <c r="AP11" i="12"/>
  <c r="AS101" i="12"/>
  <c r="AP881" i="12"/>
  <c r="AM401" i="12"/>
  <c r="AV41" i="12"/>
  <c r="AS521" i="12"/>
  <c r="AP281" i="12"/>
  <c r="AV371" i="12"/>
  <c r="AU716" i="12"/>
  <c r="AY266" i="12"/>
  <c r="AV851" i="12"/>
  <c r="AZ86" i="12"/>
  <c r="AS311" i="12"/>
  <c r="AM806" i="12"/>
  <c r="AV716" i="12"/>
  <c r="AY956" i="12"/>
  <c r="AV281" i="12"/>
  <c r="AM851" i="12"/>
  <c r="AM941" i="12"/>
  <c r="AS926" i="12"/>
  <c r="AV101" i="12"/>
  <c r="BB851" i="12"/>
  <c r="AM776" i="12"/>
  <c r="AP476" i="12"/>
  <c r="AY11" i="12"/>
  <c r="AV221" i="12"/>
  <c r="AY701" i="12"/>
  <c r="AS656" i="12"/>
  <c r="AW86" i="12"/>
  <c r="AS386" i="12"/>
  <c r="AP341" i="12"/>
  <c r="AS581" i="12"/>
  <c r="AP221" i="12"/>
  <c r="AP86" i="12"/>
  <c r="AV506" i="12"/>
  <c r="AS326" i="12"/>
  <c r="AP761" i="12"/>
  <c r="AV476" i="12"/>
  <c r="AM611" i="12"/>
  <c r="AP746" i="12"/>
  <c r="AY206" i="12"/>
  <c r="AP776" i="12"/>
  <c r="AY686" i="12"/>
  <c r="AP626" i="12"/>
  <c r="AY416" i="12"/>
  <c r="AP326" i="12"/>
  <c r="AS461" i="12"/>
  <c r="AY566" i="12"/>
  <c r="AS731" i="12"/>
  <c r="AS836" i="12"/>
  <c r="AV626" i="12"/>
  <c r="BE221" i="12"/>
  <c r="AV461" i="12"/>
  <c r="BE731" i="12"/>
  <c r="AM446" i="12"/>
  <c r="BA251" i="8"/>
  <c r="AP671" i="8"/>
  <c r="AY611" i="8"/>
  <c r="AV461" i="8"/>
  <c r="AX686" i="8"/>
  <c r="AP416" i="8"/>
  <c r="AP926" i="8"/>
  <c r="AY131" i="8"/>
  <c r="AP881" i="8"/>
  <c r="BD161" i="8"/>
  <c r="AY866" i="8"/>
  <c r="AY596" i="8"/>
  <c r="AY896" i="8"/>
  <c r="AV701" i="8"/>
  <c r="AV956" i="8"/>
  <c r="AP896" i="8"/>
  <c r="AS821" i="8"/>
  <c r="AP206" i="8"/>
  <c r="BC161" i="8"/>
  <c r="AS956" i="8"/>
  <c r="AS431" i="8"/>
  <c r="AY266" i="8"/>
  <c r="AM836" i="8"/>
  <c r="AY356" i="8"/>
  <c r="AS761" i="8"/>
  <c r="AP191" i="8"/>
  <c r="AP776" i="8"/>
  <c r="AP431" i="8"/>
  <c r="AY521" i="8"/>
  <c r="AY941" i="8"/>
  <c r="AV926" i="8"/>
  <c r="AY836" i="8"/>
  <c r="AP626" i="8"/>
  <c r="AT355" i="8"/>
  <c r="AT356" i="8" s="1"/>
  <c r="AV221" i="8"/>
  <c r="AM191" i="8"/>
  <c r="AV866" i="8"/>
  <c r="AM761" i="8"/>
  <c r="AS745" i="8"/>
  <c r="AW641" i="8"/>
  <c r="AV836" i="8"/>
  <c r="AO730" i="8"/>
  <c r="AO731" i="8" s="1"/>
  <c r="AP131" i="8"/>
  <c r="AS101" i="8"/>
  <c r="AS895" i="8"/>
  <c r="AN730" i="8"/>
  <c r="AN731" i="8" s="1"/>
  <c r="AU400" i="8"/>
  <c r="AU401" i="8" s="1"/>
  <c r="AS116" i="8"/>
  <c r="AV776" i="8"/>
  <c r="AN715" i="8"/>
  <c r="AN716" i="8" s="1"/>
  <c r="AP326" i="8"/>
  <c r="AV326" i="8"/>
  <c r="AP56" i="8"/>
  <c r="AY431" i="8"/>
  <c r="AV416" i="8"/>
  <c r="AS461" i="8"/>
  <c r="AS791" i="8"/>
  <c r="AM566" i="8"/>
  <c r="AY116" i="8"/>
  <c r="BD910" i="8"/>
  <c r="BD911" i="8" s="1"/>
  <c r="AP341" i="8"/>
  <c r="AM101" i="8"/>
  <c r="AP821" i="8"/>
  <c r="AY745" i="8"/>
  <c r="AM581" i="8"/>
  <c r="AV896" i="8"/>
  <c r="AO700" i="8"/>
  <c r="AO701" i="8" s="1"/>
  <c r="AR686" i="8"/>
  <c r="AS281" i="8"/>
  <c r="AV625" i="8"/>
  <c r="AM521" i="8"/>
  <c r="AM701" i="8"/>
  <c r="AR520" i="8"/>
  <c r="AR521" i="8" s="1"/>
  <c r="AS926" i="8"/>
  <c r="AO100" i="8"/>
  <c r="AO101" i="8" s="1"/>
  <c r="BB280" i="8"/>
  <c r="BB281" i="8" s="1"/>
  <c r="AN100" i="8"/>
  <c r="AN101" i="8" s="1"/>
  <c r="AM535" i="8"/>
  <c r="AP761" i="8"/>
  <c r="AS386" i="8"/>
  <c r="AM896" i="8"/>
  <c r="AS701" i="8"/>
  <c r="AS371" i="8"/>
  <c r="AY626" i="8"/>
  <c r="AV611" i="8"/>
  <c r="AS506" i="8"/>
  <c r="AP101" i="8"/>
  <c r="AS221" i="8"/>
  <c r="AM671" i="8"/>
  <c r="BE535" i="8"/>
  <c r="BE536" i="8" s="1"/>
  <c r="AP956" i="8"/>
  <c r="BC880" i="8"/>
  <c r="BC881" i="8" s="1"/>
  <c r="AS836" i="8"/>
  <c r="AY641" i="8"/>
  <c r="AS341" i="8"/>
  <c r="AM116" i="8"/>
  <c r="AM791" i="8"/>
  <c r="AM56" i="8"/>
  <c r="AY371" i="8"/>
  <c r="AP86" i="8"/>
  <c r="AS626" i="8"/>
  <c r="AV656" i="8"/>
  <c r="AU625" i="8"/>
  <c r="AU626" i="8" s="1"/>
  <c r="AV56" i="8"/>
  <c r="AV400" i="8"/>
  <c r="AT580" i="8"/>
  <c r="AT581" i="8" s="1"/>
  <c r="AS446" i="8"/>
  <c r="AP311" i="8"/>
  <c r="AY401" i="8"/>
  <c r="BE715" i="8"/>
  <c r="BE716" i="8" s="1"/>
  <c r="AT625" i="8"/>
  <c r="AT626" i="8" s="1"/>
  <c r="AM221" i="8"/>
  <c r="AM446" i="8"/>
  <c r="AN250" i="8"/>
  <c r="AN251" i="8" s="1"/>
  <c r="AS580" i="8"/>
  <c r="AV566" i="8"/>
  <c r="AZ161" i="8"/>
  <c r="AM881" i="8"/>
  <c r="AY491" i="8"/>
  <c r="AV491" i="8"/>
  <c r="AY761" i="8"/>
  <c r="AV386" i="8"/>
  <c r="AS536" i="8"/>
  <c r="AS401" i="8"/>
  <c r="AR925" i="8"/>
  <c r="AR926" i="8" s="1"/>
  <c r="AO280" i="8"/>
  <c r="AO281" i="8" s="1"/>
  <c r="AS656" i="8"/>
  <c r="BC895" i="8"/>
  <c r="BC896" i="8" s="1"/>
  <c r="BB880" i="8"/>
  <c r="BB881" i="8" s="1"/>
  <c r="AY716" i="8"/>
  <c r="AN910" i="8"/>
  <c r="BA895" i="8"/>
  <c r="BA896" i="8" s="1"/>
  <c r="AV671" i="8"/>
  <c r="BB670" i="8"/>
  <c r="BB671" i="8" s="1"/>
  <c r="AZ490" i="8"/>
  <c r="AZ491" i="8" s="1"/>
  <c r="AP266" i="8"/>
  <c r="AM236" i="8"/>
  <c r="BC460" i="8"/>
  <c r="BC461" i="8" s="1"/>
  <c r="AP460" i="8"/>
  <c r="AQ400" i="8"/>
  <c r="AQ401" i="8" s="1"/>
  <c r="AM371" i="8"/>
  <c r="AV296" i="8"/>
  <c r="AN280" i="8"/>
  <c r="AN281" i="8" s="1"/>
  <c r="AX40" i="8"/>
  <c r="AX41" i="8" s="1"/>
  <c r="AV910" i="8"/>
  <c r="BA880" i="8"/>
  <c r="BA881" i="8" s="1"/>
  <c r="AP850" i="8"/>
  <c r="AZ835" i="8"/>
  <c r="AZ836" i="8" s="1"/>
  <c r="AV745" i="8"/>
  <c r="AY326" i="8"/>
  <c r="AZ280" i="8"/>
  <c r="AZ281" i="8" s="1"/>
  <c r="AM280" i="8"/>
  <c r="AQ220" i="8"/>
  <c r="AQ221" i="8" s="1"/>
  <c r="AV730" i="8"/>
  <c r="BB700" i="8"/>
  <c r="BB701" i="8" s="1"/>
  <c r="BA955" i="8"/>
  <c r="BA956" i="8" s="1"/>
  <c r="AV880" i="8"/>
  <c r="AR790" i="8"/>
  <c r="AR791" i="8" s="1"/>
  <c r="AM656" i="8"/>
  <c r="BB100" i="8"/>
  <c r="BB101" i="8" s="1"/>
  <c r="AO625" i="8"/>
  <c r="AO626" i="8" s="1"/>
  <c r="BE205" i="8"/>
  <c r="BE206" i="8" s="1"/>
  <c r="BA100" i="8"/>
  <c r="BA101" i="8" s="1"/>
  <c r="AM775" i="8"/>
  <c r="AS326" i="8"/>
  <c r="AP521" i="8"/>
  <c r="AO925" i="8"/>
  <c r="AO926" i="8" s="1"/>
  <c r="AU880" i="8"/>
  <c r="BC850" i="8"/>
  <c r="BC851" i="8" s="1"/>
  <c r="AV101" i="8"/>
  <c r="AM925" i="8"/>
  <c r="AS865" i="8"/>
  <c r="AV791" i="8"/>
  <c r="AN625" i="8"/>
  <c r="AN626" i="8" s="1"/>
  <c r="AS295" i="8"/>
  <c r="AQ520" i="8"/>
  <c r="AQ521" i="8" s="1"/>
  <c r="AM431" i="8"/>
  <c r="AV266" i="8"/>
  <c r="AV761" i="8"/>
  <c r="AM626" i="8"/>
  <c r="AP386" i="8"/>
  <c r="AW880" i="8"/>
  <c r="AW881" i="8" s="1"/>
  <c r="AU955" i="8"/>
  <c r="AU956" i="8" s="1"/>
  <c r="AV806" i="8"/>
  <c r="AP791" i="8"/>
  <c r="AY581" i="8"/>
  <c r="AM326" i="8"/>
  <c r="AS311" i="8"/>
  <c r="AP281" i="8"/>
  <c r="AV281" i="8"/>
  <c r="AY145" i="8"/>
  <c r="AS131" i="8"/>
  <c r="AW745" i="8"/>
  <c r="AW746" i="8" s="1"/>
  <c r="AP836" i="8"/>
  <c r="BE790" i="8"/>
  <c r="BE791" i="8" s="1"/>
  <c r="AM686" i="8"/>
  <c r="AP595" i="8"/>
  <c r="AV446" i="8"/>
  <c r="BB445" i="8"/>
  <c r="BB446" i="8" s="1"/>
  <c r="BE415" i="8"/>
  <c r="BE416" i="8" s="1"/>
  <c r="AP296" i="8"/>
  <c r="AU820" i="8"/>
  <c r="AU821" i="8" s="1"/>
  <c r="BC685" i="8"/>
  <c r="BC686" i="8" s="1"/>
  <c r="AX310" i="8"/>
  <c r="AX311" i="8" s="1"/>
  <c r="AW415" i="8"/>
  <c r="AW416" i="8" s="1"/>
  <c r="BC235" i="8"/>
  <c r="BC236" i="8" s="1"/>
  <c r="AO85" i="8"/>
  <c r="AO86" i="8" s="1"/>
  <c r="AS911" i="8"/>
  <c r="AS731" i="8"/>
  <c r="AW370" i="8"/>
  <c r="AW371" i="8" s="1"/>
  <c r="BB205" i="8"/>
  <c r="BB206" i="8" s="1"/>
  <c r="AN10" i="8"/>
  <c r="AN11" i="8" s="1"/>
  <c r="AP700" i="8"/>
  <c r="AP656" i="8"/>
  <c r="AQ490" i="8"/>
  <c r="AQ491" i="8" s="1"/>
  <c r="BA235" i="8"/>
  <c r="BA236" i="8" s="1"/>
  <c r="AU940" i="8"/>
  <c r="AU941" i="8" s="1"/>
  <c r="BD550" i="8"/>
  <c r="BD551" i="8" s="1"/>
  <c r="AW145" i="8"/>
  <c r="AW146" i="8" s="1"/>
  <c r="BA850" i="8"/>
  <c r="AV940" i="8"/>
  <c r="AU865" i="8"/>
  <c r="AU866" i="8" s="1"/>
  <c r="BC805" i="8"/>
  <c r="AX595" i="8"/>
  <c r="AX596" i="8" s="1"/>
  <c r="AP490" i="8"/>
  <c r="BB805" i="8"/>
  <c r="BB806" i="8" s="1"/>
  <c r="AP550" i="8"/>
  <c r="AO490" i="8"/>
  <c r="AO491" i="8" s="1"/>
  <c r="AT370" i="8"/>
  <c r="AT371" i="8" s="1"/>
  <c r="AW220" i="8"/>
  <c r="AW221" i="8" s="1"/>
  <c r="AR160" i="8"/>
  <c r="AR161" i="8" s="1"/>
  <c r="AS41" i="8"/>
  <c r="AP11" i="8"/>
  <c r="AS550" i="8"/>
  <c r="AQ550" i="8"/>
  <c r="AQ551" i="8" s="1"/>
  <c r="BE955" i="8"/>
  <c r="BE956" i="8" s="1"/>
  <c r="AQ865" i="8"/>
  <c r="BE835" i="8"/>
  <c r="BE836" i="8" s="1"/>
  <c r="BA805" i="8"/>
  <c r="BA806" i="8" s="1"/>
  <c r="AQ160" i="8"/>
  <c r="AQ161" i="8" s="1"/>
  <c r="BA40" i="8"/>
  <c r="BA41" i="8" s="1"/>
  <c r="AY26" i="8"/>
  <c r="BB775" i="8"/>
  <c r="BB776" i="8" s="1"/>
  <c r="AS491" i="8"/>
  <c r="AR565" i="8"/>
  <c r="AR566" i="8" s="1"/>
  <c r="AN550" i="8"/>
  <c r="AN551" i="8" s="1"/>
  <c r="AV356" i="8"/>
  <c r="AP250" i="8"/>
  <c r="AQ70" i="8"/>
  <c r="AQ71" i="8" s="1"/>
  <c r="AV11" i="8"/>
  <c r="BC220" i="8"/>
  <c r="BC221" i="8" s="1"/>
  <c r="AO505" i="8"/>
  <c r="AV536" i="8"/>
  <c r="BB730" i="8"/>
  <c r="BB731" i="8" s="1"/>
  <c r="BD880" i="8"/>
  <c r="BD881" i="8" s="1"/>
  <c r="AQ880" i="8"/>
  <c r="AQ881" i="8" s="1"/>
  <c r="AM821" i="8"/>
  <c r="AY805" i="8"/>
  <c r="BA730" i="8"/>
  <c r="BA731" i="8" s="1"/>
  <c r="AS671" i="8"/>
  <c r="AM641" i="8"/>
  <c r="AQ565" i="8"/>
  <c r="AP506" i="8"/>
  <c r="AU355" i="8"/>
  <c r="AU356" i="8" s="1"/>
  <c r="AM340" i="8"/>
  <c r="AP70" i="8"/>
  <c r="AY40" i="8"/>
  <c r="AS26" i="8"/>
  <c r="AR730" i="8"/>
  <c r="AR731" i="8" s="1"/>
  <c r="BA415" i="8"/>
  <c r="BA416" i="8" s="1"/>
  <c r="AN415" i="8"/>
  <c r="AN416" i="8" s="1"/>
  <c r="AY221" i="8"/>
  <c r="AS175" i="8"/>
  <c r="AV146" i="8"/>
  <c r="AV41" i="8"/>
  <c r="BD925" i="8"/>
  <c r="BD926" i="8" s="1"/>
  <c r="AR835" i="8"/>
  <c r="AR836" i="8" s="1"/>
  <c r="BD415" i="8"/>
  <c r="BD416" i="8" s="1"/>
  <c r="AZ385" i="8"/>
  <c r="AZ386" i="8" s="1"/>
  <c r="BC250" i="8"/>
  <c r="BC251" i="8" s="1"/>
  <c r="BB160" i="8"/>
  <c r="BB161" i="8" s="1"/>
  <c r="AO160" i="8"/>
  <c r="AO161" i="8" s="1"/>
  <c r="BC130" i="8"/>
  <c r="BC131" i="8" s="1"/>
  <c r="AP160" i="8"/>
  <c r="AQ910" i="8"/>
  <c r="AQ911" i="8" s="1"/>
  <c r="AX880" i="8"/>
  <c r="AX881" i="8" s="1"/>
  <c r="AO820" i="8"/>
  <c r="AO821" i="8" s="1"/>
  <c r="AZ700" i="8"/>
  <c r="AZ701" i="8" s="1"/>
  <c r="AM611" i="8"/>
  <c r="BB595" i="8"/>
  <c r="BB596" i="8" s="1"/>
  <c r="BA550" i="8"/>
  <c r="AM401" i="8"/>
  <c r="AY385" i="8"/>
  <c r="AQ310" i="8"/>
  <c r="AQ311" i="8" s="1"/>
  <c r="AS265" i="8"/>
  <c r="BA160" i="8"/>
  <c r="BA161" i="8" s="1"/>
  <c r="AN160" i="8"/>
  <c r="AN161" i="8" s="1"/>
  <c r="BB130" i="8"/>
  <c r="BB131" i="8" s="1"/>
  <c r="BA25" i="8"/>
  <c r="BA26" i="8" s="1"/>
  <c r="AY700" i="8"/>
  <c r="BA595" i="8"/>
  <c r="BA596" i="8" s="1"/>
  <c r="BB415" i="8"/>
  <c r="BB416" i="8" s="1"/>
  <c r="AY281" i="8"/>
  <c r="AR265" i="8"/>
  <c r="AR266" i="8" s="1"/>
  <c r="AO205" i="8"/>
  <c r="AO206" i="8" s="1"/>
  <c r="AZ190" i="8"/>
  <c r="AM160" i="8"/>
  <c r="AZ25" i="8"/>
  <c r="AZ26" i="8" s="1"/>
  <c r="BE850" i="8"/>
  <c r="BE851" i="8" s="1"/>
  <c r="AO565" i="8"/>
  <c r="AO566" i="8" s="1"/>
  <c r="AS520" i="8"/>
  <c r="AW385" i="8"/>
  <c r="AW386" i="8" s="1"/>
  <c r="AY176" i="8"/>
  <c r="BE820" i="8"/>
  <c r="BE821" i="8" s="1"/>
  <c r="AN640" i="8"/>
  <c r="AN641" i="8" s="1"/>
  <c r="BE520" i="8"/>
  <c r="BE521" i="8" s="1"/>
  <c r="AO475" i="8"/>
  <c r="AP446" i="8"/>
  <c r="AY340" i="8"/>
  <c r="AX190" i="8"/>
  <c r="BE175" i="8"/>
  <c r="BE176" i="8" s="1"/>
  <c r="BC70" i="8"/>
  <c r="BC71" i="8" s="1"/>
  <c r="AY880" i="8"/>
  <c r="BB685" i="8"/>
  <c r="BB686" i="8" s="1"/>
  <c r="AS610" i="8"/>
  <c r="BD565" i="8"/>
  <c r="BD566" i="8" s="1"/>
  <c r="AY475" i="8"/>
  <c r="BB310" i="8"/>
  <c r="BB311" i="8" s="1"/>
  <c r="AM295" i="8"/>
  <c r="AM265" i="8"/>
  <c r="AW25" i="8"/>
  <c r="AW26" i="8" s="1"/>
  <c r="AO520" i="8"/>
  <c r="AO521" i="8" s="1"/>
  <c r="AN295" i="8"/>
  <c r="AN296" i="8" s="1"/>
  <c r="AX25" i="8"/>
  <c r="AX26" i="8" s="1"/>
  <c r="BC835" i="8"/>
  <c r="BC836" i="8" s="1"/>
  <c r="BC775" i="8"/>
  <c r="BC565" i="8"/>
  <c r="AT445" i="8"/>
  <c r="AT446" i="8" s="1"/>
  <c r="AN370" i="8"/>
  <c r="AN371" i="8" s="1"/>
  <c r="AV26" i="8"/>
  <c r="AN265" i="8"/>
  <c r="AN266" i="8" s="1"/>
  <c r="AZ205" i="8"/>
  <c r="AZ206" i="8" s="1"/>
  <c r="BE895" i="8"/>
  <c r="BE896" i="8" s="1"/>
  <c r="AO775" i="8"/>
  <c r="AO776" i="8" s="1"/>
  <c r="AV715" i="8"/>
  <c r="AZ685" i="8"/>
  <c r="AZ686" i="8" s="1"/>
  <c r="BC640" i="8"/>
  <c r="BC641" i="8" s="1"/>
  <c r="AQ610" i="8"/>
  <c r="AQ611" i="8" s="1"/>
  <c r="AN355" i="8"/>
  <c r="AN356" i="8" s="1"/>
  <c r="BB175" i="8"/>
  <c r="BB176" i="8" s="1"/>
  <c r="AO175" i="8"/>
  <c r="AO176" i="8" s="1"/>
  <c r="AP116" i="8"/>
  <c r="AZ85" i="8"/>
  <c r="AZ86" i="8" s="1"/>
  <c r="AR430" i="8"/>
  <c r="AR431" i="8" s="1"/>
  <c r="BD895" i="8"/>
  <c r="BD896" i="8" s="1"/>
  <c r="AQ820" i="8"/>
  <c r="AQ821" i="8" s="1"/>
  <c r="BA775" i="8"/>
  <c r="BA776" i="8" s="1"/>
  <c r="AN775" i="8"/>
  <c r="AN776" i="8" s="1"/>
  <c r="AU715" i="8"/>
  <c r="AU716" i="8" s="1"/>
  <c r="AY685" i="8"/>
  <c r="AO640" i="8"/>
  <c r="AO641" i="8" s="1"/>
  <c r="AM355" i="8"/>
  <c r="AZ340" i="8"/>
  <c r="AZ341" i="8" s="1"/>
  <c r="AY310" i="8"/>
  <c r="BA280" i="8"/>
  <c r="BA281" i="8" s="1"/>
  <c r="AV205" i="8"/>
  <c r="AN175" i="8"/>
  <c r="AN176" i="8" s="1"/>
  <c r="AV70" i="8"/>
  <c r="AU205" i="8"/>
  <c r="AU206" i="8" s="1"/>
  <c r="AM175" i="8"/>
  <c r="AX85" i="8"/>
  <c r="AX86" i="8" s="1"/>
  <c r="AU70" i="8"/>
  <c r="AU71" i="8" s="1"/>
  <c r="AW55" i="8"/>
  <c r="AW56" i="8" s="1"/>
  <c r="BD10" i="8"/>
  <c r="BD11" i="8" s="1"/>
  <c r="AM865" i="8"/>
  <c r="AS715" i="8"/>
  <c r="BC595" i="8"/>
  <c r="BC596" i="8" s="1"/>
  <c r="AW505" i="8"/>
  <c r="AT475" i="8"/>
  <c r="AT476" i="8" s="1"/>
  <c r="BE430" i="8"/>
  <c r="BE431" i="8" s="1"/>
  <c r="AZ415" i="8"/>
  <c r="AZ416" i="8" s="1"/>
  <c r="AM415" i="8"/>
  <c r="AX340" i="8"/>
  <c r="AX341" i="8" s="1"/>
  <c r="AT205" i="8"/>
  <c r="BE190" i="8"/>
  <c r="BE191" i="8" s="1"/>
  <c r="AW85" i="8"/>
  <c r="BC10" i="8"/>
  <c r="BC11" i="8" s="1"/>
  <c r="BD250" i="8"/>
  <c r="BD251" i="8" s="1"/>
  <c r="AN145" i="8"/>
  <c r="AN146" i="8" s="1"/>
  <c r="AO115" i="8"/>
  <c r="AO116" i="8" s="1"/>
  <c r="AQ715" i="8"/>
  <c r="AQ716" i="8" s="1"/>
  <c r="BB565" i="8"/>
  <c r="BB566" i="8" s="1"/>
  <c r="BC430" i="8"/>
  <c r="BC431" i="8" s="1"/>
  <c r="AW280" i="8"/>
  <c r="AW281" i="8" s="1"/>
  <c r="BA190" i="8"/>
  <c r="BA191" i="8" s="1"/>
  <c r="AM145" i="8"/>
  <c r="BC100" i="8"/>
  <c r="BC101" i="8" s="1"/>
  <c r="AM85" i="8"/>
  <c r="BE70" i="8"/>
  <c r="AR865" i="8"/>
  <c r="AR866" i="8" s="1"/>
  <c r="AM850" i="8"/>
  <c r="AX805" i="8"/>
  <c r="AX806" i="8" s="1"/>
  <c r="AM730" i="8"/>
  <c r="AM715" i="8"/>
  <c r="AX580" i="8"/>
  <c r="AX581" i="8" s="1"/>
  <c r="AP535" i="8"/>
  <c r="AV475" i="8"/>
  <c r="AY445" i="8"/>
  <c r="AV370" i="8"/>
  <c r="AZ235" i="8"/>
  <c r="AZ236" i="8" s="1"/>
  <c r="AN130" i="8"/>
  <c r="AN131" i="8" s="1"/>
  <c r="BB85" i="8"/>
  <c r="BB86" i="8" s="1"/>
  <c r="AY925" i="8"/>
  <c r="BD865" i="8"/>
  <c r="BD866" i="8" s="1"/>
  <c r="AW805" i="8"/>
  <c r="AW806" i="8" s="1"/>
  <c r="BE670" i="8"/>
  <c r="BE671" i="8" s="1"/>
  <c r="AU655" i="8"/>
  <c r="AU656" i="8" s="1"/>
  <c r="AW580" i="8"/>
  <c r="AW581" i="8" s="1"/>
  <c r="BC550" i="8"/>
  <c r="BC551" i="8" s="1"/>
  <c r="AO535" i="8"/>
  <c r="AO536" i="8" s="1"/>
  <c r="AU475" i="8"/>
  <c r="AU476" i="8" s="1"/>
  <c r="BC415" i="8"/>
  <c r="BC416" i="8" s="1"/>
  <c r="AP400" i="8"/>
  <c r="AU370" i="8"/>
  <c r="AU371" i="8" s="1"/>
  <c r="BC310" i="8"/>
  <c r="BC311" i="8" s="1"/>
  <c r="AX250" i="8"/>
  <c r="AY235" i="8"/>
  <c r="AY205" i="8"/>
  <c r="BA145" i="8"/>
  <c r="BA146" i="8" s="1"/>
  <c r="AM130" i="8"/>
  <c r="AM70" i="8"/>
  <c r="AY10" i="8"/>
  <c r="BC670" i="8"/>
  <c r="BC671" i="8" s="1"/>
  <c r="AR610" i="8"/>
  <c r="AR611" i="8" s="1"/>
  <c r="AU580" i="8"/>
  <c r="AU581" i="8" s="1"/>
  <c r="AN400" i="8"/>
  <c r="AN401" i="8" s="1"/>
  <c r="AO295" i="8"/>
  <c r="AO296" i="8" s="1"/>
  <c r="AY85" i="8"/>
  <c r="AX10" i="8"/>
  <c r="AX11" i="8" s="1"/>
  <c r="AS850" i="8"/>
  <c r="AW700" i="8"/>
  <c r="AW701" i="8" s="1"/>
  <c r="AP610" i="8"/>
  <c r="AZ580" i="8"/>
  <c r="AZ581" i="8" s="1"/>
  <c r="AQ475" i="8"/>
  <c r="AQ476" i="8" s="1"/>
  <c r="BA445" i="8"/>
  <c r="BA446" i="8" s="1"/>
  <c r="AX385" i="8"/>
  <c r="AX386" i="8" s="1"/>
  <c r="AP220" i="8"/>
  <c r="AP175" i="8"/>
  <c r="AR130" i="8"/>
  <c r="AR131" i="8" s="1"/>
  <c r="AZ100" i="8"/>
  <c r="AZ101" i="8" s="1"/>
  <c r="AW40" i="8"/>
  <c r="AW41" i="8" s="1"/>
  <c r="AZ670" i="8"/>
  <c r="AM490" i="8"/>
  <c r="AU460" i="8"/>
  <c r="AU461" i="8" s="1"/>
  <c r="AS355" i="8"/>
  <c r="BD325" i="8"/>
  <c r="BD326" i="8" s="1"/>
  <c r="BE85" i="8"/>
  <c r="BE86" i="8" s="1"/>
  <c r="AZ820" i="8"/>
  <c r="AZ821" i="8" s="1"/>
  <c r="BC325" i="8"/>
  <c r="BC326" i="8" s="1"/>
  <c r="AU115" i="8"/>
  <c r="AU116" i="8" s="1"/>
  <c r="BD85" i="8"/>
  <c r="BD86" i="8" s="1"/>
  <c r="AZ55" i="8"/>
  <c r="AZ56" i="8" s="1"/>
  <c r="AY820" i="8"/>
  <c r="AO790" i="8"/>
  <c r="AO791" i="8" s="1"/>
  <c r="AY730" i="8"/>
  <c r="AS595" i="8"/>
  <c r="AQ355" i="8"/>
  <c r="BB325" i="8"/>
  <c r="BB326" i="8" s="1"/>
  <c r="AT115" i="8"/>
  <c r="AT116" i="8" s="1"/>
  <c r="BC85" i="8"/>
  <c r="BC86" i="8" s="1"/>
  <c r="AY55" i="8"/>
  <c r="AU10" i="8"/>
  <c r="AU11" i="8" s="1"/>
  <c r="AZ325" i="8"/>
  <c r="AZ326" i="8" s="1"/>
  <c r="AR115" i="8"/>
  <c r="AR116" i="8" s="1"/>
  <c r="BA85" i="8"/>
  <c r="BA86" i="8" s="1"/>
  <c r="AS10" i="8"/>
  <c r="BE550" i="8"/>
  <c r="BE551" i="8" s="1"/>
  <c r="AS475" i="8"/>
  <c r="AW340" i="8"/>
  <c r="AW341" i="8" s="1"/>
  <c r="AM250" i="8"/>
  <c r="BD205" i="8"/>
  <c r="BD206" i="8" s="1"/>
  <c r="BC190" i="8"/>
  <c r="BC191" i="8" s="1"/>
  <c r="AQ115" i="8"/>
  <c r="AQ116" i="8" s="1"/>
  <c r="AX700" i="8"/>
  <c r="AX701" i="8" s="1"/>
  <c r="BC205" i="8"/>
  <c r="BC206" i="8" s="1"/>
  <c r="AQ370" i="8"/>
  <c r="AQ371" i="8" s="1"/>
  <c r="AU235" i="8"/>
  <c r="AU236" i="8" s="1"/>
  <c r="AY100" i="8"/>
  <c r="AO10" i="8"/>
  <c r="AO11" i="8" s="1"/>
  <c r="AV595" i="8"/>
  <c r="AZ460" i="8"/>
  <c r="AZ461" i="8" s="1"/>
  <c r="AP370" i="8"/>
  <c r="AT235" i="8"/>
  <c r="AT236" i="8" s="1"/>
  <c r="AX100" i="8"/>
  <c r="AX101" i="8" s="1"/>
  <c r="AW820" i="8"/>
  <c r="AW821" i="8" s="1"/>
  <c r="AQ730" i="8"/>
  <c r="AQ731" i="8" s="1"/>
  <c r="AU595" i="8"/>
  <c r="AU596" i="8" s="1"/>
  <c r="AY460" i="8"/>
  <c r="AO370" i="8"/>
  <c r="AO371" i="8" s="1"/>
  <c r="BE310" i="8"/>
  <c r="BE311" i="8" s="1"/>
  <c r="AS235" i="8"/>
  <c r="AW100" i="8"/>
  <c r="AW101" i="8" s="1"/>
  <c r="AM10" i="8"/>
  <c r="AP730" i="8"/>
  <c r="AT595" i="8"/>
  <c r="AT596" i="8" s="1"/>
  <c r="AX460" i="8"/>
  <c r="AX461" i="8" s="1"/>
  <c r="BC10" i="6"/>
  <c r="BD10" i="6"/>
  <c r="AR11" i="6"/>
  <c r="AT11" i="6"/>
  <c r="BC11" i="6"/>
  <c r="BD11" i="6"/>
  <c r="AM12" i="6"/>
  <c r="AM10" i="6" s="1"/>
  <c r="AN12" i="6"/>
  <c r="AO12" i="6"/>
  <c r="AP12" i="6"/>
  <c r="AQ12" i="6"/>
  <c r="AR12" i="6"/>
  <c r="AR10" i="6" s="1"/>
  <c r="AS12" i="6"/>
  <c r="AS10" i="6" s="1"/>
  <c r="AT12" i="6"/>
  <c r="AT10" i="6" s="1"/>
  <c r="AU12" i="6"/>
  <c r="AV12" i="6"/>
  <c r="AV10" i="6" s="1"/>
  <c r="AV11" i="6" s="1"/>
  <c r="AW12" i="6"/>
  <c r="AX12" i="6"/>
  <c r="AY12" i="6"/>
  <c r="AZ12" i="6"/>
  <c r="BA12" i="6"/>
  <c r="BA10" i="6" s="1"/>
  <c r="BA11" i="6" s="1"/>
  <c r="BB12" i="6"/>
  <c r="BB10" i="6" s="1"/>
  <c r="BB11" i="6" s="1"/>
  <c r="BC12" i="6"/>
  <c r="BD12" i="6"/>
  <c r="BE12" i="6"/>
  <c r="BE10" i="6" s="1"/>
  <c r="BE11" i="6" s="1"/>
  <c r="AM16" i="6"/>
  <c r="AN16" i="6"/>
  <c r="AO16" i="6"/>
  <c r="AP16" i="6"/>
  <c r="AQ16" i="6"/>
  <c r="AR16" i="6"/>
  <c r="AS16" i="6"/>
  <c r="AT16" i="6"/>
  <c r="AU16" i="6"/>
  <c r="AV16" i="6"/>
  <c r="AW16" i="6"/>
  <c r="AW10" i="6" s="1"/>
  <c r="AX16" i="6"/>
  <c r="AY16" i="6"/>
  <c r="AZ16" i="6"/>
  <c r="AZ10" i="6" s="1"/>
  <c r="AZ11" i="6" s="1"/>
  <c r="BA16" i="6"/>
  <c r="BB16" i="6"/>
  <c r="BC16" i="6"/>
  <c r="BD16" i="6"/>
  <c r="BE16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AP25" i="6"/>
  <c r="AS25" i="6"/>
  <c r="AS26" i="6" s="1"/>
  <c r="AU25" i="6"/>
  <c r="AU26" i="6" s="1"/>
  <c r="AZ25" i="6"/>
  <c r="AZ26" i="6" s="1"/>
  <c r="BC25" i="6"/>
  <c r="BC26" i="6" s="1"/>
  <c r="BE25" i="6"/>
  <c r="BE26" i="6" s="1"/>
  <c r="AP26" i="6"/>
  <c r="AM27" i="6"/>
  <c r="AM25" i="6" s="1"/>
  <c r="AN27" i="6"/>
  <c r="AN25" i="6" s="1"/>
  <c r="AN26" i="6" s="1"/>
  <c r="AO27" i="6"/>
  <c r="AO25" i="6" s="1"/>
  <c r="AO26" i="6" s="1"/>
  <c r="AP27" i="6"/>
  <c r="AQ27" i="6"/>
  <c r="AR27" i="6"/>
  <c r="AS27" i="6"/>
  <c r="AT27" i="6"/>
  <c r="AU27" i="6"/>
  <c r="AV27" i="6"/>
  <c r="AW27" i="6"/>
  <c r="AX27" i="6"/>
  <c r="AX25" i="6" s="1"/>
  <c r="AX26" i="6" s="1"/>
  <c r="AY27" i="6"/>
  <c r="AY25" i="6" s="1"/>
  <c r="AZ27" i="6"/>
  <c r="BA27" i="6"/>
  <c r="BB27" i="6"/>
  <c r="BC27" i="6"/>
  <c r="BD27" i="6"/>
  <c r="BE27" i="6"/>
  <c r="AM31" i="6"/>
  <c r="AN31" i="6"/>
  <c r="AO31" i="6"/>
  <c r="AP31" i="6"/>
  <c r="AQ31" i="6"/>
  <c r="AQ25" i="6" s="1"/>
  <c r="AQ26" i="6" s="1"/>
  <c r="AR31" i="6"/>
  <c r="AS31" i="6"/>
  <c r="AT31" i="6"/>
  <c r="AT25" i="6" s="1"/>
  <c r="AT26" i="6" s="1"/>
  <c r="AU31" i="6"/>
  <c r="AV31" i="6"/>
  <c r="AV25" i="6" s="1"/>
  <c r="AW31" i="6"/>
  <c r="AX31" i="6"/>
  <c r="AY31" i="6"/>
  <c r="AZ31" i="6"/>
  <c r="BA31" i="6"/>
  <c r="BB31" i="6"/>
  <c r="BC31" i="6"/>
  <c r="BD31" i="6"/>
  <c r="BE31" i="6"/>
  <c r="AM35" i="6"/>
  <c r="AN35" i="6"/>
  <c r="AO35" i="6"/>
  <c r="AP35" i="6"/>
  <c r="AQ35" i="6"/>
  <c r="AR35" i="6"/>
  <c r="AR25" i="6" s="1"/>
  <c r="AR26" i="6" s="1"/>
  <c r="AS35" i="6"/>
  <c r="AT35" i="6"/>
  <c r="AU35" i="6"/>
  <c r="AV35" i="6"/>
  <c r="AW35" i="6"/>
  <c r="AX35" i="6"/>
  <c r="AY35" i="6"/>
  <c r="AZ35" i="6"/>
  <c r="BA35" i="6"/>
  <c r="BB35" i="6"/>
  <c r="BC35" i="6"/>
  <c r="BD35" i="6"/>
  <c r="BD25" i="6" s="1"/>
  <c r="BD26" i="6" s="1"/>
  <c r="BE35" i="6"/>
  <c r="AN40" i="6"/>
  <c r="AN41" i="6" s="1"/>
  <c r="AR40" i="6"/>
  <c r="AS40" i="6"/>
  <c r="AS41" i="6" s="1"/>
  <c r="AT40" i="6"/>
  <c r="AU40" i="6"/>
  <c r="AV40" i="6"/>
  <c r="AR41" i="6"/>
  <c r="AT41" i="6"/>
  <c r="AU41" i="6"/>
  <c r="AV41" i="6"/>
  <c r="AM42" i="6"/>
  <c r="AM40" i="6" s="1"/>
  <c r="AM41" i="6" s="1"/>
  <c r="AN42" i="6"/>
  <c r="AO42" i="6"/>
  <c r="AO40" i="6" s="1"/>
  <c r="AO41" i="6" s="1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E40" i="6" s="1"/>
  <c r="BE41" i="6" s="1"/>
  <c r="AM46" i="6"/>
  <c r="AN46" i="6"/>
  <c r="AO46" i="6"/>
  <c r="AP46" i="6"/>
  <c r="AP40" i="6" s="1"/>
  <c r="AP41" i="6" s="1"/>
  <c r="AQ46" i="6"/>
  <c r="AQ40" i="6" s="1"/>
  <c r="AQ41" i="6" s="1"/>
  <c r="AR46" i="6"/>
  <c r="AS46" i="6"/>
  <c r="AT46" i="6"/>
  <c r="AU46" i="6"/>
  <c r="AV46" i="6"/>
  <c r="AW46" i="6"/>
  <c r="AX46" i="6"/>
  <c r="AY46" i="6"/>
  <c r="AZ46" i="6"/>
  <c r="AZ40" i="6" s="1"/>
  <c r="AZ41" i="6" s="1"/>
  <c r="BA46" i="6"/>
  <c r="BB46" i="6"/>
  <c r="BB40" i="6" s="1"/>
  <c r="BB41" i="6" s="1"/>
  <c r="BC46" i="6"/>
  <c r="BD46" i="6"/>
  <c r="BE46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D40" i="6" s="1"/>
  <c r="BD41" i="6" s="1"/>
  <c r="BE50" i="6"/>
  <c r="AU55" i="6"/>
  <c r="AU56" i="6" s="1"/>
  <c r="AW55" i="6"/>
  <c r="AW56" i="6" s="1"/>
  <c r="AZ55" i="6"/>
  <c r="AZ56" i="6" s="1"/>
  <c r="BA55" i="6"/>
  <c r="BA56" i="6" s="1"/>
  <c r="AM57" i="6"/>
  <c r="AN57" i="6"/>
  <c r="AO57" i="6"/>
  <c r="AO55" i="6" s="1"/>
  <c r="AO56" i="6" s="1"/>
  <c r="AP57" i="6"/>
  <c r="AP55" i="6" s="1"/>
  <c r="AQ57" i="6"/>
  <c r="AR57" i="6"/>
  <c r="AR55" i="6" s="1"/>
  <c r="AR56" i="6" s="1"/>
  <c r="AS57" i="6"/>
  <c r="AS55" i="6" s="1"/>
  <c r="AS56" i="6" s="1"/>
  <c r="AT57" i="6"/>
  <c r="AT55" i="6" s="1"/>
  <c r="AT56" i="6" s="1"/>
  <c r="AU57" i="6"/>
  <c r="AV57" i="6"/>
  <c r="AW57" i="6"/>
  <c r="AX57" i="6"/>
  <c r="AY57" i="6"/>
  <c r="AZ57" i="6"/>
  <c r="BA57" i="6"/>
  <c r="BB57" i="6"/>
  <c r="BB55" i="6" s="1"/>
  <c r="BB56" i="6" s="1"/>
  <c r="BC57" i="6"/>
  <c r="BD57" i="6"/>
  <c r="BD55" i="6" s="1"/>
  <c r="BD56" i="6" s="1"/>
  <c r="BE57" i="6"/>
  <c r="BE55" i="6" s="1"/>
  <c r="BE56" i="6" s="1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AM65" i="6"/>
  <c r="AM55" i="6" s="1"/>
  <c r="AM56" i="6" s="1"/>
  <c r="AN65" i="6"/>
  <c r="AO65" i="6"/>
  <c r="AP65" i="6"/>
  <c r="AQ65" i="6"/>
  <c r="AR65" i="6"/>
  <c r="AS65" i="6"/>
  <c r="AT65" i="6"/>
  <c r="AU65" i="6"/>
  <c r="AV65" i="6"/>
  <c r="AV55" i="6" s="1"/>
  <c r="AW65" i="6"/>
  <c r="AX65" i="6"/>
  <c r="AY65" i="6"/>
  <c r="AZ65" i="6"/>
  <c r="BA65" i="6"/>
  <c r="BB65" i="6"/>
  <c r="BC65" i="6"/>
  <c r="BD65" i="6"/>
  <c r="BE65" i="6"/>
  <c r="AO70" i="6"/>
  <c r="AX70" i="6"/>
  <c r="BC70" i="6"/>
  <c r="BC71" i="6" s="1"/>
  <c r="AM71" i="6"/>
  <c r="AO71" i="6"/>
  <c r="AU71" i="6"/>
  <c r="AX71" i="6"/>
  <c r="AM72" i="6"/>
  <c r="AN72" i="6"/>
  <c r="AO72" i="6"/>
  <c r="AP72" i="6"/>
  <c r="AQ72" i="6"/>
  <c r="AQ70" i="6" s="1"/>
  <c r="AQ71" i="6" s="1"/>
  <c r="AR72" i="6"/>
  <c r="AR70" i="6" s="1"/>
  <c r="AR71" i="6" s="1"/>
  <c r="AS72" i="6"/>
  <c r="AT72" i="6"/>
  <c r="AU72" i="6"/>
  <c r="AV72" i="6"/>
  <c r="AW72" i="6"/>
  <c r="AW70" i="6" s="1"/>
  <c r="AW71" i="6" s="1"/>
  <c r="AX72" i="6"/>
  <c r="AY72" i="6"/>
  <c r="AZ72" i="6"/>
  <c r="BA72" i="6"/>
  <c r="BB72" i="6"/>
  <c r="BB70" i="6" s="1"/>
  <c r="BB71" i="6" s="1"/>
  <c r="BC72" i="6"/>
  <c r="BD72" i="6"/>
  <c r="BE72" i="6"/>
  <c r="AM76" i="6"/>
  <c r="AN76" i="6"/>
  <c r="AO76" i="6"/>
  <c r="AP76" i="6"/>
  <c r="AQ76" i="6"/>
  <c r="AR76" i="6"/>
  <c r="AS76" i="6"/>
  <c r="AT76" i="6"/>
  <c r="AU76" i="6"/>
  <c r="AU70" i="6" s="1"/>
  <c r="AV76" i="6"/>
  <c r="AW76" i="6"/>
  <c r="AX76" i="6"/>
  <c r="AY76" i="6"/>
  <c r="AZ76" i="6"/>
  <c r="BA76" i="6"/>
  <c r="BB76" i="6"/>
  <c r="BC76" i="6"/>
  <c r="BD76" i="6"/>
  <c r="BE76" i="6"/>
  <c r="AM80" i="6"/>
  <c r="AM70" i="6" s="1"/>
  <c r="AN80" i="6"/>
  <c r="AO80" i="6"/>
  <c r="AP80" i="6"/>
  <c r="AQ80" i="6"/>
  <c r="AR80" i="6"/>
  <c r="AS80" i="6"/>
  <c r="AT80" i="6"/>
  <c r="AU80" i="6"/>
  <c r="AV80" i="6"/>
  <c r="AV70" i="6" s="1"/>
  <c r="AW80" i="6"/>
  <c r="AX80" i="6"/>
  <c r="AY80" i="6"/>
  <c r="AY70" i="6" s="1"/>
  <c r="AZ80" i="6"/>
  <c r="AZ70" i="6" s="1"/>
  <c r="AZ71" i="6" s="1"/>
  <c r="BA80" i="6"/>
  <c r="BB80" i="6"/>
  <c r="BC80" i="6"/>
  <c r="BD80" i="6"/>
  <c r="BE80" i="6"/>
  <c r="AM85" i="6"/>
  <c r="AO85" i="6"/>
  <c r="AO86" i="6" s="1"/>
  <c r="AU86" i="6"/>
  <c r="AV86" i="6"/>
  <c r="BE86" i="6"/>
  <c r="AM87" i="6"/>
  <c r="AN87" i="6"/>
  <c r="AN85" i="6" s="1"/>
  <c r="AN86" i="6" s="1"/>
  <c r="AO87" i="6"/>
  <c r="AP87" i="6"/>
  <c r="AP85" i="6" s="1"/>
  <c r="AQ87" i="6"/>
  <c r="AR87" i="6"/>
  <c r="AS87" i="6"/>
  <c r="AT87" i="6"/>
  <c r="AU87" i="6"/>
  <c r="AU85" i="6" s="1"/>
  <c r="AV87" i="6"/>
  <c r="AV85" i="6" s="1"/>
  <c r="AW87" i="6"/>
  <c r="AX87" i="6"/>
  <c r="AY87" i="6"/>
  <c r="AY85" i="6" s="1"/>
  <c r="AZ87" i="6"/>
  <c r="AZ85" i="6" s="1"/>
  <c r="AZ86" i="6" s="1"/>
  <c r="BA87" i="6"/>
  <c r="BB87" i="6"/>
  <c r="BC87" i="6"/>
  <c r="BD87" i="6"/>
  <c r="BD85" i="6" s="1"/>
  <c r="BD86" i="6" s="1"/>
  <c r="BE87" i="6"/>
  <c r="BE85" i="6" s="1"/>
  <c r="AM91" i="6"/>
  <c r="AN91" i="6"/>
  <c r="AO91" i="6"/>
  <c r="AP91" i="6"/>
  <c r="AQ91" i="6"/>
  <c r="AQ85" i="6" s="1"/>
  <c r="AQ86" i="6" s="1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AM95" i="6"/>
  <c r="AN95" i="6"/>
  <c r="AO95" i="6"/>
  <c r="AP95" i="6"/>
  <c r="AQ95" i="6"/>
  <c r="AR95" i="6"/>
  <c r="AR85" i="6" s="1"/>
  <c r="AR86" i="6" s="1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AN100" i="6"/>
  <c r="AN101" i="6" s="1"/>
  <c r="AV100" i="6"/>
  <c r="BA100" i="6"/>
  <c r="BA101" i="6" s="1"/>
  <c r="BB100" i="6"/>
  <c r="BB101" i="6" s="1"/>
  <c r="BD100" i="6"/>
  <c r="BD101" i="6" s="1"/>
  <c r="AS101" i="6"/>
  <c r="AZ101" i="6"/>
  <c r="AM102" i="6"/>
  <c r="AN102" i="6"/>
  <c r="AO102" i="6"/>
  <c r="AO100" i="6" s="1"/>
  <c r="AO101" i="6" s="1"/>
  <c r="AP102" i="6"/>
  <c r="AQ102" i="6"/>
  <c r="AR102" i="6"/>
  <c r="AS102" i="6"/>
  <c r="AS100" i="6" s="1"/>
  <c r="AT102" i="6"/>
  <c r="AU102" i="6"/>
  <c r="AU100" i="6" s="1"/>
  <c r="AU101" i="6" s="1"/>
  <c r="AV102" i="6"/>
  <c r="AW102" i="6"/>
  <c r="AW100" i="6" s="1"/>
  <c r="AW101" i="6" s="1"/>
  <c r="AX102" i="6"/>
  <c r="AX100" i="6" s="1"/>
  <c r="AX101" i="6" s="1"/>
  <c r="AY102" i="6"/>
  <c r="AY100" i="6" s="1"/>
  <c r="AY101" i="6" s="1"/>
  <c r="AZ102" i="6"/>
  <c r="AZ100" i="6" s="1"/>
  <c r="BA102" i="6"/>
  <c r="BB102" i="6"/>
  <c r="BC102" i="6"/>
  <c r="BD102" i="6"/>
  <c r="BE102" i="6"/>
  <c r="AM106" i="6"/>
  <c r="AN106" i="6"/>
  <c r="AO106" i="6"/>
  <c r="AP106" i="6"/>
  <c r="AP100" i="6" s="1"/>
  <c r="AQ106" i="6"/>
  <c r="AR106" i="6"/>
  <c r="AR100" i="6" s="1"/>
  <c r="AR101" i="6" s="1"/>
  <c r="AS106" i="6"/>
  <c r="AT106" i="6"/>
  <c r="AT100" i="6" s="1"/>
  <c r="AT101" i="6" s="1"/>
  <c r="AU106" i="6"/>
  <c r="AV106" i="6"/>
  <c r="AW106" i="6"/>
  <c r="AX106" i="6"/>
  <c r="AY106" i="6"/>
  <c r="AZ106" i="6"/>
  <c r="BA106" i="6"/>
  <c r="BB106" i="6"/>
  <c r="BC106" i="6"/>
  <c r="BD106" i="6"/>
  <c r="BE106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E100" i="6" s="1"/>
  <c r="BE101" i="6" s="1"/>
  <c r="AV115" i="6"/>
  <c r="AW115" i="6"/>
  <c r="AX115" i="6"/>
  <c r="AX116" i="6" s="1"/>
  <c r="BD115" i="6"/>
  <c r="AW116" i="6"/>
  <c r="BD116" i="6"/>
  <c r="AM117" i="6"/>
  <c r="AN117" i="6"/>
  <c r="AN115" i="6" s="1"/>
  <c r="AN116" i="6" s="1"/>
  <c r="AO117" i="6"/>
  <c r="AP117" i="6"/>
  <c r="AP115" i="6" s="1"/>
  <c r="AP116" i="6" s="1"/>
  <c r="AQ117" i="6"/>
  <c r="AQ115" i="6" s="1"/>
  <c r="AQ116" i="6" s="1"/>
  <c r="AR117" i="6"/>
  <c r="AS117" i="6"/>
  <c r="AT117" i="6"/>
  <c r="AU117" i="6"/>
  <c r="AV117" i="6"/>
  <c r="AW117" i="6"/>
  <c r="AX117" i="6"/>
  <c r="AY117" i="6"/>
  <c r="AZ117" i="6"/>
  <c r="BA117" i="6"/>
  <c r="BB117" i="6"/>
  <c r="BB115" i="6" s="1"/>
  <c r="BB116" i="6" s="1"/>
  <c r="BC117" i="6"/>
  <c r="BD117" i="6"/>
  <c r="BE117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C115" i="6" s="1"/>
  <c r="BC116" i="6" s="1"/>
  <c r="BD121" i="6"/>
  <c r="BE121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AN130" i="6"/>
  <c r="AN131" i="6" s="1"/>
  <c r="AR130" i="6"/>
  <c r="AV130" i="6"/>
  <c r="AW130" i="6"/>
  <c r="AW131" i="6" s="1"/>
  <c r="AR131" i="6"/>
  <c r="BC131" i="6"/>
  <c r="AM132" i="6"/>
  <c r="AN132" i="6"/>
  <c r="AO132" i="6"/>
  <c r="AP132" i="6"/>
  <c r="AQ132" i="6"/>
  <c r="AR132" i="6"/>
  <c r="AS132" i="6"/>
  <c r="AS130" i="6" s="1"/>
  <c r="AS131" i="6" s="1"/>
  <c r="AT132" i="6"/>
  <c r="AT130" i="6" s="1"/>
  <c r="AT131" i="6" s="1"/>
  <c r="AU132" i="6"/>
  <c r="AU130" i="6" s="1"/>
  <c r="AV132" i="6"/>
  <c r="AW132" i="6"/>
  <c r="AX132" i="6"/>
  <c r="AY132" i="6"/>
  <c r="AZ132" i="6"/>
  <c r="BA132" i="6"/>
  <c r="BB132" i="6"/>
  <c r="BC132" i="6"/>
  <c r="BC130" i="6" s="1"/>
  <c r="BD132" i="6"/>
  <c r="BD130" i="6" s="1"/>
  <c r="BD131" i="6" s="1"/>
  <c r="BE132" i="6"/>
  <c r="BE130" i="6" s="1"/>
  <c r="BE131" i="6" s="1"/>
  <c r="AM136" i="6"/>
  <c r="AM130" i="6" s="1"/>
  <c r="AN136" i="6"/>
  <c r="AO136" i="6"/>
  <c r="AP136" i="6"/>
  <c r="AQ136" i="6"/>
  <c r="AR136" i="6"/>
  <c r="AS136" i="6"/>
  <c r="AT136" i="6"/>
  <c r="AU136" i="6"/>
  <c r="AV136" i="6"/>
  <c r="AW136" i="6"/>
  <c r="AX136" i="6"/>
  <c r="AX130" i="6" s="1"/>
  <c r="AX131" i="6" s="1"/>
  <c r="AY136" i="6"/>
  <c r="AZ136" i="6"/>
  <c r="BA136" i="6"/>
  <c r="BB136" i="6"/>
  <c r="BB130" i="6" s="1"/>
  <c r="BB131" i="6" s="1"/>
  <c r="BC136" i="6"/>
  <c r="BD136" i="6"/>
  <c r="BE136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Y130" i="6" s="1"/>
  <c r="AZ140" i="6"/>
  <c r="AZ130" i="6" s="1"/>
  <c r="AZ131" i="6" s="1"/>
  <c r="BA140" i="6"/>
  <c r="BB140" i="6"/>
  <c r="BC140" i="6"/>
  <c r="BD140" i="6"/>
  <c r="BE140" i="6"/>
  <c r="AT145" i="6"/>
  <c r="AT146" i="6" s="1"/>
  <c r="AV145" i="6"/>
  <c r="AZ145" i="6"/>
  <c r="BA145" i="6"/>
  <c r="BA146" i="6" s="1"/>
  <c r="BB145" i="6"/>
  <c r="BB146" i="6" s="1"/>
  <c r="BC145" i="6"/>
  <c r="BC146" i="6" s="1"/>
  <c r="AN146" i="6"/>
  <c r="AO146" i="6"/>
  <c r="AY146" i="6"/>
  <c r="AZ146" i="6"/>
  <c r="AM147" i="6"/>
  <c r="AN147" i="6"/>
  <c r="AN145" i="6" s="1"/>
  <c r="AO147" i="6"/>
  <c r="AO145" i="6" s="1"/>
  <c r="AP147" i="6"/>
  <c r="AQ147" i="6"/>
  <c r="AQ145" i="6" s="1"/>
  <c r="AQ146" i="6" s="1"/>
  <c r="AR147" i="6"/>
  <c r="AS147" i="6"/>
  <c r="AT147" i="6"/>
  <c r="AU147" i="6"/>
  <c r="AV147" i="6"/>
  <c r="AW147" i="6"/>
  <c r="AX147" i="6"/>
  <c r="AY147" i="6"/>
  <c r="AY145" i="6" s="1"/>
  <c r="AZ147" i="6"/>
  <c r="BA147" i="6"/>
  <c r="BB147" i="6"/>
  <c r="BC147" i="6"/>
  <c r="BD147" i="6"/>
  <c r="BE147" i="6"/>
  <c r="AM151" i="6"/>
  <c r="AN151" i="6"/>
  <c r="AO151" i="6"/>
  <c r="AP151" i="6"/>
  <c r="AQ151" i="6"/>
  <c r="AR151" i="6"/>
  <c r="AR145" i="6" s="1"/>
  <c r="AR146" i="6" s="1"/>
  <c r="AS151" i="6"/>
  <c r="AT151" i="6"/>
  <c r="AU151" i="6"/>
  <c r="AV151" i="6"/>
  <c r="AW151" i="6"/>
  <c r="AX151" i="6"/>
  <c r="AX145" i="6" s="1"/>
  <c r="AX146" i="6" s="1"/>
  <c r="AY151" i="6"/>
  <c r="AZ151" i="6"/>
  <c r="BA151" i="6"/>
  <c r="BB151" i="6"/>
  <c r="BC151" i="6"/>
  <c r="BD151" i="6"/>
  <c r="BE151" i="6"/>
  <c r="AM155" i="6"/>
  <c r="AN155" i="6"/>
  <c r="AO155" i="6"/>
  <c r="AP155" i="6"/>
  <c r="AQ155" i="6"/>
  <c r="AR155" i="6"/>
  <c r="AS155" i="6"/>
  <c r="AT155" i="6"/>
  <c r="AU155" i="6"/>
  <c r="AU145" i="6" s="1"/>
  <c r="AU146" i="6" s="1"/>
  <c r="AV155" i="6"/>
  <c r="AW155" i="6"/>
  <c r="AX155" i="6"/>
  <c r="AY155" i="6"/>
  <c r="AZ155" i="6"/>
  <c r="BA155" i="6"/>
  <c r="BB155" i="6"/>
  <c r="BC155" i="6"/>
  <c r="BD155" i="6"/>
  <c r="BE155" i="6"/>
  <c r="AZ160" i="6"/>
  <c r="BA160" i="6"/>
  <c r="AW161" i="6"/>
  <c r="AZ161" i="6"/>
  <c r="BA161" i="6"/>
  <c r="AM162" i="6"/>
  <c r="AN162" i="6"/>
  <c r="AO162" i="6"/>
  <c r="AP162" i="6"/>
  <c r="AQ162" i="6"/>
  <c r="AR162" i="6"/>
  <c r="AS162" i="6"/>
  <c r="AT162" i="6"/>
  <c r="AT160" i="6" s="1"/>
  <c r="AT161" i="6" s="1"/>
  <c r="AU162" i="6"/>
  <c r="AU160" i="6" s="1"/>
  <c r="AU161" i="6" s="1"/>
  <c r="AV162" i="6"/>
  <c r="AV160" i="6" s="1"/>
  <c r="AV161" i="6" s="1"/>
  <c r="AW162" i="6"/>
  <c r="AW160" i="6" s="1"/>
  <c r="AX162" i="6"/>
  <c r="AX160" i="6" s="1"/>
  <c r="AX161" i="6" s="1"/>
  <c r="AY162" i="6"/>
  <c r="AY160" i="6" s="1"/>
  <c r="AZ162" i="6"/>
  <c r="BA162" i="6"/>
  <c r="BB162" i="6"/>
  <c r="BC162" i="6"/>
  <c r="BD162" i="6"/>
  <c r="BE162" i="6"/>
  <c r="AM166" i="6"/>
  <c r="AN166" i="6"/>
  <c r="AO166" i="6"/>
  <c r="AP166" i="6"/>
  <c r="AQ166" i="6"/>
  <c r="AQ160" i="6" s="1"/>
  <c r="AQ161" i="6" s="1"/>
  <c r="AR166" i="6"/>
  <c r="AR160" i="6" s="1"/>
  <c r="AR161" i="6" s="1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D160" i="6" s="1"/>
  <c r="BD161" i="6" s="1"/>
  <c r="BE170" i="6"/>
  <c r="BE160" i="6" s="1"/>
  <c r="BE161" i="6" s="1"/>
  <c r="AN175" i="6"/>
  <c r="AN176" i="6" s="1"/>
  <c r="AO175" i="6"/>
  <c r="AO176" i="6" s="1"/>
  <c r="AT175" i="6"/>
  <c r="AT176" i="6" s="1"/>
  <c r="AU175" i="6"/>
  <c r="AU176" i="6" s="1"/>
  <c r="AV175" i="6"/>
  <c r="AW176" i="6"/>
  <c r="AX176" i="6"/>
  <c r="AM177" i="6"/>
  <c r="AN177" i="6"/>
  <c r="AO177" i="6"/>
  <c r="AP177" i="6"/>
  <c r="AQ177" i="6"/>
  <c r="AR177" i="6"/>
  <c r="AS177" i="6"/>
  <c r="AS175" i="6" s="1"/>
  <c r="AT177" i="6"/>
  <c r="AU177" i="6"/>
  <c r="AV177" i="6"/>
  <c r="AW177" i="6"/>
  <c r="AW175" i="6" s="1"/>
  <c r="AX177" i="6"/>
  <c r="AY177" i="6"/>
  <c r="AZ177" i="6"/>
  <c r="BA177" i="6"/>
  <c r="BB177" i="6"/>
  <c r="BC177" i="6"/>
  <c r="BD177" i="6"/>
  <c r="BE177" i="6"/>
  <c r="BE175" i="6" s="1"/>
  <c r="BE176" i="6" s="1"/>
  <c r="AM181" i="6"/>
  <c r="AM175" i="6" s="1"/>
  <c r="AN181" i="6"/>
  <c r="AO181" i="6"/>
  <c r="AP181" i="6"/>
  <c r="AQ181" i="6"/>
  <c r="AR181" i="6"/>
  <c r="AS181" i="6"/>
  <c r="AT181" i="6"/>
  <c r="AU181" i="6"/>
  <c r="AV181" i="6"/>
  <c r="AW181" i="6"/>
  <c r="AX181" i="6"/>
  <c r="AX175" i="6" s="1"/>
  <c r="AY181" i="6"/>
  <c r="AZ181" i="6"/>
  <c r="BA181" i="6"/>
  <c r="BB181" i="6"/>
  <c r="BC181" i="6"/>
  <c r="BD181" i="6"/>
  <c r="BE181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AZ175" i="6" s="1"/>
  <c r="AZ176" i="6" s="1"/>
  <c r="BA185" i="6"/>
  <c r="BB185" i="6"/>
  <c r="BC185" i="6"/>
  <c r="BC175" i="6" s="1"/>
  <c r="BC176" i="6" s="1"/>
  <c r="BD185" i="6"/>
  <c r="BE185" i="6"/>
  <c r="AN190" i="6"/>
  <c r="AN191" i="6" s="1"/>
  <c r="BB190" i="6"/>
  <c r="BB191" i="6" s="1"/>
  <c r="BD190" i="6"/>
  <c r="BD191" i="6" s="1"/>
  <c r="AV191" i="6"/>
  <c r="AX191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X190" i="6" s="1"/>
  <c r="AY192" i="6"/>
  <c r="AY190" i="6" s="1"/>
  <c r="AZ192" i="6"/>
  <c r="AZ190" i="6" s="1"/>
  <c r="AZ191" i="6" s="1"/>
  <c r="BA192" i="6"/>
  <c r="BA190" i="6" s="1"/>
  <c r="BA191" i="6" s="1"/>
  <c r="BB192" i="6"/>
  <c r="BC192" i="6"/>
  <c r="BC190" i="6" s="1"/>
  <c r="BC191" i="6" s="1"/>
  <c r="BD192" i="6"/>
  <c r="BE192" i="6"/>
  <c r="AM196" i="6"/>
  <c r="AN196" i="6"/>
  <c r="AO196" i="6"/>
  <c r="AO190" i="6" s="1"/>
  <c r="AO191" i="6" s="1"/>
  <c r="AP196" i="6"/>
  <c r="AP190" i="6" s="1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AM200" i="6"/>
  <c r="AM190" i="6" s="1"/>
  <c r="AN200" i="6"/>
  <c r="AO200" i="6"/>
  <c r="AP200" i="6"/>
  <c r="AQ200" i="6"/>
  <c r="AR200" i="6"/>
  <c r="AS200" i="6"/>
  <c r="AT200" i="6"/>
  <c r="AU200" i="6"/>
  <c r="AV200" i="6"/>
  <c r="AV190" i="6" s="1"/>
  <c r="AW200" i="6"/>
  <c r="AX200" i="6"/>
  <c r="AY200" i="6"/>
  <c r="AZ200" i="6"/>
  <c r="BA200" i="6"/>
  <c r="BB200" i="6"/>
  <c r="BC200" i="6"/>
  <c r="BD200" i="6"/>
  <c r="BE200" i="6"/>
  <c r="AN205" i="6"/>
  <c r="AO205" i="6"/>
  <c r="AR205" i="6"/>
  <c r="AY205" i="6"/>
  <c r="AN206" i="6"/>
  <c r="AO206" i="6"/>
  <c r="AR206" i="6"/>
  <c r="AM207" i="6"/>
  <c r="AN207" i="6"/>
  <c r="AO207" i="6"/>
  <c r="AP207" i="6"/>
  <c r="AQ207" i="6"/>
  <c r="AR207" i="6"/>
  <c r="AS207" i="6"/>
  <c r="AS205" i="6" s="1"/>
  <c r="AT207" i="6"/>
  <c r="AU207" i="6"/>
  <c r="AV207" i="6"/>
  <c r="AW207" i="6"/>
  <c r="AX207" i="6"/>
  <c r="AY207" i="6"/>
  <c r="AZ207" i="6"/>
  <c r="BA207" i="6"/>
  <c r="BA205" i="6" s="1"/>
  <c r="BA206" i="6" s="1"/>
  <c r="BB207" i="6"/>
  <c r="BB205" i="6" s="1"/>
  <c r="BB206" i="6" s="1"/>
  <c r="BC207" i="6"/>
  <c r="BC205" i="6" s="1"/>
  <c r="BC206" i="6" s="1"/>
  <c r="BD207" i="6"/>
  <c r="BD205" i="6" s="1"/>
  <c r="BD206" i="6" s="1"/>
  <c r="BE207" i="6"/>
  <c r="BE205" i="6" s="1"/>
  <c r="BE206" i="6" s="1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AM215" i="6"/>
  <c r="AM205" i="6" s="1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AN220" i="6"/>
  <c r="AN221" i="6" s="1"/>
  <c r="AO220" i="6"/>
  <c r="AO221" i="6" s="1"/>
  <c r="AS220" i="6"/>
  <c r="AS221" i="6" s="1"/>
  <c r="BD220" i="6"/>
  <c r="BD221" i="6" s="1"/>
  <c r="AM221" i="6"/>
  <c r="AZ221" i="6"/>
  <c r="BA221" i="6"/>
  <c r="AM222" i="6"/>
  <c r="AM220" i="6" s="1"/>
  <c r="AN222" i="6"/>
  <c r="AO222" i="6"/>
  <c r="AP222" i="6"/>
  <c r="AP220" i="6" s="1"/>
  <c r="AQ222" i="6"/>
  <c r="AR222" i="6"/>
  <c r="AR220" i="6" s="1"/>
  <c r="AR221" i="6" s="1"/>
  <c r="AS222" i="6"/>
  <c r="AT222" i="6"/>
  <c r="AU222" i="6"/>
  <c r="AV222" i="6"/>
  <c r="AW222" i="6"/>
  <c r="AX222" i="6"/>
  <c r="AY222" i="6"/>
  <c r="AZ222" i="6"/>
  <c r="AZ220" i="6" s="1"/>
  <c r="BA222" i="6"/>
  <c r="BA220" i="6" s="1"/>
  <c r="BB222" i="6"/>
  <c r="BB220" i="6" s="1"/>
  <c r="BB221" i="6" s="1"/>
  <c r="BC222" i="6"/>
  <c r="BD222" i="6"/>
  <c r="BE222" i="6"/>
  <c r="AM226" i="6"/>
  <c r="AN226" i="6"/>
  <c r="AO226" i="6"/>
  <c r="AP226" i="6"/>
  <c r="AQ226" i="6"/>
  <c r="AR226" i="6"/>
  <c r="AS226" i="6"/>
  <c r="AT226" i="6"/>
  <c r="AU226" i="6"/>
  <c r="AU220" i="6" s="1"/>
  <c r="AV226" i="6"/>
  <c r="AW226" i="6"/>
  <c r="AX226" i="6"/>
  <c r="AY226" i="6"/>
  <c r="AZ226" i="6"/>
  <c r="BA226" i="6"/>
  <c r="BB226" i="6"/>
  <c r="BC226" i="6"/>
  <c r="BD226" i="6"/>
  <c r="BE226" i="6"/>
  <c r="AM230" i="6"/>
  <c r="AN230" i="6"/>
  <c r="AO230" i="6"/>
  <c r="AP230" i="6"/>
  <c r="AQ230" i="6"/>
  <c r="AR230" i="6"/>
  <c r="AS230" i="6"/>
  <c r="AT230" i="6"/>
  <c r="AT220" i="6" s="1"/>
  <c r="AT221" i="6" s="1"/>
  <c r="AU230" i="6"/>
  <c r="AV230" i="6"/>
  <c r="AW230" i="6"/>
  <c r="AX230" i="6"/>
  <c r="AY230" i="6"/>
  <c r="AZ230" i="6"/>
  <c r="BA230" i="6"/>
  <c r="BB230" i="6"/>
  <c r="BC230" i="6"/>
  <c r="BD230" i="6"/>
  <c r="BE230" i="6"/>
  <c r="AQ235" i="6"/>
  <c r="AQ236" i="6" s="1"/>
  <c r="AR235" i="6"/>
  <c r="AR236" i="6" s="1"/>
  <c r="AW235" i="6"/>
  <c r="AX235" i="6"/>
  <c r="AX236" i="6" s="1"/>
  <c r="AZ235" i="6"/>
  <c r="AZ236" i="6" s="1"/>
  <c r="AU236" i="6"/>
  <c r="AW236" i="6"/>
  <c r="AM237" i="6"/>
  <c r="AN237" i="6"/>
  <c r="AO237" i="6"/>
  <c r="AP237" i="6"/>
  <c r="AQ237" i="6"/>
  <c r="AR237" i="6"/>
  <c r="AS237" i="6"/>
  <c r="AS235" i="6" s="1"/>
  <c r="AT237" i="6"/>
  <c r="AT235" i="6" s="1"/>
  <c r="AT236" i="6" s="1"/>
  <c r="AU237" i="6"/>
  <c r="AU235" i="6" s="1"/>
  <c r="AV237" i="6"/>
  <c r="AW237" i="6"/>
  <c r="AX237" i="6"/>
  <c r="AY237" i="6"/>
  <c r="AZ237" i="6"/>
  <c r="BA237" i="6"/>
  <c r="BA235" i="6" s="1"/>
  <c r="BA236" i="6" s="1"/>
  <c r="BB237" i="6"/>
  <c r="BC237" i="6"/>
  <c r="BD237" i="6"/>
  <c r="BE237" i="6"/>
  <c r="AM241" i="6"/>
  <c r="AN241" i="6"/>
  <c r="AO241" i="6"/>
  <c r="AP241" i="6"/>
  <c r="AP235" i="6" s="1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AM245" i="6"/>
  <c r="AN245" i="6"/>
  <c r="AO245" i="6"/>
  <c r="AP245" i="6"/>
  <c r="AQ245" i="6"/>
  <c r="AR245" i="6"/>
  <c r="AS245" i="6"/>
  <c r="AT245" i="6"/>
  <c r="AU245" i="6"/>
  <c r="AV245" i="6"/>
  <c r="AV235" i="6" s="1"/>
  <c r="AW245" i="6"/>
  <c r="AX245" i="6"/>
  <c r="AY245" i="6"/>
  <c r="AY235" i="6" s="1"/>
  <c r="AY236" i="6" s="1"/>
  <c r="AZ245" i="6"/>
  <c r="BA245" i="6"/>
  <c r="BB245" i="6"/>
  <c r="BC245" i="6"/>
  <c r="BD245" i="6"/>
  <c r="BE245" i="6"/>
  <c r="AZ250" i="6"/>
  <c r="BB250" i="6"/>
  <c r="BC250" i="6"/>
  <c r="AS251" i="6"/>
  <c r="AZ251" i="6"/>
  <c r="BB251" i="6"/>
  <c r="BC251" i="6"/>
  <c r="BD251" i="6"/>
  <c r="BE251" i="6"/>
  <c r="AM252" i="6"/>
  <c r="AN252" i="6"/>
  <c r="AN250" i="6" s="1"/>
  <c r="AN251" i="6" s="1"/>
  <c r="AO252" i="6"/>
  <c r="AP252" i="6"/>
  <c r="AQ252" i="6"/>
  <c r="AQ250" i="6" s="1"/>
  <c r="AQ251" i="6" s="1"/>
  <c r="AR252" i="6"/>
  <c r="AS252" i="6"/>
  <c r="AS250" i="6" s="1"/>
  <c r="AT252" i="6"/>
  <c r="AU252" i="6"/>
  <c r="AV252" i="6"/>
  <c r="AW252" i="6"/>
  <c r="AX252" i="6"/>
  <c r="AX250" i="6" s="1"/>
  <c r="AX251" i="6" s="1"/>
  <c r="AY252" i="6"/>
  <c r="AZ252" i="6"/>
  <c r="BA252" i="6"/>
  <c r="BB252" i="6"/>
  <c r="BC252" i="6"/>
  <c r="BD252" i="6"/>
  <c r="BD250" i="6" s="1"/>
  <c r="BE252" i="6"/>
  <c r="BE250" i="6" s="1"/>
  <c r="AM256" i="6"/>
  <c r="AM250" i="6" s="1"/>
  <c r="AN256" i="6"/>
  <c r="AO256" i="6"/>
  <c r="AP256" i="6"/>
  <c r="AQ256" i="6"/>
  <c r="AR256" i="6"/>
  <c r="AS256" i="6"/>
  <c r="AT256" i="6"/>
  <c r="AT250" i="6" s="1"/>
  <c r="AT251" i="6" s="1"/>
  <c r="AU256" i="6"/>
  <c r="AV256" i="6"/>
  <c r="AW256" i="6"/>
  <c r="AX256" i="6"/>
  <c r="AY256" i="6"/>
  <c r="AY250" i="6" s="1"/>
  <c r="AZ256" i="6"/>
  <c r="BA256" i="6"/>
  <c r="BA250" i="6" s="1"/>
  <c r="BA251" i="6" s="1"/>
  <c r="BB256" i="6"/>
  <c r="BC256" i="6"/>
  <c r="BD256" i="6"/>
  <c r="BE256" i="6"/>
  <c r="AM260" i="6"/>
  <c r="AN260" i="6"/>
  <c r="AO260" i="6"/>
  <c r="AP260" i="6"/>
  <c r="AQ260" i="6"/>
  <c r="AR260" i="6"/>
  <c r="AR250" i="6" s="1"/>
  <c r="AR251" i="6" s="1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AO265" i="6"/>
  <c r="AO266" i="6" s="1"/>
  <c r="AP265" i="6"/>
  <c r="AQ265" i="6"/>
  <c r="AQ266" i="6" s="1"/>
  <c r="AT265" i="6"/>
  <c r="AT266" i="6" s="1"/>
  <c r="AV265" i="6"/>
  <c r="AX265" i="6"/>
  <c r="AX266" i="6" s="1"/>
  <c r="AZ265" i="6"/>
  <c r="AZ266" i="6" s="1"/>
  <c r="BB265" i="6"/>
  <c r="AW266" i="6"/>
  <c r="AY266" i="6"/>
  <c r="BB266" i="6"/>
  <c r="AM267" i="6"/>
  <c r="AM265" i="6" s="1"/>
  <c r="AN267" i="6"/>
  <c r="AN265" i="6" s="1"/>
  <c r="AN266" i="6" s="1"/>
  <c r="AO267" i="6"/>
  <c r="AP267" i="6"/>
  <c r="AQ267" i="6"/>
  <c r="AR267" i="6"/>
  <c r="AS267" i="6"/>
  <c r="AT267" i="6"/>
  <c r="AU267" i="6"/>
  <c r="AV267" i="6"/>
  <c r="AW267" i="6"/>
  <c r="AW265" i="6" s="1"/>
  <c r="AX267" i="6"/>
  <c r="AY267" i="6"/>
  <c r="AY265" i="6" s="1"/>
  <c r="AZ267" i="6"/>
  <c r="BA267" i="6"/>
  <c r="BB267" i="6"/>
  <c r="BC267" i="6"/>
  <c r="BD267" i="6"/>
  <c r="BE267" i="6"/>
  <c r="AM271" i="6"/>
  <c r="AN271" i="6"/>
  <c r="AO271" i="6"/>
  <c r="AP271" i="6"/>
  <c r="AQ271" i="6"/>
  <c r="AR271" i="6"/>
  <c r="AR265" i="6" s="1"/>
  <c r="AR266" i="6" s="1"/>
  <c r="AS271" i="6"/>
  <c r="AS265" i="6" s="1"/>
  <c r="AT271" i="6"/>
  <c r="AU271" i="6"/>
  <c r="AV271" i="6"/>
  <c r="AW271" i="6"/>
  <c r="AX271" i="6"/>
  <c r="AY271" i="6"/>
  <c r="AZ271" i="6"/>
  <c r="BA271" i="6"/>
  <c r="BA265" i="6" s="1"/>
  <c r="BA266" i="6" s="1"/>
  <c r="BB271" i="6"/>
  <c r="BC271" i="6"/>
  <c r="BD271" i="6"/>
  <c r="BE271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D265" i="6" s="1"/>
  <c r="BD266" i="6" s="1"/>
  <c r="BE275" i="6"/>
  <c r="AM280" i="6"/>
  <c r="AM281" i="6" s="1"/>
  <c r="AZ280" i="6"/>
  <c r="AZ281" i="6" s="1"/>
  <c r="AX281" i="6"/>
  <c r="BA281" i="6"/>
  <c r="BB281" i="6"/>
  <c r="AM282" i="6"/>
  <c r="AN282" i="6"/>
  <c r="AO282" i="6"/>
  <c r="AP282" i="6"/>
  <c r="AQ282" i="6"/>
  <c r="AR282" i="6"/>
  <c r="AS282" i="6"/>
  <c r="AS280" i="6" s="1"/>
  <c r="AT282" i="6"/>
  <c r="AT280" i="6" s="1"/>
  <c r="AT281" i="6" s="1"/>
  <c r="AU282" i="6"/>
  <c r="AU280" i="6" s="1"/>
  <c r="AU281" i="6" s="1"/>
  <c r="AV282" i="6"/>
  <c r="AV280" i="6" s="1"/>
  <c r="AV281" i="6" s="1"/>
  <c r="AW282" i="6"/>
  <c r="AW280" i="6" s="1"/>
  <c r="AX282" i="6"/>
  <c r="AX280" i="6" s="1"/>
  <c r="AY282" i="6"/>
  <c r="AZ282" i="6"/>
  <c r="BA282" i="6"/>
  <c r="BA280" i="6" s="1"/>
  <c r="BB282" i="6"/>
  <c r="BC282" i="6"/>
  <c r="BD282" i="6"/>
  <c r="BE282" i="6"/>
  <c r="AM286" i="6"/>
  <c r="AN286" i="6"/>
  <c r="AO286" i="6"/>
  <c r="AP286" i="6"/>
  <c r="AQ286" i="6"/>
  <c r="AQ280" i="6" s="1"/>
  <c r="AQ281" i="6" s="1"/>
  <c r="AR286" i="6"/>
  <c r="AR280" i="6" s="1"/>
  <c r="AR281" i="6" s="1"/>
  <c r="AS286" i="6"/>
  <c r="AT286" i="6"/>
  <c r="AU286" i="6"/>
  <c r="AV286" i="6"/>
  <c r="AW286" i="6"/>
  <c r="AX286" i="6"/>
  <c r="AY286" i="6"/>
  <c r="AY280" i="6" s="1"/>
  <c r="AZ286" i="6"/>
  <c r="BA286" i="6"/>
  <c r="BB286" i="6"/>
  <c r="BB280" i="6" s="1"/>
  <c r="BC286" i="6"/>
  <c r="BD286" i="6"/>
  <c r="BE286" i="6"/>
  <c r="AM290" i="6"/>
  <c r="AN290" i="6"/>
  <c r="AN280" i="6" s="1"/>
  <c r="AN281" i="6" s="1"/>
  <c r="AO290" i="6"/>
  <c r="AP290" i="6"/>
  <c r="AP280" i="6" s="1"/>
  <c r="AP281" i="6" s="1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D280" i="6" s="1"/>
  <c r="BD281" i="6" s="1"/>
  <c r="BE290" i="6"/>
  <c r="BE280" i="6" s="1"/>
  <c r="BE281" i="6" s="1"/>
  <c r="AM295" i="6"/>
  <c r="AM296" i="6" s="1"/>
  <c r="AN295" i="6"/>
  <c r="AS295" i="6"/>
  <c r="AS296" i="6" s="1"/>
  <c r="AT295" i="6"/>
  <c r="AT296" i="6" s="1"/>
  <c r="AV295" i="6"/>
  <c r="AZ295" i="6"/>
  <c r="BD295" i="6"/>
  <c r="BD296" i="6" s="1"/>
  <c r="AN296" i="6"/>
  <c r="AQ296" i="6"/>
  <c r="AZ296" i="6"/>
  <c r="AM297" i="6"/>
  <c r="AN297" i="6"/>
  <c r="AO297" i="6"/>
  <c r="AP297" i="6"/>
  <c r="AQ297" i="6"/>
  <c r="AR297" i="6"/>
  <c r="AR295" i="6" s="1"/>
  <c r="AR296" i="6" s="1"/>
  <c r="AS297" i="6"/>
  <c r="AT297" i="6"/>
  <c r="AU297" i="6"/>
  <c r="AU295" i="6" s="1"/>
  <c r="AU296" i="6" s="1"/>
  <c r="AV297" i="6"/>
  <c r="AW297" i="6"/>
  <c r="AX297" i="6"/>
  <c r="AY297" i="6"/>
  <c r="AZ297" i="6"/>
  <c r="BA297" i="6"/>
  <c r="BA295" i="6" s="1"/>
  <c r="BA296" i="6" s="1"/>
  <c r="BB297" i="6"/>
  <c r="BB295" i="6" s="1"/>
  <c r="BB296" i="6" s="1"/>
  <c r="BC297" i="6"/>
  <c r="BD297" i="6"/>
  <c r="BE297" i="6"/>
  <c r="AM301" i="6"/>
  <c r="AN301" i="6"/>
  <c r="AO301" i="6"/>
  <c r="AO295" i="6" s="1"/>
  <c r="AO296" i="6" s="1"/>
  <c r="AP301" i="6"/>
  <c r="AP295" i="6" s="1"/>
  <c r="AP296" i="6" s="1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E295" i="6" s="1"/>
  <c r="BE296" i="6" s="1"/>
  <c r="AM305" i="6"/>
  <c r="AN305" i="6"/>
  <c r="AO305" i="6"/>
  <c r="AP305" i="6"/>
  <c r="AQ305" i="6"/>
  <c r="AQ295" i="6" s="1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AP310" i="6"/>
  <c r="AV310" i="6"/>
  <c r="AV311" i="6" s="1"/>
  <c r="AW310" i="6"/>
  <c r="AX310" i="6"/>
  <c r="BC310" i="6"/>
  <c r="BC311" i="6" s="1"/>
  <c r="AO311" i="6"/>
  <c r="AP311" i="6"/>
  <c r="AR311" i="6"/>
  <c r="AW311" i="6"/>
  <c r="AM312" i="6"/>
  <c r="AN312" i="6"/>
  <c r="AO312" i="6"/>
  <c r="AO310" i="6" s="1"/>
  <c r="AP312" i="6"/>
  <c r="AQ312" i="6"/>
  <c r="AR312" i="6"/>
  <c r="AS312" i="6"/>
  <c r="AT312" i="6"/>
  <c r="AU312" i="6"/>
  <c r="AU310" i="6" s="1"/>
  <c r="AU311" i="6" s="1"/>
  <c r="AV312" i="6"/>
  <c r="AW312" i="6"/>
  <c r="AX312" i="6"/>
  <c r="AY312" i="6"/>
  <c r="AY310" i="6" s="1"/>
  <c r="AZ312" i="6"/>
  <c r="AZ310" i="6" s="1"/>
  <c r="AZ311" i="6" s="1"/>
  <c r="BA312" i="6"/>
  <c r="BB312" i="6"/>
  <c r="BC312" i="6"/>
  <c r="BD312" i="6"/>
  <c r="BE312" i="6"/>
  <c r="BE310" i="6" s="1"/>
  <c r="BE311" i="6" s="1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D310" i="6" s="1"/>
  <c r="BD311" i="6" s="1"/>
  <c r="BE316" i="6"/>
  <c r="AM320" i="6"/>
  <c r="AN320" i="6"/>
  <c r="AO320" i="6"/>
  <c r="AP320" i="6"/>
  <c r="AQ320" i="6"/>
  <c r="AQ310" i="6" s="1"/>
  <c r="AQ311" i="6" s="1"/>
  <c r="AR320" i="6"/>
  <c r="AR310" i="6" s="1"/>
  <c r="AS320" i="6"/>
  <c r="AT320" i="6"/>
  <c r="AU320" i="6"/>
  <c r="AV320" i="6"/>
  <c r="AW320" i="6"/>
  <c r="AX320" i="6"/>
  <c r="AY320" i="6"/>
  <c r="AZ320" i="6"/>
  <c r="BA320" i="6"/>
  <c r="BA310" i="6" s="1"/>
  <c r="BA311" i="6" s="1"/>
  <c r="BB320" i="6"/>
  <c r="BC320" i="6"/>
  <c r="BD320" i="6"/>
  <c r="BE320" i="6"/>
  <c r="AN325" i="6"/>
  <c r="AN326" i="6" s="1"/>
  <c r="AR325" i="6"/>
  <c r="AR326" i="6" s="1"/>
  <c r="BD325" i="6"/>
  <c r="BE325" i="6"/>
  <c r="AP326" i="6"/>
  <c r="AQ326" i="6"/>
  <c r="BA326" i="6"/>
  <c r="BD326" i="6"/>
  <c r="BE326" i="6"/>
  <c r="AM327" i="6"/>
  <c r="AM325" i="6" s="1"/>
  <c r="AN327" i="6"/>
  <c r="AO327" i="6"/>
  <c r="AO325" i="6" s="1"/>
  <c r="AO326" i="6" s="1"/>
  <c r="AP327" i="6"/>
  <c r="AQ327" i="6"/>
  <c r="AQ325" i="6" s="1"/>
  <c r="AR327" i="6"/>
  <c r="AS327" i="6"/>
  <c r="AS325" i="6" s="1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BC327" i="6"/>
  <c r="BD327" i="6"/>
  <c r="BE327" i="6"/>
  <c r="AM331" i="6"/>
  <c r="AN331" i="6"/>
  <c r="AO331" i="6"/>
  <c r="AP331" i="6"/>
  <c r="AP325" i="6" s="1"/>
  <c r="AQ331" i="6"/>
  <c r="AR331" i="6"/>
  <c r="AS331" i="6"/>
  <c r="AT331" i="6"/>
  <c r="AU331" i="6"/>
  <c r="AV331" i="6"/>
  <c r="AV325" i="6" s="1"/>
  <c r="AW331" i="6"/>
  <c r="AX331" i="6"/>
  <c r="AX325" i="6" s="1"/>
  <c r="AX326" i="6" s="1"/>
  <c r="AY331" i="6"/>
  <c r="AY325" i="6" s="1"/>
  <c r="AZ331" i="6"/>
  <c r="BA331" i="6"/>
  <c r="BB331" i="6"/>
  <c r="BC331" i="6"/>
  <c r="BD331" i="6"/>
  <c r="BE331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AT340" i="6"/>
  <c r="AT341" i="6" s="1"/>
  <c r="AV340" i="6"/>
  <c r="AZ340" i="6"/>
  <c r="AZ341" i="6" s="1"/>
  <c r="BA340" i="6"/>
  <c r="BA341" i="6" s="1"/>
  <c r="BB340" i="6"/>
  <c r="BB341" i="6" s="1"/>
  <c r="BE340" i="6"/>
  <c r="BE341" i="6" s="1"/>
  <c r="AY341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Y340" i="6" s="1"/>
  <c r="AZ342" i="6"/>
  <c r="BA342" i="6"/>
  <c r="BB342" i="6"/>
  <c r="BC342" i="6"/>
  <c r="BD342" i="6"/>
  <c r="BE342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AM350" i="6"/>
  <c r="AN350" i="6"/>
  <c r="AN340" i="6" s="1"/>
  <c r="AN341" i="6" s="1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AN355" i="6"/>
  <c r="AN356" i="6" s="1"/>
  <c r="AV355" i="6"/>
  <c r="AV356" i="6" s="1"/>
  <c r="AW355" i="6"/>
  <c r="AW356" i="6" s="1"/>
  <c r="AX355" i="6"/>
  <c r="AX356" i="6" s="1"/>
  <c r="AZ355" i="6"/>
  <c r="AZ356" i="6" s="1"/>
  <c r="BD355" i="6"/>
  <c r="BD356" i="6" s="1"/>
  <c r="AT356" i="6"/>
  <c r="AM357" i="6"/>
  <c r="AN357" i="6"/>
  <c r="AO357" i="6"/>
  <c r="AP357" i="6"/>
  <c r="AQ357" i="6"/>
  <c r="AQ355" i="6" s="1"/>
  <c r="AQ356" i="6" s="1"/>
  <c r="AR357" i="6"/>
  <c r="AS357" i="6"/>
  <c r="AT357" i="6"/>
  <c r="AT355" i="6" s="1"/>
  <c r="AU357" i="6"/>
  <c r="AU355" i="6" s="1"/>
  <c r="AU356" i="6" s="1"/>
  <c r="AV357" i="6"/>
  <c r="AW357" i="6"/>
  <c r="AX357" i="6"/>
  <c r="AY357" i="6"/>
  <c r="AZ357" i="6"/>
  <c r="BA357" i="6"/>
  <c r="BB357" i="6"/>
  <c r="BC357" i="6"/>
  <c r="BD357" i="6"/>
  <c r="BE357" i="6"/>
  <c r="BE355" i="6" s="1"/>
  <c r="BE356" i="6" s="1"/>
  <c r="AM361" i="6"/>
  <c r="AN361" i="6"/>
  <c r="AO361" i="6"/>
  <c r="AP361" i="6"/>
  <c r="AQ361" i="6"/>
  <c r="AR361" i="6"/>
  <c r="AR355" i="6" s="1"/>
  <c r="AR356" i="6" s="1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AM365" i="6"/>
  <c r="AM355" i="6" s="1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B355" i="6" s="1"/>
  <c r="BB356" i="6" s="1"/>
  <c r="BC365" i="6"/>
  <c r="BD365" i="6"/>
  <c r="BE365" i="6"/>
  <c r="AM370" i="6"/>
  <c r="AR370" i="6"/>
  <c r="AR371" i="6" s="1"/>
  <c r="AS370" i="6"/>
  <c r="AN371" i="6"/>
  <c r="AS371" i="6"/>
  <c r="AM372" i="6"/>
  <c r="AN372" i="6"/>
  <c r="AN370" i="6" s="1"/>
  <c r="AO372" i="6"/>
  <c r="AO370" i="6" s="1"/>
  <c r="AO371" i="6" s="1"/>
  <c r="AP372" i="6"/>
  <c r="AQ372" i="6"/>
  <c r="AR372" i="6"/>
  <c r="AS372" i="6"/>
  <c r="AT372" i="6"/>
  <c r="AU372" i="6"/>
  <c r="AV372" i="6"/>
  <c r="AW372" i="6"/>
  <c r="AW370" i="6" s="1"/>
  <c r="AW371" i="6" s="1"/>
  <c r="AX372" i="6"/>
  <c r="AX370" i="6" s="1"/>
  <c r="AX371" i="6" s="1"/>
  <c r="AY372" i="6"/>
  <c r="AZ372" i="6"/>
  <c r="BA372" i="6"/>
  <c r="BB372" i="6"/>
  <c r="BC372" i="6"/>
  <c r="BC370" i="6" s="1"/>
  <c r="BC371" i="6" s="1"/>
  <c r="BD372" i="6"/>
  <c r="BD370" i="6" s="1"/>
  <c r="BD371" i="6" s="1"/>
  <c r="BE372" i="6"/>
  <c r="BE370" i="6" s="1"/>
  <c r="BE371" i="6" s="1"/>
  <c r="AM376" i="6"/>
  <c r="AN376" i="6"/>
  <c r="AO376" i="6"/>
  <c r="AP376" i="6"/>
  <c r="AQ376" i="6"/>
  <c r="AR376" i="6"/>
  <c r="AS376" i="6"/>
  <c r="AT376" i="6"/>
  <c r="AU376" i="6"/>
  <c r="AU370" i="6" s="1"/>
  <c r="AU371" i="6" s="1"/>
  <c r="AV376" i="6"/>
  <c r="AW376" i="6"/>
  <c r="AX376" i="6"/>
  <c r="AY376" i="6"/>
  <c r="AZ376" i="6"/>
  <c r="AZ370" i="6" s="1"/>
  <c r="AZ371" i="6" s="1"/>
  <c r="BA376" i="6"/>
  <c r="BA370" i="6" s="1"/>
  <c r="BA371" i="6" s="1"/>
  <c r="BB376" i="6"/>
  <c r="BC376" i="6"/>
  <c r="BD376" i="6"/>
  <c r="BE376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AT385" i="6"/>
  <c r="AT386" i="6" s="1"/>
  <c r="AU385" i="6"/>
  <c r="AU386" i="6" s="1"/>
  <c r="AV385" i="6"/>
  <c r="AV386" i="6" s="1"/>
  <c r="AW385" i="6"/>
  <c r="AW386" i="6" s="1"/>
  <c r="BA385" i="6"/>
  <c r="BA386" i="6" s="1"/>
  <c r="BB385" i="6"/>
  <c r="BB386" i="6" s="1"/>
  <c r="AN386" i="6"/>
  <c r="AM387" i="6"/>
  <c r="AM385" i="6" s="1"/>
  <c r="AN387" i="6"/>
  <c r="AN385" i="6" s="1"/>
  <c r="AO387" i="6"/>
  <c r="AO385" i="6" s="1"/>
  <c r="AO386" i="6" s="1"/>
  <c r="AP387" i="6"/>
  <c r="AQ387" i="6"/>
  <c r="AQ385" i="6" s="1"/>
  <c r="AQ386" i="6" s="1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AM391" i="6"/>
  <c r="AN391" i="6"/>
  <c r="AO391" i="6"/>
  <c r="AP391" i="6"/>
  <c r="AQ391" i="6"/>
  <c r="AR391" i="6"/>
  <c r="AR385" i="6" s="1"/>
  <c r="AR386" i="6" s="1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AM395" i="6"/>
  <c r="AN395" i="6"/>
  <c r="AO395" i="6"/>
  <c r="AP395" i="6"/>
  <c r="AQ395" i="6"/>
  <c r="AR395" i="6"/>
  <c r="AS395" i="6"/>
  <c r="AS385" i="6" s="1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AO400" i="6"/>
  <c r="AO401" i="6" s="1"/>
  <c r="AW400" i="6"/>
  <c r="BE400" i="6"/>
  <c r="AU401" i="6"/>
  <c r="AW401" i="6"/>
  <c r="AY401" i="6"/>
  <c r="BD401" i="6"/>
  <c r="BE401" i="6"/>
  <c r="AM402" i="6"/>
  <c r="AN402" i="6"/>
  <c r="AN400" i="6" s="1"/>
  <c r="AN401" i="6" s="1"/>
  <c r="AO402" i="6"/>
  <c r="AP402" i="6"/>
  <c r="AP400" i="6" s="1"/>
  <c r="AP401" i="6" s="1"/>
  <c r="AQ402" i="6"/>
  <c r="AR402" i="6"/>
  <c r="AS402" i="6"/>
  <c r="AT402" i="6"/>
  <c r="AU402" i="6"/>
  <c r="AV402" i="6"/>
  <c r="AW402" i="6"/>
  <c r="AX402" i="6"/>
  <c r="AY402" i="6"/>
  <c r="AY400" i="6" s="1"/>
  <c r="AZ402" i="6"/>
  <c r="AZ400" i="6" s="1"/>
  <c r="AZ401" i="6" s="1"/>
  <c r="BA402" i="6"/>
  <c r="BA400" i="6" s="1"/>
  <c r="BA401" i="6" s="1"/>
  <c r="BB402" i="6"/>
  <c r="BC402" i="6"/>
  <c r="BC400" i="6" s="1"/>
  <c r="BC401" i="6" s="1"/>
  <c r="BD402" i="6"/>
  <c r="BE402" i="6"/>
  <c r="AM406" i="6"/>
  <c r="AN406" i="6"/>
  <c r="AO406" i="6"/>
  <c r="AP406" i="6"/>
  <c r="AQ406" i="6"/>
  <c r="AQ400" i="6" s="1"/>
  <c r="AQ401" i="6" s="1"/>
  <c r="AR406" i="6"/>
  <c r="AS406" i="6"/>
  <c r="AS400" i="6" s="1"/>
  <c r="AT406" i="6"/>
  <c r="AU406" i="6"/>
  <c r="AV406" i="6"/>
  <c r="AV400" i="6" s="1"/>
  <c r="AW406" i="6"/>
  <c r="AX406" i="6"/>
  <c r="AX400" i="6" s="1"/>
  <c r="AX401" i="6" s="1"/>
  <c r="AY406" i="6"/>
  <c r="AZ406" i="6"/>
  <c r="BA406" i="6"/>
  <c r="BB406" i="6"/>
  <c r="BC406" i="6"/>
  <c r="BD406" i="6"/>
  <c r="BE406" i="6"/>
  <c r="AM410" i="6"/>
  <c r="AN410" i="6"/>
  <c r="AO410" i="6"/>
  <c r="AP410" i="6"/>
  <c r="AQ410" i="6"/>
  <c r="AR410" i="6"/>
  <c r="AR400" i="6" s="1"/>
  <c r="AR401" i="6" s="1"/>
  <c r="AS410" i="6"/>
  <c r="AT410" i="6"/>
  <c r="AT400" i="6" s="1"/>
  <c r="AT401" i="6" s="1"/>
  <c r="AU410" i="6"/>
  <c r="AU400" i="6" s="1"/>
  <c r="AV410" i="6"/>
  <c r="AW410" i="6"/>
  <c r="AX410" i="6"/>
  <c r="AY410" i="6"/>
  <c r="AZ410" i="6"/>
  <c r="BA410" i="6"/>
  <c r="BB410" i="6"/>
  <c r="BC410" i="6"/>
  <c r="BD410" i="6"/>
  <c r="BD400" i="6" s="1"/>
  <c r="BE410" i="6"/>
  <c r="AM415" i="6"/>
  <c r="AO415" i="6"/>
  <c r="AO416" i="6" s="1"/>
  <c r="AQ415" i="6"/>
  <c r="AQ416" i="6" s="1"/>
  <c r="AS415" i="6"/>
  <c r="AT415" i="6"/>
  <c r="AT416" i="6" s="1"/>
  <c r="AV415" i="6"/>
  <c r="AN416" i="6"/>
  <c r="AR416" i="6"/>
  <c r="AM417" i="6"/>
  <c r="AN417" i="6"/>
  <c r="AO417" i="6"/>
  <c r="AP417" i="6"/>
  <c r="AP415" i="6" s="1"/>
  <c r="AQ417" i="6"/>
  <c r="AR417" i="6"/>
  <c r="AR415" i="6" s="1"/>
  <c r="AS417" i="6"/>
  <c r="AT417" i="6"/>
  <c r="AU417" i="6"/>
  <c r="AV417" i="6"/>
  <c r="AW417" i="6"/>
  <c r="AX417" i="6"/>
  <c r="AY417" i="6"/>
  <c r="AZ417" i="6"/>
  <c r="BA417" i="6"/>
  <c r="BA415" i="6" s="1"/>
  <c r="BA416" i="6" s="1"/>
  <c r="BB417" i="6"/>
  <c r="BB415" i="6" s="1"/>
  <c r="BB416" i="6" s="1"/>
  <c r="BC417" i="6"/>
  <c r="BD417" i="6"/>
  <c r="BD415" i="6" s="1"/>
  <c r="BD416" i="6" s="1"/>
  <c r="BE417" i="6"/>
  <c r="AM421" i="6"/>
  <c r="AN421" i="6"/>
  <c r="AN415" i="6" s="1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E415" i="6" s="1"/>
  <c r="BE416" i="6" s="1"/>
  <c r="AM425" i="6"/>
  <c r="AN425" i="6"/>
  <c r="AO425" i="6"/>
  <c r="AP425" i="6"/>
  <c r="AQ425" i="6"/>
  <c r="AR425" i="6"/>
  <c r="AS425" i="6"/>
  <c r="AT425" i="6"/>
  <c r="AU425" i="6"/>
  <c r="AU415" i="6" s="1"/>
  <c r="AU416" i="6" s="1"/>
  <c r="AV425" i="6"/>
  <c r="AW425" i="6"/>
  <c r="AX425" i="6"/>
  <c r="AY425" i="6"/>
  <c r="AZ425" i="6"/>
  <c r="AZ415" i="6" s="1"/>
  <c r="AZ416" i="6" s="1"/>
  <c r="BA425" i="6"/>
  <c r="BB425" i="6"/>
  <c r="BC425" i="6"/>
  <c r="BD425" i="6"/>
  <c r="BE425" i="6"/>
  <c r="AR430" i="6"/>
  <c r="AV430" i="6"/>
  <c r="AW430" i="6"/>
  <c r="AW431" i="6" s="1"/>
  <c r="BB430" i="6"/>
  <c r="BB431" i="6" s="1"/>
  <c r="AP431" i="6"/>
  <c r="AR431" i="6"/>
  <c r="AM432" i="6"/>
  <c r="AN432" i="6"/>
  <c r="AN430" i="6" s="1"/>
  <c r="AN431" i="6" s="1"/>
  <c r="AO432" i="6"/>
  <c r="AO430" i="6" s="1"/>
  <c r="AO431" i="6" s="1"/>
  <c r="AP432" i="6"/>
  <c r="AP430" i="6" s="1"/>
  <c r="AQ432" i="6"/>
  <c r="AR432" i="6"/>
  <c r="AS432" i="6"/>
  <c r="AT432" i="6"/>
  <c r="AU432" i="6"/>
  <c r="AU430" i="6" s="1"/>
  <c r="AU431" i="6" s="1"/>
  <c r="AV432" i="6"/>
  <c r="AW432" i="6"/>
  <c r="AX432" i="6"/>
  <c r="AY432" i="6"/>
  <c r="AZ432" i="6"/>
  <c r="AZ430" i="6" s="1"/>
  <c r="AZ431" i="6" s="1"/>
  <c r="BA432" i="6"/>
  <c r="BB432" i="6"/>
  <c r="BC432" i="6"/>
  <c r="BD432" i="6"/>
  <c r="BD430" i="6" s="1"/>
  <c r="BD431" i="6" s="1"/>
  <c r="BE432" i="6"/>
  <c r="BE430" i="6" s="1"/>
  <c r="BE431" i="6" s="1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X430" i="6" s="1"/>
  <c r="AX431" i="6" s="1"/>
  <c r="AY440" i="6"/>
  <c r="AY430" i="6" s="1"/>
  <c r="AZ440" i="6"/>
  <c r="BA440" i="6"/>
  <c r="BB440" i="6"/>
  <c r="BC440" i="6"/>
  <c r="BD440" i="6"/>
  <c r="BE440" i="6"/>
  <c r="AM445" i="6"/>
  <c r="AO445" i="6"/>
  <c r="AO446" i="6" s="1"/>
  <c r="AU445" i="6"/>
  <c r="AU446" i="6" s="1"/>
  <c r="AY445" i="6"/>
  <c r="BE445" i="6"/>
  <c r="BE446" i="6" s="1"/>
  <c r="AN446" i="6"/>
  <c r="AR446" i="6"/>
  <c r="AM447" i="6"/>
  <c r="AN447" i="6"/>
  <c r="AO447" i="6"/>
  <c r="AP447" i="6"/>
  <c r="AQ447" i="6"/>
  <c r="AR447" i="6"/>
  <c r="AS447" i="6"/>
  <c r="AT447" i="6"/>
  <c r="AU447" i="6"/>
  <c r="AV447" i="6"/>
  <c r="AV445" i="6" s="1"/>
  <c r="AW447" i="6"/>
  <c r="AW445" i="6" s="1"/>
  <c r="AW446" i="6" s="1"/>
  <c r="AX447" i="6"/>
  <c r="AX445" i="6" s="1"/>
  <c r="AX446" i="6" s="1"/>
  <c r="AY447" i="6"/>
  <c r="AZ447" i="6"/>
  <c r="BA447" i="6"/>
  <c r="BB447" i="6"/>
  <c r="BC447" i="6"/>
  <c r="BD447" i="6"/>
  <c r="BE447" i="6"/>
  <c r="AM451" i="6"/>
  <c r="AN451" i="6"/>
  <c r="AN445" i="6" s="1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AM455" i="6"/>
  <c r="AN455" i="6"/>
  <c r="AO455" i="6"/>
  <c r="AP455" i="6"/>
  <c r="AQ455" i="6"/>
  <c r="AR455" i="6"/>
  <c r="AR445" i="6" s="1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AN460" i="6"/>
  <c r="AN461" i="6" s="1"/>
  <c r="AO460" i="6"/>
  <c r="AO461" i="6" s="1"/>
  <c r="BA460" i="6"/>
  <c r="BD460" i="6"/>
  <c r="BD461" i="6" s="1"/>
  <c r="BE460" i="6"/>
  <c r="BE461" i="6" s="1"/>
  <c r="BA461" i="6"/>
  <c r="BB461" i="6"/>
  <c r="AM462" i="6"/>
  <c r="AN462" i="6"/>
  <c r="AO462" i="6"/>
  <c r="AP462" i="6"/>
  <c r="AQ462" i="6"/>
  <c r="AR462" i="6"/>
  <c r="AS462" i="6"/>
  <c r="AT462" i="6"/>
  <c r="AU462" i="6"/>
  <c r="AU460" i="6" s="1"/>
  <c r="AU461" i="6" s="1"/>
  <c r="AV462" i="6"/>
  <c r="AW462" i="6"/>
  <c r="AX462" i="6"/>
  <c r="AY462" i="6"/>
  <c r="AY460" i="6" s="1"/>
  <c r="AZ462" i="6"/>
  <c r="BA462" i="6"/>
  <c r="BB462" i="6"/>
  <c r="BB460" i="6" s="1"/>
  <c r="BC462" i="6"/>
  <c r="BD462" i="6"/>
  <c r="BE462" i="6"/>
  <c r="AM466" i="6"/>
  <c r="AN466" i="6"/>
  <c r="AO466" i="6"/>
  <c r="AP466" i="6"/>
  <c r="AP460" i="6" s="1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AM470" i="6"/>
  <c r="AN470" i="6"/>
  <c r="AO470" i="6"/>
  <c r="AP470" i="6"/>
  <c r="AQ470" i="6"/>
  <c r="AQ460" i="6" s="1"/>
  <c r="AQ461" i="6" s="1"/>
  <c r="AR470" i="6"/>
  <c r="AS470" i="6"/>
  <c r="AT470" i="6"/>
  <c r="AU470" i="6"/>
  <c r="AV470" i="6"/>
  <c r="AW470" i="6"/>
  <c r="AX470" i="6"/>
  <c r="AY470" i="6"/>
  <c r="AZ470" i="6"/>
  <c r="AZ460" i="6" s="1"/>
  <c r="AZ461" i="6" s="1"/>
  <c r="BA470" i="6"/>
  <c r="BB470" i="6"/>
  <c r="BC470" i="6"/>
  <c r="BC460" i="6" s="1"/>
  <c r="BC461" i="6" s="1"/>
  <c r="BD470" i="6"/>
  <c r="BE470" i="6"/>
  <c r="AX475" i="6"/>
  <c r="AX476" i="6" s="1"/>
  <c r="AM476" i="6"/>
  <c r="AM477" i="6"/>
  <c r="AM475" i="6" s="1"/>
  <c r="AN477" i="6"/>
  <c r="AO477" i="6"/>
  <c r="AO475" i="6" s="1"/>
  <c r="AO476" i="6" s="1"/>
  <c r="AP477" i="6"/>
  <c r="AQ477" i="6"/>
  <c r="AR477" i="6"/>
  <c r="AS477" i="6"/>
  <c r="AT477" i="6"/>
  <c r="AU477" i="6"/>
  <c r="AV477" i="6"/>
  <c r="AV475" i="6" s="1"/>
  <c r="AW477" i="6"/>
  <c r="AW475" i="6" s="1"/>
  <c r="AW476" i="6" s="1"/>
  <c r="AX477" i="6"/>
  <c r="AY477" i="6"/>
  <c r="AY475" i="6" s="1"/>
  <c r="AY476" i="6" s="1"/>
  <c r="AZ477" i="6"/>
  <c r="BA477" i="6"/>
  <c r="BB477" i="6"/>
  <c r="BC477" i="6"/>
  <c r="BD477" i="6"/>
  <c r="BE477" i="6"/>
  <c r="AM481" i="6"/>
  <c r="AN481" i="6"/>
  <c r="AO481" i="6"/>
  <c r="AP481" i="6"/>
  <c r="AQ481" i="6"/>
  <c r="AQ475" i="6" s="1"/>
  <c r="AQ476" i="6" s="1"/>
  <c r="AR481" i="6"/>
  <c r="AR475" i="6" s="1"/>
  <c r="AR476" i="6" s="1"/>
  <c r="AS481" i="6"/>
  <c r="AT481" i="6"/>
  <c r="AU481" i="6"/>
  <c r="AV481" i="6"/>
  <c r="AW481" i="6"/>
  <c r="AX481" i="6"/>
  <c r="AY481" i="6"/>
  <c r="AZ481" i="6"/>
  <c r="AZ475" i="6" s="1"/>
  <c r="AZ476" i="6" s="1"/>
  <c r="BA481" i="6"/>
  <c r="BB481" i="6"/>
  <c r="BC481" i="6"/>
  <c r="BC475" i="6" s="1"/>
  <c r="BC476" i="6" s="1"/>
  <c r="BD481" i="6"/>
  <c r="BE481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E475" i="6" s="1"/>
  <c r="BE476" i="6" s="1"/>
  <c r="AM490" i="6"/>
  <c r="AN490" i="6"/>
  <c r="AN491" i="6" s="1"/>
  <c r="AR490" i="6"/>
  <c r="AR491" i="6" s="1"/>
  <c r="AS490" i="6"/>
  <c r="AY490" i="6"/>
  <c r="AZ490" i="6"/>
  <c r="BB490" i="6"/>
  <c r="AQ491" i="6"/>
  <c r="AS491" i="6"/>
  <c r="AZ491" i="6"/>
  <c r="BB491" i="6"/>
  <c r="AM492" i="6"/>
  <c r="AN492" i="6"/>
  <c r="AO492" i="6"/>
  <c r="AP492" i="6"/>
  <c r="AQ492" i="6"/>
  <c r="AQ490" i="6" s="1"/>
  <c r="AR492" i="6"/>
  <c r="AS492" i="6"/>
  <c r="AT492" i="6"/>
  <c r="AU492" i="6"/>
  <c r="AV492" i="6"/>
  <c r="AW492" i="6"/>
  <c r="AX492" i="6"/>
  <c r="AX490" i="6" s="1"/>
  <c r="AX491" i="6" s="1"/>
  <c r="AY492" i="6"/>
  <c r="AZ492" i="6"/>
  <c r="BA492" i="6"/>
  <c r="BA490" i="6" s="1"/>
  <c r="BA491" i="6" s="1"/>
  <c r="BB492" i="6"/>
  <c r="BC492" i="6"/>
  <c r="BD492" i="6"/>
  <c r="BE492" i="6"/>
  <c r="BE490" i="6" s="1"/>
  <c r="BE491" i="6" s="1"/>
  <c r="AM496" i="6"/>
  <c r="AN496" i="6"/>
  <c r="AO496" i="6"/>
  <c r="AP496" i="6"/>
  <c r="AQ496" i="6"/>
  <c r="AR496" i="6"/>
  <c r="AS496" i="6"/>
  <c r="AT496" i="6"/>
  <c r="AT490" i="6" s="1"/>
  <c r="AT491" i="6" s="1"/>
  <c r="AU496" i="6"/>
  <c r="AV496" i="6"/>
  <c r="AW496" i="6"/>
  <c r="AW490" i="6" s="1"/>
  <c r="AW491" i="6" s="1"/>
  <c r="AX496" i="6"/>
  <c r="AY496" i="6"/>
  <c r="AZ496" i="6"/>
  <c r="BA496" i="6"/>
  <c r="BB496" i="6"/>
  <c r="BC496" i="6"/>
  <c r="BD496" i="6"/>
  <c r="BE496" i="6"/>
  <c r="AM500" i="6"/>
  <c r="AN500" i="6"/>
  <c r="AO500" i="6"/>
  <c r="AP500" i="6"/>
  <c r="AQ500" i="6"/>
  <c r="AR500" i="6"/>
  <c r="AS500" i="6"/>
  <c r="AT500" i="6"/>
  <c r="AU500" i="6"/>
  <c r="AU490" i="6" s="1"/>
  <c r="AU491" i="6" s="1"/>
  <c r="AV500" i="6"/>
  <c r="AW500" i="6"/>
  <c r="AX500" i="6"/>
  <c r="AY500" i="6"/>
  <c r="AZ500" i="6"/>
  <c r="BA500" i="6"/>
  <c r="BB500" i="6"/>
  <c r="BC500" i="6"/>
  <c r="BD500" i="6"/>
  <c r="BE500" i="6"/>
  <c r="AR505" i="6"/>
  <c r="AR506" i="6" s="1"/>
  <c r="AU505" i="6"/>
  <c r="AU506" i="6" s="1"/>
  <c r="AW505" i="6"/>
  <c r="AW506" i="6" s="1"/>
  <c r="AX505" i="6"/>
  <c r="AX506" i="6" s="1"/>
  <c r="AO506" i="6"/>
  <c r="AV506" i="6"/>
  <c r="AM507" i="6"/>
  <c r="AN507" i="6"/>
  <c r="AO507" i="6"/>
  <c r="AO505" i="6" s="1"/>
  <c r="AP507" i="6"/>
  <c r="AP505" i="6" s="1"/>
  <c r="AQ507" i="6"/>
  <c r="AQ505" i="6" s="1"/>
  <c r="AQ506" i="6" s="1"/>
  <c r="AR507" i="6"/>
  <c r="AS507" i="6"/>
  <c r="AT507" i="6"/>
  <c r="AU507" i="6"/>
  <c r="AV507" i="6"/>
  <c r="AW507" i="6"/>
  <c r="AX507" i="6"/>
  <c r="AY507" i="6"/>
  <c r="AZ507" i="6"/>
  <c r="AZ505" i="6" s="1"/>
  <c r="AZ506" i="6" s="1"/>
  <c r="BA507" i="6"/>
  <c r="BB507" i="6"/>
  <c r="BB505" i="6" s="1"/>
  <c r="BB506" i="6" s="1"/>
  <c r="BC507" i="6"/>
  <c r="BD507" i="6"/>
  <c r="BE507" i="6"/>
  <c r="AM511" i="6"/>
  <c r="AN511" i="6"/>
  <c r="AO511" i="6"/>
  <c r="AP511" i="6"/>
  <c r="AQ511" i="6"/>
  <c r="AR511" i="6"/>
  <c r="AS511" i="6"/>
  <c r="AS505" i="6" s="1"/>
  <c r="AT511" i="6"/>
  <c r="AU511" i="6"/>
  <c r="AV511" i="6"/>
  <c r="AW511" i="6"/>
  <c r="AX511" i="6"/>
  <c r="AY511" i="6"/>
  <c r="AZ511" i="6"/>
  <c r="BA511" i="6"/>
  <c r="BA505" i="6" s="1"/>
  <c r="BA506" i="6" s="1"/>
  <c r="BB511" i="6"/>
  <c r="BC511" i="6"/>
  <c r="BD511" i="6"/>
  <c r="BD505" i="6" s="1"/>
  <c r="BD506" i="6" s="1"/>
  <c r="BE511" i="6"/>
  <c r="AM515" i="6"/>
  <c r="AN515" i="6"/>
  <c r="AO515" i="6"/>
  <c r="AP515" i="6"/>
  <c r="AQ515" i="6"/>
  <c r="AR515" i="6"/>
  <c r="AS515" i="6"/>
  <c r="AT515" i="6"/>
  <c r="AU515" i="6"/>
  <c r="AV515" i="6"/>
  <c r="AV505" i="6" s="1"/>
  <c r="AW515" i="6"/>
  <c r="AX515" i="6"/>
  <c r="AY515" i="6"/>
  <c r="AZ515" i="6"/>
  <c r="BA515" i="6"/>
  <c r="BB515" i="6"/>
  <c r="BC515" i="6"/>
  <c r="BD515" i="6"/>
  <c r="BE515" i="6"/>
  <c r="AM520" i="6"/>
  <c r="AQ520" i="6"/>
  <c r="AQ521" i="6" s="1"/>
  <c r="AT520" i="6"/>
  <c r="AT521" i="6" s="1"/>
  <c r="AV520" i="6"/>
  <c r="AV521" i="6" s="1"/>
  <c r="AZ520" i="6"/>
  <c r="AZ521" i="6"/>
  <c r="BC521" i="6"/>
  <c r="BD521" i="6"/>
  <c r="AM522" i="6"/>
  <c r="AN522" i="6"/>
  <c r="AO522" i="6"/>
  <c r="AO520" i="6" s="1"/>
  <c r="AO521" i="6" s="1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A520" i="6" s="1"/>
  <c r="BA521" i="6" s="1"/>
  <c r="BB522" i="6"/>
  <c r="BC522" i="6"/>
  <c r="BC520" i="6" s="1"/>
  <c r="BD522" i="6"/>
  <c r="BE522" i="6"/>
  <c r="BE520" i="6" s="1"/>
  <c r="BE521" i="6" s="1"/>
  <c r="AM526" i="6"/>
  <c r="AN526" i="6"/>
  <c r="AO526" i="6"/>
  <c r="AP526" i="6"/>
  <c r="AQ526" i="6"/>
  <c r="AR526" i="6"/>
  <c r="AR520" i="6" s="1"/>
  <c r="AR521" i="6" s="1"/>
  <c r="AS526" i="6"/>
  <c r="AT526" i="6"/>
  <c r="AU526" i="6"/>
  <c r="AV526" i="6"/>
  <c r="AW526" i="6"/>
  <c r="AW520" i="6" s="1"/>
  <c r="AX526" i="6"/>
  <c r="AX520" i="6" s="1"/>
  <c r="AX521" i="6" s="1"/>
  <c r="AY526" i="6"/>
  <c r="AZ526" i="6"/>
  <c r="BA526" i="6"/>
  <c r="BB526" i="6"/>
  <c r="BB520" i="6" s="1"/>
  <c r="BB521" i="6" s="1"/>
  <c r="BC526" i="6"/>
  <c r="BD526" i="6"/>
  <c r="BE526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D520" i="6" s="1"/>
  <c r="BE530" i="6"/>
  <c r="AS535" i="6"/>
  <c r="AS536" i="6" s="1"/>
  <c r="AT535" i="6"/>
  <c r="AT536" i="6" s="1"/>
  <c r="AU535" i="6"/>
  <c r="AU536" i="6" s="1"/>
  <c r="AZ535" i="6"/>
  <c r="AZ536" i="6" s="1"/>
  <c r="BB535" i="6"/>
  <c r="BB536" i="6" s="1"/>
  <c r="AO536" i="6"/>
  <c r="AW536" i="6"/>
  <c r="AM537" i="6"/>
  <c r="AN537" i="6"/>
  <c r="AO537" i="6"/>
  <c r="AO535" i="6" s="1"/>
  <c r="AP537" i="6"/>
  <c r="AQ537" i="6"/>
  <c r="AR537" i="6"/>
  <c r="AS537" i="6"/>
  <c r="AT537" i="6"/>
  <c r="AU537" i="6"/>
  <c r="AV537" i="6"/>
  <c r="AV535" i="6" s="1"/>
  <c r="AW537" i="6"/>
  <c r="AW535" i="6" s="1"/>
  <c r="AX537" i="6"/>
  <c r="AY537" i="6"/>
  <c r="AY535" i="6" s="1"/>
  <c r="AZ537" i="6"/>
  <c r="BA537" i="6"/>
  <c r="BB537" i="6"/>
  <c r="BC537" i="6"/>
  <c r="BD537" i="6"/>
  <c r="BE537" i="6"/>
  <c r="AM541" i="6"/>
  <c r="AN541" i="6"/>
  <c r="AN535" i="6" s="1"/>
  <c r="AN536" i="6" s="1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A535" i="6" s="1"/>
  <c r="BA536" i="6" s="1"/>
  <c r="BB545" i="6"/>
  <c r="BC545" i="6"/>
  <c r="BD545" i="6"/>
  <c r="BE545" i="6"/>
  <c r="AM550" i="6"/>
  <c r="AO550" i="6"/>
  <c r="AO551" i="6" s="1"/>
  <c r="AV550" i="6"/>
  <c r="AW550" i="6"/>
  <c r="AM551" i="6"/>
  <c r="AT551" i="6"/>
  <c r="AW551" i="6"/>
  <c r="AY551" i="6"/>
  <c r="BD551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X550" i="6" s="1"/>
  <c r="AX551" i="6" s="1"/>
  <c r="AY552" i="6"/>
  <c r="AY550" i="6" s="1"/>
  <c r="AZ552" i="6"/>
  <c r="AZ550" i="6" s="1"/>
  <c r="AZ551" i="6" s="1"/>
  <c r="BA552" i="6"/>
  <c r="BA550" i="6" s="1"/>
  <c r="BA551" i="6" s="1"/>
  <c r="BB552" i="6"/>
  <c r="BB550" i="6" s="1"/>
  <c r="BB551" i="6" s="1"/>
  <c r="BC552" i="6"/>
  <c r="BD552" i="6"/>
  <c r="BE552" i="6"/>
  <c r="AM556" i="6"/>
  <c r="AN556" i="6"/>
  <c r="AO556" i="6"/>
  <c r="AP556" i="6"/>
  <c r="AQ556" i="6"/>
  <c r="AR556" i="6"/>
  <c r="AS556" i="6"/>
  <c r="AT556" i="6"/>
  <c r="AT550" i="6" s="1"/>
  <c r="AU556" i="6"/>
  <c r="AV556" i="6"/>
  <c r="AW556" i="6"/>
  <c r="AX556" i="6"/>
  <c r="AY556" i="6"/>
  <c r="AZ556" i="6"/>
  <c r="BA556" i="6"/>
  <c r="BB556" i="6"/>
  <c r="BC556" i="6"/>
  <c r="BD556" i="6"/>
  <c r="BE556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C550" i="6" s="1"/>
  <c r="BC551" i="6" s="1"/>
  <c r="BD560" i="6"/>
  <c r="BD550" i="6" s="1"/>
  <c r="BE560" i="6"/>
  <c r="AM565" i="6"/>
  <c r="AN565" i="6"/>
  <c r="AN566" i="6" s="1"/>
  <c r="AR565" i="6"/>
  <c r="AR566" i="6" s="1"/>
  <c r="AT565" i="6"/>
  <c r="AT566" i="6" s="1"/>
  <c r="AX565" i="6"/>
  <c r="AX566" i="6" s="1"/>
  <c r="BD565" i="6"/>
  <c r="BD566" i="6" s="1"/>
  <c r="AZ566" i="6"/>
  <c r="BC566" i="6"/>
  <c r="AM567" i="6"/>
  <c r="AN567" i="6"/>
  <c r="AO567" i="6"/>
  <c r="AP567" i="6"/>
  <c r="AQ567" i="6"/>
  <c r="AR567" i="6"/>
  <c r="AS567" i="6"/>
  <c r="AT567" i="6"/>
  <c r="AU567" i="6"/>
  <c r="AU565" i="6" s="1"/>
  <c r="AU566" i="6" s="1"/>
  <c r="AV567" i="6"/>
  <c r="AW567" i="6"/>
  <c r="AX567" i="6"/>
  <c r="AY567" i="6"/>
  <c r="AZ567" i="6"/>
  <c r="AZ565" i="6" s="1"/>
  <c r="BA567" i="6"/>
  <c r="BA565" i="6" s="1"/>
  <c r="BA566" i="6" s="1"/>
  <c r="BB567" i="6"/>
  <c r="BB565" i="6" s="1"/>
  <c r="BB566" i="6" s="1"/>
  <c r="BC567" i="6"/>
  <c r="BC565" i="6" s="1"/>
  <c r="BD567" i="6"/>
  <c r="BE567" i="6"/>
  <c r="BE565" i="6" s="1"/>
  <c r="BE566" i="6" s="1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Y565" i="6" s="1"/>
  <c r="AZ575" i="6"/>
  <c r="BA575" i="6"/>
  <c r="BB575" i="6"/>
  <c r="BC575" i="6"/>
  <c r="BD575" i="6"/>
  <c r="BE575" i="6"/>
  <c r="AN580" i="6"/>
  <c r="AN581" i="6" s="1"/>
  <c r="AR580" i="6"/>
  <c r="AR581" i="6" s="1"/>
  <c r="BC580" i="6"/>
  <c r="BC581" i="6" s="1"/>
  <c r="BD580" i="6"/>
  <c r="BD581" i="6" s="1"/>
  <c r="AS581" i="6"/>
  <c r="AY581" i="6"/>
  <c r="AM582" i="6"/>
  <c r="AM580" i="6" s="1"/>
  <c r="AN582" i="6"/>
  <c r="AO582" i="6"/>
  <c r="AO580" i="6" s="1"/>
  <c r="AO581" i="6" s="1"/>
  <c r="AP582" i="6"/>
  <c r="AQ582" i="6"/>
  <c r="AR582" i="6"/>
  <c r="AS582" i="6"/>
  <c r="AT582" i="6"/>
  <c r="AU582" i="6"/>
  <c r="AV582" i="6"/>
  <c r="AW582" i="6"/>
  <c r="AW580" i="6" s="1"/>
  <c r="AW581" i="6" s="1"/>
  <c r="AX582" i="6"/>
  <c r="AX580" i="6" s="1"/>
  <c r="AX581" i="6" s="1"/>
  <c r="AY582" i="6"/>
  <c r="AY580" i="6" s="1"/>
  <c r="AZ582" i="6"/>
  <c r="AZ580" i="6" s="1"/>
  <c r="AZ581" i="6" s="1"/>
  <c r="BA582" i="6"/>
  <c r="BA580" i="6" s="1"/>
  <c r="BA581" i="6" s="1"/>
  <c r="BB582" i="6"/>
  <c r="BC582" i="6"/>
  <c r="BD582" i="6"/>
  <c r="BE582" i="6"/>
  <c r="AM586" i="6"/>
  <c r="AN586" i="6"/>
  <c r="AO586" i="6"/>
  <c r="AP586" i="6"/>
  <c r="AP580" i="6" s="1"/>
  <c r="AQ586" i="6"/>
  <c r="AR586" i="6"/>
  <c r="AS586" i="6"/>
  <c r="AT586" i="6"/>
  <c r="AU586" i="6"/>
  <c r="AV586" i="6"/>
  <c r="AV580" i="6" s="1"/>
  <c r="AW586" i="6"/>
  <c r="AX586" i="6"/>
  <c r="AY586" i="6"/>
  <c r="AZ586" i="6"/>
  <c r="BA586" i="6"/>
  <c r="BB586" i="6"/>
  <c r="BB580" i="6" s="1"/>
  <c r="BB581" i="6" s="1"/>
  <c r="BC586" i="6"/>
  <c r="BD586" i="6"/>
  <c r="BE586" i="6"/>
  <c r="AM590" i="6"/>
  <c r="AN590" i="6"/>
  <c r="AO590" i="6"/>
  <c r="AP590" i="6"/>
  <c r="AQ590" i="6"/>
  <c r="AR590" i="6"/>
  <c r="AS590" i="6"/>
  <c r="AS580" i="6" s="1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E580" i="6" s="1"/>
  <c r="BE581" i="6" s="1"/>
  <c r="AN595" i="6"/>
  <c r="AW595" i="6"/>
  <c r="AY595" i="6"/>
  <c r="AZ595" i="6"/>
  <c r="AZ596" i="6" s="1"/>
  <c r="BA595" i="6"/>
  <c r="BA596" i="6" s="1"/>
  <c r="AN596" i="6"/>
  <c r="AW596" i="6"/>
  <c r="AM597" i="6"/>
  <c r="AN597" i="6"/>
  <c r="AO597" i="6"/>
  <c r="AP597" i="6"/>
  <c r="AP595" i="6" s="1"/>
  <c r="AQ597" i="6"/>
  <c r="AQ595" i="6" s="1"/>
  <c r="AQ596" i="6" s="1"/>
  <c r="AR597" i="6"/>
  <c r="AR595" i="6" s="1"/>
  <c r="AR596" i="6" s="1"/>
  <c r="AS597" i="6"/>
  <c r="AS595" i="6" s="1"/>
  <c r="AS596" i="6" s="1"/>
  <c r="AT597" i="6"/>
  <c r="AU597" i="6"/>
  <c r="AU595" i="6" s="1"/>
  <c r="AU596" i="6" s="1"/>
  <c r="AV597" i="6"/>
  <c r="AW597" i="6"/>
  <c r="AX597" i="6"/>
  <c r="AY597" i="6"/>
  <c r="AZ597" i="6"/>
  <c r="BA597" i="6"/>
  <c r="BB597" i="6"/>
  <c r="BB595" i="6" s="1"/>
  <c r="BB596" i="6" s="1"/>
  <c r="BC597" i="6"/>
  <c r="BD597" i="6"/>
  <c r="BE597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C595" i="6" s="1"/>
  <c r="BC596" i="6" s="1"/>
  <c r="BD601" i="6"/>
  <c r="BD595" i="6" s="1"/>
  <c r="BD596" i="6" s="1"/>
  <c r="BE601" i="6"/>
  <c r="BE595" i="6" s="1"/>
  <c r="BE596" i="6" s="1"/>
  <c r="AM605" i="6"/>
  <c r="AN605" i="6"/>
  <c r="AO605" i="6"/>
  <c r="AO595" i="6" s="1"/>
  <c r="AO596" i="6" s="1"/>
  <c r="AP605" i="6"/>
  <c r="AQ605" i="6"/>
  <c r="AR605" i="6"/>
  <c r="AS605" i="6"/>
  <c r="AT605" i="6"/>
  <c r="AU605" i="6"/>
  <c r="AV605" i="6"/>
  <c r="AV595" i="6" s="1"/>
  <c r="AV596" i="6" s="1"/>
  <c r="AW605" i="6"/>
  <c r="AX605" i="6"/>
  <c r="AY605" i="6"/>
  <c r="AZ605" i="6"/>
  <c r="BA605" i="6"/>
  <c r="BB605" i="6"/>
  <c r="BC605" i="6"/>
  <c r="BD605" i="6"/>
  <c r="BE605" i="6"/>
  <c r="AN610" i="6"/>
  <c r="AN611" i="6" s="1"/>
  <c r="AW610" i="6"/>
  <c r="AW611" i="6" s="1"/>
  <c r="AY610" i="6"/>
  <c r="BC610" i="6"/>
  <c r="BE610" i="6"/>
  <c r="BE611" i="6" s="1"/>
  <c r="AP611" i="6"/>
  <c r="AZ611" i="6"/>
  <c r="BA611" i="6"/>
  <c r="BC611" i="6"/>
  <c r="AM612" i="6"/>
  <c r="AN612" i="6"/>
  <c r="AO612" i="6"/>
  <c r="AP612" i="6"/>
  <c r="AP610" i="6" s="1"/>
  <c r="AQ612" i="6"/>
  <c r="AR612" i="6"/>
  <c r="AS612" i="6"/>
  <c r="AS610" i="6" s="1"/>
  <c r="AT612" i="6"/>
  <c r="AU612" i="6"/>
  <c r="AV612" i="6"/>
  <c r="AW612" i="6"/>
  <c r="AX612" i="6"/>
  <c r="AX610" i="6" s="1"/>
  <c r="AX611" i="6" s="1"/>
  <c r="AY612" i="6"/>
  <c r="AZ612" i="6"/>
  <c r="BA612" i="6"/>
  <c r="BB612" i="6"/>
  <c r="BB610" i="6" s="1"/>
  <c r="BB611" i="6" s="1"/>
  <c r="BC612" i="6"/>
  <c r="BD612" i="6"/>
  <c r="BD610" i="6" s="1"/>
  <c r="BD611" i="6" s="1"/>
  <c r="BE612" i="6"/>
  <c r="AM616" i="6"/>
  <c r="AN616" i="6"/>
  <c r="AO616" i="6"/>
  <c r="AP616" i="6"/>
  <c r="AQ616" i="6"/>
  <c r="AR616" i="6"/>
  <c r="AS616" i="6"/>
  <c r="AT616" i="6"/>
  <c r="AU616" i="6"/>
  <c r="AU610" i="6" s="1"/>
  <c r="AU611" i="6" s="1"/>
  <c r="AV616" i="6"/>
  <c r="AW616" i="6"/>
  <c r="AX616" i="6"/>
  <c r="AY616" i="6"/>
  <c r="AZ616" i="6"/>
  <c r="AZ610" i="6" s="1"/>
  <c r="BA616" i="6"/>
  <c r="BB616" i="6"/>
  <c r="BC616" i="6"/>
  <c r="BD616" i="6"/>
  <c r="BE616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A610" i="6" s="1"/>
  <c r="BB620" i="6"/>
  <c r="BC620" i="6"/>
  <c r="BD620" i="6"/>
  <c r="BE620" i="6"/>
  <c r="AN625" i="6"/>
  <c r="AN626" i="6" s="1"/>
  <c r="AO625" i="6"/>
  <c r="AO626" i="6" s="1"/>
  <c r="AP625" i="6"/>
  <c r="AQ625" i="6"/>
  <c r="AQ626" i="6" s="1"/>
  <c r="BC625" i="6"/>
  <c r="BD625" i="6"/>
  <c r="BD626" i="6" s="1"/>
  <c r="AX626" i="6"/>
  <c r="AY626" i="6"/>
  <c r="AZ626" i="6"/>
  <c r="BA626" i="6"/>
  <c r="BB626" i="6"/>
  <c r="BC626" i="6"/>
  <c r="AM627" i="6"/>
  <c r="AN627" i="6"/>
  <c r="AO627" i="6"/>
  <c r="AP627" i="6"/>
  <c r="AQ627" i="6"/>
  <c r="AR627" i="6"/>
  <c r="AR625" i="6" s="1"/>
  <c r="AR626" i="6" s="1"/>
  <c r="AS627" i="6"/>
  <c r="AT627" i="6"/>
  <c r="AU627" i="6"/>
  <c r="AV627" i="6"/>
  <c r="AW627" i="6"/>
  <c r="AX627" i="6"/>
  <c r="AX625" i="6" s="1"/>
  <c r="AY627" i="6"/>
  <c r="AY625" i="6" s="1"/>
  <c r="AZ627" i="6"/>
  <c r="AZ625" i="6" s="1"/>
  <c r="BA627" i="6"/>
  <c r="BA625" i="6" s="1"/>
  <c r="BB627" i="6"/>
  <c r="BC627" i="6"/>
  <c r="BD627" i="6"/>
  <c r="BE627" i="6"/>
  <c r="AM631" i="6"/>
  <c r="AN631" i="6"/>
  <c r="AO631" i="6"/>
  <c r="AP631" i="6"/>
  <c r="AQ631" i="6"/>
  <c r="AR631" i="6"/>
  <c r="AS631" i="6"/>
  <c r="AT631" i="6"/>
  <c r="AU631" i="6"/>
  <c r="AU625" i="6" s="1"/>
  <c r="AU626" i="6" s="1"/>
  <c r="AV631" i="6"/>
  <c r="AV625" i="6" s="1"/>
  <c r="AW631" i="6"/>
  <c r="AW625" i="6" s="1"/>
  <c r="AW626" i="6" s="1"/>
  <c r="AX631" i="6"/>
  <c r="AY631" i="6"/>
  <c r="AZ631" i="6"/>
  <c r="BA631" i="6"/>
  <c r="BB631" i="6"/>
  <c r="BB625" i="6" s="1"/>
  <c r="BC631" i="6"/>
  <c r="BD631" i="6"/>
  <c r="BE631" i="6"/>
  <c r="BE625" i="6" s="1"/>
  <c r="BE626" i="6" s="1"/>
  <c r="AM635" i="6"/>
  <c r="AN635" i="6"/>
  <c r="AO635" i="6"/>
  <c r="AP635" i="6"/>
  <c r="AQ635" i="6"/>
  <c r="AR635" i="6"/>
  <c r="AS635" i="6"/>
  <c r="AS625" i="6" s="1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AN640" i="6"/>
  <c r="AN641" i="6" s="1"/>
  <c r="AO640" i="6"/>
  <c r="AO641" i="6" s="1"/>
  <c r="AP640" i="6"/>
  <c r="AQ640" i="6"/>
  <c r="AQ641" i="6" s="1"/>
  <c r="AT640" i="6"/>
  <c r="AT641" i="6" s="1"/>
  <c r="AR641" i="6"/>
  <c r="AS641" i="6"/>
  <c r="AY641" i="6"/>
  <c r="BA641" i="6"/>
  <c r="BD641" i="6"/>
  <c r="AM642" i="6"/>
  <c r="AN642" i="6"/>
  <c r="AO642" i="6"/>
  <c r="AP642" i="6"/>
  <c r="AQ642" i="6"/>
  <c r="AR642" i="6"/>
  <c r="AS642" i="6"/>
  <c r="AS640" i="6" s="1"/>
  <c r="AT642" i="6"/>
  <c r="AU642" i="6"/>
  <c r="AV642" i="6"/>
  <c r="AW642" i="6"/>
  <c r="AW640" i="6" s="1"/>
  <c r="AW641" i="6" s="1"/>
  <c r="AX642" i="6"/>
  <c r="AY642" i="6"/>
  <c r="AZ642" i="6"/>
  <c r="BA642" i="6"/>
  <c r="BB642" i="6"/>
  <c r="BC642" i="6"/>
  <c r="BD642" i="6"/>
  <c r="BE642" i="6"/>
  <c r="AM646" i="6"/>
  <c r="AM640" i="6" s="1"/>
  <c r="AN646" i="6"/>
  <c r="AO646" i="6"/>
  <c r="AP646" i="6"/>
  <c r="AQ646" i="6"/>
  <c r="AR646" i="6"/>
  <c r="AR640" i="6" s="1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D640" i="6" s="1"/>
  <c r="BE646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Y640" i="6" s="1"/>
  <c r="AZ650" i="6"/>
  <c r="AZ640" i="6" s="1"/>
  <c r="AZ641" i="6" s="1"/>
  <c r="BA650" i="6"/>
  <c r="BA640" i="6" s="1"/>
  <c r="BB650" i="6"/>
  <c r="BB640" i="6" s="1"/>
  <c r="BB641" i="6" s="1"/>
  <c r="BC650" i="6"/>
  <c r="BD650" i="6"/>
  <c r="BE650" i="6"/>
  <c r="AX655" i="6"/>
  <c r="AX656" i="6" s="1"/>
  <c r="AZ655" i="6"/>
  <c r="AQ656" i="6"/>
  <c r="AS656" i="6"/>
  <c r="AY656" i="6"/>
  <c r="AZ656" i="6"/>
  <c r="BA656" i="6"/>
  <c r="BB656" i="6"/>
  <c r="BC656" i="6"/>
  <c r="AM657" i="6"/>
  <c r="AM655" i="6" s="1"/>
  <c r="AN657" i="6"/>
  <c r="AO657" i="6"/>
  <c r="AP657" i="6"/>
  <c r="AQ657" i="6"/>
  <c r="AR657" i="6"/>
  <c r="AR655" i="6" s="1"/>
  <c r="AR656" i="6" s="1"/>
  <c r="AS657" i="6"/>
  <c r="AS655" i="6" s="1"/>
  <c r="AT657" i="6"/>
  <c r="AT655" i="6" s="1"/>
  <c r="AU657" i="6"/>
  <c r="AU655" i="6" s="1"/>
  <c r="AU656" i="6" s="1"/>
  <c r="AV657" i="6"/>
  <c r="AV655" i="6" s="1"/>
  <c r="AW657" i="6"/>
  <c r="AX657" i="6"/>
  <c r="AY657" i="6"/>
  <c r="AY655" i="6" s="1"/>
  <c r="AZ657" i="6"/>
  <c r="BA657" i="6"/>
  <c r="BB657" i="6"/>
  <c r="BC657" i="6"/>
  <c r="BD657" i="6"/>
  <c r="BE657" i="6"/>
  <c r="AM661" i="6"/>
  <c r="AN661" i="6"/>
  <c r="AO661" i="6"/>
  <c r="AP661" i="6"/>
  <c r="AQ661" i="6"/>
  <c r="AQ655" i="6" s="1"/>
  <c r="AR661" i="6"/>
  <c r="AS661" i="6"/>
  <c r="AT661" i="6"/>
  <c r="AU661" i="6"/>
  <c r="AV661" i="6"/>
  <c r="AW661" i="6"/>
  <c r="AX661" i="6"/>
  <c r="AY661" i="6"/>
  <c r="AZ661" i="6"/>
  <c r="BA661" i="6"/>
  <c r="BB661" i="6"/>
  <c r="BB655" i="6" s="1"/>
  <c r="BC661" i="6"/>
  <c r="BD661" i="6"/>
  <c r="BE661" i="6"/>
  <c r="BE655" i="6" s="1"/>
  <c r="BE656" i="6" s="1"/>
  <c r="AM665" i="6"/>
  <c r="AN665" i="6"/>
  <c r="AO665" i="6"/>
  <c r="AO655" i="6" s="1"/>
  <c r="AO656" i="6" s="1"/>
  <c r="AP665" i="6"/>
  <c r="AP655" i="6" s="1"/>
  <c r="AQ665" i="6"/>
  <c r="AR665" i="6"/>
  <c r="AS665" i="6"/>
  <c r="AT665" i="6"/>
  <c r="AU665" i="6"/>
  <c r="AV665" i="6"/>
  <c r="AW665" i="6"/>
  <c r="AX665" i="6"/>
  <c r="AY665" i="6"/>
  <c r="AZ665" i="6"/>
  <c r="BA665" i="6"/>
  <c r="BA655" i="6" s="1"/>
  <c r="BB665" i="6"/>
  <c r="BC665" i="6"/>
  <c r="BC655" i="6" s="1"/>
  <c r="BD665" i="6"/>
  <c r="BE665" i="6"/>
  <c r="AO670" i="6"/>
  <c r="AO671" i="6" s="1"/>
  <c r="AP670" i="6"/>
  <c r="AQ670" i="6"/>
  <c r="AQ671" i="6" s="1"/>
  <c r="AS670" i="6"/>
  <c r="AW670" i="6"/>
  <c r="AW671" i="6" s="1"/>
  <c r="BC670" i="6"/>
  <c r="BC671" i="6" s="1"/>
  <c r="BD670" i="6"/>
  <c r="BD671" i="6"/>
  <c r="BE671" i="6"/>
  <c r="AM672" i="6"/>
  <c r="AM670" i="6" s="1"/>
  <c r="AN672" i="6"/>
  <c r="AN670" i="6" s="1"/>
  <c r="AN671" i="6" s="1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AZ670" i="6" s="1"/>
  <c r="AZ671" i="6" s="1"/>
  <c r="BA672" i="6"/>
  <c r="BA670" i="6" s="1"/>
  <c r="BA671" i="6" s="1"/>
  <c r="BB672" i="6"/>
  <c r="BB670" i="6" s="1"/>
  <c r="BB671" i="6" s="1"/>
  <c r="BC672" i="6"/>
  <c r="BD672" i="6"/>
  <c r="BE672" i="6"/>
  <c r="BE670" i="6" s="1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AM685" i="6"/>
  <c r="AN685" i="6"/>
  <c r="AN686" i="6" s="1"/>
  <c r="AS685" i="6"/>
  <c r="AT685" i="6"/>
  <c r="AM686" i="6"/>
  <c r="AT686" i="6"/>
  <c r="BE686" i="6"/>
  <c r="AM687" i="6"/>
  <c r="AN687" i="6"/>
  <c r="AO687" i="6"/>
  <c r="AP687" i="6"/>
  <c r="AQ687" i="6"/>
  <c r="AR687" i="6"/>
  <c r="AS687" i="6"/>
  <c r="AT687" i="6"/>
  <c r="AU687" i="6"/>
  <c r="AV687" i="6"/>
  <c r="AV685" i="6" s="1"/>
  <c r="AW687" i="6"/>
  <c r="AW685" i="6" s="1"/>
  <c r="AW686" i="6" s="1"/>
  <c r="AX687" i="6"/>
  <c r="AX685" i="6" s="1"/>
  <c r="AX686" i="6" s="1"/>
  <c r="AY687" i="6"/>
  <c r="AZ687" i="6"/>
  <c r="BA687" i="6"/>
  <c r="BB687" i="6"/>
  <c r="BC687" i="6"/>
  <c r="BD687" i="6"/>
  <c r="BE687" i="6"/>
  <c r="AM691" i="6"/>
  <c r="AN691" i="6"/>
  <c r="AO691" i="6"/>
  <c r="AO685" i="6" s="1"/>
  <c r="AO686" i="6" s="1"/>
  <c r="AP691" i="6"/>
  <c r="AQ691" i="6"/>
  <c r="AR691" i="6"/>
  <c r="AR685" i="6" s="1"/>
  <c r="AR686" i="6" s="1"/>
  <c r="AS691" i="6"/>
  <c r="AT691" i="6"/>
  <c r="AU691" i="6"/>
  <c r="AU685" i="6" s="1"/>
  <c r="AU686" i="6" s="1"/>
  <c r="AV691" i="6"/>
  <c r="AW691" i="6"/>
  <c r="AX691" i="6"/>
  <c r="AY691" i="6"/>
  <c r="AZ691" i="6"/>
  <c r="BA691" i="6"/>
  <c r="BB691" i="6"/>
  <c r="BC691" i="6"/>
  <c r="BD691" i="6"/>
  <c r="BE691" i="6"/>
  <c r="AM695" i="6"/>
  <c r="AN695" i="6"/>
  <c r="AO695" i="6"/>
  <c r="AP695" i="6"/>
  <c r="AP685" i="6" s="1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D685" i="6" s="1"/>
  <c r="BD686" i="6" s="1"/>
  <c r="BE695" i="6"/>
  <c r="BE685" i="6" s="1"/>
  <c r="AN700" i="6"/>
  <c r="AN701" i="6" s="1"/>
  <c r="AP700" i="6"/>
  <c r="AR700" i="6"/>
  <c r="AR701" i="6" s="1"/>
  <c r="AV700" i="6"/>
  <c r="BB700" i="6"/>
  <c r="BB701" i="6" s="1"/>
  <c r="BD700" i="6"/>
  <c r="AX701" i="6"/>
  <c r="AZ701" i="6"/>
  <c r="BA701" i="6"/>
  <c r="BD701" i="6"/>
  <c r="AM702" i="6"/>
  <c r="AN702" i="6"/>
  <c r="AO702" i="6"/>
  <c r="AP702" i="6"/>
  <c r="AQ702" i="6"/>
  <c r="AR702" i="6"/>
  <c r="AS702" i="6"/>
  <c r="AT702" i="6"/>
  <c r="AU702" i="6"/>
  <c r="AU700" i="6" s="1"/>
  <c r="AU701" i="6" s="1"/>
  <c r="AV702" i="6"/>
  <c r="AW702" i="6"/>
  <c r="AX702" i="6"/>
  <c r="AX700" i="6" s="1"/>
  <c r="AY702" i="6"/>
  <c r="AZ702" i="6"/>
  <c r="AZ700" i="6" s="1"/>
  <c r="BA702" i="6"/>
  <c r="BA700" i="6" s="1"/>
  <c r="BB702" i="6"/>
  <c r="BC702" i="6"/>
  <c r="BC700" i="6" s="1"/>
  <c r="BC701" i="6" s="1"/>
  <c r="BD702" i="6"/>
  <c r="BE702" i="6"/>
  <c r="BE700" i="6" s="1"/>
  <c r="BE701" i="6" s="1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AM710" i="6"/>
  <c r="AN710" i="6"/>
  <c r="AO710" i="6"/>
  <c r="AO700" i="6" s="1"/>
  <c r="AO701" i="6" s="1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AO715" i="6"/>
  <c r="AO716" i="6" s="1"/>
  <c r="AQ715" i="6"/>
  <c r="AQ716" i="6" s="1"/>
  <c r="AX715" i="6"/>
  <c r="AX716" i="6" s="1"/>
  <c r="AZ715" i="6"/>
  <c r="AZ716" i="6" s="1"/>
  <c r="BA715" i="6"/>
  <c r="BA716" i="6" s="1"/>
  <c r="BC715" i="6"/>
  <c r="BC716" i="6" s="1"/>
  <c r="BE715" i="6"/>
  <c r="BE716" i="6" s="1"/>
  <c r="AV716" i="6"/>
  <c r="AW716" i="6"/>
  <c r="BD716" i="6"/>
  <c r="AM717" i="6"/>
  <c r="AN717" i="6"/>
  <c r="AN715" i="6" s="1"/>
  <c r="AN716" i="6" s="1"/>
  <c r="AO717" i="6"/>
  <c r="AP717" i="6"/>
  <c r="AP715" i="6" s="1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B715" i="6" s="1"/>
  <c r="BB716" i="6" s="1"/>
  <c r="BC717" i="6"/>
  <c r="BD717" i="6"/>
  <c r="BE717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D715" i="6" s="1"/>
  <c r="BE721" i="6"/>
  <c r="AM725" i="6"/>
  <c r="AN725" i="6"/>
  <c r="AO725" i="6"/>
  <c r="AP725" i="6"/>
  <c r="AQ725" i="6"/>
  <c r="AR725" i="6"/>
  <c r="AS725" i="6"/>
  <c r="AT725" i="6"/>
  <c r="AU725" i="6"/>
  <c r="AV725" i="6"/>
  <c r="AV715" i="6" s="1"/>
  <c r="AW725" i="6"/>
  <c r="AW715" i="6" s="1"/>
  <c r="AX725" i="6"/>
  <c r="AY725" i="6"/>
  <c r="AZ725" i="6"/>
  <c r="BA725" i="6"/>
  <c r="BB725" i="6"/>
  <c r="BC725" i="6"/>
  <c r="BD725" i="6"/>
  <c r="BE725" i="6"/>
  <c r="AM730" i="6"/>
  <c r="AN730" i="6"/>
  <c r="AR730" i="6"/>
  <c r="AT730" i="6"/>
  <c r="AT731" i="6" s="1"/>
  <c r="AZ730" i="6"/>
  <c r="AZ731" i="6" s="1"/>
  <c r="AN731" i="6"/>
  <c r="AR731" i="6"/>
  <c r="AS731" i="6"/>
  <c r="BD731" i="6"/>
  <c r="BE731" i="6"/>
  <c r="AM732" i="6"/>
  <c r="AN732" i="6"/>
  <c r="AO732" i="6"/>
  <c r="AP732" i="6"/>
  <c r="AQ732" i="6"/>
  <c r="AQ730" i="6" s="1"/>
  <c r="AQ731" i="6" s="1"/>
  <c r="AR732" i="6"/>
  <c r="AS732" i="6"/>
  <c r="AS730" i="6" s="1"/>
  <c r="AT732" i="6"/>
  <c r="AU732" i="6"/>
  <c r="AU730" i="6" s="1"/>
  <c r="AU731" i="6" s="1"/>
  <c r="AV732" i="6"/>
  <c r="AV730" i="6" s="1"/>
  <c r="AV731" i="6" s="1"/>
  <c r="AW732" i="6"/>
  <c r="AX732" i="6"/>
  <c r="AY732" i="6"/>
  <c r="AZ732" i="6"/>
  <c r="BA732" i="6"/>
  <c r="BB732" i="6"/>
  <c r="BB730" i="6" s="1"/>
  <c r="BB731" i="6" s="1"/>
  <c r="BC732" i="6"/>
  <c r="BD732" i="6"/>
  <c r="BD730" i="6" s="1"/>
  <c r="BE732" i="6"/>
  <c r="BE730" i="6" s="1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X730" i="6" s="1"/>
  <c r="AX731" i="6" s="1"/>
  <c r="AY736" i="6"/>
  <c r="AZ736" i="6"/>
  <c r="BA736" i="6"/>
  <c r="BB736" i="6"/>
  <c r="BC736" i="6"/>
  <c r="BD736" i="6"/>
  <c r="BE736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C730" i="6" s="1"/>
  <c r="BC731" i="6" s="1"/>
  <c r="BD740" i="6"/>
  <c r="BE740" i="6"/>
  <c r="AP745" i="6"/>
  <c r="AT745" i="6"/>
  <c r="AT746" i="6" s="1"/>
  <c r="AU745" i="6"/>
  <c r="AU746" i="6" s="1"/>
  <c r="AV745" i="6"/>
  <c r="AN746" i="6"/>
  <c r="AV746" i="6"/>
  <c r="AM747" i="6"/>
  <c r="AM745" i="6" s="1"/>
  <c r="AN747" i="6"/>
  <c r="AN745" i="6" s="1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A745" i="6" s="1"/>
  <c r="BA746" i="6" s="1"/>
  <c r="BB747" i="6"/>
  <c r="BB745" i="6" s="1"/>
  <c r="BB746" i="6" s="1"/>
  <c r="BC747" i="6"/>
  <c r="BC745" i="6" s="1"/>
  <c r="BC746" i="6" s="1"/>
  <c r="BD747" i="6"/>
  <c r="BD745" i="6" s="1"/>
  <c r="BD746" i="6" s="1"/>
  <c r="BE747" i="6"/>
  <c r="BE745" i="6" s="1"/>
  <c r="BE746" i="6" s="1"/>
  <c r="AM751" i="6"/>
  <c r="AN751" i="6"/>
  <c r="AO751" i="6"/>
  <c r="AP751" i="6"/>
  <c r="AQ751" i="6"/>
  <c r="AR751" i="6"/>
  <c r="AS751" i="6"/>
  <c r="AT751" i="6"/>
  <c r="AU751" i="6"/>
  <c r="AV751" i="6"/>
  <c r="AW751" i="6"/>
  <c r="AW745" i="6" s="1"/>
  <c r="AW746" i="6" s="1"/>
  <c r="AX751" i="6"/>
  <c r="AY751" i="6"/>
  <c r="AZ751" i="6"/>
  <c r="AZ745" i="6" s="1"/>
  <c r="AZ746" i="6" s="1"/>
  <c r="BA751" i="6"/>
  <c r="BB751" i="6"/>
  <c r="BC751" i="6"/>
  <c r="BD751" i="6"/>
  <c r="BE751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X745" i="6" s="1"/>
  <c r="AX746" i="6" s="1"/>
  <c r="AY755" i="6"/>
  <c r="AY745" i="6" s="1"/>
  <c r="AZ755" i="6"/>
  <c r="BA755" i="6"/>
  <c r="BB755" i="6"/>
  <c r="BC755" i="6"/>
  <c r="BD755" i="6"/>
  <c r="BE755" i="6"/>
  <c r="AP760" i="6"/>
  <c r="AQ760" i="6"/>
  <c r="AQ761" i="6" s="1"/>
  <c r="AR760" i="6"/>
  <c r="AS760" i="6"/>
  <c r="AW760" i="6"/>
  <c r="AW761" i="6" s="1"/>
  <c r="AY760" i="6"/>
  <c r="BB760" i="6"/>
  <c r="BB761" i="6" s="1"/>
  <c r="BD760" i="6"/>
  <c r="BD761" i="6" s="1"/>
  <c r="BE760" i="6"/>
  <c r="BE761" i="6" s="1"/>
  <c r="AR761" i="6"/>
  <c r="AS761" i="6"/>
  <c r="AT761" i="6"/>
  <c r="AZ761" i="6"/>
  <c r="AM762" i="6"/>
  <c r="AN762" i="6"/>
  <c r="AN760" i="6" s="1"/>
  <c r="AN761" i="6" s="1"/>
  <c r="AO762" i="6"/>
  <c r="AP762" i="6"/>
  <c r="AQ762" i="6"/>
  <c r="AR762" i="6"/>
  <c r="AS762" i="6"/>
  <c r="AT762" i="6"/>
  <c r="AU762" i="6"/>
  <c r="AU760" i="6" s="1"/>
  <c r="AU761" i="6" s="1"/>
  <c r="AV762" i="6"/>
  <c r="AV760" i="6" s="1"/>
  <c r="AV761" i="6" s="1"/>
  <c r="AW762" i="6"/>
  <c r="AX762" i="6"/>
  <c r="AY762" i="6"/>
  <c r="AZ762" i="6"/>
  <c r="AZ760" i="6" s="1"/>
  <c r="BA762" i="6"/>
  <c r="BA760" i="6" s="1"/>
  <c r="BA761" i="6" s="1"/>
  <c r="BB762" i="6"/>
  <c r="BC762" i="6"/>
  <c r="BC760" i="6" s="1"/>
  <c r="BC761" i="6" s="1"/>
  <c r="BD762" i="6"/>
  <c r="BE762" i="6"/>
  <c r="AM766" i="6"/>
  <c r="AN766" i="6"/>
  <c r="AO766" i="6"/>
  <c r="AP766" i="6"/>
  <c r="AQ766" i="6"/>
  <c r="AR766" i="6"/>
  <c r="AS766" i="6"/>
  <c r="AT766" i="6"/>
  <c r="AT760" i="6" s="1"/>
  <c r="AU766" i="6"/>
  <c r="AV766" i="6"/>
  <c r="AW766" i="6"/>
  <c r="AX766" i="6"/>
  <c r="AY766" i="6"/>
  <c r="AZ766" i="6"/>
  <c r="BA766" i="6"/>
  <c r="BB766" i="6"/>
  <c r="BC766" i="6"/>
  <c r="BD766" i="6"/>
  <c r="BE766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AO775" i="6"/>
  <c r="AO776" i="6" s="1"/>
  <c r="AQ775" i="6"/>
  <c r="AQ776" i="6" s="1"/>
  <c r="AR775" i="6"/>
  <c r="AR776" i="6" s="1"/>
  <c r="AS775" i="6"/>
  <c r="AU775" i="6"/>
  <c r="AU776" i="6" s="1"/>
  <c r="AW775" i="6"/>
  <c r="AW776" i="6" s="1"/>
  <c r="AY776" i="6"/>
  <c r="BA776" i="6"/>
  <c r="AM777" i="6"/>
  <c r="AM775" i="6" s="1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Z777" i="6"/>
  <c r="BA777" i="6"/>
  <c r="BA775" i="6" s="1"/>
  <c r="BB777" i="6"/>
  <c r="BC777" i="6"/>
  <c r="BD777" i="6"/>
  <c r="BD775" i="6" s="1"/>
  <c r="BD776" i="6" s="1"/>
  <c r="BE777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AZ775" i="6" s="1"/>
  <c r="AZ776" i="6" s="1"/>
  <c r="BA781" i="6"/>
  <c r="BB781" i="6"/>
  <c r="BC781" i="6"/>
  <c r="BD781" i="6"/>
  <c r="BE781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X775" i="6" s="1"/>
  <c r="AX776" i="6" s="1"/>
  <c r="AY785" i="6"/>
  <c r="AZ785" i="6"/>
  <c r="BA785" i="6"/>
  <c r="BB785" i="6"/>
  <c r="BC785" i="6"/>
  <c r="BD785" i="6"/>
  <c r="BE785" i="6"/>
  <c r="AO790" i="6"/>
  <c r="AV790" i="6"/>
  <c r="AW790" i="6"/>
  <c r="AW791" i="6" s="1"/>
  <c r="AZ790" i="6"/>
  <c r="AZ791" i="6" s="1"/>
  <c r="BA790" i="6"/>
  <c r="BA791" i="6" s="1"/>
  <c r="BB790" i="6"/>
  <c r="BB791" i="6" s="1"/>
  <c r="AO791" i="6"/>
  <c r="AQ791" i="6"/>
  <c r="BD791" i="6"/>
  <c r="BE791" i="6"/>
  <c r="AM792" i="6"/>
  <c r="AN792" i="6"/>
  <c r="AO792" i="6"/>
  <c r="AP792" i="6"/>
  <c r="AQ792" i="6"/>
  <c r="AQ790" i="6" s="1"/>
  <c r="AR792" i="6"/>
  <c r="AR790" i="6" s="1"/>
  <c r="AR791" i="6" s="1"/>
  <c r="AS792" i="6"/>
  <c r="AT792" i="6"/>
  <c r="AT790" i="6" s="1"/>
  <c r="AT791" i="6" s="1"/>
  <c r="AU792" i="6"/>
  <c r="AV792" i="6"/>
  <c r="AW792" i="6"/>
  <c r="AX792" i="6"/>
  <c r="AY792" i="6"/>
  <c r="AZ792" i="6"/>
  <c r="BA792" i="6"/>
  <c r="BB792" i="6"/>
  <c r="BC792" i="6"/>
  <c r="BD792" i="6"/>
  <c r="BD790" i="6" s="1"/>
  <c r="BE792" i="6"/>
  <c r="BE790" i="6" s="1"/>
  <c r="AM796" i="6"/>
  <c r="AN796" i="6"/>
  <c r="AO796" i="6"/>
  <c r="AP796" i="6"/>
  <c r="AP790" i="6" s="1"/>
  <c r="AQ796" i="6"/>
  <c r="AR796" i="6"/>
  <c r="AS796" i="6"/>
  <c r="AT796" i="6"/>
  <c r="AU796" i="6"/>
  <c r="AV796" i="6"/>
  <c r="AW796" i="6"/>
  <c r="AX796" i="6"/>
  <c r="AX790" i="6" s="1"/>
  <c r="AX791" i="6" s="1"/>
  <c r="AY796" i="6"/>
  <c r="AY790" i="6" s="1"/>
  <c r="AY791" i="6" s="1"/>
  <c r="AZ796" i="6"/>
  <c r="BA796" i="6"/>
  <c r="BB796" i="6"/>
  <c r="BC796" i="6"/>
  <c r="BD796" i="6"/>
  <c r="BE796" i="6"/>
  <c r="AM800" i="6"/>
  <c r="AN800" i="6"/>
  <c r="AN790" i="6" s="1"/>
  <c r="AN791" i="6" s="1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AM805" i="6"/>
  <c r="AN805" i="6"/>
  <c r="AN806" i="6" s="1"/>
  <c r="AR805" i="6"/>
  <c r="AS805" i="6"/>
  <c r="AU805" i="6"/>
  <c r="AW805" i="6"/>
  <c r="AY805" i="6"/>
  <c r="BD805" i="6"/>
  <c r="AR806" i="6"/>
  <c r="AU806" i="6"/>
  <c r="BB806" i="6"/>
  <c r="BC806" i="6"/>
  <c r="BD806" i="6"/>
  <c r="AM807" i="6"/>
  <c r="AN807" i="6"/>
  <c r="AO807" i="6"/>
  <c r="AO805" i="6" s="1"/>
  <c r="AO806" i="6" s="1"/>
  <c r="AP807" i="6"/>
  <c r="AP805" i="6" s="1"/>
  <c r="AP806" i="6" s="1"/>
  <c r="AQ807" i="6"/>
  <c r="AR807" i="6"/>
  <c r="AS807" i="6"/>
  <c r="AT807" i="6"/>
  <c r="AU807" i="6"/>
  <c r="AV807" i="6"/>
  <c r="AW807" i="6"/>
  <c r="AX807" i="6"/>
  <c r="AY807" i="6"/>
  <c r="AZ807" i="6"/>
  <c r="BA807" i="6"/>
  <c r="BA805" i="6" s="1"/>
  <c r="BA806" i="6" s="1"/>
  <c r="BB807" i="6"/>
  <c r="BB805" i="6" s="1"/>
  <c r="BC807" i="6"/>
  <c r="BC805" i="6" s="1"/>
  <c r="BD807" i="6"/>
  <c r="BE807" i="6"/>
  <c r="BE805" i="6" s="1"/>
  <c r="BE806" i="6" s="1"/>
  <c r="AM811" i="6"/>
  <c r="AN811" i="6"/>
  <c r="AO811" i="6"/>
  <c r="AP811" i="6"/>
  <c r="AQ811" i="6"/>
  <c r="AR811" i="6"/>
  <c r="AS811" i="6"/>
  <c r="AT811" i="6"/>
  <c r="AU811" i="6"/>
  <c r="AV811" i="6"/>
  <c r="AV805" i="6" s="1"/>
  <c r="AV806" i="6" s="1"/>
  <c r="AW811" i="6"/>
  <c r="AX811" i="6"/>
  <c r="AX805" i="6" s="1"/>
  <c r="AX806" i="6" s="1"/>
  <c r="AY811" i="6"/>
  <c r="AZ811" i="6"/>
  <c r="AZ805" i="6" s="1"/>
  <c r="AZ806" i="6" s="1"/>
  <c r="BA811" i="6"/>
  <c r="BB811" i="6"/>
  <c r="BC811" i="6"/>
  <c r="BD811" i="6"/>
  <c r="BE811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AU820" i="6"/>
  <c r="AU821" i="6" s="1"/>
  <c r="BA820" i="6"/>
  <c r="BA821" i="6" s="1"/>
  <c r="BE820" i="6"/>
  <c r="BE821" i="6" s="1"/>
  <c r="AM822" i="6"/>
  <c r="AN822" i="6"/>
  <c r="AO822" i="6"/>
  <c r="AP822" i="6"/>
  <c r="AQ822" i="6"/>
  <c r="AQ820" i="6" s="1"/>
  <c r="AQ821" i="6" s="1"/>
  <c r="AR822" i="6"/>
  <c r="AR820" i="6" s="1"/>
  <c r="AR821" i="6" s="1"/>
  <c r="AS822" i="6"/>
  <c r="AT822" i="6"/>
  <c r="AU822" i="6"/>
  <c r="AV822" i="6"/>
  <c r="AW822" i="6"/>
  <c r="AX822" i="6"/>
  <c r="AY822" i="6"/>
  <c r="AZ822" i="6"/>
  <c r="AZ820" i="6" s="1"/>
  <c r="AZ821" i="6" s="1"/>
  <c r="BA822" i="6"/>
  <c r="BB822" i="6"/>
  <c r="BC822" i="6"/>
  <c r="BD822" i="6"/>
  <c r="BE822" i="6"/>
  <c r="AM826" i="6"/>
  <c r="AN826" i="6"/>
  <c r="AO826" i="6"/>
  <c r="AP826" i="6"/>
  <c r="AQ826" i="6"/>
  <c r="AR826" i="6"/>
  <c r="AS826" i="6"/>
  <c r="AT826" i="6"/>
  <c r="AU826" i="6"/>
  <c r="AV826" i="6"/>
  <c r="AV820" i="6" s="1"/>
  <c r="AW826" i="6"/>
  <c r="AX826" i="6"/>
  <c r="AY826" i="6"/>
  <c r="AZ826" i="6"/>
  <c r="BA826" i="6"/>
  <c r="BB826" i="6"/>
  <c r="BC826" i="6"/>
  <c r="BD826" i="6"/>
  <c r="BE826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AM835" i="6"/>
  <c r="AN835" i="6"/>
  <c r="AN836" i="6" s="1"/>
  <c r="AP835" i="6"/>
  <c r="AP836" i="6" s="1"/>
  <c r="AR835" i="6"/>
  <c r="AR836" i="6" s="1"/>
  <c r="AW835" i="6"/>
  <c r="AO836" i="6"/>
  <c r="AW836" i="6"/>
  <c r="AM837" i="6"/>
  <c r="AN837" i="6"/>
  <c r="AO837" i="6"/>
  <c r="AO835" i="6" s="1"/>
  <c r="AP837" i="6"/>
  <c r="AQ837" i="6"/>
  <c r="AQ835" i="6" s="1"/>
  <c r="AQ836" i="6" s="1"/>
  <c r="AR837" i="6"/>
  <c r="AS837" i="6"/>
  <c r="AT837" i="6"/>
  <c r="AU837" i="6"/>
  <c r="AV837" i="6"/>
  <c r="AW837" i="6"/>
  <c r="AX837" i="6"/>
  <c r="AY837" i="6"/>
  <c r="AZ837" i="6"/>
  <c r="AZ835" i="6" s="1"/>
  <c r="AZ836" i="6" s="1"/>
  <c r="BA837" i="6"/>
  <c r="BB837" i="6"/>
  <c r="BC837" i="6"/>
  <c r="BD837" i="6"/>
  <c r="BE837" i="6"/>
  <c r="BE835" i="6" s="1"/>
  <c r="BE836" i="6" s="1"/>
  <c r="AM841" i="6"/>
  <c r="AN841" i="6"/>
  <c r="AO841" i="6"/>
  <c r="AP841" i="6"/>
  <c r="AQ841" i="6"/>
  <c r="AR841" i="6"/>
  <c r="AS841" i="6"/>
  <c r="AT841" i="6"/>
  <c r="AU841" i="6"/>
  <c r="AV841" i="6"/>
  <c r="AV835" i="6" s="1"/>
  <c r="AW841" i="6"/>
  <c r="AX841" i="6"/>
  <c r="AX835" i="6" s="1"/>
  <c r="AX836" i="6" s="1"/>
  <c r="AY841" i="6"/>
  <c r="AZ841" i="6"/>
  <c r="BA841" i="6"/>
  <c r="BB841" i="6"/>
  <c r="BB835" i="6" s="1"/>
  <c r="BB836" i="6" s="1"/>
  <c r="BC841" i="6"/>
  <c r="BC835" i="6" s="1"/>
  <c r="BC836" i="6" s="1"/>
  <c r="BD841" i="6"/>
  <c r="BD835" i="6" s="1"/>
  <c r="BD836" i="6" s="1"/>
  <c r="BE841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A835" i="6" s="1"/>
  <c r="BA836" i="6" s="1"/>
  <c r="BB845" i="6"/>
  <c r="BC845" i="6"/>
  <c r="BD845" i="6"/>
  <c r="BE845" i="6"/>
  <c r="AO850" i="6"/>
  <c r="AT850" i="6"/>
  <c r="AT851" i="6" s="1"/>
  <c r="BB850" i="6"/>
  <c r="BB851" i="6" s="1"/>
  <c r="BD850" i="6"/>
  <c r="BD851" i="6" s="1"/>
  <c r="AX851" i="6"/>
  <c r="BA851" i="6"/>
  <c r="BE851" i="6"/>
  <c r="AM852" i="6"/>
  <c r="AN852" i="6"/>
  <c r="AN850" i="6" s="1"/>
  <c r="AN851" i="6" s="1"/>
  <c r="AO852" i="6"/>
  <c r="AP852" i="6"/>
  <c r="AP850" i="6" s="1"/>
  <c r="AP851" i="6" s="1"/>
  <c r="AQ852" i="6"/>
  <c r="AQ850" i="6" s="1"/>
  <c r="AQ851" i="6" s="1"/>
  <c r="AR852" i="6"/>
  <c r="AS852" i="6"/>
  <c r="AS850" i="6" s="1"/>
  <c r="AT852" i="6"/>
  <c r="AU852" i="6"/>
  <c r="AV852" i="6"/>
  <c r="AW852" i="6"/>
  <c r="AX852" i="6"/>
  <c r="AX850" i="6" s="1"/>
  <c r="AY852" i="6"/>
  <c r="AZ852" i="6"/>
  <c r="BA852" i="6"/>
  <c r="BA850" i="6" s="1"/>
  <c r="BB852" i="6"/>
  <c r="BC852" i="6"/>
  <c r="BD852" i="6"/>
  <c r="BE852" i="6"/>
  <c r="BE850" i="6" s="1"/>
  <c r="AM856" i="6"/>
  <c r="AN856" i="6"/>
  <c r="AO856" i="6"/>
  <c r="AP856" i="6"/>
  <c r="AQ856" i="6"/>
  <c r="AR856" i="6"/>
  <c r="AS856" i="6"/>
  <c r="AT856" i="6"/>
  <c r="AU856" i="6"/>
  <c r="AV856" i="6"/>
  <c r="AV850" i="6" s="1"/>
  <c r="AW856" i="6"/>
  <c r="AX856" i="6"/>
  <c r="AY856" i="6"/>
  <c r="AZ856" i="6"/>
  <c r="AZ850" i="6" s="1"/>
  <c r="AZ851" i="6" s="1"/>
  <c r="BA856" i="6"/>
  <c r="BB856" i="6"/>
  <c r="BC856" i="6"/>
  <c r="BD856" i="6"/>
  <c r="BE856" i="6"/>
  <c r="AM860" i="6"/>
  <c r="AM850" i="6" s="1"/>
  <c r="AM851" i="6" s="1"/>
  <c r="AN860" i="6"/>
  <c r="AO860" i="6"/>
  <c r="AP860" i="6"/>
  <c r="AQ860" i="6"/>
  <c r="AR860" i="6"/>
  <c r="AR850" i="6" s="1"/>
  <c r="AR851" i="6" s="1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AP865" i="6"/>
  <c r="AS865" i="6"/>
  <c r="AT865" i="6"/>
  <c r="AT866" i="6" s="1"/>
  <c r="AU865" i="6"/>
  <c r="AU866" i="6" s="1"/>
  <c r="AW865" i="6"/>
  <c r="BC865" i="6"/>
  <c r="BC866" i="6" s="1"/>
  <c r="AW866" i="6"/>
  <c r="AX866" i="6"/>
  <c r="AZ866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X865" i="6" s="1"/>
  <c r="AY867" i="6"/>
  <c r="AY865" i="6" s="1"/>
  <c r="AY866" i="6" s="1"/>
  <c r="AZ867" i="6"/>
  <c r="AZ865" i="6" s="1"/>
  <c r="BA867" i="6"/>
  <c r="BB867" i="6"/>
  <c r="BB865" i="6" s="1"/>
  <c r="BB866" i="6" s="1"/>
  <c r="BC867" i="6"/>
  <c r="BD867" i="6"/>
  <c r="BE867" i="6"/>
  <c r="AM871" i="6"/>
  <c r="AN871" i="6"/>
  <c r="AO871" i="6"/>
  <c r="AP871" i="6"/>
  <c r="AQ871" i="6"/>
  <c r="AQ865" i="6" s="1"/>
  <c r="AQ866" i="6" s="1"/>
  <c r="AR871" i="6"/>
  <c r="AS871" i="6"/>
  <c r="AT871" i="6"/>
  <c r="AU871" i="6"/>
  <c r="AV871" i="6"/>
  <c r="AW871" i="6"/>
  <c r="AX871" i="6"/>
  <c r="AY871" i="6"/>
  <c r="AZ871" i="6"/>
  <c r="BA871" i="6"/>
  <c r="BA865" i="6" s="1"/>
  <c r="BA866" i="6" s="1"/>
  <c r="BB871" i="6"/>
  <c r="BC871" i="6"/>
  <c r="BD871" i="6"/>
  <c r="BE871" i="6"/>
  <c r="AM875" i="6"/>
  <c r="AN875" i="6"/>
  <c r="AO875" i="6"/>
  <c r="AO865" i="6" s="1"/>
  <c r="AO866" i="6" s="1"/>
  <c r="AP875" i="6"/>
  <c r="AQ875" i="6"/>
  <c r="AR875" i="6"/>
  <c r="AS875" i="6"/>
  <c r="AT875" i="6"/>
  <c r="AU875" i="6"/>
  <c r="AV875" i="6"/>
  <c r="AV865" i="6" s="1"/>
  <c r="AV866" i="6" s="1"/>
  <c r="AW875" i="6"/>
  <c r="AX875" i="6"/>
  <c r="AY875" i="6"/>
  <c r="AZ875" i="6"/>
  <c r="BA875" i="6"/>
  <c r="BB875" i="6"/>
  <c r="BC875" i="6"/>
  <c r="BD875" i="6"/>
  <c r="BE875" i="6"/>
  <c r="AM880" i="6"/>
  <c r="AM881" i="6" s="1"/>
  <c r="AN880" i="6"/>
  <c r="AN881" i="6" s="1"/>
  <c r="AO880" i="6"/>
  <c r="AO881" i="6" s="1"/>
  <c r="AR880" i="6"/>
  <c r="AR881" i="6" s="1"/>
  <c r="AY880" i="6"/>
  <c r="BD880" i="6"/>
  <c r="AX881" i="6"/>
  <c r="AY881" i="6"/>
  <c r="BD881" i="6"/>
  <c r="AM882" i="6"/>
  <c r="AN882" i="6"/>
  <c r="AO882" i="6"/>
  <c r="AP882" i="6"/>
  <c r="AP880" i="6" s="1"/>
  <c r="AQ882" i="6"/>
  <c r="AR882" i="6"/>
  <c r="AS882" i="6"/>
  <c r="AT882" i="6"/>
  <c r="AU882" i="6"/>
  <c r="AV882" i="6"/>
  <c r="AW882" i="6"/>
  <c r="AX882" i="6"/>
  <c r="AX880" i="6" s="1"/>
  <c r="AY882" i="6"/>
  <c r="AZ882" i="6"/>
  <c r="BA882" i="6"/>
  <c r="BB882" i="6"/>
  <c r="BC882" i="6"/>
  <c r="BC880" i="6" s="1"/>
  <c r="BC881" i="6" s="1"/>
  <c r="BD882" i="6"/>
  <c r="BE882" i="6"/>
  <c r="AM886" i="6"/>
  <c r="AN886" i="6"/>
  <c r="AO886" i="6"/>
  <c r="AP886" i="6"/>
  <c r="AQ886" i="6"/>
  <c r="AR886" i="6"/>
  <c r="AS886" i="6"/>
  <c r="AT886" i="6"/>
  <c r="AU886" i="6"/>
  <c r="AU880" i="6" s="1"/>
  <c r="AU881" i="6" s="1"/>
  <c r="AV886" i="6"/>
  <c r="AW886" i="6"/>
  <c r="AX886" i="6"/>
  <c r="AY886" i="6"/>
  <c r="AZ886" i="6"/>
  <c r="BA886" i="6"/>
  <c r="BB886" i="6"/>
  <c r="BC886" i="6"/>
  <c r="BD886" i="6"/>
  <c r="BE886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E880" i="6" s="1"/>
  <c r="BE881" i="6" s="1"/>
  <c r="AN895" i="6"/>
  <c r="AN896" i="6" s="1"/>
  <c r="AO895" i="6"/>
  <c r="AO896" i="6" s="1"/>
  <c r="BC895" i="6"/>
  <c r="BC896" i="6" s="1"/>
  <c r="AM897" i="6"/>
  <c r="AN897" i="6"/>
  <c r="AO897" i="6"/>
  <c r="AP897" i="6"/>
  <c r="AP895" i="6" s="1"/>
  <c r="AQ897" i="6"/>
  <c r="AQ895" i="6" s="1"/>
  <c r="AQ896" i="6" s="1"/>
  <c r="AR897" i="6"/>
  <c r="AS897" i="6"/>
  <c r="AS895" i="6" s="1"/>
  <c r="AS896" i="6" s="1"/>
  <c r="AT897" i="6"/>
  <c r="AU897" i="6"/>
  <c r="AV897" i="6"/>
  <c r="AW897" i="6"/>
  <c r="AX897" i="6"/>
  <c r="AY897" i="6"/>
  <c r="AZ897" i="6"/>
  <c r="BA897" i="6"/>
  <c r="BA895" i="6" s="1"/>
  <c r="BA896" i="6" s="1"/>
  <c r="BB897" i="6"/>
  <c r="BB895" i="6" s="1"/>
  <c r="BB896" i="6" s="1"/>
  <c r="BC897" i="6"/>
  <c r="BD897" i="6"/>
  <c r="BE897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AZ895" i="6" s="1"/>
  <c r="AZ896" i="6" s="1"/>
  <c r="BA901" i="6"/>
  <c r="BB901" i="6"/>
  <c r="BC901" i="6"/>
  <c r="BD901" i="6"/>
  <c r="BE901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A910" i="6"/>
  <c r="BA911" i="6" s="1"/>
  <c r="BB910" i="6"/>
  <c r="BB911" i="6" s="1"/>
  <c r="AO911" i="6"/>
  <c r="AP911" i="6"/>
  <c r="AV911" i="6"/>
  <c r="AW911" i="6"/>
  <c r="AM912" i="6"/>
  <c r="AN912" i="6"/>
  <c r="AO912" i="6"/>
  <c r="AP912" i="6"/>
  <c r="AP910" i="6" s="1"/>
  <c r="AQ912" i="6"/>
  <c r="AQ910" i="6" s="1"/>
  <c r="AQ911" i="6" s="1"/>
  <c r="AR912" i="6"/>
  <c r="AS912" i="6"/>
  <c r="AT912" i="6"/>
  <c r="AT910" i="6" s="1"/>
  <c r="AT911" i="6" s="1"/>
  <c r="AU912" i="6"/>
  <c r="AV912" i="6"/>
  <c r="AW912" i="6"/>
  <c r="AW910" i="6" s="1"/>
  <c r="AX912" i="6"/>
  <c r="AY912" i="6"/>
  <c r="AY910" i="6" s="1"/>
  <c r="AY911" i="6" s="1"/>
  <c r="AZ912" i="6"/>
  <c r="BA912" i="6"/>
  <c r="BB912" i="6"/>
  <c r="BC912" i="6"/>
  <c r="BD912" i="6"/>
  <c r="BE912" i="6"/>
  <c r="AM916" i="6"/>
  <c r="AN916" i="6"/>
  <c r="AO916" i="6"/>
  <c r="AO910" i="6" s="1"/>
  <c r="AP916" i="6"/>
  <c r="AQ916" i="6"/>
  <c r="AR916" i="6"/>
  <c r="AR910" i="6" s="1"/>
  <c r="AR911" i="6" s="1"/>
  <c r="AS916" i="6"/>
  <c r="AS910" i="6" s="1"/>
  <c r="AT916" i="6"/>
  <c r="AU916" i="6"/>
  <c r="AV916" i="6"/>
  <c r="AV910" i="6" s="1"/>
  <c r="AW916" i="6"/>
  <c r="AX916" i="6"/>
  <c r="AY916" i="6"/>
  <c r="AZ916" i="6"/>
  <c r="BA916" i="6"/>
  <c r="BB916" i="6"/>
  <c r="BC916" i="6"/>
  <c r="BC910" i="6" s="1"/>
  <c r="BC911" i="6" s="1"/>
  <c r="BD916" i="6"/>
  <c r="BD910" i="6" s="1"/>
  <c r="BD911" i="6" s="1"/>
  <c r="BE916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X910" i="6" s="1"/>
  <c r="AX911" i="6" s="1"/>
  <c r="AY920" i="6"/>
  <c r="AZ920" i="6"/>
  <c r="AZ910" i="6" s="1"/>
  <c r="AZ911" i="6" s="1"/>
  <c r="BA920" i="6"/>
  <c r="BB920" i="6"/>
  <c r="BC920" i="6"/>
  <c r="BD920" i="6"/>
  <c r="BE920" i="6"/>
  <c r="AM925" i="6"/>
  <c r="BD925" i="6"/>
  <c r="AN926" i="6"/>
  <c r="AX926" i="6"/>
  <c r="BA926" i="6"/>
  <c r="BD926" i="6"/>
  <c r="AM927" i="6"/>
  <c r="AN927" i="6"/>
  <c r="AN925" i="6" s="1"/>
  <c r="AO927" i="6"/>
  <c r="AP927" i="6"/>
  <c r="AP925" i="6" s="1"/>
  <c r="AQ927" i="6"/>
  <c r="AR927" i="6"/>
  <c r="AS927" i="6"/>
  <c r="AT927" i="6"/>
  <c r="AU927" i="6"/>
  <c r="AV927" i="6"/>
  <c r="AW927" i="6"/>
  <c r="AX927" i="6"/>
  <c r="AX925" i="6" s="1"/>
  <c r="AY927" i="6"/>
  <c r="AY925" i="6" s="1"/>
  <c r="AZ927" i="6"/>
  <c r="BA927" i="6"/>
  <c r="BA925" i="6" s="1"/>
  <c r="BB927" i="6"/>
  <c r="BB925" i="6" s="1"/>
  <c r="BB926" i="6" s="1"/>
  <c r="BC927" i="6"/>
  <c r="BC925" i="6" s="1"/>
  <c r="BC926" i="6" s="1"/>
  <c r="BD927" i="6"/>
  <c r="BE927" i="6"/>
  <c r="BE925" i="6" s="1"/>
  <c r="BE926" i="6" s="1"/>
  <c r="AM931" i="6"/>
  <c r="AN931" i="6"/>
  <c r="AO931" i="6"/>
  <c r="AP931" i="6"/>
  <c r="AQ931" i="6"/>
  <c r="AR931" i="6"/>
  <c r="AS931" i="6"/>
  <c r="AT931" i="6"/>
  <c r="AT925" i="6" s="1"/>
  <c r="AT926" i="6" s="1"/>
  <c r="AU931" i="6"/>
  <c r="AV931" i="6"/>
  <c r="AW931" i="6"/>
  <c r="AX931" i="6"/>
  <c r="AY931" i="6"/>
  <c r="AZ931" i="6"/>
  <c r="AZ925" i="6" s="1"/>
  <c r="AZ926" i="6" s="1"/>
  <c r="BA931" i="6"/>
  <c r="BB931" i="6"/>
  <c r="BC931" i="6"/>
  <c r="BD931" i="6"/>
  <c r="BE931" i="6"/>
  <c r="AM935" i="6"/>
  <c r="AN935" i="6"/>
  <c r="AO935" i="6"/>
  <c r="AO925" i="6" s="1"/>
  <c r="AO926" i="6" s="1"/>
  <c r="AP935" i="6"/>
  <c r="AQ935" i="6"/>
  <c r="AR935" i="6"/>
  <c r="AR925" i="6" s="1"/>
  <c r="AR926" i="6" s="1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AM940" i="6"/>
  <c r="AM941" i="6" s="1"/>
  <c r="AN940" i="6"/>
  <c r="AN941" i="6" s="1"/>
  <c r="AO940" i="6"/>
  <c r="AO941" i="6" s="1"/>
  <c r="AP940" i="6"/>
  <c r="AQ940" i="6"/>
  <c r="AQ941" i="6" s="1"/>
  <c r="AT940" i="6"/>
  <c r="AU940" i="6"/>
  <c r="AU941" i="6" s="1"/>
  <c r="BE940" i="6"/>
  <c r="BE941" i="6" s="1"/>
  <c r="AT941" i="6"/>
  <c r="AV941" i="6"/>
  <c r="AZ941" i="6"/>
  <c r="AM942" i="6"/>
  <c r="AN942" i="6"/>
  <c r="AO942" i="6"/>
  <c r="AP942" i="6"/>
  <c r="AQ942" i="6"/>
  <c r="AR942" i="6"/>
  <c r="AR940" i="6" s="1"/>
  <c r="AR941" i="6" s="1"/>
  <c r="AS942" i="6"/>
  <c r="AT942" i="6"/>
  <c r="AU942" i="6"/>
  <c r="AV942" i="6"/>
  <c r="AW942" i="6"/>
  <c r="AX942" i="6"/>
  <c r="AY942" i="6"/>
  <c r="AZ942" i="6"/>
  <c r="AZ940" i="6" s="1"/>
  <c r="BA942" i="6"/>
  <c r="BA940" i="6" s="1"/>
  <c r="BA941" i="6" s="1"/>
  <c r="BB942" i="6"/>
  <c r="BB940" i="6" s="1"/>
  <c r="BB941" i="6" s="1"/>
  <c r="BC942" i="6"/>
  <c r="BC940" i="6" s="1"/>
  <c r="BC941" i="6" s="1"/>
  <c r="BD942" i="6"/>
  <c r="BD940" i="6" s="1"/>
  <c r="BD941" i="6" s="1"/>
  <c r="BE942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AM950" i="6"/>
  <c r="AN950" i="6"/>
  <c r="AO950" i="6"/>
  <c r="AP950" i="6"/>
  <c r="AQ950" i="6"/>
  <c r="AR950" i="6"/>
  <c r="AS950" i="6"/>
  <c r="AT950" i="6"/>
  <c r="AU950" i="6"/>
  <c r="AV950" i="6"/>
  <c r="AV940" i="6" s="1"/>
  <c r="AW950" i="6"/>
  <c r="AX950" i="6"/>
  <c r="AX940" i="6" s="1"/>
  <c r="AX941" i="6" s="1"/>
  <c r="AY950" i="6"/>
  <c r="AZ950" i="6"/>
  <c r="BA950" i="6"/>
  <c r="BB950" i="6"/>
  <c r="BC950" i="6"/>
  <c r="BD950" i="6"/>
  <c r="BE950" i="6"/>
  <c r="AR955" i="6"/>
  <c r="AR956" i="6" s="1"/>
  <c r="AS955" i="6"/>
  <c r="AM957" i="6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D955" i="6" s="1"/>
  <c r="BD956" i="6" s="1"/>
  <c r="BE957" i="6"/>
  <c r="BE955" i="6" s="1"/>
  <c r="BE956" i="6" s="1"/>
  <c r="AM961" i="6"/>
  <c r="AM955" i="6" s="1"/>
  <c r="AN961" i="6"/>
  <c r="AO961" i="6"/>
  <c r="AP961" i="6"/>
  <c r="AQ961" i="6"/>
  <c r="AR961" i="6"/>
  <c r="AS961" i="6"/>
  <c r="AT961" i="6"/>
  <c r="AT955" i="6" s="1"/>
  <c r="AT956" i="6" s="1"/>
  <c r="AU961" i="6"/>
  <c r="AU955" i="6" s="1"/>
  <c r="AU956" i="6" s="1"/>
  <c r="AV961" i="6"/>
  <c r="AV955" i="6" s="1"/>
  <c r="AW961" i="6"/>
  <c r="AX961" i="6"/>
  <c r="AY961" i="6"/>
  <c r="AZ961" i="6"/>
  <c r="BA961" i="6"/>
  <c r="BB961" i="6"/>
  <c r="BC961" i="6"/>
  <c r="BD961" i="6"/>
  <c r="BE961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X955" i="6" s="1"/>
  <c r="AX956" i="6" s="1"/>
  <c r="AY965" i="6"/>
  <c r="AZ965" i="6"/>
  <c r="AZ955" i="6" s="1"/>
  <c r="AZ956" i="6" s="1"/>
  <c r="BA965" i="6"/>
  <c r="BB965" i="6"/>
  <c r="BC965" i="6"/>
  <c r="BD965" i="6"/>
  <c r="BE965" i="6"/>
  <c r="T9" i="3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P731" i="8" l="1"/>
  <c r="AY476" i="8"/>
  <c r="AO506" i="8"/>
  <c r="AM251" i="8"/>
  <c r="AW86" i="8"/>
  <c r="AS611" i="8"/>
  <c r="AS176" i="8"/>
  <c r="AY146" i="8"/>
  <c r="AP176" i="8"/>
  <c r="AY746" i="8"/>
  <c r="AS476" i="8"/>
  <c r="AP221" i="8"/>
  <c r="AT206" i="8"/>
  <c r="AY881" i="8"/>
  <c r="AP461" i="8"/>
  <c r="AS266" i="8"/>
  <c r="AM536" i="8"/>
  <c r="AS746" i="8"/>
  <c r="AS11" i="8"/>
  <c r="AY926" i="8"/>
  <c r="AM416" i="8"/>
  <c r="AP251" i="8"/>
  <c r="AX191" i="8"/>
  <c r="AY386" i="8"/>
  <c r="AP551" i="8"/>
  <c r="AY341" i="8"/>
  <c r="AS296" i="8"/>
  <c r="AY41" i="8"/>
  <c r="BC806" i="8"/>
  <c r="AU881" i="8"/>
  <c r="AM356" i="8"/>
  <c r="AM776" i="8"/>
  <c r="AS356" i="8"/>
  <c r="AP401" i="8"/>
  <c r="AS551" i="8"/>
  <c r="AP611" i="8"/>
  <c r="AW506" i="8"/>
  <c r="AQ566" i="8"/>
  <c r="AY101" i="8"/>
  <c r="AV911" i="8"/>
  <c r="AS581" i="8"/>
  <c r="AY686" i="8"/>
  <c r="AM266" i="8"/>
  <c r="AP701" i="8"/>
  <c r="AV881" i="8"/>
  <c r="BA551" i="8"/>
  <c r="AP491" i="8"/>
  <c r="AM11" i="8"/>
  <c r="AY56" i="8"/>
  <c r="AS851" i="8"/>
  <c r="AV371" i="8"/>
  <c r="AO476" i="8"/>
  <c r="AY446" i="8"/>
  <c r="AS716" i="8"/>
  <c r="AV716" i="8"/>
  <c r="AP71" i="8"/>
  <c r="AS236" i="8"/>
  <c r="AY86" i="8"/>
  <c r="AV476" i="8"/>
  <c r="AM866" i="8"/>
  <c r="AS866" i="8"/>
  <c r="AV731" i="8"/>
  <c r="AP536" i="8"/>
  <c r="AM341" i="8"/>
  <c r="AM926" i="8"/>
  <c r="AQ356" i="8"/>
  <c r="AV941" i="8"/>
  <c r="AY461" i="8"/>
  <c r="AS596" i="8"/>
  <c r="AM716" i="8"/>
  <c r="BA851" i="8"/>
  <c r="AY731" i="8"/>
  <c r="AM731" i="8"/>
  <c r="AM281" i="8"/>
  <c r="AN911" i="8"/>
  <c r="AV401" i="8"/>
  <c r="AS896" i="8"/>
  <c r="AP161" i="8"/>
  <c r="AV626" i="8"/>
  <c r="AY821" i="8"/>
  <c r="AY11" i="8"/>
  <c r="AM851" i="8"/>
  <c r="AM176" i="8"/>
  <c r="AM71" i="8"/>
  <c r="AS521" i="8"/>
  <c r="AM131" i="8"/>
  <c r="BE71" i="8"/>
  <c r="AV71" i="8"/>
  <c r="AP371" i="8"/>
  <c r="AM86" i="8"/>
  <c r="BC566" i="8"/>
  <c r="AV746" i="8"/>
  <c r="AY206" i="8"/>
  <c r="AV206" i="8"/>
  <c r="BC776" i="8"/>
  <c r="AY806" i="8"/>
  <c r="AP596" i="8"/>
  <c r="AY236" i="8"/>
  <c r="AM146" i="8"/>
  <c r="AM161" i="8"/>
  <c r="AQ866" i="8"/>
  <c r="AP851" i="8"/>
  <c r="AX251" i="8"/>
  <c r="AY311" i="8"/>
  <c r="AZ191" i="8"/>
  <c r="AV596" i="8"/>
  <c r="AM491" i="8"/>
  <c r="AM296" i="8"/>
  <c r="AZ671" i="8"/>
  <c r="AY701" i="8"/>
  <c r="AS911" i="6"/>
  <c r="AU221" i="6"/>
  <c r="AY926" i="6"/>
  <c r="AY746" i="6"/>
  <c r="AP896" i="6"/>
  <c r="AP956" i="6"/>
  <c r="AU131" i="6"/>
  <c r="AV956" i="6"/>
  <c r="AP686" i="6"/>
  <c r="AS506" i="6"/>
  <c r="AS626" i="6"/>
  <c r="AM806" i="6"/>
  <c r="AS671" i="6"/>
  <c r="AS401" i="6"/>
  <c r="AM926" i="6"/>
  <c r="AV476" i="6"/>
  <c r="AV670" i="6"/>
  <c r="AV71" i="6"/>
  <c r="AS776" i="6"/>
  <c r="AS266" i="6"/>
  <c r="AV266" i="6"/>
  <c r="AX85" i="6"/>
  <c r="AX86" i="6" s="1"/>
  <c r="AS715" i="6"/>
  <c r="AP671" i="6"/>
  <c r="AT656" i="6"/>
  <c r="AY566" i="6"/>
  <c r="AP266" i="6"/>
  <c r="AS355" i="6"/>
  <c r="AR115" i="6"/>
  <c r="BD895" i="6"/>
  <c r="BD896" i="6" s="1"/>
  <c r="AT820" i="6"/>
  <c r="AT821" i="6" s="1"/>
  <c r="AV176" i="6"/>
  <c r="AO130" i="6"/>
  <c r="AO131" i="6" s="1"/>
  <c r="AS820" i="6"/>
  <c r="AV626" i="6"/>
  <c r="AY446" i="6"/>
  <c r="AP761" i="6"/>
  <c r="AM731" i="6"/>
  <c r="AP626" i="6"/>
  <c r="AM176" i="6"/>
  <c r="AT475" i="6"/>
  <c r="AT476" i="6" s="1"/>
  <c r="AM206" i="6"/>
  <c r="AS176" i="6"/>
  <c r="AP791" i="6"/>
  <c r="AY251" i="6"/>
  <c r="AR175" i="6"/>
  <c r="AR176" i="6" s="1"/>
  <c r="AW521" i="6"/>
  <c r="AS851" i="6"/>
  <c r="AY86" i="6"/>
  <c r="AS956" i="6"/>
  <c r="AM521" i="6"/>
  <c r="AP416" i="6"/>
  <c r="AM356" i="6"/>
  <c r="BE895" i="6"/>
  <c r="BE896" i="6" s="1"/>
  <c r="BC385" i="6"/>
  <c r="BC386" i="6" s="1"/>
  <c r="AP385" i="6"/>
  <c r="AV851" i="6"/>
  <c r="AV416" i="6"/>
  <c r="AM251" i="6"/>
  <c r="AP236" i="6"/>
  <c r="AM956" i="6"/>
  <c r="AP926" i="6"/>
  <c r="AO851" i="6"/>
  <c r="AM491" i="6"/>
  <c r="AS866" i="6"/>
  <c r="AP461" i="6"/>
  <c r="AS416" i="6"/>
  <c r="AP866" i="6"/>
  <c r="AM326" i="6"/>
  <c r="AV131" i="6"/>
  <c r="BC955" i="6"/>
  <c r="BC956" i="6" s="1"/>
  <c r="AP716" i="6"/>
  <c r="AM641" i="6"/>
  <c r="AY536" i="6"/>
  <c r="AV401" i="6"/>
  <c r="AV326" i="6"/>
  <c r="AP941" i="6"/>
  <c r="AY431" i="6"/>
  <c r="AP656" i="6"/>
  <c r="AM581" i="6"/>
  <c r="AY806" i="6"/>
  <c r="AV581" i="6"/>
  <c r="AP641" i="6"/>
  <c r="AV821" i="6"/>
  <c r="AV116" i="6"/>
  <c r="AV341" i="6"/>
  <c r="AS281" i="6"/>
  <c r="AM836" i="6"/>
  <c r="AV656" i="6"/>
  <c r="AM131" i="6"/>
  <c r="AV701" i="6"/>
  <c r="AT505" i="6"/>
  <c r="AT506" i="6" s="1"/>
  <c r="AY131" i="6"/>
  <c r="AM895" i="6"/>
  <c r="AP776" i="6"/>
  <c r="AS686" i="6"/>
  <c r="AX311" i="6"/>
  <c r="AY161" i="6"/>
  <c r="AP701" i="6"/>
  <c r="AV446" i="6"/>
  <c r="AY191" i="6"/>
  <c r="AM416" i="6"/>
  <c r="AM371" i="6"/>
  <c r="AV686" i="6"/>
  <c r="AW806" i="6"/>
  <c r="AP881" i="6"/>
  <c r="AM776" i="6"/>
  <c r="AP506" i="6"/>
  <c r="AS236" i="6"/>
  <c r="AW925" i="6"/>
  <c r="AW926" i="6" s="1"/>
  <c r="AY596" i="6"/>
  <c r="AV536" i="6"/>
  <c r="AP475" i="6"/>
  <c r="BC355" i="6"/>
  <c r="BC356" i="6" s="1"/>
  <c r="AP355" i="6"/>
  <c r="AR340" i="6"/>
  <c r="AR341" i="6" s="1"/>
  <c r="AY281" i="6"/>
  <c r="AY206" i="6"/>
  <c r="AP56" i="6"/>
  <c r="AN820" i="6"/>
  <c r="AN821" i="6" s="1"/>
  <c r="BB775" i="6"/>
  <c r="BB776" i="6" s="1"/>
  <c r="AX670" i="6"/>
  <c r="AX671" i="6" s="1"/>
  <c r="AQ340" i="6"/>
  <c r="AQ341" i="6" s="1"/>
  <c r="BA130" i="6"/>
  <c r="BA131" i="6" s="1"/>
  <c r="AP101" i="6"/>
  <c r="AY670" i="6"/>
  <c r="AW880" i="6"/>
  <c r="AW881" i="6" s="1"/>
  <c r="AY761" i="6"/>
  <c r="AV296" i="6"/>
  <c r="AM910" i="6"/>
  <c r="AV880" i="6"/>
  <c r="AV610" i="6"/>
  <c r="AU325" i="6"/>
  <c r="AU326" i="6" s="1"/>
  <c r="AW281" i="6"/>
  <c r="BE220" i="6"/>
  <c r="BE221" i="6" s="1"/>
  <c r="AT190" i="6"/>
  <c r="AT191" i="6" s="1"/>
  <c r="BE115" i="6"/>
  <c r="BE116" i="6" s="1"/>
  <c r="BE910" i="6"/>
  <c r="AT835" i="6"/>
  <c r="AT836" i="6" s="1"/>
  <c r="AU670" i="6"/>
  <c r="AU671" i="6" s="1"/>
  <c r="AR535" i="6"/>
  <c r="AR536" i="6" s="1"/>
  <c r="AT325" i="6"/>
  <c r="AT326" i="6" s="1"/>
  <c r="AY311" i="6"/>
  <c r="AY55" i="6"/>
  <c r="AS340" i="6"/>
  <c r="AW145" i="6"/>
  <c r="AW146" i="6" s="1"/>
  <c r="AV101" i="6"/>
  <c r="AS790" i="6"/>
  <c r="AW955" i="6"/>
  <c r="AW956" i="6" s="1"/>
  <c r="AN910" i="6"/>
  <c r="AN911" i="6" s="1"/>
  <c r="AM746" i="6"/>
  <c r="AY520" i="6"/>
  <c r="AY370" i="6"/>
  <c r="AM266" i="6"/>
  <c r="AT880" i="6"/>
  <c r="AT881" i="6" s="1"/>
  <c r="AS835" i="6"/>
  <c r="AP581" i="6"/>
  <c r="AQ535" i="6"/>
  <c r="AQ536" i="6" s="1"/>
  <c r="AM460" i="6"/>
  <c r="AS326" i="6"/>
  <c r="AM86" i="6"/>
  <c r="AS880" i="6"/>
  <c r="AM790" i="6"/>
  <c r="AS611" i="6"/>
  <c r="BC535" i="6"/>
  <c r="AP535" i="6"/>
  <c r="BC295" i="6"/>
  <c r="AY835" i="6"/>
  <c r="AM671" i="6"/>
  <c r="AY326" i="6"/>
  <c r="AS160" i="6"/>
  <c r="AS11" i="6"/>
  <c r="AM446" i="6"/>
  <c r="AU580" i="6"/>
  <c r="AU581" i="6" s="1"/>
  <c r="AM760" i="6"/>
  <c r="AP820" i="6"/>
  <c r="AT670" i="6"/>
  <c r="AT671" i="6" s="1"/>
  <c r="AM11" i="6"/>
  <c r="AO820" i="6"/>
  <c r="AO821" i="6" s="1"/>
  <c r="AV26" i="6"/>
  <c r="AS206" i="6"/>
  <c r="AV56" i="6"/>
  <c r="BA685" i="6"/>
  <c r="BA686" i="6" s="1"/>
  <c r="AW11" i="6"/>
  <c r="AW895" i="6"/>
  <c r="AW896" i="6" s="1"/>
  <c r="AQ805" i="6"/>
  <c r="AQ806" i="6" s="1"/>
  <c r="BC790" i="6"/>
  <c r="BC791" i="6" s="1"/>
  <c r="AZ685" i="6"/>
  <c r="AZ686" i="6" s="1"/>
  <c r="AM535" i="6"/>
  <c r="AT310" i="6"/>
  <c r="AT311" i="6" s="1"/>
  <c r="AV895" i="6"/>
  <c r="AY685" i="6"/>
  <c r="AQ580" i="6"/>
  <c r="AQ581" i="6" s="1"/>
  <c r="AV431" i="6"/>
  <c r="AS310" i="6"/>
  <c r="AT70" i="6"/>
  <c r="AT71" i="6" s="1"/>
  <c r="AP596" i="6"/>
  <c r="BB370" i="6"/>
  <c r="BB371" i="6" s="1"/>
  <c r="AP221" i="6"/>
  <c r="AM715" i="6"/>
  <c r="AY850" i="6"/>
  <c r="BD535" i="6"/>
  <c r="BD536" i="6" s="1"/>
  <c r="AX295" i="6"/>
  <c r="AX296" i="6" s="1"/>
  <c r="AS70" i="6"/>
  <c r="AS806" i="6"/>
  <c r="AY700" i="6"/>
  <c r="AV220" i="6"/>
  <c r="AM115" i="6"/>
  <c r="AQ100" i="6"/>
  <c r="AQ101" i="6" s="1"/>
  <c r="AU925" i="6"/>
  <c r="AU926" i="6" s="1"/>
  <c r="AY895" i="6"/>
  <c r="BD865" i="6"/>
  <c r="BD866" i="6" s="1"/>
  <c r="AT625" i="6"/>
  <c r="AT626" i="6" s="1"/>
  <c r="AS520" i="6"/>
  <c r="BD445" i="6"/>
  <c r="BD446" i="6" s="1"/>
  <c r="BD385" i="6"/>
  <c r="BD386" i="6" s="1"/>
  <c r="AV236" i="6"/>
  <c r="AX10" i="6"/>
  <c r="AX11" i="6" s="1"/>
  <c r="AV925" i="6"/>
  <c r="AT580" i="6"/>
  <c r="AT581" i="6" s="1"/>
  <c r="AM566" i="6"/>
  <c r="BE505" i="6"/>
  <c r="BE506" i="6" s="1"/>
  <c r="AY461" i="6"/>
  <c r="BE385" i="6"/>
  <c r="BE386" i="6" s="1"/>
  <c r="AX895" i="6"/>
  <c r="AX896" i="6" s="1"/>
  <c r="AW700" i="6"/>
  <c r="AW701" i="6" s="1"/>
  <c r="BD655" i="6"/>
  <c r="BD656" i="6" s="1"/>
  <c r="AY611" i="6"/>
  <c r="BC505" i="6"/>
  <c r="BC506" i="6" s="1"/>
  <c r="AW460" i="6"/>
  <c r="AW461" i="6" s="1"/>
  <c r="AX415" i="6"/>
  <c r="AX416" i="6" s="1"/>
  <c r="AP86" i="6"/>
  <c r="AY940" i="6"/>
  <c r="AR895" i="6"/>
  <c r="AR896" i="6" s="1"/>
  <c r="AU850" i="6"/>
  <c r="AU851" i="6" s="1"/>
  <c r="AS145" i="6"/>
  <c r="AP730" i="6"/>
  <c r="AX640" i="6"/>
  <c r="AX641" i="6" s="1"/>
  <c r="AU550" i="6"/>
  <c r="AU551" i="6" s="1"/>
  <c r="AY355" i="6"/>
  <c r="BD340" i="6"/>
  <c r="BD341" i="6" s="1"/>
  <c r="AM191" i="6"/>
  <c r="AS190" i="6"/>
  <c r="BC415" i="6"/>
  <c r="BC416" i="6" s="1"/>
  <c r="BB880" i="6"/>
  <c r="BB881" i="6" s="1"/>
  <c r="AN865" i="6"/>
  <c r="AN866" i="6" s="1"/>
  <c r="BA880" i="6"/>
  <c r="BA881" i="6" s="1"/>
  <c r="AZ445" i="6"/>
  <c r="AZ446" i="6" s="1"/>
  <c r="AS430" i="6"/>
  <c r="BA115" i="6"/>
  <c r="BA116" i="6" s="1"/>
  <c r="BA730" i="6"/>
  <c r="BA731" i="6" s="1"/>
  <c r="AM656" i="6"/>
  <c r="AV640" i="6"/>
  <c r="AS550" i="6"/>
  <c r="AY505" i="6"/>
  <c r="AZ205" i="6"/>
  <c r="AZ206" i="6" s="1"/>
  <c r="BC820" i="6"/>
  <c r="BC821" i="6" s="1"/>
  <c r="AV775" i="6"/>
  <c r="AV490" i="6"/>
  <c r="BB235" i="6"/>
  <c r="BB236" i="6" s="1"/>
  <c r="AO730" i="6"/>
  <c r="AO731" i="6" s="1"/>
  <c r="AT700" i="6"/>
  <c r="AT701" i="6" s="1"/>
  <c r="AM386" i="6"/>
  <c r="BC340" i="6"/>
  <c r="BC341" i="6" s="1"/>
  <c r="BC850" i="6"/>
  <c r="BC851" i="6" s="1"/>
  <c r="AT805" i="6"/>
  <c r="AT806" i="6" s="1"/>
  <c r="AS700" i="6"/>
  <c r="AU910" i="6"/>
  <c r="AU911" i="6" s="1"/>
  <c r="AV836" i="6"/>
  <c r="AY820" i="6"/>
  <c r="AU790" i="6"/>
  <c r="AU791" i="6" s="1"/>
  <c r="AY715" i="6"/>
  <c r="AU640" i="6"/>
  <c r="AU641" i="6" s="1"/>
  <c r="AR550" i="6"/>
  <c r="AR551" i="6" s="1"/>
  <c r="AQ430" i="6"/>
  <c r="AQ431" i="6" s="1"/>
  <c r="AY115" i="6"/>
  <c r="AQ55" i="6"/>
  <c r="AQ56" i="6" s="1"/>
  <c r="AT895" i="6"/>
  <c r="AT896" i="6" s="1"/>
  <c r="AW850" i="6"/>
  <c r="AW851" i="6" s="1"/>
  <c r="AT775" i="6"/>
  <c r="AT776" i="6" s="1"/>
  <c r="AN475" i="6"/>
  <c r="AX460" i="6"/>
  <c r="AX461" i="6" s="1"/>
  <c r="AP445" i="6"/>
  <c r="AV250" i="6"/>
  <c r="AV205" i="6"/>
  <c r="AV146" i="6"/>
  <c r="BC100" i="6"/>
  <c r="BC101" i="6" s="1"/>
  <c r="AU205" i="6"/>
  <c r="AU206" i="6" s="1"/>
  <c r="BE145" i="6"/>
  <c r="BE146" i="6" s="1"/>
  <c r="BB820" i="6"/>
  <c r="BB821" i="6" s="1"/>
  <c r="AR715" i="6"/>
  <c r="AR716" i="6" s="1"/>
  <c r="BE640" i="6"/>
  <c r="BE641" i="6" s="1"/>
  <c r="AO565" i="6"/>
  <c r="AO566" i="6" s="1"/>
  <c r="AV460" i="6"/>
  <c r="AT205" i="6"/>
  <c r="AT206" i="6" s="1"/>
  <c r="AX55" i="6"/>
  <c r="AX56" i="6" s="1"/>
  <c r="AS445" i="6"/>
  <c r="BA430" i="6"/>
  <c r="BA431" i="6" s="1"/>
  <c r="BD235" i="6"/>
  <c r="BD236" i="6" s="1"/>
  <c r="AP145" i="6"/>
  <c r="AW85" i="6"/>
  <c r="AW86" i="6" s="1"/>
  <c r="AS565" i="6"/>
  <c r="AW340" i="6"/>
  <c r="AW341" i="6" s="1"/>
  <c r="AY295" i="6"/>
  <c r="BB25" i="6"/>
  <c r="BB26" i="6" s="1"/>
  <c r="AS925" i="6"/>
  <c r="AR865" i="6"/>
  <c r="AR866" i="6" s="1"/>
  <c r="BA955" i="6"/>
  <c r="BA956" i="6" s="1"/>
  <c r="AW940" i="6"/>
  <c r="AW941" i="6" s="1"/>
  <c r="AN655" i="6"/>
  <c r="AN656" i="6" s="1"/>
  <c r="AM610" i="6"/>
  <c r="BE550" i="6"/>
  <c r="AO490" i="6"/>
  <c r="AO491" i="6" s="1"/>
  <c r="BB475" i="6"/>
  <c r="BB476" i="6" s="1"/>
  <c r="AQ445" i="6"/>
  <c r="AQ446" i="6" s="1"/>
  <c r="AO235" i="6"/>
  <c r="AO236" i="6" s="1"/>
  <c r="AY71" i="6"/>
  <c r="BE70" i="6"/>
  <c r="BE71" i="6" s="1"/>
  <c r="BC40" i="6"/>
  <c r="BA25" i="6"/>
  <c r="BA26" i="6" s="1"/>
  <c r="BB955" i="6"/>
  <c r="BB956" i="6" s="1"/>
  <c r="AZ880" i="6"/>
  <c r="AQ700" i="6"/>
  <c r="AQ701" i="6" s="1"/>
  <c r="AQ565" i="6"/>
  <c r="AQ566" i="6" s="1"/>
  <c r="AV551" i="6"/>
  <c r="AU520" i="6"/>
  <c r="AU521" i="6" s="1"/>
  <c r="BA475" i="6"/>
  <c r="AR460" i="6"/>
  <c r="AR461" i="6" s="1"/>
  <c r="AS386" i="6"/>
  <c r="AY385" i="6"/>
  <c r="AU340" i="6"/>
  <c r="AU341" i="6" s="1"/>
  <c r="AW295" i="6"/>
  <c r="AW296" i="6" s="1"/>
  <c r="AN235" i="6"/>
  <c r="AN236" i="6" s="1"/>
  <c r="AX220" i="6"/>
  <c r="AX221" i="6" s="1"/>
  <c r="AT85" i="6"/>
  <c r="AT86" i="6" s="1"/>
  <c r="BD70" i="6"/>
  <c r="BD71" i="6" s="1"/>
  <c r="BE865" i="6"/>
  <c r="BE866" i="6" s="1"/>
  <c r="AY955" i="6"/>
  <c r="AW820" i="6"/>
  <c r="AW821" i="6" s="1"/>
  <c r="AO760" i="6"/>
  <c r="AO761" i="6" s="1"/>
  <c r="AX595" i="6"/>
  <c r="AM235" i="6"/>
  <c r="AY26" i="6"/>
  <c r="AS940" i="6"/>
  <c r="AQ925" i="6"/>
  <c r="AQ926" i="6" s="1"/>
  <c r="AQ880" i="6"/>
  <c r="AQ881" i="6" s="1"/>
  <c r="BE775" i="6"/>
  <c r="BE776" i="6" s="1"/>
  <c r="AY730" i="6"/>
  <c r="AQ685" i="6"/>
  <c r="AQ686" i="6" s="1"/>
  <c r="AR610" i="6"/>
  <c r="AR611" i="6" s="1"/>
  <c r="AP550" i="6"/>
  <c r="BE535" i="6"/>
  <c r="BE536" i="6" s="1"/>
  <c r="AP520" i="6"/>
  <c r="AP490" i="6"/>
  <c r="BC220" i="6"/>
  <c r="BC221" i="6" s="1"/>
  <c r="AW190" i="6"/>
  <c r="BD820" i="6"/>
  <c r="BD821" i="6" s="1"/>
  <c r="BC775" i="6"/>
  <c r="BC776" i="6" s="1"/>
  <c r="AQ745" i="6"/>
  <c r="AQ746" i="6" s="1"/>
  <c r="AW655" i="6"/>
  <c r="AW656" i="6" s="1"/>
  <c r="AN550" i="6"/>
  <c r="AN551" i="6" s="1"/>
  <c r="AW415" i="6"/>
  <c r="AW416" i="6" s="1"/>
  <c r="AX385" i="6"/>
  <c r="BC235" i="6"/>
  <c r="BC236" i="6" s="1"/>
  <c r="AU190" i="6"/>
  <c r="AU191" i="6" s="1"/>
  <c r="BD145" i="6"/>
  <c r="BD146" i="6" s="1"/>
  <c r="AZ115" i="6"/>
  <c r="AZ116" i="6" s="1"/>
  <c r="AW40" i="6"/>
  <c r="AP205" i="6"/>
  <c r="BA175" i="6"/>
  <c r="BA176" i="6" s="1"/>
  <c r="AY10" i="6"/>
  <c r="AN505" i="6"/>
  <c r="AN506" i="6" s="1"/>
  <c r="BD490" i="6"/>
  <c r="BD491" i="6" s="1"/>
  <c r="AV370" i="6"/>
  <c r="AP340" i="6"/>
  <c r="AM310" i="6"/>
  <c r="BD175" i="6"/>
  <c r="BD176" i="6" s="1"/>
  <c r="AQ175" i="6"/>
  <c r="AQ176" i="6" s="1"/>
  <c r="AP70" i="6"/>
  <c r="AU895" i="6"/>
  <c r="AU896" i="6" s="1"/>
  <c r="AM820" i="6"/>
  <c r="AV791" i="6"/>
  <c r="AS745" i="6"/>
  <c r="AP746" i="6"/>
  <c r="AR670" i="6"/>
  <c r="AR671" i="6" s="1"/>
  <c r="AM625" i="6"/>
  <c r="AM505" i="6"/>
  <c r="AY491" i="6"/>
  <c r="AO340" i="6"/>
  <c r="AO341" i="6" s="1"/>
  <c r="BC325" i="6"/>
  <c r="BC326" i="6" s="1"/>
  <c r="BE235" i="6"/>
  <c r="AM145" i="6"/>
  <c r="AR745" i="6"/>
  <c r="AR746" i="6" s="1"/>
  <c r="BC685" i="6"/>
  <c r="BC686" i="6" s="1"/>
  <c r="AM595" i="6"/>
  <c r="AT370" i="6"/>
  <c r="AT371" i="6" s="1"/>
  <c r="BB325" i="6"/>
  <c r="BB326" i="6" s="1"/>
  <c r="AP250" i="6"/>
  <c r="AW205" i="6"/>
  <c r="AW206" i="6" s="1"/>
  <c r="AP191" i="6"/>
  <c r="BB175" i="6"/>
  <c r="BB176" i="6" s="1"/>
  <c r="AN70" i="6"/>
  <c r="AN71" i="6" s="1"/>
  <c r="AO355" i="6"/>
  <c r="AO356" i="6" s="1"/>
  <c r="AO280" i="6"/>
  <c r="AW250" i="6"/>
  <c r="AW251" i="6" s="1"/>
  <c r="AY220" i="6"/>
  <c r="AP175" i="6"/>
  <c r="BC55" i="6"/>
  <c r="BB685" i="6"/>
  <c r="BB686" i="6" s="1"/>
  <c r="AT610" i="6"/>
  <c r="AT611" i="6" s="1"/>
  <c r="BC490" i="6"/>
  <c r="BC491" i="6" s="1"/>
  <c r="BD475" i="6"/>
  <c r="BD476" i="6" s="1"/>
  <c r="AM430" i="6"/>
  <c r="AW220" i="6"/>
  <c r="AW221" i="6" s="1"/>
  <c r="AM160" i="6"/>
  <c r="AU115" i="6"/>
  <c r="AU116" i="6" s="1"/>
  <c r="AT445" i="6"/>
  <c r="AT446" i="6" s="1"/>
  <c r="AT430" i="6"/>
  <c r="AT431" i="6" s="1"/>
  <c r="AY415" i="6"/>
  <c r="AM400" i="6"/>
  <c r="AX340" i="6"/>
  <c r="AX341" i="6" s="1"/>
  <c r="AW325" i="6"/>
  <c r="AW326" i="6" s="1"/>
  <c r="AQ220" i="6"/>
  <c r="AQ221" i="6" s="1"/>
  <c r="AO115" i="6"/>
  <c r="AO116" i="6" s="1"/>
  <c r="AW25" i="6"/>
  <c r="AW26" i="6" s="1"/>
  <c r="BC430" i="6"/>
  <c r="BC431" i="6" s="1"/>
  <c r="BE265" i="6"/>
  <c r="BE266" i="6" s="1"/>
  <c r="BA70" i="6"/>
  <c r="BA71" i="6" s="1"/>
  <c r="AM26" i="6"/>
  <c r="AT460" i="6"/>
  <c r="AT461" i="6" s="1"/>
  <c r="AM340" i="6"/>
  <c r="AQ130" i="6"/>
  <c r="AQ131" i="6" s="1"/>
  <c r="BA40" i="6"/>
  <c r="BA41" i="6" s="1"/>
  <c r="AN775" i="6"/>
  <c r="AN776" i="6" s="1"/>
  <c r="AX760" i="6"/>
  <c r="AX761" i="6" s="1"/>
  <c r="AX535" i="6"/>
  <c r="AX536" i="6" s="1"/>
  <c r="AS460" i="6"/>
  <c r="BA355" i="6"/>
  <c r="BA356" i="6" s="1"/>
  <c r="BC265" i="6"/>
  <c r="BC266" i="6" s="1"/>
  <c r="AN160" i="6"/>
  <c r="AN161" i="6" s="1"/>
  <c r="AP130" i="6"/>
  <c r="AQ610" i="6"/>
  <c r="AQ611" i="6" s="1"/>
  <c r="AQ550" i="6"/>
  <c r="AQ551" i="6" s="1"/>
  <c r="BC445" i="6"/>
  <c r="BC446" i="6" s="1"/>
  <c r="AU250" i="6"/>
  <c r="AU251" i="6" s="1"/>
  <c r="AR190" i="6"/>
  <c r="AR191" i="6" s="1"/>
  <c r="AQ190" i="6"/>
  <c r="AQ191" i="6" s="1"/>
  <c r="AS85" i="6"/>
  <c r="AN55" i="6"/>
  <c r="AY40" i="6"/>
  <c r="AT715" i="6"/>
  <c r="AT716" i="6" s="1"/>
  <c r="AM700" i="6"/>
  <c r="AO610" i="6"/>
  <c r="AO611" i="6" s="1"/>
  <c r="AV565" i="6"/>
  <c r="AZ385" i="6"/>
  <c r="AZ386" i="6" s="1"/>
  <c r="AX205" i="6"/>
  <c r="AX206" i="6" s="1"/>
  <c r="AX40" i="6"/>
  <c r="AX41" i="6" s="1"/>
  <c r="BC160" i="6"/>
  <c r="BC161" i="6" s="1"/>
  <c r="AP160" i="6"/>
  <c r="BB160" i="6"/>
  <c r="BB161" i="6" s="1"/>
  <c r="AO160" i="6"/>
  <c r="AO161" i="6" s="1"/>
  <c r="AS115" i="6"/>
  <c r="AM865" i="6"/>
  <c r="AO745" i="6"/>
  <c r="AO746" i="6" s="1"/>
  <c r="AT595" i="6"/>
  <c r="AT596" i="6" s="1"/>
  <c r="AN520" i="6"/>
  <c r="AN521" i="6" s="1"/>
  <c r="BB400" i="6"/>
  <c r="BB401" i="6" s="1"/>
  <c r="BB310" i="6"/>
  <c r="BB311" i="6" s="1"/>
  <c r="AU265" i="6"/>
  <c r="AU266" i="6" s="1"/>
  <c r="AU10" i="6"/>
  <c r="AU11" i="6" s="1"/>
  <c r="AX820" i="6"/>
  <c r="AX821" i="6" s="1"/>
  <c r="AP565" i="6"/>
  <c r="AU475" i="6"/>
  <c r="AU476" i="6" s="1"/>
  <c r="AO250" i="6"/>
  <c r="AO251" i="6" s="1"/>
  <c r="AU835" i="6"/>
  <c r="AU836" i="6" s="1"/>
  <c r="AU715" i="6"/>
  <c r="AU716" i="6" s="1"/>
  <c r="AS475" i="6"/>
  <c r="BC280" i="6"/>
  <c r="BC281" i="6" s="1"/>
  <c r="BE190" i="6"/>
  <c r="BE191" i="6" s="1"/>
  <c r="AT115" i="6"/>
  <c r="AT116" i="6" s="1"/>
  <c r="AQ10" i="6"/>
  <c r="AQ11" i="6" s="1"/>
  <c r="BB445" i="6"/>
  <c r="BB446" i="6" s="1"/>
  <c r="AY175" i="6"/>
  <c r="AM100" i="6"/>
  <c r="BC85" i="6"/>
  <c r="BC86" i="6" s="1"/>
  <c r="AP10" i="6"/>
  <c r="BC640" i="6"/>
  <c r="BC641" i="6" s="1"/>
  <c r="BA445" i="6"/>
  <c r="BA446" i="6" s="1"/>
  <c r="AQ370" i="6"/>
  <c r="AQ371" i="6" s="1"/>
  <c r="AQ205" i="6"/>
  <c r="AQ206" i="6" s="1"/>
  <c r="BB85" i="6"/>
  <c r="BB86" i="6" s="1"/>
  <c r="AO10" i="6"/>
  <c r="AO11" i="6" s="1"/>
  <c r="AP370" i="6"/>
  <c r="BA85" i="6"/>
  <c r="BA86" i="6" s="1"/>
  <c r="AN10" i="6"/>
  <c r="AN11" i="6" s="1"/>
  <c r="BB11" i="4"/>
  <c r="AM12" i="4"/>
  <c r="AN12" i="4"/>
  <c r="AO12" i="4"/>
  <c r="AP12" i="4"/>
  <c r="AQ12" i="4"/>
  <c r="AR12" i="4"/>
  <c r="AS12" i="4"/>
  <c r="AT12" i="4"/>
  <c r="AU12" i="4"/>
  <c r="AU10" i="4" s="1"/>
  <c r="AU11" i="4" s="1"/>
  <c r="AV12" i="4"/>
  <c r="AV10" i="4" s="1"/>
  <c r="AW12" i="4"/>
  <c r="AX12" i="4"/>
  <c r="AY12" i="4"/>
  <c r="AZ12" i="4"/>
  <c r="AZ10" i="4" s="1"/>
  <c r="AZ11" i="4" s="1"/>
  <c r="BA12" i="4"/>
  <c r="BA10" i="4" s="1"/>
  <c r="BA11" i="4" s="1"/>
  <c r="BB12" i="4"/>
  <c r="BB10" i="4" s="1"/>
  <c r="BC12" i="4"/>
  <c r="BD12" i="4"/>
  <c r="BD10" i="4" s="1"/>
  <c r="BD11" i="4" s="1"/>
  <c r="BE12" i="4"/>
  <c r="BE10" i="4" s="1"/>
  <c r="BE11" i="4" s="1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Y10" i="4" s="1"/>
  <c r="AZ20" i="4"/>
  <c r="BA20" i="4"/>
  <c r="BB20" i="4"/>
  <c r="BC20" i="4"/>
  <c r="BD20" i="4"/>
  <c r="BE20" i="4"/>
  <c r="AM25" i="4"/>
  <c r="AN25" i="4"/>
  <c r="AQ25" i="4"/>
  <c r="AQ26" i="4" s="1"/>
  <c r="AY25" i="4"/>
  <c r="AY26" i="4" s="1"/>
  <c r="AZ25" i="4"/>
  <c r="AM26" i="4"/>
  <c r="AN26" i="4"/>
  <c r="AZ26" i="4"/>
  <c r="BA26" i="4"/>
  <c r="BC26" i="4"/>
  <c r="BD26" i="4"/>
  <c r="AM27" i="4"/>
  <c r="AN27" i="4"/>
  <c r="AO27" i="4"/>
  <c r="AP27" i="4"/>
  <c r="AQ27" i="4"/>
  <c r="AR27" i="4"/>
  <c r="AR25" i="4" s="1"/>
  <c r="AR26" i="4" s="1"/>
  <c r="AS27" i="4"/>
  <c r="AS25" i="4" s="1"/>
  <c r="AS26" i="4" s="1"/>
  <c r="AT27" i="4"/>
  <c r="AT25" i="4" s="1"/>
  <c r="AT26" i="4" s="1"/>
  <c r="AU27" i="4"/>
  <c r="AV27" i="4"/>
  <c r="AV25" i="4" s="1"/>
  <c r="AW27" i="4"/>
  <c r="AX27" i="4"/>
  <c r="AY27" i="4"/>
  <c r="AZ27" i="4"/>
  <c r="BA27" i="4"/>
  <c r="BA25" i="4" s="1"/>
  <c r="BB27" i="4"/>
  <c r="BC27" i="4"/>
  <c r="BC25" i="4" s="1"/>
  <c r="BD27" i="4"/>
  <c r="BE27" i="4"/>
  <c r="AM31" i="4"/>
  <c r="AN31" i="4"/>
  <c r="AO31" i="4"/>
  <c r="AO25" i="4" s="1"/>
  <c r="AO26" i="4" s="1"/>
  <c r="AP31" i="4"/>
  <c r="AQ31" i="4"/>
  <c r="AR31" i="4"/>
  <c r="AS31" i="4"/>
  <c r="AT31" i="4"/>
  <c r="AU31" i="4"/>
  <c r="AU25" i="4" s="1"/>
  <c r="AV31" i="4"/>
  <c r="AW31" i="4"/>
  <c r="AW25" i="4" s="1"/>
  <c r="AW26" i="4" s="1"/>
  <c r="AX31" i="4"/>
  <c r="AX25" i="4" s="1"/>
  <c r="AX26" i="4" s="1"/>
  <c r="AY31" i="4"/>
  <c r="AZ31" i="4"/>
  <c r="BA31" i="4"/>
  <c r="BB31" i="4"/>
  <c r="BC31" i="4"/>
  <c r="BD31" i="4"/>
  <c r="BD25" i="4" s="1"/>
  <c r="BE31" i="4"/>
  <c r="BE25" i="4" s="1"/>
  <c r="BE26" i="4" s="1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AQ40" i="4"/>
  <c r="AQ41" i="4" s="1"/>
  <c r="AR40" i="4"/>
  <c r="AR41" i="4" s="1"/>
  <c r="AX40" i="4"/>
  <c r="AX41" i="4" s="1"/>
  <c r="BA40" i="4"/>
  <c r="BC40" i="4"/>
  <c r="BC41" i="4" s="1"/>
  <c r="BD40" i="4"/>
  <c r="BD41" i="4" s="1"/>
  <c r="BE40" i="4"/>
  <c r="BE41" i="4" s="1"/>
  <c r="AY41" i="4"/>
  <c r="AZ41" i="4"/>
  <c r="BA41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Y40" i="4" s="1"/>
  <c r="AZ42" i="4"/>
  <c r="BA42" i="4"/>
  <c r="BB42" i="4"/>
  <c r="BC42" i="4"/>
  <c r="BD42" i="4"/>
  <c r="BE42" i="4"/>
  <c r="AM46" i="4"/>
  <c r="AM40" i="4" s="1"/>
  <c r="AM41" i="4" s="1"/>
  <c r="AN46" i="4"/>
  <c r="AN40" i="4" s="1"/>
  <c r="AN41" i="4" s="1"/>
  <c r="AO46" i="4"/>
  <c r="AO40" i="4" s="1"/>
  <c r="AO41" i="4" s="1"/>
  <c r="AP46" i="4"/>
  <c r="AP40" i="4" s="1"/>
  <c r="AQ46" i="4"/>
  <c r="AR46" i="4"/>
  <c r="AS46" i="4"/>
  <c r="AT46" i="4"/>
  <c r="AU46" i="4"/>
  <c r="AV46" i="4"/>
  <c r="AW46" i="4"/>
  <c r="AW40" i="4" s="1"/>
  <c r="AW41" i="4" s="1"/>
  <c r="AX46" i="4"/>
  <c r="AY46" i="4"/>
  <c r="AZ46" i="4"/>
  <c r="BA46" i="4"/>
  <c r="BB46" i="4"/>
  <c r="BC46" i="4"/>
  <c r="BD46" i="4"/>
  <c r="BE46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AZ40" i="4" s="1"/>
  <c r="BA50" i="4"/>
  <c r="BB50" i="4"/>
  <c r="BC50" i="4"/>
  <c r="BD50" i="4"/>
  <c r="BE50" i="4"/>
  <c r="AP55" i="4"/>
  <c r="AQ55" i="4"/>
  <c r="AR55" i="4"/>
  <c r="AY55" i="4"/>
  <c r="BC55" i="4"/>
  <c r="AM56" i="4"/>
  <c r="AP56" i="4"/>
  <c r="AQ56" i="4"/>
  <c r="AR56" i="4"/>
  <c r="AY56" i="4"/>
  <c r="AZ56" i="4"/>
  <c r="BC56" i="4"/>
  <c r="AM57" i="4"/>
  <c r="AN57" i="4"/>
  <c r="AO57" i="4"/>
  <c r="AP57" i="4"/>
  <c r="AQ57" i="4"/>
  <c r="AR57" i="4"/>
  <c r="AS57" i="4"/>
  <c r="AS55" i="4" s="1"/>
  <c r="AT57" i="4"/>
  <c r="AU57" i="4"/>
  <c r="AV57" i="4"/>
  <c r="AW57" i="4"/>
  <c r="AX57" i="4"/>
  <c r="AY57" i="4"/>
  <c r="AZ57" i="4"/>
  <c r="AZ55" i="4" s="1"/>
  <c r="BA57" i="4"/>
  <c r="BA55" i="4" s="1"/>
  <c r="BA56" i="4" s="1"/>
  <c r="BB57" i="4"/>
  <c r="BB55" i="4" s="1"/>
  <c r="BB56" i="4" s="1"/>
  <c r="BC57" i="4"/>
  <c r="BD57" i="4"/>
  <c r="BD55" i="4" s="1"/>
  <c r="BD56" i="4" s="1"/>
  <c r="BE57" i="4"/>
  <c r="BE55" i="4" s="1"/>
  <c r="BE56" i="4" s="1"/>
  <c r="AM61" i="4"/>
  <c r="AM55" i="4" s="1"/>
  <c r="AN61" i="4"/>
  <c r="AO61" i="4"/>
  <c r="AP61" i="4"/>
  <c r="AQ61" i="4"/>
  <c r="AR61" i="4"/>
  <c r="AS61" i="4"/>
  <c r="AT61" i="4"/>
  <c r="AU61" i="4"/>
  <c r="AV61" i="4"/>
  <c r="AV55" i="4" s="1"/>
  <c r="AW61" i="4"/>
  <c r="AW55" i="4" s="1"/>
  <c r="AW56" i="4" s="1"/>
  <c r="AX61" i="4"/>
  <c r="AY61" i="4"/>
  <c r="AZ61" i="4"/>
  <c r="BA61" i="4"/>
  <c r="BB61" i="4"/>
  <c r="BC61" i="4"/>
  <c r="BD61" i="4"/>
  <c r="BE61" i="4"/>
  <c r="AM65" i="4"/>
  <c r="AN65" i="4"/>
  <c r="AN55" i="4" s="1"/>
  <c r="AN56" i="4" s="1"/>
  <c r="AO65" i="4"/>
  <c r="AO55" i="4" s="1"/>
  <c r="AO56" i="4" s="1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AM70" i="4"/>
  <c r="AN70" i="4"/>
  <c r="AN71" i="4" s="1"/>
  <c r="AO70" i="4"/>
  <c r="AO71" i="4" s="1"/>
  <c r="AR70" i="4"/>
  <c r="AR71" i="4" s="1"/>
  <c r="AM71" i="4"/>
  <c r="BE71" i="4"/>
  <c r="AM72" i="4"/>
  <c r="AN72" i="4"/>
  <c r="AO72" i="4"/>
  <c r="AP72" i="4"/>
  <c r="AQ72" i="4"/>
  <c r="AQ70" i="4" s="1"/>
  <c r="AQ71" i="4" s="1"/>
  <c r="AR72" i="4"/>
  <c r="AS72" i="4"/>
  <c r="AT72" i="4"/>
  <c r="AT70" i="4" s="1"/>
  <c r="AT71" i="4" s="1"/>
  <c r="AU72" i="4"/>
  <c r="AV72" i="4"/>
  <c r="AV70" i="4" s="1"/>
  <c r="AW72" i="4"/>
  <c r="AX72" i="4"/>
  <c r="AY72" i="4"/>
  <c r="AZ72" i="4"/>
  <c r="AZ70" i="4" s="1"/>
  <c r="AZ71" i="4" s="1"/>
  <c r="BA72" i="4"/>
  <c r="BB72" i="4"/>
  <c r="BB70" i="4" s="1"/>
  <c r="BB71" i="4" s="1"/>
  <c r="BC72" i="4"/>
  <c r="BD72" i="4"/>
  <c r="BE72" i="4"/>
  <c r="BE70" i="4" s="1"/>
  <c r="AM76" i="4"/>
  <c r="AN76" i="4"/>
  <c r="AO76" i="4"/>
  <c r="AP76" i="4"/>
  <c r="AQ76" i="4"/>
  <c r="AR76" i="4"/>
  <c r="AS76" i="4"/>
  <c r="AT76" i="4"/>
  <c r="AU76" i="4"/>
  <c r="AV76" i="4"/>
  <c r="AW76" i="4"/>
  <c r="AX76" i="4"/>
  <c r="AX70" i="4" s="1"/>
  <c r="AX71" i="4" s="1"/>
  <c r="AY76" i="4"/>
  <c r="AY70" i="4" s="1"/>
  <c r="AZ76" i="4"/>
  <c r="BA76" i="4"/>
  <c r="BB76" i="4"/>
  <c r="BC76" i="4"/>
  <c r="BD76" i="4"/>
  <c r="BE76" i="4"/>
  <c r="AM80" i="4"/>
  <c r="AN80" i="4"/>
  <c r="AO80" i="4"/>
  <c r="AP80" i="4"/>
  <c r="AP70" i="4" s="1"/>
  <c r="AQ80" i="4"/>
  <c r="AR80" i="4"/>
  <c r="AS80" i="4"/>
  <c r="AT80" i="4"/>
  <c r="AU80" i="4"/>
  <c r="AV80" i="4"/>
  <c r="AW80" i="4"/>
  <c r="AX80" i="4"/>
  <c r="AY80" i="4"/>
  <c r="AZ80" i="4"/>
  <c r="BA80" i="4"/>
  <c r="BA70" i="4" s="1"/>
  <c r="BA71" i="4" s="1"/>
  <c r="BB80" i="4"/>
  <c r="BC80" i="4"/>
  <c r="BD80" i="4"/>
  <c r="BE80" i="4"/>
  <c r="BA85" i="4"/>
  <c r="BA86" i="4" s="1"/>
  <c r="BC85" i="4"/>
  <c r="BC86" i="4" s="1"/>
  <c r="BE85" i="4"/>
  <c r="BE86" i="4" s="1"/>
  <c r="AN86" i="4"/>
  <c r="AO86" i="4"/>
  <c r="AM87" i="4"/>
  <c r="AN87" i="4"/>
  <c r="AO87" i="4"/>
  <c r="AP87" i="4"/>
  <c r="AQ87" i="4"/>
  <c r="AR87" i="4"/>
  <c r="AS87" i="4"/>
  <c r="AT87" i="4"/>
  <c r="AU87" i="4"/>
  <c r="AV87" i="4"/>
  <c r="AW87" i="4"/>
  <c r="AW85" i="4" s="1"/>
  <c r="AW86" i="4" s="1"/>
  <c r="AX87" i="4"/>
  <c r="AX85" i="4" s="1"/>
  <c r="AX86" i="4" s="1"/>
  <c r="AY87" i="4"/>
  <c r="AZ87" i="4"/>
  <c r="BA87" i="4"/>
  <c r="BB87" i="4"/>
  <c r="BB85" i="4" s="1"/>
  <c r="BB86" i="4" s="1"/>
  <c r="BC87" i="4"/>
  <c r="BD87" i="4"/>
  <c r="BE87" i="4"/>
  <c r="AM91" i="4"/>
  <c r="AM85" i="4" s="1"/>
  <c r="AM86" i="4" s="1"/>
  <c r="AN91" i="4"/>
  <c r="AN85" i="4" s="1"/>
  <c r="AO91" i="4"/>
  <c r="AP91" i="4"/>
  <c r="AQ91" i="4"/>
  <c r="AQ85" i="4" s="1"/>
  <c r="AQ86" i="4" s="1"/>
  <c r="AR91" i="4"/>
  <c r="AS91" i="4"/>
  <c r="AS85" i="4" s="1"/>
  <c r="AS86" i="4" s="1"/>
  <c r="AT91" i="4"/>
  <c r="AU91" i="4"/>
  <c r="AV91" i="4"/>
  <c r="AW91" i="4"/>
  <c r="AX91" i="4"/>
  <c r="AY91" i="4"/>
  <c r="AZ91" i="4"/>
  <c r="BA91" i="4"/>
  <c r="BB91" i="4"/>
  <c r="BC91" i="4"/>
  <c r="BD91" i="4"/>
  <c r="BE91" i="4"/>
  <c r="AM95" i="4"/>
  <c r="AN95" i="4"/>
  <c r="AO95" i="4"/>
  <c r="AO85" i="4" s="1"/>
  <c r="AP95" i="4"/>
  <c r="AQ95" i="4"/>
  <c r="AR95" i="4"/>
  <c r="AR85" i="4" s="1"/>
  <c r="AR86" i="4" s="1"/>
  <c r="AS95" i="4"/>
  <c r="AT95" i="4"/>
  <c r="AU95" i="4"/>
  <c r="AV95" i="4"/>
  <c r="AW95" i="4"/>
  <c r="AX95" i="4"/>
  <c r="AY95" i="4"/>
  <c r="AZ95" i="4"/>
  <c r="BA95" i="4"/>
  <c r="BB95" i="4"/>
  <c r="BC95" i="4"/>
  <c r="BD95" i="4"/>
  <c r="BD85" i="4" s="1"/>
  <c r="BD86" i="4" s="1"/>
  <c r="BE95" i="4"/>
  <c r="AM100" i="4"/>
  <c r="AN100" i="4"/>
  <c r="AN101" i="4" s="1"/>
  <c r="BC100" i="4"/>
  <c r="BC101" i="4" s="1"/>
  <c r="BD100" i="4"/>
  <c r="BD101" i="4" s="1"/>
  <c r="BE100" i="4"/>
  <c r="AX101" i="4"/>
  <c r="BE101" i="4"/>
  <c r="AM102" i="4"/>
  <c r="AN102" i="4"/>
  <c r="AO102" i="4"/>
  <c r="AP102" i="4"/>
  <c r="AQ102" i="4"/>
  <c r="AR102" i="4"/>
  <c r="AS102" i="4"/>
  <c r="AT102" i="4"/>
  <c r="AU102" i="4"/>
  <c r="AU100" i="4" s="1"/>
  <c r="AU101" i="4" s="1"/>
  <c r="AV102" i="4"/>
  <c r="AV100" i="4" s="1"/>
  <c r="AW102" i="4"/>
  <c r="AW100" i="4" s="1"/>
  <c r="AW101" i="4" s="1"/>
  <c r="AX102" i="4"/>
  <c r="AX100" i="4" s="1"/>
  <c r="AY102" i="4"/>
  <c r="AZ102" i="4"/>
  <c r="AZ100" i="4" s="1"/>
  <c r="AZ101" i="4" s="1"/>
  <c r="BA102" i="4"/>
  <c r="BB102" i="4"/>
  <c r="BC102" i="4"/>
  <c r="BD102" i="4"/>
  <c r="BE102" i="4"/>
  <c r="AM106" i="4"/>
  <c r="AN106" i="4"/>
  <c r="AO106" i="4"/>
  <c r="AP106" i="4"/>
  <c r="AP100" i="4" s="1"/>
  <c r="AQ106" i="4"/>
  <c r="AR106" i="4"/>
  <c r="AS106" i="4"/>
  <c r="AT106" i="4"/>
  <c r="AT100" i="4" s="1"/>
  <c r="AT101" i="4" s="1"/>
  <c r="AU106" i="4"/>
  <c r="AV106" i="4"/>
  <c r="AW106" i="4"/>
  <c r="AX106" i="4"/>
  <c r="AY106" i="4"/>
  <c r="AZ106" i="4"/>
  <c r="BA106" i="4"/>
  <c r="BB106" i="4"/>
  <c r="BC106" i="4"/>
  <c r="BD106" i="4"/>
  <c r="BE106" i="4"/>
  <c r="AM110" i="4"/>
  <c r="AN110" i="4"/>
  <c r="AO110" i="4"/>
  <c r="AP110" i="4"/>
  <c r="AQ110" i="4"/>
  <c r="AQ100" i="4" s="1"/>
  <c r="AQ101" i="4" s="1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BE110" i="4"/>
  <c r="AN115" i="4"/>
  <c r="AS115" i="4"/>
  <c r="AV115" i="4"/>
  <c r="AV116" i="4" s="1"/>
  <c r="AW115" i="4"/>
  <c r="AW116" i="4" s="1"/>
  <c r="AN116" i="4"/>
  <c r="AS116" i="4"/>
  <c r="AM117" i="4"/>
  <c r="AN117" i="4"/>
  <c r="AO117" i="4"/>
  <c r="AP117" i="4"/>
  <c r="AQ117" i="4"/>
  <c r="AQ115" i="4" s="1"/>
  <c r="AQ116" i="4" s="1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BD115" i="4" s="1"/>
  <c r="BD116" i="4" s="1"/>
  <c r="BE117" i="4"/>
  <c r="BE115" i="4" s="1"/>
  <c r="BE116" i="4" s="1"/>
  <c r="AM121" i="4"/>
  <c r="AM115" i="4" s="1"/>
  <c r="AN121" i="4"/>
  <c r="AO121" i="4"/>
  <c r="AP121" i="4"/>
  <c r="AQ121" i="4"/>
  <c r="AR121" i="4"/>
  <c r="AS121" i="4"/>
  <c r="AT121" i="4"/>
  <c r="AU121" i="4"/>
  <c r="AU115" i="4" s="1"/>
  <c r="AU116" i="4" s="1"/>
  <c r="AV121" i="4"/>
  <c r="AW121" i="4"/>
  <c r="AX121" i="4"/>
  <c r="AY121" i="4"/>
  <c r="AZ121" i="4"/>
  <c r="BA121" i="4"/>
  <c r="BB121" i="4"/>
  <c r="BC121" i="4"/>
  <c r="BD121" i="4"/>
  <c r="BE121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Y115" i="4" s="1"/>
  <c r="AZ125" i="4"/>
  <c r="BA125" i="4"/>
  <c r="BB125" i="4"/>
  <c r="BC125" i="4"/>
  <c r="BD125" i="4"/>
  <c r="BE125" i="4"/>
  <c r="AO130" i="4"/>
  <c r="AO131" i="4" s="1"/>
  <c r="AQ130" i="4"/>
  <c r="AQ131" i="4" s="1"/>
  <c r="AR130" i="4"/>
  <c r="AR131" i="4" s="1"/>
  <c r="AS130" i="4"/>
  <c r="AS131" i="4" s="1"/>
  <c r="BA130" i="4"/>
  <c r="BA131" i="4" s="1"/>
  <c r="AT131" i="4"/>
  <c r="AW131" i="4"/>
  <c r="AM132" i="4"/>
  <c r="AM130" i="4" s="1"/>
  <c r="AN132" i="4"/>
  <c r="AO132" i="4"/>
  <c r="AP132" i="4"/>
  <c r="AP130" i="4" s="1"/>
  <c r="AQ132" i="4"/>
  <c r="AR132" i="4"/>
  <c r="AS132" i="4"/>
  <c r="AT132" i="4"/>
  <c r="AT130" i="4" s="1"/>
  <c r="AU132" i="4"/>
  <c r="AU130" i="4" s="1"/>
  <c r="AU131" i="4" s="1"/>
  <c r="AV132" i="4"/>
  <c r="AW132" i="4"/>
  <c r="AX132" i="4"/>
  <c r="AY132" i="4"/>
  <c r="AZ132" i="4"/>
  <c r="BA132" i="4"/>
  <c r="BB132" i="4"/>
  <c r="BB130" i="4" s="1"/>
  <c r="BB131" i="4" s="1"/>
  <c r="BC132" i="4"/>
  <c r="BD132" i="4"/>
  <c r="BE132" i="4"/>
  <c r="AM136" i="4"/>
  <c r="AN136" i="4"/>
  <c r="AO136" i="4"/>
  <c r="AP136" i="4"/>
  <c r="AQ136" i="4"/>
  <c r="AR136" i="4"/>
  <c r="AS136" i="4"/>
  <c r="AT136" i="4"/>
  <c r="AU136" i="4"/>
  <c r="AV136" i="4"/>
  <c r="AW136" i="4"/>
  <c r="AW130" i="4" s="1"/>
  <c r="AX136" i="4"/>
  <c r="AX130" i="4" s="1"/>
  <c r="AX131" i="4" s="1"/>
  <c r="AY136" i="4"/>
  <c r="AY130" i="4" s="1"/>
  <c r="AZ136" i="4"/>
  <c r="BA136" i="4"/>
  <c r="BB136" i="4"/>
  <c r="BC136" i="4"/>
  <c r="BD136" i="4"/>
  <c r="BE136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BD140" i="4"/>
  <c r="BE140" i="4"/>
  <c r="AS145" i="4"/>
  <c r="AX145" i="4"/>
  <c r="AX146" i="4" s="1"/>
  <c r="AY145" i="4"/>
  <c r="AY146" i="4" s="1"/>
  <c r="AZ145" i="4"/>
  <c r="BA145" i="4"/>
  <c r="BA146" i="4" s="1"/>
  <c r="AU146" i="4"/>
  <c r="AZ146" i="4"/>
  <c r="AM147" i="4"/>
  <c r="AN147" i="4"/>
  <c r="AO147" i="4"/>
  <c r="AO145" i="4" s="1"/>
  <c r="AO146" i="4" s="1"/>
  <c r="AP147" i="4"/>
  <c r="AP145" i="4" s="1"/>
  <c r="AQ147" i="4"/>
  <c r="AQ145" i="4" s="1"/>
  <c r="AQ146" i="4" s="1"/>
  <c r="AR147" i="4"/>
  <c r="AR145" i="4" s="1"/>
  <c r="AR146" i="4" s="1"/>
  <c r="AS147" i="4"/>
  <c r="AT147" i="4"/>
  <c r="AT145" i="4" s="1"/>
  <c r="AT146" i="4" s="1"/>
  <c r="AU147" i="4"/>
  <c r="AV147" i="4"/>
  <c r="AW147" i="4"/>
  <c r="AX147" i="4"/>
  <c r="AY147" i="4"/>
  <c r="AZ147" i="4"/>
  <c r="BA147" i="4"/>
  <c r="BB147" i="4"/>
  <c r="BB145" i="4" s="1"/>
  <c r="BB146" i="4" s="1"/>
  <c r="BC147" i="4"/>
  <c r="BD147" i="4"/>
  <c r="BE147" i="4"/>
  <c r="AM151" i="4"/>
  <c r="AN151" i="4"/>
  <c r="AO151" i="4"/>
  <c r="AP151" i="4"/>
  <c r="AQ151" i="4"/>
  <c r="AR151" i="4"/>
  <c r="AS151" i="4"/>
  <c r="AT151" i="4"/>
  <c r="AU151" i="4"/>
  <c r="AU145" i="4" s="1"/>
  <c r="AV151" i="4"/>
  <c r="AW151" i="4"/>
  <c r="AX151" i="4"/>
  <c r="AY151" i="4"/>
  <c r="AZ151" i="4"/>
  <c r="BA151" i="4"/>
  <c r="BB151" i="4"/>
  <c r="BC151" i="4"/>
  <c r="BD151" i="4"/>
  <c r="BD145" i="4" s="1"/>
  <c r="BD146" i="4" s="1"/>
  <c r="BE151" i="4"/>
  <c r="BE145" i="4" s="1"/>
  <c r="AM155" i="4"/>
  <c r="AN155" i="4"/>
  <c r="AO155" i="4"/>
  <c r="AP155" i="4"/>
  <c r="AQ155" i="4"/>
  <c r="AR155" i="4"/>
  <c r="AS155" i="4"/>
  <c r="AT155" i="4"/>
  <c r="AU155" i="4"/>
  <c r="AV155" i="4"/>
  <c r="AV145" i="4" s="1"/>
  <c r="AW155" i="4"/>
  <c r="AX155" i="4"/>
  <c r="AY155" i="4"/>
  <c r="AZ155" i="4"/>
  <c r="BA155" i="4"/>
  <c r="BB155" i="4"/>
  <c r="BC155" i="4"/>
  <c r="BD155" i="4"/>
  <c r="BE155" i="4"/>
  <c r="AN160" i="4"/>
  <c r="AN161" i="4" s="1"/>
  <c r="AP160" i="4"/>
  <c r="AQ160" i="4"/>
  <c r="AQ161" i="4" s="1"/>
  <c r="AT160" i="4"/>
  <c r="AT161" i="4" s="1"/>
  <c r="AW160" i="4"/>
  <c r="AY160" i="4"/>
  <c r="AZ160" i="4"/>
  <c r="AZ161" i="4" s="1"/>
  <c r="BA160" i="4"/>
  <c r="BA161" i="4" s="1"/>
  <c r="BC160" i="4"/>
  <c r="BC161" i="4" s="1"/>
  <c r="AW161" i="4"/>
  <c r="AY161" i="4"/>
  <c r="AM162" i="4"/>
  <c r="AN162" i="4"/>
  <c r="AO162" i="4"/>
  <c r="AP162" i="4"/>
  <c r="AQ162" i="4"/>
  <c r="AR162" i="4"/>
  <c r="AR160" i="4" s="1"/>
  <c r="AR161" i="4" s="1"/>
  <c r="AS162" i="4"/>
  <c r="AS160" i="4" s="1"/>
  <c r="AS161" i="4" s="1"/>
  <c r="AT162" i="4"/>
  <c r="AU162" i="4"/>
  <c r="AU160" i="4" s="1"/>
  <c r="AU161" i="4" s="1"/>
  <c r="AV162" i="4"/>
  <c r="AW162" i="4"/>
  <c r="AX162" i="4"/>
  <c r="AY162" i="4"/>
  <c r="AZ162" i="4"/>
  <c r="BA162" i="4"/>
  <c r="BB162" i="4"/>
  <c r="BC162" i="4"/>
  <c r="BD162" i="4"/>
  <c r="BE162" i="4"/>
  <c r="AM166" i="4"/>
  <c r="AN166" i="4"/>
  <c r="AO166" i="4"/>
  <c r="AO160" i="4" s="1"/>
  <c r="AO161" i="4" s="1"/>
  <c r="AP166" i="4"/>
  <c r="AQ166" i="4"/>
  <c r="AR166" i="4"/>
  <c r="AS166" i="4"/>
  <c r="AT166" i="4"/>
  <c r="AU166" i="4"/>
  <c r="AV166" i="4"/>
  <c r="AW166" i="4"/>
  <c r="AX166" i="4"/>
  <c r="AX160" i="4" s="1"/>
  <c r="AX161" i="4" s="1"/>
  <c r="AY166" i="4"/>
  <c r="AZ166" i="4"/>
  <c r="BA166" i="4"/>
  <c r="BB166" i="4"/>
  <c r="BC166" i="4"/>
  <c r="BD166" i="4"/>
  <c r="BE166" i="4"/>
  <c r="AM170" i="4"/>
  <c r="AN170" i="4"/>
  <c r="AO170" i="4"/>
  <c r="AP170" i="4"/>
  <c r="AQ170" i="4"/>
  <c r="AR170" i="4"/>
  <c r="AS170" i="4"/>
  <c r="AT170" i="4"/>
  <c r="AU170" i="4"/>
  <c r="AV170" i="4"/>
  <c r="AV160" i="4" s="1"/>
  <c r="AW170" i="4"/>
  <c r="AX170" i="4"/>
  <c r="AY170" i="4"/>
  <c r="AZ170" i="4"/>
  <c r="BA170" i="4"/>
  <c r="BB170" i="4"/>
  <c r="BC170" i="4"/>
  <c r="BD170" i="4"/>
  <c r="BE170" i="4"/>
  <c r="AV175" i="4"/>
  <c r="AM176" i="4"/>
  <c r="AN176" i="4"/>
  <c r="AQ176" i="4"/>
  <c r="AM177" i="4"/>
  <c r="AN177" i="4"/>
  <c r="AO177" i="4"/>
  <c r="AP177" i="4"/>
  <c r="AP175" i="4" s="1"/>
  <c r="AQ177" i="4"/>
  <c r="AQ175" i="4" s="1"/>
  <c r="AR177" i="4"/>
  <c r="AS177" i="4"/>
  <c r="AT177" i="4"/>
  <c r="AU177" i="4"/>
  <c r="AV177" i="4"/>
  <c r="AW177" i="4"/>
  <c r="AX177" i="4"/>
  <c r="AY177" i="4"/>
  <c r="AZ177" i="4"/>
  <c r="BA177" i="4"/>
  <c r="BA175" i="4" s="1"/>
  <c r="BA176" i="4" s="1"/>
  <c r="BB177" i="4"/>
  <c r="BB175" i="4" s="1"/>
  <c r="BB176" i="4" s="1"/>
  <c r="BC177" i="4"/>
  <c r="BD177" i="4"/>
  <c r="BE177" i="4"/>
  <c r="AM181" i="4"/>
  <c r="AM175" i="4" s="1"/>
  <c r="AN181" i="4"/>
  <c r="AN175" i="4" s="1"/>
  <c r="AO181" i="4"/>
  <c r="AP181" i="4"/>
  <c r="AQ181" i="4"/>
  <c r="AR181" i="4"/>
  <c r="AS181" i="4"/>
  <c r="AT181" i="4"/>
  <c r="AT175" i="4" s="1"/>
  <c r="AT176" i="4" s="1"/>
  <c r="AU181" i="4"/>
  <c r="AU175" i="4" s="1"/>
  <c r="AU176" i="4" s="1"/>
  <c r="AV181" i="4"/>
  <c r="AW181" i="4"/>
  <c r="AX181" i="4"/>
  <c r="AY181" i="4"/>
  <c r="AZ181" i="4"/>
  <c r="BA181" i="4"/>
  <c r="BB181" i="4"/>
  <c r="BC181" i="4"/>
  <c r="BC175" i="4" s="1"/>
  <c r="BC176" i="4" s="1"/>
  <c r="BD181" i="4"/>
  <c r="BE181" i="4"/>
  <c r="AM185" i="4"/>
  <c r="AN185" i="4"/>
  <c r="AO185" i="4"/>
  <c r="AP185" i="4"/>
  <c r="AQ185" i="4"/>
  <c r="AR185" i="4"/>
  <c r="AS185" i="4"/>
  <c r="AT185" i="4"/>
  <c r="AU185" i="4"/>
  <c r="AV185" i="4"/>
  <c r="AW185" i="4"/>
  <c r="AX185" i="4"/>
  <c r="AY185" i="4"/>
  <c r="AY175" i="4" s="1"/>
  <c r="AZ185" i="4"/>
  <c r="BA185" i="4"/>
  <c r="BB185" i="4"/>
  <c r="BC185" i="4"/>
  <c r="BD185" i="4"/>
  <c r="BE185" i="4"/>
  <c r="AM190" i="4"/>
  <c r="AN190" i="4"/>
  <c r="AO190" i="4"/>
  <c r="AQ190" i="4"/>
  <c r="AQ191" i="4" s="1"/>
  <c r="BB190" i="4"/>
  <c r="BB191" i="4" s="1"/>
  <c r="BE190" i="4"/>
  <c r="BE191" i="4" s="1"/>
  <c r="AM191" i="4"/>
  <c r="AN191" i="4"/>
  <c r="AO191" i="4"/>
  <c r="AR191" i="4"/>
  <c r="BC191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V190" i="4" s="1"/>
  <c r="AW192" i="4"/>
  <c r="AX192" i="4"/>
  <c r="AY192" i="4"/>
  <c r="AZ192" i="4"/>
  <c r="BA192" i="4"/>
  <c r="BA190" i="4" s="1"/>
  <c r="BA191" i="4" s="1"/>
  <c r="BB192" i="4"/>
  <c r="BC192" i="4"/>
  <c r="BC190" i="4" s="1"/>
  <c r="BD192" i="4"/>
  <c r="BD190" i="4" s="1"/>
  <c r="BD191" i="4" s="1"/>
  <c r="BE192" i="4"/>
  <c r="AM196" i="4"/>
  <c r="AN196" i="4"/>
  <c r="AO196" i="4"/>
  <c r="AP196" i="4"/>
  <c r="AQ196" i="4"/>
  <c r="AR196" i="4"/>
  <c r="AR190" i="4" s="1"/>
  <c r="AS196" i="4"/>
  <c r="AS190" i="4" s="1"/>
  <c r="AT196" i="4"/>
  <c r="AU196" i="4"/>
  <c r="AV196" i="4"/>
  <c r="AW196" i="4"/>
  <c r="AW190" i="4" s="1"/>
  <c r="AW191" i="4" s="1"/>
  <c r="AX196" i="4"/>
  <c r="AY196" i="4"/>
  <c r="AZ196" i="4"/>
  <c r="BA196" i="4"/>
  <c r="BB196" i="4"/>
  <c r="BC196" i="4"/>
  <c r="BD196" i="4"/>
  <c r="BE196" i="4"/>
  <c r="AM200" i="4"/>
  <c r="AN200" i="4"/>
  <c r="AO200" i="4"/>
  <c r="AP200" i="4"/>
  <c r="AP190" i="4" s="1"/>
  <c r="AQ200" i="4"/>
  <c r="AR200" i="4"/>
  <c r="AS200" i="4"/>
  <c r="AT200" i="4"/>
  <c r="AU200" i="4"/>
  <c r="AV200" i="4"/>
  <c r="AW200" i="4"/>
  <c r="AX200" i="4"/>
  <c r="AY200" i="4"/>
  <c r="AY190" i="4" s="1"/>
  <c r="AZ200" i="4"/>
  <c r="AZ190" i="4" s="1"/>
  <c r="AZ191" i="4" s="1"/>
  <c r="BA200" i="4"/>
  <c r="BB200" i="4"/>
  <c r="BC200" i="4"/>
  <c r="BD200" i="4"/>
  <c r="BE200" i="4"/>
  <c r="AR205" i="4"/>
  <c r="AS205" i="4"/>
  <c r="AW205" i="4"/>
  <c r="AW206" i="4" s="1"/>
  <c r="BE205" i="4"/>
  <c r="BE206" i="4" s="1"/>
  <c r="AN206" i="4"/>
  <c r="AQ206" i="4"/>
  <c r="AR206" i="4"/>
  <c r="AS206" i="4"/>
  <c r="AT206" i="4"/>
  <c r="AU206" i="4"/>
  <c r="BA206" i="4"/>
  <c r="BB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Y207" i="4"/>
  <c r="AZ207" i="4"/>
  <c r="BA207" i="4"/>
  <c r="BB207" i="4"/>
  <c r="BB205" i="4" s="1"/>
  <c r="BC207" i="4"/>
  <c r="BD207" i="4"/>
  <c r="BE207" i="4"/>
  <c r="AM211" i="4"/>
  <c r="AM205" i="4" s="1"/>
  <c r="AM206" i="4" s="1"/>
  <c r="AN211" i="4"/>
  <c r="AN205" i="4" s="1"/>
  <c r="AO211" i="4"/>
  <c r="AO205" i="4" s="1"/>
  <c r="AO206" i="4" s="1"/>
  <c r="AP211" i="4"/>
  <c r="AQ211" i="4"/>
  <c r="AQ205" i="4" s="1"/>
  <c r="AR211" i="4"/>
  <c r="AS211" i="4"/>
  <c r="AT211" i="4"/>
  <c r="AT205" i="4" s="1"/>
  <c r="AU211" i="4"/>
  <c r="AU205" i="4" s="1"/>
  <c r="AV211" i="4"/>
  <c r="AV205" i="4" s="1"/>
  <c r="AW211" i="4"/>
  <c r="AX211" i="4"/>
  <c r="AY211" i="4"/>
  <c r="AZ211" i="4"/>
  <c r="BA211" i="4"/>
  <c r="BB211" i="4"/>
  <c r="BC211" i="4"/>
  <c r="BD211" i="4"/>
  <c r="BE211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A205" i="4" s="1"/>
  <c r="BB215" i="4"/>
  <c r="BC215" i="4"/>
  <c r="BD215" i="4"/>
  <c r="BE215" i="4"/>
  <c r="AO220" i="4"/>
  <c r="AO221" i="4" s="1"/>
  <c r="AZ220" i="4"/>
  <c r="AZ221" i="4" s="1"/>
  <c r="AQ221" i="4"/>
  <c r="AU221" i="4"/>
  <c r="AV221" i="4"/>
  <c r="AM222" i="4"/>
  <c r="AN222" i="4"/>
  <c r="AN220" i="4" s="1"/>
  <c r="AN221" i="4" s="1"/>
  <c r="AO222" i="4"/>
  <c r="AP222" i="4"/>
  <c r="AQ222" i="4"/>
  <c r="AQ220" i="4" s="1"/>
  <c r="AR222" i="4"/>
  <c r="AS222" i="4"/>
  <c r="AS220" i="4" s="1"/>
  <c r="AS221" i="4" s="1"/>
  <c r="AT222" i="4"/>
  <c r="AT220" i="4" s="1"/>
  <c r="AT221" i="4" s="1"/>
  <c r="AU222" i="4"/>
  <c r="AU220" i="4" s="1"/>
  <c r="AV222" i="4"/>
  <c r="AV220" i="4" s="1"/>
  <c r="AW222" i="4"/>
  <c r="AW220" i="4" s="1"/>
  <c r="AW221" i="4" s="1"/>
  <c r="AX222" i="4"/>
  <c r="AX220" i="4" s="1"/>
  <c r="AX221" i="4" s="1"/>
  <c r="AY222" i="4"/>
  <c r="AZ222" i="4"/>
  <c r="BA222" i="4"/>
  <c r="BB222" i="4"/>
  <c r="BC222" i="4"/>
  <c r="BD222" i="4"/>
  <c r="BE222" i="4"/>
  <c r="AM226" i="4"/>
  <c r="AM220" i="4" s="1"/>
  <c r="AN226" i="4"/>
  <c r="AO226" i="4"/>
  <c r="AP226" i="4"/>
  <c r="AP220" i="4" s="1"/>
  <c r="AQ226" i="4"/>
  <c r="AR226" i="4"/>
  <c r="AR220" i="4" s="1"/>
  <c r="AR221" i="4" s="1"/>
  <c r="AS226" i="4"/>
  <c r="AT226" i="4"/>
  <c r="AU226" i="4"/>
  <c r="AV226" i="4"/>
  <c r="AW226" i="4"/>
  <c r="AX226" i="4"/>
  <c r="AY226" i="4"/>
  <c r="AZ226" i="4"/>
  <c r="BA226" i="4"/>
  <c r="BA220" i="4" s="1"/>
  <c r="BA221" i="4" s="1"/>
  <c r="BB226" i="4"/>
  <c r="BC226" i="4"/>
  <c r="BC220" i="4" s="1"/>
  <c r="BC221" i="4" s="1"/>
  <c r="BD226" i="4"/>
  <c r="BD220" i="4" s="1"/>
  <c r="BD221" i="4" s="1"/>
  <c r="BE226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BC230" i="4"/>
  <c r="BD230" i="4"/>
  <c r="BE230" i="4"/>
  <c r="AW235" i="4"/>
  <c r="AX235" i="4"/>
  <c r="AX236" i="4" s="1"/>
  <c r="AY235" i="4"/>
  <c r="AZ235" i="4"/>
  <c r="AZ236" i="4" s="1"/>
  <c r="BE235" i="4"/>
  <c r="BE236" i="4" s="1"/>
  <c r="AV236" i="4"/>
  <c r="AW236" i="4"/>
  <c r="AM237" i="4"/>
  <c r="AM235" i="4" s="1"/>
  <c r="AM236" i="4" s="1"/>
  <c r="AN237" i="4"/>
  <c r="AO237" i="4"/>
  <c r="AO235" i="4" s="1"/>
  <c r="AO236" i="4" s="1"/>
  <c r="AP237" i="4"/>
  <c r="AQ237" i="4"/>
  <c r="AR237" i="4"/>
  <c r="AS237" i="4"/>
  <c r="AS235" i="4" s="1"/>
  <c r="AS236" i="4" s="1"/>
  <c r="AT237" i="4"/>
  <c r="AT235" i="4" s="1"/>
  <c r="AT236" i="4" s="1"/>
  <c r="AU237" i="4"/>
  <c r="AU235" i="4" s="1"/>
  <c r="AU236" i="4" s="1"/>
  <c r="AV237" i="4"/>
  <c r="AV235" i="4" s="1"/>
  <c r="AW237" i="4"/>
  <c r="AX237" i="4"/>
  <c r="AY237" i="4"/>
  <c r="AZ237" i="4"/>
  <c r="BA237" i="4"/>
  <c r="BB237" i="4"/>
  <c r="BC237" i="4"/>
  <c r="BD237" i="4"/>
  <c r="BE237" i="4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BC241" i="4"/>
  <c r="BC235" i="4" s="1"/>
  <c r="BC236" i="4" s="1"/>
  <c r="BD241" i="4"/>
  <c r="BD235" i="4" s="1"/>
  <c r="BD236" i="4" s="1"/>
  <c r="BE241" i="4"/>
  <c r="AM245" i="4"/>
  <c r="AN245" i="4"/>
  <c r="AO245" i="4"/>
  <c r="AP245" i="4"/>
  <c r="AP235" i="4" s="1"/>
  <c r="AP236" i="4" s="1"/>
  <c r="AQ245" i="4"/>
  <c r="AR245" i="4"/>
  <c r="AS245" i="4"/>
  <c r="AT245" i="4"/>
  <c r="AU245" i="4"/>
  <c r="AV245" i="4"/>
  <c r="AW245" i="4"/>
  <c r="AX245" i="4"/>
  <c r="AY245" i="4"/>
  <c r="AZ245" i="4"/>
  <c r="BA245" i="4"/>
  <c r="BA235" i="4" s="1"/>
  <c r="BA236" i="4" s="1"/>
  <c r="BB245" i="4"/>
  <c r="BC245" i="4"/>
  <c r="BD245" i="4"/>
  <c r="BE245" i="4"/>
  <c r="AO250" i="4"/>
  <c r="AO251" i="4" s="1"/>
  <c r="AQ250" i="4"/>
  <c r="AX250" i="4"/>
  <c r="AX251" i="4" s="1"/>
  <c r="AZ250" i="4"/>
  <c r="AZ251" i="4" s="1"/>
  <c r="BA250" i="4"/>
  <c r="BA251" i="4" s="1"/>
  <c r="BB250" i="4"/>
  <c r="BB251" i="4" s="1"/>
  <c r="BD250" i="4"/>
  <c r="BD251" i="4" s="1"/>
  <c r="AM252" i="4"/>
  <c r="AN252" i="4"/>
  <c r="AO252" i="4"/>
  <c r="AP252" i="4"/>
  <c r="AP250" i="4" s="1"/>
  <c r="AP251" i="4" s="1"/>
  <c r="AQ252" i="4"/>
  <c r="AR252" i="4"/>
  <c r="AR250" i="4" s="1"/>
  <c r="AR251" i="4" s="1"/>
  <c r="AS252" i="4"/>
  <c r="AT252" i="4"/>
  <c r="AU252" i="4"/>
  <c r="AV252" i="4"/>
  <c r="AW252" i="4"/>
  <c r="AX252" i="4"/>
  <c r="AY252" i="4"/>
  <c r="AZ252" i="4"/>
  <c r="BA252" i="4"/>
  <c r="BB252" i="4"/>
  <c r="BC252" i="4"/>
  <c r="BC250" i="4" s="1"/>
  <c r="BC251" i="4" s="1"/>
  <c r="BD252" i="4"/>
  <c r="BE252" i="4"/>
  <c r="BE250" i="4" s="1"/>
  <c r="BE251" i="4" s="1"/>
  <c r="AM256" i="4"/>
  <c r="AN256" i="4"/>
  <c r="AO256" i="4"/>
  <c r="AP256" i="4"/>
  <c r="AQ256" i="4"/>
  <c r="AR256" i="4"/>
  <c r="AS256" i="4"/>
  <c r="AT256" i="4"/>
  <c r="AU256" i="4"/>
  <c r="AV256" i="4"/>
  <c r="AW256" i="4"/>
  <c r="AX256" i="4"/>
  <c r="AY256" i="4"/>
  <c r="AZ256" i="4"/>
  <c r="BA256" i="4"/>
  <c r="BB256" i="4"/>
  <c r="BC256" i="4"/>
  <c r="BD256" i="4"/>
  <c r="BE256" i="4"/>
  <c r="AM260" i="4"/>
  <c r="AN260" i="4"/>
  <c r="AO260" i="4"/>
  <c r="AP260" i="4"/>
  <c r="AQ260" i="4"/>
  <c r="AR260" i="4"/>
  <c r="AS260" i="4"/>
  <c r="AT260" i="4"/>
  <c r="AU260" i="4"/>
  <c r="AV260" i="4"/>
  <c r="AV250" i="4" s="1"/>
  <c r="AW260" i="4"/>
  <c r="AW250" i="4" s="1"/>
  <c r="AW251" i="4" s="1"/>
  <c r="AX260" i="4"/>
  <c r="AY260" i="4"/>
  <c r="AY250" i="4" s="1"/>
  <c r="AZ260" i="4"/>
  <c r="BA260" i="4"/>
  <c r="BB260" i="4"/>
  <c r="BC260" i="4"/>
  <c r="BD260" i="4"/>
  <c r="BE260" i="4"/>
  <c r="AM265" i="4"/>
  <c r="AN265" i="4"/>
  <c r="AO265" i="4"/>
  <c r="BB265" i="4"/>
  <c r="BC265" i="4"/>
  <c r="BE265" i="4"/>
  <c r="BE266" i="4" s="1"/>
  <c r="AN266" i="4"/>
  <c r="AO266" i="4"/>
  <c r="BA266" i="4"/>
  <c r="BB266" i="4"/>
  <c r="BC266" i="4"/>
  <c r="AM267" i="4"/>
  <c r="AN267" i="4"/>
  <c r="AO267" i="4"/>
  <c r="AP267" i="4"/>
  <c r="AQ267" i="4"/>
  <c r="AR267" i="4"/>
  <c r="AS267" i="4"/>
  <c r="AT267" i="4"/>
  <c r="AU267" i="4"/>
  <c r="AV267" i="4"/>
  <c r="AW267" i="4"/>
  <c r="AW265" i="4" s="1"/>
  <c r="AW266" i="4" s="1"/>
  <c r="AX267" i="4"/>
  <c r="AX265" i="4" s="1"/>
  <c r="AX266" i="4" s="1"/>
  <c r="AY267" i="4"/>
  <c r="AY265" i="4" s="1"/>
  <c r="AZ267" i="4"/>
  <c r="AZ265" i="4" s="1"/>
  <c r="AZ266" i="4" s="1"/>
  <c r="BA267" i="4"/>
  <c r="BA265" i="4" s="1"/>
  <c r="BB267" i="4"/>
  <c r="BC267" i="4"/>
  <c r="BD267" i="4"/>
  <c r="BE267" i="4"/>
  <c r="AM271" i="4"/>
  <c r="AN271" i="4"/>
  <c r="AO271" i="4"/>
  <c r="AP271" i="4"/>
  <c r="AQ271" i="4"/>
  <c r="AR271" i="4"/>
  <c r="AS271" i="4"/>
  <c r="AT271" i="4"/>
  <c r="AU271" i="4"/>
  <c r="AU265" i="4" s="1"/>
  <c r="AU266" i="4" s="1"/>
  <c r="AV271" i="4"/>
  <c r="AV265" i="4" s="1"/>
  <c r="AW271" i="4"/>
  <c r="AX271" i="4"/>
  <c r="AY271" i="4"/>
  <c r="AZ271" i="4"/>
  <c r="BA271" i="4"/>
  <c r="BB271" i="4"/>
  <c r="BC271" i="4"/>
  <c r="BD271" i="4"/>
  <c r="BD265" i="4" s="1"/>
  <c r="BD266" i="4" s="1"/>
  <c r="BE271" i="4"/>
  <c r="AM275" i="4"/>
  <c r="AN275" i="4"/>
  <c r="AO275" i="4"/>
  <c r="AP275" i="4"/>
  <c r="AP265" i="4" s="1"/>
  <c r="AP266" i="4" s="1"/>
  <c r="AQ275" i="4"/>
  <c r="AR275" i="4"/>
  <c r="AS275" i="4"/>
  <c r="AT275" i="4"/>
  <c r="AU275" i="4"/>
  <c r="AV275" i="4"/>
  <c r="AW275" i="4"/>
  <c r="AX275" i="4"/>
  <c r="AY275" i="4"/>
  <c r="AZ275" i="4"/>
  <c r="BA275" i="4"/>
  <c r="BB275" i="4"/>
  <c r="BC275" i="4"/>
  <c r="BD275" i="4"/>
  <c r="BE275" i="4"/>
  <c r="AM280" i="4"/>
  <c r="AN280" i="4"/>
  <c r="AN281" i="4" s="1"/>
  <c r="AP280" i="4"/>
  <c r="AQ280" i="4"/>
  <c r="AZ280" i="4"/>
  <c r="AZ281" i="4" s="1"/>
  <c r="BA280" i="4"/>
  <c r="BA281" i="4" s="1"/>
  <c r="BC280" i="4"/>
  <c r="BC281" i="4" s="1"/>
  <c r="AQ281" i="4"/>
  <c r="AR281" i="4"/>
  <c r="AW281" i="4"/>
  <c r="AM282" i="4"/>
  <c r="AN282" i="4"/>
  <c r="AO282" i="4"/>
  <c r="AP282" i="4"/>
  <c r="AQ282" i="4"/>
  <c r="AR282" i="4"/>
  <c r="AS282" i="4"/>
  <c r="AT282" i="4"/>
  <c r="AU282" i="4"/>
  <c r="AU280" i="4" s="1"/>
  <c r="AU281" i="4" s="1"/>
  <c r="AV282" i="4"/>
  <c r="AW282" i="4"/>
  <c r="AW280" i="4" s="1"/>
  <c r="AX282" i="4"/>
  <c r="AY282" i="4"/>
  <c r="AY280" i="4" s="1"/>
  <c r="AY281" i="4" s="1"/>
  <c r="AZ282" i="4"/>
  <c r="BA282" i="4"/>
  <c r="BB282" i="4"/>
  <c r="BB280" i="4" s="1"/>
  <c r="BB281" i="4" s="1"/>
  <c r="BC282" i="4"/>
  <c r="BD282" i="4"/>
  <c r="BD280" i="4" s="1"/>
  <c r="BD281" i="4" s="1"/>
  <c r="BE282" i="4"/>
  <c r="BE280" i="4" s="1"/>
  <c r="BE281" i="4" s="1"/>
  <c r="AM286" i="4"/>
  <c r="AN286" i="4"/>
  <c r="AO286" i="4"/>
  <c r="AP286" i="4"/>
  <c r="AQ286" i="4"/>
  <c r="AR286" i="4"/>
  <c r="AS286" i="4"/>
  <c r="AS280" i="4" s="1"/>
  <c r="AT286" i="4"/>
  <c r="AT280" i="4" s="1"/>
  <c r="AT281" i="4" s="1"/>
  <c r="AU286" i="4"/>
  <c r="AV286" i="4"/>
  <c r="AW286" i="4"/>
  <c r="AX286" i="4"/>
  <c r="AY286" i="4"/>
  <c r="AZ286" i="4"/>
  <c r="BA286" i="4"/>
  <c r="BB286" i="4"/>
  <c r="BC286" i="4"/>
  <c r="BD286" i="4"/>
  <c r="BE286" i="4"/>
  <c r="AM290" i="4"/>
  <c r="AN290" i="4"/>
  <c r="AO290" i="4"/>
  <c r="AO280" i="4" s="1"/>
  <c r="AO281" i="4" s="1"/>
  <c r="AP290" i="4"/>
  <c r="AQ290" i="4"/>
  <c r="AR290" i="4"/>
  <c r="AR280" i="4" s="1"/>
  <c r="AS290" i="4"/>
  <c r="AT290" i="4"/>
  <c r="AU290" i="4"/>
  <c r="AV290" i="4"/>
  <c r="AW290" i="4"/>
  <c r="AX290" i="4"/>
  <c r="AY290" i="4"/>
  <c r="AZ290" i="4"/>
  <c r="BA290" i="4"/>
  <c r="BB290" i="4"/>
  <c r="BC290" i="4"/>
  <c r="BD290" i="4"/>
  <c r="BE290" i="4"/>
  <c r="AM295" i="4"/>
  <c r="AP295" i="4"/>
  <c r="AW295" i="4"/>
  <c r="AW296" i="4" s="1"/>
  <c r="AP296" i="4"/>
  <c r="AY296" i="4"/>
  <c r="AZ296" i="4"/>
  <c r="BC296" i="4"/>
  <c r="BD296" i="4"/>
  <c r="AM297" i="4"/>
  <c r="AN297" i="4"/>
  <c r="AN295" i="4" s="1"/>
  <c r="AN296" i="4" s="1"/>
  <c r="AO297" i="4"/>
  <c r="AO295" i="4" s="1"/>
  <c r="AO296" i="4" s="1"/>
  <c r="AP297" i="4"/>
  <c r="AQ297" i="4"/>
  <c r="AQ295" i="4" s="1"/>
  <c r="AQ296" i="4" s="1"/>
  <c r="AR297" i="4"/>
  <c r="AS297" i="4"/>
  <c r="AT297" i="4"/>
  <c r="AU297" i="4"/>
  <c r="AV297" i="4"/>
  <c r="AW297" i="4"/>
  <c r="AX297" i="4"/>
  <c r="AY297" i="4"/>
  <c r="AZ297" i="4"/>
  <c r="AZ295" i="4" s="1"/>
  <c r="BA297" i="4"/>
  <c r="BB297" i="4"/>
  <c r="BC297" i="4"/>
  <c r="BC295" i="4" s="1"/>
  <c r="BD297" i="4"/>
  <c r="BD295" i="4" s="1"/>
  <c r="BE297" i="4"/>
  <c r="BE295" i="4" s="1"/>
  <c r="BE296" i="4" s="1"/>
  <c r="AM301" i="4"/>
  <c r="AN301" i="4"/>
  <c r="AO301" i="4"/>
  <c r="AP301" i="4"/>
  <c r="AQ301" i="4"/>
  <c r="AR301" i="4"/>
  <c r="AS301" i="4"/>
  <c r="AS295" i="4" s="1"/>
  <c r="AT301" i="4"/>
  <c r="AU301" i="4"/>
  <c r="AU295" i="4" s="1"/>
  <c r="AU296" i="4" s="1"/>
  <c r="AV301" i="4"/>
  <c r="AV295" i="4" s="1"/>
  <c r="AW301" i="4"/>
  <c r="AX301" i="4"/>
  <c r="AY301" i="4"/>
  <c r="AZ301" i="4"/>
  <c r="BA301" i="4"/>
  <c r="BB301" i="4"/>
  <c r="BC301" i="4"/>
  <c r="BD301" i="4"/>
  <c r="BE301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Y295" i="4" s="1"/>
  <c r="AZ305" i="4"/>
  <c r="BA305" i="4"/>
  <c r="BB305" i="4"/>
  <c r="BC305" i="4"/>
  <c r="BD305" i="4"/>
  <c r="BE305" i="4"/>
  <c r="AM310" i="4"/>
  <c r="AN310" i="4"/>
  <c r="AN311" i="4" s="1"/>
  <c r="AO310" i="4"/>
  <c r="AO311" i="4" s="1"/>
  <c r="AP310" i="4"/>
  <c r="AR310" i="4"/>
  <c r="AR311" i="4" s="1"/>
  <c r="AU310" i="4"/>
  <c r="AU311" i="4" s="1"/>
  <c r="AV310" i="4"/>
  <c r="AW310" i="4"/>
  <c r="AW311" i="4" s="1"/>
  <c r="AX310" i="4"/>
  <c r="AX311" i="4" s="1"/>
  <c r="AY310" i="4"/>
  <c r="AZ310" i="4"/>
  <c r="BA310" i="4"/>
  <c r="AZ311" i="4"/>
  <c r="BA311" i="4"/>
  <c r="BD311" i="4"/>
  <c r="AM312" i="4"/>
  <c r="AN312" i="4"/>
  <c r="AO312" i="4"/>
  <c r="AP312" i="4"/>
  <c r="AQ312" i="4"/>
  <c r="AR312" i="4"/>
  <c r="AS312" i="4"/>
  <c r="AT312" i="4"/>
  <c r="AU312" i="4"/>
  <c r="AV312" i="4"/>
  <c r="AW312" i="4"/>
  <c r="AX312" i="4"/>
  <c r="AY312" i="4"/>
  <c r="AZ312" i="4"/>
  <c r="BA312" i="4"/>
  <c r="BB312" i="4"/>
  <c r="BC312" i="4"/>
  <c r="BD312" i="4"/>
  <c r="BD310" i="4" s="1"/>
  <c r="BE312" i="4"/>
  <c r="AM316" i="4"/>
  <c r="AN316" i="4"/>
  <c r="AO316" i="4"/>
  <c r="AP316" i="4"/>
  <c r="AQ316" i="4"/>
  <c r="AR316" i="4"/>
  <c r="AS316" i="4"/>
  <c r="AS310" i="4" s="1"/>
  <c r="AT316" i="4"/>
  <c r="AU316" i="4"/>
  <c r="AV316" i="4"/>
  <c r="AW316" i="4"/>
  <c r="AX316" i="4"/>
  <c r="AY316" i="4"/>
  <c r="AZ316" i="4"/>
  <c r="BA316" i="4"/>
  <c r="BB316" i="4"/>
  <c r="BB310" i="4" s="1"/>
  <c r="BB311" i="4" s="1"/>
  <c r="BC316" i="4"/>
  <c r="BD316" i="4"/>
  <c r="BE316" i="4"/>
  <c r="AM320" i="4"/>
  <c r="AN320" i="4"/>
  <c r="AO320" i="4"/>
  <c r="AP320" i="4"/>
  <c r="AQ320" i="4"/>
  <c r="AQ310" i="4" s="1"/>
  <c r="AQ311" i="4" s="1"/>
  <c r="AR320" i="4"/>
  <c r="AS320" i="4"/>
  <c r="AT320" i="4"/>
  <c r="AU320" i="4"/>
  <c r="AV320" i="4"/>
  <c r="AW320" i="4"/>
  <c r="AX320" i="4"/>
  <c r="AY320" i="4"/>
  <c r="AZ320" i="4"/>
  <c r="BA320" i="4"/>
  <c r="BB320" i="4"/>
  <c r="BC320" i="4"/>
  <c r="BD320" i="4"/>
  <c r="BE320" i="4"/>
  <c r="AM325" i="4"/>
  <c r="AR325" i="4"/>
  <c r="AR326" i="4" s="1"/>
  <c r="AV325" i="4"/>
  <c r="AV326" i="4" s="1"/>
  <c r="BC325" i="4"/>
  <c r="BC326" i="4" s="1"/>
  <c r="BD325" i="4"/>
  <c r="BD326" i="4" s="1"/>
  <c r="BE325" i="4"/>
  <c r="AY326" i="4"/>
  <c r="BE326" i="4"/>
  <c r="AM327" i="4"/>
  <c r="AN327" i="4"/>
  <c r="AO327" i="4"/>
  <c r="AP327" i="4"/>
  <c r="AP325" i="4" s="1"/>
  <c r="AP326" i="4" s="1"/>
  <c r="AQ327" i="4"/>
  <c r="AR327" i="4"/>
  <c r="AS327" i="4"/>
  <c r="AS325" i="4" s="1"/>
  <c r="AT327" i="4"/>
  <c r="AT325" i="4" s="1"/>
  <c r="AT326" i="4" s="1"/>
  <c r="AU327" i="4"/>
  <c r="AU325" i="4" s="1"/>
  <c r="AU326" i="4" s="1"/>
  <c r="AV327" i="4"/>
  <c r="AW327" i="4"/>
  <c r="AW325" i="4" s="1"/>
  <c r="AX327" i="4"/>
  <c r="AX325" i="4" s="1"/>
  <c r="AX326" i="4" s="1"/>
  <c r="AY327" i="4"/>
  <c r="AY325" i="4" s="1"/>
  <c r="AZ327" i="4"/>
  <c r="AZ325" i="4" s="1"/>
  <c r="AZ326" i="4" s="1"/>
  <c r="BA327" i="4"/>
  <c r="BA325" i="4" s="1"/>
  <c r="BA326" i="4" s="1"/>
  <c r="BB327" i="4"/>
  <c r="BB325" i="4" s="1"/>
  <c r="BB326" i="4" s="1"/>
  <c r="BC327" i="4"/>
  <c r="BD327" i="4"/>
  <c r="BE327" i="4"/>
  <c r="AM331" i="4"/>
  <c r="AN331" i="4"/>
  <c r="AO331" i="4"/>
  <c r="AP331" i="4"/>
  <c r="AQ331" i="4"/>
  <c r="AR331" i="4"/>
  <c r="AS331" i="4"/>
  <c r="AT331" i="4"/>
  <c r="AU331" i="4"/>
  <c r="AV331" i="4"/>
  <c r="AW331" i="4"/>
  <c r="AX331" i="4"/>
  <c r="AY331" i="4"/>
  <c r="AZ331" i="4"/>
  <c r="BA331" i="4"/>
  <c r="BB331" i="4"/>
  <c r="BC331" i="4"/>
  <c r="BD331" i="4"/>
  <c r="BE331" i="4"/>
  <c r="AM335" i="4"/>
  <c r="AN335" i="4"/>
  <c r="AN325" i="4" s="1"/>
  <c r="AN326" i="4" s="1"/>
  <c r="AO335" i="4"/>
  <c r="AO325" i="4" s="1"/>
  <c r="AO326" i="4" s="1"/>
  <c r="AP335" i="4"/>
  <c r="AQ335" i="4"/>
  <c r="AQ325" i="4" s="1"/>
  <c r="AR335" i="4"/>
  <c r="AS335" i="4"/>
  <c r="AT335" i="4"/>
  <c r="AU335" i="4"/>
  <c r="AV335" i="4"/>
  <c r="AW335" i="4"/>
  <c r="AX335" i="4"/>
  <c r="AY335" i="4"/>
  <c r="AZ335" i="4"/>
  <c r="BA335" i="4"/>
  <c r="BB335" i="4"/>
  <c r="BC335" i="4"/>
  <c r="BD335" i="4"/>
  <c r="BE335" i="4"/>
  <c r="AM340" i="4"/>
  <c r="AT340" i="4"/>
  <c r="AT341" i="4" s="1"/>
  <c r="AW340" i="4"/>
  <c r="AY340" i="4"/>
  <c r="AZ340" i="4"/>
  <c r="AZ341" i="4" s="1"/>
  <c r="AM341" i="4"/>
  <c r="AN341" i="4"/>
  <c r="AP341" i="4"/>
  <c r="BA341" i="4"/>
  <c r="BB341" i="4"/>
  <c r="AM342" i="4"/>
  <c r="AN342" i="4"/>
  <c r="AN340" i="4" s="1"/>
  <c r="AO342" i="4"/>
  <c r="AP342" i="4"/>
  <c r="AP340" i="4" s="1"/>
  <c r="AQ342" i="4"/>
  <c r="AR342" i="4"/>
  <c r="AS342" i="4"/>
  <c r="AT342" i="4"/>
  <c r="AU342" i="4"/>
  <c r="AV342" i="4"/>
  <c r="AV340" i="4" s="1"/>
  <c r="AV341" i="4" s="1"/>
  <c r="AW342" i="4"/>
  <c r="AX342" i="4"/>
  <c r="AX340" i="4" s="1"/>
  <c r="AX341" i="4" s="1"/>
  <c r="AY342" i="4"/>
  <c r="AZ342" i="4"/>
  <c r="BA342" i="4"/>
  <c r="BA340" i="4" s="1"/>
  <c r="BB342" i="4"/>
  <c r="BC342" i="4"/>
  <c r="BC340" i="4" s="1"/>
  <c r="BC341" i="4" s="1"/>
  <c r="BD342" i="4"/>
  <c r="BD340" i="4" s="1"/>
  <c r="BD341" i="4" s="1"/>
  <c r="BE342" i="4"/>
  <c r="BE340" i="4" s="1"/>
  <c r="BE341" i="4" s="1"/>
  <c r="AM346" i="4"/>
  <c r="AN346" i="4"/>
  <c r="AO346" i="4"/>
  <c r="AP346" i="4"/>
  <c r="AQ346" i="4"/>
  <c r="AR346" i="4"/>
  <c r="AS346" i="4"/>
  <c r="AT346" i="4"/>
  <c r="AU346" i="4"/>
  <c r="AV346" i="4"/>
  <c r="AW346" i="4"/>
  <c r="AX346" i="4"/>
  <c r="AY346" i="4"/>
  <c r="AZ346" i="4"/>
  <c r="BA346" i="4"/>
  <c r="BB346" i="4"/>
  <c r="BC346" i="4"/>
  <c r="BD346" i="4"/>
  <c r="BE346" i="4"/>
  <c r="AM350" i="4"/>
  <c r="AN350" i="4"/>
  <c r="AO350" i="4"/>
  <c r="AP350" i="4"/>
  <c r="AQ350" i="4"/>
  <c r="AR350" i="4"/>
  <c r="AR340" i="4" s="1"/>
  <c r="AR341" i="4" s="1"/>
  <c r="AS350" i="4"/>
  <c r="AS340" i="4" s="1"/>
  <c r="AT350" i="4"/>
  <c r="AU350" i="4"/>
  <c r="AV350" i="4"/>
  <c r="AW350" i="4"/>
  <c r="AX350" i="4"/>
  <c r="AY350" i="4"/>
  <c r="AZ350" i="4"/>
  <c r="BA350" i="4"/>
  <c r="BB350" i="4"/>
  <c r="BB340" i="4" s="1"/>
  <c r="BC350" i="4"/>
  <c r="BD350" i="4"/>
  <c r="BE350" i="4"/>
  <c r="AU355" i="4"/>
  <c r="AU356" i="4" s="1"/>
  <c r="AV355" i="4"/>
  <c r="AW355" i="4"/>
  <c r="AW356" i="4" s="1"/>
  <c r="AY355" i="4"/>
  <c r="BA355" i="4"/>
  <c r="BA356" i="4" s="1"/>
  <c r="BC355" i="4"/>
  <c r="BC356" i="4" s="1"/>
  <c r="AR356" i="4"/>
  <c r="AS356" i="4"/>
  <c r="AT356" i="4"/>
  <c r="BE356" i="4"/>
  <c r="AM357" i="4"/>
  <c r="AM355" i="4" s="1"/>
  <c r="AN357" i="4"/>
  <c r="AO357" i="4"/>
  <c r="AP357" i="4"/>
  <c r="AP355" i="4" s="1"/>
  <c r="AQ357" i="4"/>
  <c r="AR357" i="4"/>
  <c r="AR355" i="4" s="1"/>
  <c r="AS357" i="4"/>
  <c r="AS355" i="4" s="1"/>
  <c r="AT357" i="4"/>
  <c r="AT355" i="4" s="1"/>
  <c r="AU357" i="4"/>
  <c r="AV357" i="4"/>
  <c r="AW357" i="4"/>
  <c r="AX357" i="4"/>
  <c r="AY357" i="4"/>
  <c r="AZ357" i="4"/>
  <c r="BA357" i="4"/>
  <c r="BB357" i="4"/>
  <c r="BB355" i="4" s="1"/>
  <c r="BB356" i="4" s="1"/>
  <c r="BC357" i="4"/>
  <c r="BD357" i="4"/>
  <c r="BD355" i="4" s="1"/>
  <c r="BD356" i="4" s="1"/>
  <c r="BE357" i="4"/>
  <c r="AM361" i="4"/>
  <c r="AN361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AZ355" i="4" s="1"/>
  <c r="AZ356" i="4" s="1"/>
  <c r="BA361" i="4"/>
  <c r="BB361" i="4"/>
  <c r="BC361" i="4"/>
  <c r="BD361" i="4"/>
  <c r="BE361" i="4"/>
  <c r="BE355" i="4" s="1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Y365" i="4"/>
  <c r="AZ365" i="4"/>
  <c r="BA365" i="4"/>
  <c r="BB365" i="4"/>
  <c r="BC365" i="4"/>
  <c r="BD365" i="4"/>
  <c r="BE365" i="4"/>
  <c r="AO370" i="4"/>
  <c r="AO371" i="4" s="1"/>
  <c r="AU370" i="4"/>
  <c r="AU371" i="4" s="1"/>
  <c r="AV370" i="4"/>
  <c r="AV371" i="4" s="1"/>
  <c r="AY370" i="4"/>
  <c r="AZ370" i="4"/>
  <c r="AZ371" i="4" s="1"/>
  <c r="BA370" i="4"/>
  <c r="BA371" i="4" s="1"/>
  <c r="AM372" i="4"/>
  <c r="AN372" i="4"/>
  <c r="AO372" i="4"/>
  <c r="AP372" i="4"/>
  <c r="AQ372" i="4"/>
  <c r="AR372" i="4"/>
  <c r="AR370" i="4" s="1"/>
  <c r="AR371" i="4" s="1"/>
  <c r="AS372" i="4"/>
  <c r="AT372" i="4"/>
  <c r="AU372" i="4"/>
  <c r="AV372" i="4"/>
  <c r="AW372" i="4"/>
  <c r="AW370" i="4" s="1"/>
  <c r="AW371" i="4" s="1"/>
  <c r="AX372" i="4"/>
  <c r="AY372" i="4"/>
  <c r="AZ372" i="4"/>
  <c r="BA372" i="4"/>
  <c r="BB372" i="4"/>
  <c r="BB370" i="4" s="1"/>
  <c r="BB371" i="4" s="1"/>
  <c r="BC372" i="4"/>
  <c r="BC370" i="4" s="1"/>
  <c r="BC371" i="4" s="1"/>
  <c r="BD372" i="4"/>
  <c r="BD370" i="4" s="1"/>
  <c r="BD371" i="4" s="1"/>
  <c r="BE372" i="4"/>
  <c r="BE370" i="4" s="1"/>
  <c r="BE371" i="4" s="1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BC376" i="4"/>
  <c r="BD376" i="4"/>
  <c r="BE376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X370" i="4" s="1"/>
  <c r="AX371" i="4" s="1"/>
  <c r="AY380" i="4"/>
  <c r="AZ380" i="4"/>
  <c r="BA380" i="4"/>
  <c r="BB380" i="4"/>
  <c r="BC380" i="4"/>
  <c r="BD380" i="4"/>
  <c r="BE380" i="4"/>
  <c r="AP385" i="4"/>
  <c r="AW385" i="4"/>
  <c r="AY385" i="4"/>
  <c r="AW386" i="4"/>
  <c r="AY386" i="4"/>
  <c r="AZ386" i="4"/>
  <c r="AM387" i="4"/>
  <c r="AN387" i="4"/>
  <c r="AN385" i="4" s="1"/>
  <c r="AN386" i="4" s="1"/>
  <c r="AO387" i="4"/>
  <c r="AO385" i="4" s="1"/>
  <c r="AO386" i="4" s="1"/>
  <c r="AP387" i="4"/>
  <c r="AQ387" i="4"/>
  <c r="AQ385" i="4" s="1"/>
  <c r="AQ386" i="4" s="1"/>
  <c r="AR387" i="4"/>
  <c r="AS387" i="4"/>
  <c r="AS385" i="4" s="1"/>
  <c r="AT387" i="4"/>
  <c r="AT385" i="4" s="1"/>
  <c r="AT386" i="4" s="1"/>
  <c r="AU387" i="4"/>
  <c r="AV387" i="4"/>
  <c r="AW387" i="4"/>
  <c r="AX387" i="4"/>
  <c r="AX385" i="4" s="1"/>
  <c r="AX386" i="4" s="1"/>
  <c r="AY387" i="4"/>
  <c r="AZ387" i="4"/>
  <c r="AZ385" i="4" s="1"/>
  <c r="BA387" i="4"/>
  <c r="BB387" i="4"/>
  <c r="BC387" i="4"/>
  <c r="BC385" i="4" s="1"/>
  <c r="BC386" i="4" s="1"/>
  <c r="BD387" i="4"/>
  <c r="BE387" i="4"/>
  <c r="AM391" i="4"/>
  <c r="AN391" i="4"/>
  <c r="AO391" i="4"/>
  <c r="AP391" i="4"/>
  <c r="AQ391" i="4"/>
  <c r="AR391" i="4"/>
  <c r="AS391" i="4"/>
  <c r="AT391" i="4"/>
  <c r="AU391" i="4"/>
  <c r="AU385" i="4" s="1"/>
  <c r="AU386" i="4" s="1"/>
  <c r="AV391" i="4"/>
  <c r="AV385" i="4" s="1"/>
  <c r="AW391" i="4"/>
  <c r="AX391" i="4"/>
  <c r="AY391" i="4"/>
  <c r="AZ391" i="4"/>
  <c r="BA391" i="4"/>
  <c r="BB391" i="4"/>
  <c r="BC391" i="4"/>
  <c r="BD391" i="4"/>
  <c r="BD385" i="4" s="1"/>
  <c r="BD386" i="4" s="1"/>
  <c r="BE391" i="4"/>
  <c r="BE385" i="4" s="1"/>
  <c r="BE386" i="4" s="1"/>
  <c r="AM395" i="4"/>
  <c r="AM385" i="4" s="1"/>
  <c r="AN395" i="4"/>
  <c r="AO395" i="4"/>
  <c r="AP395" i="4"/>
  <c r="AQ395" i="4"/>
  <c r="AR395" i="4"/>
  <c r="AS395" i="4"/>
  <c r="AT395" i="4"/>
  <c r="AU395" i="4"/>
  <c r="AV395" i="4"/>
  <c r="AW395" i="4"/>
  <c r="AX395" i="4"/>
  <c r="AY395" i="4"/>
  <c r="AZ395" i="4"/>
  <c r="BA395" i="4"/>
  <c r="BB395" i="4"/>
  <c r="BC395" i="4"/>
  <c r="BD395" i="4"/>
  <c r="BE395" i="4"/>
  <c r="AU400" i="4"/>
  <c r="AU401" i="4" s="1"/>
  <c r="AV400" i="4"/>
  <c r="AW400" i="4"/>
  <c r="AW401" i="4" s="1"/>
  <c r="AX400" i="4"/>
  <c r="AX401" i="4" s="1"/>
  <c r="AY400" i="4"/>
  <c r="BE400" i="4"/>
  <c r="BE401" i="4" s="1"/>
  <c r="AM402" i="4"/>
  <c r="AN402" i="4"/>
  <c r="AO402" i="4"/>
  <c r="AP402" i="4"/>
  <c r="AQ402" i="4"/>
  <c r="AR402" i="4"/>
  <c r="AS402" i="4"/>
  <c r="AT402" i="4"/>
  <c r="AT400" i="4" s="1"/>
  <c r="AT401" i="4" s="1"/>
  <c r="AU402" i="4"/>
  <c r="AV402" i="4"/>
  <c r="AW402" i="4"/>
  <c r="AX402" i="4"/>
  <c r="AY402" i="4"/>
  <c r="AZ402" i="4"/>
  <c r="BA402" i="4"/>
  <c r="BB402" i="4"/>
  <c r="BC402" i="4"/>
  <c r="BD402" i="4"/>
  <c r="BE402" i="4"/>
  <c r="AM406" i="4"/>
  <c r="AM400" i="4" s="1"/>
  <c r="AM401" i="4" s="1"/>
  <c r="AN406" i="4"/>
  <c r="AN400" i="4" s="1"/>
  <c r="AN401" i="4" s="1"/>
  <c r="AO406" i="4"/>
  <c r="AO400" i="4" s="1"/>
  <c r="AO401" i="4" s="1"/>
  <c r="AP406" i="4"/>
  <c r="AP400" i="4" s="1"/>
  <c r="AQ406" i="4"/>
  <c r="AQ400" i="4" s="1"/>
  <c r="AQ401" i="4" s="1"/>
  <c r="AR406" i="4"/>
  <c r="AS406" i="4"/>
  <c r="AT406" i="4"/>
  <c r="AU406" i="4"/>
  <c r="AV406" i="4"/>
  <c r="AW406" i="4"/>
  <c r="AX406" i="4"/>
  <c r="AY406" i="4"/>
  <c r="AZ406" i="4"/>
  <c r="BA406" i="4"/>
  <c r="BB406" i="4"/>
  <c r="BC406" i="4"/>
  <c r="BD406" i="4"/>
  <c r="BE406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Y410" i="4"/>
  <c r="AZ410" i="4"/>
  <c r="AZ400" i="4" s="1"/>
  <c r="AZ401" i="4" s="1"/>
  <c r="BA410" i="4"/>
  <c r="BB410" i="4"/>
  <c r="BC410" i="4"/>
  <c r="BC400" i="4" s="1"/>
  <c r="BC401" i="4" s="1"/>
  <c r="BD410" i="4"/>
  <c r="BD400" i="4" s="1"/>
  <c r="BD401" i="4" s="1"/>
  <c r="BE410" i="4"/>
  <c r="AN416" i="4"/>
  <c r="AQ416" i="4"/>
  <c r="BA416" i="4"/>
  <c r="AM417" i="4"/>
  <c r="AN417" i="4"/>
  <c r="AN415" i="4" s="1"/>
  <c r="AO417" i="4"/>
  <c r="AO415" i="4" s="1"/>
  <c r="AO416" i="4" s="1"/>
  <c r="AP417" i="4"/>
  <c r="AP415" i="4" s="1"/>
  <c r="AQ417" i="4"/>
  <c r="AQ415" i="4" s="1"/>
  <c r="AR417" i="4"/>
  <c r="AS417" i="4"/>
  <c r="AT417" i="4"/>
  <c r="AU417" i="4"/>
  <c r="AV417" i="4"/>
  <c r="AW417" i="4"/>
  <c r="AX417" i="4"/>
  <c r="AY417" i="4"/>
  <c r="AZ417" i="4"/>
  <c r="BA417" i="4"/>
  <c r="BA415" i="4" s="1"/>
  <c r="BB417" i="4"/>
  <c r="BB415" i="4" s="1"/>
  <c r="BB416" i="4" s="1"/>
  <c r="BC417" i="4"/>
  <c r="BC415" i="4" s="1"/>
  <c r="BC416" i="4" s="1"/>
  <c r="BD417" i="4"/>
  <c r="BD415" i="4" s="1"/>
  <c r="BD416" i="4" s="1"/>
  <c r="BE417" i="4"/>
  <c r="BE415" i="4" s="1"/>
  <c r="BE416" i="4" s="1"/>
  <c r="AM421" i="4"/>
  <c r="AM415" i="4" s="1"/>
  <c r="AN421" i="4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AM425" i="4"/>
  <c r="AN425" i="4"/>
  <c r="AO425" i="4"/>
  <c r="AP425" i="4"/>
  <c r="AQ425" i="4"/>
  <c r="AR425" i="4"/>
  <c r="AS425" i="4"/>
  <c r="AT425" i="4"/>
  <c r="AU425" i="4"/>
  <c r="AV425" i="4"/>
  <c r="AW425" i="4"/>
  <c r="AW415" i="4" s="1"/>
  <c r="AW416" i="4" s="1"/>
  <c r="AX425" i="4"/>
  <c r="AY425" i="4"/>
  <c r="AY415" i="4" s="1"/>
  <c r="AZ425" i="4"/>
  <c r="AZ415" i="4" s="1"/>
  <c r="AZ416" i="4" s="1"/>
  <c r="BA425" i="4"/>
  <c r="BB425" i="4"/>
  <c r="BC425" i="4"/>
  <c r="BD425" i="4"/>
  <c r="BE425" i="4"/>
  <c r="AM430" i="4"/>
  <c r="AN430" i="4"/>
  <c r="AN431" i="4" s="1"/>
  <c r="AW430" i="4"/>
  <c r="AW431" i="4" s="1"/>
  <c r="AX430" i="4"/>
  <c r="AX431" i="4" s="1"/>
  <c r="AR431" i="4"/>
  <c r="AV431" i="4"/>
  <c r="AM432" i="4"/>
  <c r="AN432" i="4"/>
  <c r="AO432" i="4"/>
  <c r="AO430" i="4" s="1"/>
  <c r="AO431" i="4" s="1"/>
  <c r="AP432" i="4"/>
  <c r="AP430" i="4" s="1"/>
  <c r="AQ432" i="4"/>
  <c r="AQ430" i="4" s="1"/>
  <c r="AQ431" i="4" s="1"/>
  <c r="AR432" i="4"/>
  <c r="AS432" i="4"/>
  <c r="AT432" i="4"/>
  <c r="AU432" i="4"/>
  <c r="AV432" i="4"/>
  <c r="AW432" i="4"/>
  <c r="AX432" i="4"/>
  <c r="AY432" i="4"/>
  <c r="AY430" i="4" s="1"/>
  <c r="AZ432" i="4"/>
  <c r="AZ430" i="4" s="1"/>
  <c r="AZ431" i="4" s="1"/>
  <c r="BA432" i="4"/>
  <c r="BA430" i="4" s="1"/>
  <c r="BA431" i="4" s="1"/>
  <c r="BB432" i="4"/>
  <c r="BB430" i="4" s="1"/>
  <c r="BB431" i="4" s="1"/>
  <c r="BC432" i="4"/>
  <c r="BD432" i="4"/>
  <c r="BE432" i="4"/>
  <c r="AM436" i="4"/>
  <c r="AN436" i="4"/>
  <c r="AO436" i="4"/>
  <c r="AP436" i="4"/>
  <c r="AQ436" i="4"/>
  <c r="AR436" i="4"/>
  <c r="AR430" i="4" s="1"/>
  <c r="AS436" i="4"/>
  <c r="AT436" i="4"/>
  <c r="AU436" i="4"/>
  <c r="AV436" i="4"/>
  <c r="AW436" i="4"/>
  <c r="AX436" i="4"/>
  <c r="AY436" i="4"/>
  <c r="AZ436" i="4"/>
  <c r="BA436" i="4"/>
  <c r="BB436" i="4"/>
  <c r="BC436" i="4"/>
  <c r="BD436" i="4"/>
  <c r="BE436" i="4"/>
  <c r="AM440" i="4"/>
  <c r="AN440" i="4"/>
  <c r="AO440" i="4"/>
  <c r="AP440" i="4"/>
  <c r="AQ440" i="4"/>
  <c r="AR440" i="4"/>
  <c r="AS440" i="4"/>
  <c r="AT440" i="4"/>
  <c r="AU440" i="4"/>
  <c r="AV440" i="4"/>
  <c r="AV430" i="4" s="1"/>
  <c r="AW440" i="4"/>
  <c r="AX440" i="4"/>
  <c r="AY440" i="4"/>
  <c r="AZ440" i="4"/>
  <c r="BA440" i="4"/>
  <c r="BB440" i="4"/>
  <c r="BC440" i="4"/>
  <c r="BD440" i="4"/>
  <c r="BE440" i="4"/>
  <c r="BE430" i="4" s="1"/>
  <c r="BE431" i="4" s="1"/>
  <c r="AQ445" i="4"/>
  <c r="AQ446" i="4" s="1"/>
  <c r="AY446" i="4"/>
  <c r="AM447" i="4"/>
  <c r="AN447" i="4"/>
  <c r="AO447" i="4"/>
  <c r="AP447" i="4"/>
  <c r="AQ447" i="4"/>
  <c r="AR447" i="4"/>
  <c r="AS447" i="4"/>
  <c r="AS445" i="4" s="1"/>
  <c r="AT447" i="4"/>
  <c r="AT445" i="4" s="1"/>
  <c r="AT446" i="4" s="1"/>
  <c r="AU447" i="4"/>
  <c r="AU445" i="4" s="1"/>
  <c r="AU446" i="4" s="1"/>
  <c r="AV447" i="4"/>
  <c r="AV445" i="4" s="1"/>
  <c r="AW447" i="4"/>
  <c r="AW445" i="4" s="1"/>
  <c r="AW446" i="4" s="1"/>
  <c r="AX447" i="4"/>
  <c r="AY447" i="4"/>
  <c r="AY445" i="4" s="1"/>
  <c r="AZ447" i="4"/>
  <c r="BA447" i="4"/>
  <c r="BB447" i="4"/>
  <c r="BC447" i="4"/>
  <c r="BD447" i="4"/>
  <c r="BD445" i="4" s="1"/>
  <c r="BD446" i="4" s="1"/>
  <c r="BE447" i="4"/>
  <c r="AM451" i="4"/>
  <c r="AM445" i="4" s="1"/>
  <c r="AN451" i="4"/>
  <c r="AN445" i="4" s="1"/>
  <c r="AN446" i="4" s="1"/>
  <c r="AO451" i="4"/>
  <c r="AO445" i="4" s="1"/>
  <c r="AO446" i="4" s="1"/>
  <c r="AP451" i="4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BC451" i="4"/>
  <c r="BD451" i="4"/>
  <c r="BE451" i="4"/>
  <c r="BE445" i="4" s="1"/>
  <c r="BE446" i="4" s="1"/>
  <c r="AM455" i="4"/>
  <c r="AN455" i="4"/>
  <c r="AO455" i="4"/>
  <c r="AP455" i="4"/>
  <c r="AQ455" i="4"/>
  <c r="AR455" i="4"/>
  <c r="AS455" i="4"/>
  <c r="AT455" i="4"/>
  <c r="AU455" i="4"/>
  <c r="AV455" i="4"/>
  <c r="AW455" i="4"/>
  <c r="AX455" i="4"/>
  <c r="AY455" i="4"/>
  <c r="AZ455" i="4"/>
  <c r="BA455" i="4"/>
  <c r="BA445" i="4" s="1"/>
  <c r="BA446" i="4" s="1"/>
  <c r="BB455" i="4"/>
  <c r="BC455" i="4"/>
  <c r="BC445" i="4" s="1"/>
  <c r="BC446" i="4" s="1"/>
  <c r="BD455" i="4"/>
  <c r="BE455" i="4"/>
  <c r="AM460" i="4"/>
  <c r="AN460" i="4"/>
  <c r="AM461" i="4"/>
  <c r="AN461" i="4"/>
  <c r="AO461" i="4"/>
  <c r="AZ461" i="4"/>
  <c r="BB461" i="4"/>
  <c r="AM462" i="4"/>
  <c r="AN462" i="4"/>
  <c r="AO462" i="4"/>
  <c r="AP462" i="4"/>
  <c r="AQ462" i="4"/>
  <c r="AR462" i="4"/>
  <c r="AS462" i="4"/>
  <c r="AT462" i="4"/>
  <c r="AU462" i="4"/>
  <c r="AV462" i="4"/>
  <c r="AW462" i="4"/>
  <c r="AX462" i="4"/>
  <c r="AY462" i="4"/>
  <c r="AZ462" i="4"/>
  <c r="AZ460" i="4" s="1"/>
  <c r="BA462" i="4"/>
  <c r="BA460" i="4" s="1"/>
  <c r="BA461" i="4" s="1"/>
  <c r="BB462" i="4"/>
  <c r="BB460" i="4" s="1"/>
  <c r="BC462" i="4"/>
  <c r="BC460" i="4" s="1"/>
  <c r="BC461" i="4" s="1"/>
  <c r="BD462" i="4"/>
  <c r="BD460" i="4" s="1"/>
  <c r="BD461" i="4" s="1"/>
  <c r="BE462" i="4"/>
  <c r="AM466" i="4"/>
  <c r="AN466" i="4"/>
  <c r="AO466" i="4"/>
  <c r="AP466" i="4"/>
  <c r="AQ466" i="4"/>
  <c r="AQ460" i="4" s="1"/>
  <c r="AQ461" i="4" s="1"/>
  <c r="AR466" i="4"/>
  <c r="AS466" i="4"/>
  <c r="AT466" i="4"/>
  <c r="AU466" i="4"/>
  <c r="AV466" i="4"/>
  <c r="AW466" i="4"/>
  <c r="AX466" i="4"/>
  <c r="AY466" i="4"/>
  <c r="AZ466" i="4"/>
  <c r="BA466" i="4"/>
  <c r="BB466" i="4"/>
  <c r="BC466" i="4"/>
  <c r="BD466" i="4"/>
  <c r="BE466" i="4"/>
  <c r="AM470" i="4"/>
  <c r="AN470" i="4"/>
  <c r="AO470" i="4"/>
  <c r="AO460" i="4" s="1"/>
  <c r="AP470" i="4"/>
  <c r="AP460" i="4" s="1"/>
  <c r="AP461" i="4" s="1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BC470" i="4"/>
  <c r="BD470" i="4"/>
  <c r="BE470" i="4"/>
  <c r="AM475" i="4"/>
  <c r="AN475" i="4"/>
  <c r="AN476" i="4" s="1"/>
  <c r="AV475" i="4"/>
  <c r="AM477" i="4"/>
  <c r="AN477" i="4"/>
  <c r="AO477" i="4"/>
  <c r="AP477" i="4"/>
  <c r="AP475" i="4" s="1"/>
  <c r="AQ477" i="4"/>
  <c r="AR477" i="4"/>
  <c r="AS477" i="4"/>
  <c r="AT477" i="4"/>
  <c r="AU477" i="4"/>
  <c r="AU475" i="4" s="1"/>
  <c r="AU476" i="4" s="1"/>
  <c r="AV477" i="4"/>
  <c r="AW477" i="4"/>
  <c r="AW475" i="4" s="1"/>
  <c r="AW476" i="4" s="1"/>
  <c r="AX477" i="4"/>
  <c r="AX475" i="4" s="1"/>
  <c r="AX476" i="4" s="1"/>
  <c r="AY477" i="4"/>
  <c r="AY475" i="4" s="1"/>
  <c r="AZ477" i="4"/>
  <c r="AZ475" i="4" s="1"/>
  <c r="AZ476" i="4" s="1"/>
  <c r="BA477" i="4"/>
  <c r="BB477" i="4"/>
  <c r="BC477" i="4"/>
  <c r="BD477" i="4"/>
  <c r="BE477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C475" i="4" s="1"/>
  <c r="BC476" i="4" s="1"/>
  <c r="BD481" i="4"/>
  <c r="BE481" i="4"/>
  <c r="AM485" i="4"/>
  <c r="AN485" i="4"/>
  <c r="AO485" i="4"/>
  <c r="AO475" i="4" s="1"/>
  <c r="AO476" i="4" s="1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BC485" i="4"/>
  <c r="BD485" i="4"/>
  <c r="BD475" i="4" s="1"/>
  <c r="BD476" i="4" s="1"/>
  <c r="BE485" i="4"/>
  <c r="BE475" i="4" s="1"/>
  <c r="BE476" i="4" s="1"/>
  <c r="AO490" i="4"/>
  <c r="AO491" i="4"/>
  <c r="AP491" i="4"/>
  <c r="AR491" i="4"/>
  <c r="AY491" i="4"/>
  <c r="AZ491" i="4"/>
  <c r="BB491" i="4"/>
  <c r="BC491" i="4"/>
  <c r="AM492" i="4"/>
  <c r="AN492" i="4"/>
  <c r="AO492" i="4"/>
  <c r="AP492" i="4"/>
  <c r="AP490" i="4" s="1"/>
  <c r="AQ492" i="4"/>
  <c r="AR492" i="4"/>
  <c r="AR490" i="4" s="1"/>
  <c r="AS492" i="4"/>
  <c r="AT492" i="4"/>
  <c r="AU492" i="4"/>
  <c r="AV492" i="4"/>
  <c r="AW492" i="4"/>
  <c r="AX492" i="4"/>
  <c r="AY492" i="4"/>
  <c r="AZ492" i="4"/>
  <c r="BA492" i="4"/>
  <c r="BB492" i="4"/>
  <c r="BB490" i="4" s="1"/>
  <c r="BC492" i="4"/>
  <c r="BC490" i="4" s="1"/>
  <c r="BD492" i="4"/>
  <c r="BE492" i="4"/>
  <c r="BE490" i="4" s="1"/>
  <c r="BE491" i="4" s="1"/>
  <c r="AM496" i="4"/>
  <c r="AN496" i="4"/>
  <c r="AO496" i="4"/>
  <c r="AP496" i="4"/>
  <c r="AQ496" i="4"/>
  <c r="AQ490" i="4" s="1"/>
  <c r="AR496" i="4"/>
  <c r="AS496" i="4"/>
  <c r="AT496" i="4"/>
  <c r="AT490" i="4" s="1"/>
  <c r="AT491" i="4" s="1"/>
  <c r="AU496" i="4"/>
  <c r="AU490" i="4" s="1"/>
  <c r="AU491" i="4" s="1"/>
  <c r="AV496" i="4"/>
  <c r="AV490" i="4" s="1"/>
  <c r="AW496" i="4"/>
  <c r="AW490" i="4" s="1"/>
  <c r="AW491" i="4" s="1"/>
  <c r="AX496" i="4"/>
  <c r="AY496" i="4"/>
  <c r="AZ496" i="4"/>
  <c r="BA496" i="4"/>
  <c r="BB496" i="4"/>
  <c r="BC496" i="4"/>
  <c r="BD496" i="4"/>
  <c r="BE496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X490" i="4" s="1"/>
  <c r="AX491" i="4" s="1"/>
  <c r="AY500" i="4"/>
  <c r="AY490" i="4" s="1"/>
  <c r="AZ500" i="4"/>
  <c r="AZ490" i="4" s="1"/>
  <c r="BA500" i="4"/>
  <c r="BB500" i="4"/>
  <c r="BC500" i="4"/>
  <c r="BD500" i="4"/>
  <c r="BE500" i="4"/>
  <c r="AM505" i="4"/>
  <c r="BE505" i="4"/>
  <c r="BE506" i="4" s="1"/>
  <c r="AM506" i="4"/>
  <c r="AX506" i="4"/>
  <c r="AM507" i="4"/>
  <c r="AN507" i="4"/>
  <c r="AN505" i="4" s="1"/>
  <c r="AN506" i="4" s="1"/>
  <c r="AO507" i="4"/>
  <c r="AO505" i="4" s="1"/>
  <c r="AO506" i="4" s="1"/>
  <c r="AP507" i="4"/>
  <c r="AP505" i="4" s="1"/>
  <c r="AQ507" i="4"/>
  <c r="AQ505" i="4" s="1"/>
  <c r="AQ506" i="4" s="1"/>
  <c r="AR507" i="4"/>
  <c r="AS507" i="4"/>
  <c r="AT507" i="4"/>
  <c r="AU507" i="4"/>
  <c r="AV507" i="4"/>
  <c r="AW507" i="4"/>
  <c r="AX507" i="4"/>
  <c r="AX505" i="4" s="1"/>
  <c r="AY507" i="4"/>
  <c r="AY505" i="4" s="1"/>
  <c r="AY506" i="4" s="1"/>
  <c r="AZ507" i="4"/>
  <c r="AZ505" i="4" s="1"/>
  <c r="AZ506" i="4" s="1"/>
  <c r="BA507" i="4"/>
  <c r="BA505" i="4" s="1"/>
  <c r="BA506" i="4" s="1"/>
  <c r="BB507" i="4"/>
  <c r="BC507" i="4"/>
  <c r="BD507" i="4"/>
  <c r="BE507" i="4"/>
  <c r="AM511" i="4"/>
  <c r="AN511" i="4"/>
  <c r="AO511" i="4"/>
  <c r="AP511" i="4"/>
  <c r="AQ511" i="4"/>
  <c r="AR511" i="4"/>
  <c r="AR505" i="4" s="1"/>
  <c r="AR506" i="4" s="1"/>
  <c r="AS511" i="4"/>
  <c r="AT511" i="4"/>
  <c r="AU511" i="4"/>
  <c r="AV511" i="4"/>
  <c r="AW511" i="4"/>
  <c r="AX511" i="4"/>
  <c r="AY511" i="4"/>
  <c r="AZ511" i="4"/>
  <c r="BA511" i="4"/>
  <c r="BB511" i="4"/>
  <c r="BC511" i="4"/>
  <c r="BD511" i="4"/>
  <c r="BD505" i="4" s="1"/>
  <c r="BD506" i="4" s="1"/>
  <c r="BE511" i="4"/>
  <c r="AM515" i="4"/>
  <c r="AN515" i="4"/>
  <c r="AO515" i="4"/>
  <c r="AP515" i="4"/>
  <c r="AQ515" i="4"/>
  <c r="AR515" i="4"/>
  <c r="AS515" i="4"/>
  <c r="AT515" i="4"/>
  <c r="AU515" i="4"/>
  <c r="AV515" i="4"/>
  <c r="AV505" i="4" s="1"/>
  <c r="AV506" i="4" s="1"/>
  <c r="AW515" i="4"/>
  <c r="AX515" i="4"/>
  <c r="AY515" i="4"/>
  <c r="AZ515" i="4"/>
  <c r="BA515" i="4"/>
  <c r="BB515" i="4"/>
  <c r="BC515" i="4"/>
  <c r="BD515" i="4"/>
  <c r="BE515" i="4"/>
  <c r="AT520" i="4"/>
  <c r="AT521" i="4" s="1"/>
  <c r="AU520" i="4"/>
  <c r="AX520" i="4"/>
  <c r="AU521" i="4"/>
  <c r="AX521" i="4"/>
  <c r="AY521" i="4"/>
  <c r="AZ521" i="4"/>
  <c r="AM522" i="4"/>
  <c r="AN522" i="4"/>
  <c r="AN520" i="4" s="1"/>
  <c r="AN521" i="4" s="1"/>
  <c r="AO522" i="4"/>
  <c r="AO520" i="4" s="1"/>
  <c r="AO521" i="4" s="1"/>
  <c r="AP522" i="4"/>
  <c r="AP520" i="4" s="1"/>
  <c r="AQ522" i="4"/>
  <c r="AR522" i="4"/>
  <c r="AR520" i="4" s="1"/>
  <c r="AR521" i="4" s="1"/>
  <c r="AS522" i="4"/>
  <c r="AS520" i="4" s="1"/>
  <c r="AT522" i="4"/>
  <c r="AU522" i="4"/>
  <c r="AV522" i="4"/>
  <c r="AW522" i="4"/>
  <c r="AX522" i="4"/>
  <c r="AY522" i="4"/>
  <c r="AZ522" i="4"/>
  <c r="BA522" i="4"/>
  <c r="BB522" i="4"/>
  <c r="BC522" i="4"/>
  <c r="BD522" i="4"/>
  <c r="BE522" i="4"/>
  <c r="AM526" i="4"/>
  <c r="AN526" i="4"/>
  <c r="AO526" i="4"/>
  <c r="AP526" i="4"/>
  <c r="AQ526" i="4"/>
  <c r="AQ520" i="4" s="1"/>
  <c r="AQ521" i="4" s="1"/>
  <c r="AR526" i="4"/>
  <c r="AS526" i="4"/>
  <c r="AT526" i="4"/>
  <c r="AU526" i="4"/>
  <c r="AV526" i="4"/>
  <c r="AW526" i="4"/>
  <c r="AW520" i="4" s="1"/>
  <c r="AW521" i="4" s="1"/>
  <c r="AX526" i="4"/>
  <c r="AY526" i="4"/>
  <c r="AY520" i="4" s="1"/>
  <c r="AZ526" i="4"/>
  <c r="BA526" i="4"/>
  <c r="BA520" i="4" s="1"/>
  <c r="BB526" i="4"/>
  <c r="BC526" i="4"/>
  <c r="BC520" i="4" s="1"/>
  <c r="BC521" i="4" s="1"/>
  <c r="BD526" i="4"/>
  <c r="BE526" i="4"/>
  <c r="AM530" i="4"/>
  <c r="AM520" i="4" s="1"/>
  <c r="AN530" i="4"/>
  <c r="AO530" i="4"/>
  <c r="AP530" i="4"/>
  <c r="AQ530" i="4"/>
  <c r="AR530" i="4"/>
  <c r="AS530" i="4"/>
  <c r="AT530" i="4"/>
  <c r="AU530" i="4"/>
  <c r="AV530" i="4"/>
  <c r="AV520" i="4" s="1"/>
  <c r="AW530" i="4"/>
  <c r="AX530" i="4"/>
  <c r="AY530" i="4"/>
  <c r="AZ530" i="4"/>
  <c r="AZ520" i="4" s="1"/>
  <c r="BA530" i="4"/>
  <c r="BB530" i="4"/>
  <c r="BC530" i="4"/>
  <c r="BD530" i="4"/>
  <c r="BE530" i="4"/>
  <c r="AQ535" i="4"/>
  <c r="AQ536" i="4" s="1"/>
  <c r="AU535" i="4"/>
  <c r="AU536" i="4" s="1"/>
  <c r="AV535" i="4"/>
  <c r="AW535" i="4"/>
  <c r="AZ535" i="4"/>
  <c r="AZ536" i="4" s="1"/>
  <c r="AT536" i="4"/>
  <c r="AW536" i="4"/>
  <c r="BD536" i="4"/>
  <c r="AM537" i="4"/>
  <c r="AN537" i="4"/>
  <c r="AN535" i="4" s="1"/>
  <c r="AN536" i="4" s="1"/>
  <c r="AO537" i="4"/>
  <c r="AO535" i="4" s="1"/>
  <c r="AO536" i="4" s="1"/>
  <c r="AP537" i="4"/>
  <c r="AP535" i="4" s="1"/>
  <c r="AQ537" i="4"/>
  <c r="AR537" i="4"/>
  <c r="AS537" i="4"/>
  <c r="AS535" i="4" s="1"/>
  <c r="AT537" i="4"/>
  <c r="AU537" i="4"/>
  <c r="AV537" i="4"/>
  <c r="AW537" i="4"/>
  <c r="AX537" i="4"/>
  <c r="AY537" i="4"/>
  <c r="AZ537" i="4"/>
  <c r="BA537" i="4"/>
  <c r="BB537" i="4"/>
  <c r="BC537" i="4"/>
  <c r="BD537" i="4"/>
  <c r="BD535" i="4" s="1"/>
  <c r="BE537" i="4"/>
  <c r="AM541" i="4"/>
  <c r="AN541" i="4"/>
  <c r="AO541" i="4"/>
  <c r="AP541" i="4"/>
  <c r="AQ541" i="4"/>
  <c r="AR541" i="4"/>
  <c r="AS541" i="4"/>
  <c r="AT541" i="4"/>
  <c r="AT535" i="4" s="1"/>
  <c r="AU541" i="4"/>
  <c r="AV541" i="4"/>
  <c r="AW541" i="4"/>
  <c r="AX541" i="4"/>
  <c r="AY541" i="4"/>
  <c r="AY535" i="4" s="1"/>
  <c r="AZ541" i="4"/>
  <c r="BA541" i="4"/>
  <c r="BA535" i="4" s="1"/>
  <c r="BA536" i="4" s="1"/>
  <c r="BB541" i="4"/>
  <c r="BC541" i="4"/>
  <c r="BD541" i="4"/>
  <c r="BE541" i="4"/>
  <c r="AM545" i="4"/>
  <c r="AM535" i="4" s="1"/>
  <c r="AM536" i="4" s="1"/>
  <c r="AN545" i="4"/>
  <c r="AO545" i="4"/>
  <c r="AP545" i="4"/>
  <c r="AQ545" i="4"/>
  <c r="AR545" i="4"/>
  <c r="AS545" i="4"/>
  <c r="AT545" i="4"/>
  <c r="AU545" i="4"/>
  <c r="AV545" i="4"/>
  <c r="AW545" i="4"/>
  <c r="AX545" i="4"/>
  <c r="AY545" i="4"/>
  <c r="AZ545" i="4"/>
  <c r="BA545" i="4"/>
  <c r="BB545" i="4"/>
  <c r="BC545" i="4"/>
  <c r="BD545" i="4"/>
  <c r="BE545" i="4"/>
  <c r="AV550" i="4"/>
  <c r="AV551" i="4" s="1"/>
  <c r="AW550" i="4"/>
  <c r="AW551" i="4" s="1"/>
  <c r="AX550" i="4"/>
  <c r="AX551" i="4" s="1"/>
  <c r="AZ550" i="4"/>
  <c r="AZ551" i="4" s="1"/>
  <c r="BA550" i="4"/>
  <c r="BA551" i="4" s="1"/>
  <c r="AM551" i="4"/>
  <c r="AN551" i="4"/>
  <c r="AO551" i="4"/>
  <c r="AM552" i="4"/>
  <c r="AM550" i="4" s="1"/>
  <c r="AN552" i="4"/>
  <c r="AN550" i="4" s="1"/>
  <c r="AO552" i="4"/>
  <c r="AO550" i="4" s="1"/>
  <c r="AP552" i="4"/>
  <c r="AQ552" i="4"/>
  <c r="AR552" i="4"/>
  <c r="AS552" i="4"/>
  <c r="AT552" i="4"/>
  <c r="AU552" i="4"/>
  <c r="AV552" i="4"/>
  <c r="AW552" i="4"/>
  <c r="AX552" i="4"/>
  <c r="AY552" i="4"/>
  <c r="AZ552" i="4"/>
  <c r="BA552" i="4"/>
  <c r="BB552" i="4"/>
  <c r="BB550" i="4" s="1"/>
  <c r="BB551" i="4" s="1"/>
  <c r="BC552" i="4"/>
  <c r="BD552" i="4"/>
  <c r="BE552" i="4"/>
  <c r="AM556" i="4"/>
  <c r="AN556" i="4"/>
  <c r="AO556" i="4"/>
  <c r="AP556" i="4"/>
  <c r="AP550" i="4" s="1"/>
  <c r="AQ556" i="4"/>
  <c r="AQ550" i="4" s="1"/>
  <c r="AQ551" i="4" s="1"/>
  <c r="AR556" i="4"/>
  <c r="AR550" i="4" s="1"/>
  <c r="AR551" i="4" s="1"/>
  <c r="AS556" i="4"/>
  <c r="AT556" i="4"/>
  <c r="AU556" i="4"/>
  <c r="AV556" i="4"/>
  <c r="AW556" i="4"/>
  <c r="AX556" i="4"/>
  <c r="AY556" i="4"/>
  <c r="AZ556" i="4"/>
  <c r="BA556" i="4"/>
  <c r="BB556" i="4"/>
  <c r="BC556" i="4"/>
  <c r="BD556" i="4"/>
  <c r="BE556" i="4"/>
  <c r="AM560" i="4"/>
  <c r="AN560" i="4"/>
  <c r="AO560" i="4"/>
  <c r="AP560" i="4"/>
  <c r="AQ560" i="4"/>
  <c r="AR560" i="4"/>
  <c r="AS560" i="4"/>
  <c r="AT560" i="4"/>
  <c r="AU560" i="4"/>
  <c r="AV560" i="4"/>
  <c r="AW560" i="4"/>
  <c r="AX560" i="4"/>
  <c r="AY560" i="4"/>
  <c r="AZ560" i="4"/>
  <c r="BA560" i="4"/>
  <c r="BB560" i="4"/>
  <c r="BC560" i="4"/>
  <c r="BD560" i="4"/>
  <c r="BE560" i="4"/>
  <c r="AQ565" i="4"/>
  <c r="AQ566" i="4" s="1"/>
  <c r="AR565" i="4"/>
  <c r="AR566" i="4" s="1"/>
  <c r="AV565" i="4"/>
  <c r="AW565" i="4"/>
  <c r="AW566" i="4" s="1"/>
  <c r="AO566" i="4"/>
  <c r="AM567" i="4"/>
  <c r="AN567" i="4"/>
  <c r="AO567" i="4"/>
  <c r="AP567" i="4"/>
  <c r="AP565" i="4" s="1"/>
  <c r="AQ567" i="4"/>
  <c r="AR567" i="4"/>
  <c r="AS567" i="4"/>
  <c r="AS565" i="4" s="1"/>
  <c r="AT567" i="4"/>
  <c r="AT565" i="4" s="1"/>
  <c r="AT566" i="4" s="1"/>
  <c r="AU567" i="4"/>
  <c r="AU565" i="4" s="1"/>
  <c r="AU566" i="4" s="1"/>
  <c r="AV567" i="4"/>
  <c r="AW567" i="4"/>
  <c r="AX567" i="4"/>
  <c r="AY567" i="4"/>
  <c r="AZ567" i="4"/>
  <c r="BA567" i="4"/>
  <c r="BB567" i="4"/>
  <c r="BC567" i="4"/>
  <c r="BC565" i="4" s="1"/>
  <c r="BC566" i="4" s="1"/>
  <c r="BD567" i="4"/>
  <c r="BD565" i="4" s="1"/>
  <c r="BD566" i="4" s="1"/>
  <c r="BE567" i="4"/>
  <c r="BE565" i="4" s="1"/>
  <c r="BE566" i="4" s="1"/>
  <c r="AM571" i="4"/>
  <c r="AM565" i="4" s="1"/>
  <c r="AN571" i="4"/>
  <c r="AO571" i="4"/>
  <c r="AP571" i="4"/>
  <c r="AQ571" i="4"/>
  <c r="AR571" i="4"/>
  <c r="AS571" i="4"/>
  <c r="AT571" i="4"/>
  <c r="AU571" i="4"/>
  <c r="AV571" i="4"/>
  <c r="AW571" i="4"/>
  <c r="AX571" i="4"/>
  <c r="AX565" i="4" s="1"/>
  <c r="AX566" i="4" s="1"/>
  <c r="AY571" i="4"/>
  <c r="AZ571" i="4"/>
  <c r="BA571" i="4"/>
  <c r="BB571" i="4"/>
  <c r="BC571" i="4"/>
  <c r="BD571" i="4"/>
  <c r="BE571" i="4"/>
  <c r="AM575" i="4"/>
  <c r="AN575" i="4"/>
  <c r="AO575" i="4"/>
  <c r="AO565" i="4" s="1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BC575" i="4"/>
  <c r="BD575" i="4"/>
  <c r="BE575" i="4"/>
  <c r="AR580" i="4"/>
  <c r="AR581" i="4" s="1"/>
  <c r="AS580" i="4"/>
  <c r="AT580" i="4"/>
  <c r="AT581" i="4" s="1"/>
  <c r="AW580" i="4"/>
  <c r="AW581" i="4" s="1"/>
  <c r="AM582" i="4"/>
  <c r="AN582" i="4"/>
  <c r="AO582" i="4"/>
  <c r="AO580" i="4" s="1"/>
  <c r="AO581" i="4" s="1"/>
  <c r="AP582" i="4"/>
  <c r="AP580" i="4" s="1"/>
  <c r="AQ582" i="4"/>
  <c r="AQ580" i="4" s="1"/>
  <c r="AQ581" i="4" s="1"/>
  <c r="AR582" i="4"/>
  <c r="AS582" i="4"/>
  <c r="AT582" i="4"/>
  <c r="AU582" i="4"/>
  <c r="AU580" i="4" s="1"/>
  <c r="AU581" i="4" s="1"/>
  <c r="AV582" i="4"/>
  <c r="AW582" i="4"/>
  <c r="AX582" i="4"/>
  <c r="AY582" i="4"/>
  <c r="AZ582" i="4"/>
  <c r="BA582" i="4"/>
  <c r="BB582" i="4"/>
  <c r="BC582" i="4"/>
  <c r="BD582" i="4"/>
  <c r="BE582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BA586" i="4"/>
  <c r="BA580" i="4" s="1"/>
  <c r="BA581" i="4" s="1"/>
  <c r="BB586" i="4"/>
  <c r="BC586" i="4"/>
  <c r="BD586" i="4"/>
  <c r="BE586" i="4"/>
  <c r="AM590" i="4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Y580" i="4" s="1"/>
  <c r="AZ590" i="4"/>
  <c r="AZ580" i="4" s="1"/>
  <c r="AZ581" i="4" s="1"/>
  <c r="BA590" i="4"/>
  <c r="BB590" i="4"/>
  <c r="BC590" i="4"/>
  <c r="BD590" i="4"/>
  <c r="BE590" i="4"/>
  <c r="AY595" i="4"/>
  <c r="AO596" i="4"/>
  <c r="AS596" i="4"/>
  <c r="AU596" i="4"/>
  <c r="AV596" i="4"/>
  <c r="AM597" i="4"/>
  <c r="AM595" i="4" s="1"/>
  <c r="AN597" i="4"/>
  <c r="AN595" i="4" s="1"/>
  <c r="AN596" i="4" s="1"/>
  <c r="AO597" i="4"/>
  <c r="AO595" i="4" s="1"/>
  <c r="AP597" i="4"/>
  <c r="AQ597" i="4"/>
  <c r="AR597" i="4"/>
  <c r="AS597" i="4"/>
  <c r="AT597" i="4"/>
  <c r="AU597" i="4"/>
  <c r="AU595" i="4" s="1"/>
  <c r="AV597" i="4"/>
  <c r="AV595" i="4" s="1"/>
  <c r="AW597" i="4"/>
  <c r="AW595" i="4" s="1"/>
  <c r="AW596" i="4" s="1"/>
  <c r="AX597" i="4"/>
  <c r="AX595" i="4" s="1"/>
  <c r="AX596" i="4" s="1"/>
  <c r="AY597" i="4"/>
  <c r="AZ597" i="4"/>
  <c r="BA597" i="4"/>
  <c r="BB597" i="4"/>
  <c r="BC597" i="4"/>
  <c r="BD597" i="4"/>
  <c r="BE597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AZ595" i="4" s="1"/>
  <c r="AZ596" i="4" s="1"/>
  <c r="BA601" i="4"/>
  <c r="BA595" i="4" s="1"/>
  <c r="BA596" i="4" s="1"/>
  <c r="BB601" i="4"/>
  <c r="BB595" i="4" s="1"/>
  <c r="BB596" i="4" s="1"/>
  <c r="BC601" i="4"/>
  <c r="BD601" i="4"/>
  <c r="BE601" i="4"/>
  <c r="AM605" i="4"/>
  <c r="AN605" i="4"/>
  <c r="AO605" i="4"/>
  <c r="AP605" i="4"/>
  <c r="AQ605" i="4"/>
  <c r="AR605" i="4"/>
  <c r="AS605" i="4"/>
  <c r="AS595" i="4" s="1"/>
  <c r="AT605" i="4"/>
  <c r="AU605" i="4"/>
  <c r="AV605" i="4"/>
  <c r="AW605" i="4"/>
  <c r="AX605" i="4"/>
  <c r="AY605" i="4"/>
  <c r="AZ605" i="4"/>
  <c r="BA605" i="4"/>
  <c r="BB605" i="4"/>
  <c r="BC605" i="4"/>
  <c r="BC595" i="4" s="1"/>
  <c r="BC596" i="4" s="1"/>
  <c r="BD605" i="4"/>
  <c r="BD595" i="4" s="1"/>
  <c r="BD596" i="4" s="1"/>
  <c r="BE605" i="4"/>
  <c r="AO610" i="4"/>
  <c r="AO611" i="4" s="1"/>
  <c r="AY610" i="4"/>
  <c r="AZ610" i="4"/>
  <c r="AZ611" i="4" s="1"/>
  <c r="BE610" i="4"/>
  <c r="BE611" i="4" s="1"/>
  <c r="BB611" i="4"/>
  <c r="BC611" i="4"/>
  <c r="AM612" i="4"/>
  <c r="AM610" i="4" s="1"/>
  <c r="AM611" i="4" s="1"/>
  <c r="AN612" i="4"/>
  <c r="AN610" i="4" s="1"/>
  <c r="AN611" i="4" s="1"/>
  <c r="AO612" i="4"/>
  <c r="AP612" i="4"/>
  <c r="AQ612" i="4"/>
  <c r="AR612" i="4"/>
  <c r="AR610" i="4" s="1"/>
  <c r="AR611" i="4" s="1"/>
  <c r="AS612" i="4"/>
  <c r="AT612" i="4"/>
  <c r="AU612" i="4"/>
  <c r="AV612" i="4"/>
  <c r="AW612" i="4"/>
  <c r="AX612" i="4"/>
  <c r="AY612" i="4"/>
  <c r="AZ612" i="4"/>
  <c r="BA612" i="4"/>
  <c r="BB612" i="4"/>
  <c r="BB610" i="4" s="1"/>
  <c r="BC612" i="4"/>
  <c r="BC610" i="4" s="1"/>
  <c r="BD612" i="4"/>
  <c r="BE612" i="4"/>
  <c r="AM616" i="4"/>
  <c r="AN616" i="4"/>
  <c r="AO616" i="4"/>
  <c r="AP616" i="4"/>
  <c r="AQ616" i="4"/>
  <c r="AR616" i="4"/>
  <c r="AS616" i="4"/>
  <c r="AT616" i="4"/>
  <c r="AU616" i="4"/>
  <c r="AU610" i="4" s="1"/>
  <c r="AU611" i="4" s="1"/>
  <c r="AV616" i="4"/>
  <c r="AW616" i="4"/>
  <c r="AX616" i="4"/>
  <c r="AX610" i="4" s="1"/>
  <c r="AX611" i="4" s="1"/>
  <c r="AY616" i="4"/>
  <c r="AZ616" i="4"/>
  <c r="BA616" i="4"/>
  <c r="BA610" i="4" s="1"/>
  <c r="BA611" i="4" s="1"/>
  <c r="BB616" i="4"/>
  <c r="BC616" i="4"/>
  <c r="BD616" i="4"/>
  <c r="BE616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BC620" i="4"/>
  <c r="BD620" i="4"/>
  <c r="BE620" i="4"/>
  <c r="AM625" i="4"/>
  <c r="AN625" i="4"/>
  <c r="AN626" i="4" s="1"/>
  <c r="AP625" i="4"/>
  <c r="AQ625" i="4"/>
  <c r="AQ626" i="4" s="1"/>
  <c r="AR625" i="4"/>
  <c r="AR626" i="4" s="1"/>
  <c r="AS625" i="4"/>
  <c r="AT625" i="4"/>
  <c r="AT626" i="4" s="1"/>
  <c r="AW625" i="4"/>
  <c r="AW626" i="4" s="1"/>
  <c r="AM627" i="4"/>
  <c r="AN627" i="4"/>
  <c r="AO627" i="4"/>
  <c r="AO625" i="4" s="1"/>
  <c r="AO626" i="4" s="1"/>
  <c r="AP627" i="4"/>
  <c r="AQ627" i="4"/>
  <c r="AR627" i="4"/>
  <c r="AS627" i="4"/>
  <c r="AT627" i="4"/>
  <c r="AU627" i="4"/>
  <c r="AV627" i="4"/>
  <c r="AV625" i="4" s="1"/>
  <c r="AW627" i="4"/>
  <c r="AX627" i="4"/>
  <c r="AX625" i="4" s="1"/>
  <c r="AX626" i="4" s="1"/>
  <c r="AY627" i="4"/>
  <c r="AY625" i="4" s="1"/>
  <c r="AZ627" i="4"/>
  <c r="AZ625" i="4" s="1"/>
  <c r="AZ626" i="4" s="1"/>
  <c r="BA627" i="4"/>
  <c r="BA625" i="4" s="1"/>
  <c r="BA626" i="4" s="1"/>
  <c r="BB627" i="4"/>
  <c r="BC627" i="4"/>
  <c r="BD627" i="4"/>
  <c r="BE627" i="4"/>
  <c r="AM631" i="4"/>
  <c r="AN631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B625" i="4" s="1"/>
  <c r="BB626" i="4" s="1"/>
  <c r="BC631" i="4"/>
  <c r="BC625" i="4" s="1"/>
  <c r="BC626" i="4" s="1"/>
  <c r="BD631" i="4"/>
  <c r="BE631" i="4"/>
  <c r="AM635" i="4"/>
  <c r="AN635" i="4"/>
  <c r="AO635" i="4"/>
  <c r="AP635" i="4"/>
  <c r="AQ635" i="4"/>
  <c r="AR635" i="4"/>
  <c r="AS635" i="4"/>
  <c r="AT635" i="4"/>
  <c r="AU635" i="4"/>
  <c r="AU625" i="4" s="1"/>
  <c r="AU626" i="4" s="1"/>
  <c r="AV635" i="4"/>
  <c r="AW635" i="4"/>
  <c r="AX635" i="4"/>
  <c r="AY635" i="4"/>
  <c r="AZ635" i="4"/>
  <c r="BA635" i="4"/>
  <c r="BB635" i="4"/>
  <c r="BC635" i="4"/>
  <c r="BD635" i="4"/>
  <c r="BE635" i="4"/>
  <c r="AM640" i="4"/>
  <c r="AT640" i="4"/>
  <c r="AT641" i="4" s="1"/>
  <c r="BA640" i="4"/>
  <c r="BC640" i="4"/>
  <c r="AW641" i="4"/>
  <c r="AX641" i="4"/>
  <c r="AY641" i="4"/>
  <c r="BA641" i="4"/>
  <c r="BC641" i="4"/>
  <c r="AM642" i="4"/>
  <c r="AN642" i="4"/>
  <c r="AN640" i="4" s="1"/>
  <c r="AN641" i="4" s="1"/>
  <c r="AO642" i="4"/>
  <c r="AP642" i="4"/>
  <c r="AQ642" i="4"/>
  <c r="AR642" i="4"/>
  <c r="AS642" i="4"/>
  <c r="AT642" i="4"/>
  <c r="AU642" i="4"/>
  <c r="AU640" i="4" s="1"/>
  <c r="AU641" i="4" s="1"/>
  <c r="AV642" i="4"/>
  <c r="AV640" i="4" s="1"/>
  <c r="AW642" i="4"/>
  <c r="AX642" i="4"/>
  <c r="AY642" i="4"/>
  <c r="AZ642" i="4"/>
  <c r="BA642" i="4"/>
  <c r="BB642" i="4"/>
  <c r="BC642" i="4"/>
  <c r="BD642" i="4"/>
  <c r="BE642" i="4"/>
  <c r="AM646" i="4"/>
  <c r="AN646" i="4"/>
  <c r="AO646" i="4"/>
  <c r="AP646" i="4"/>
  <c r="AQ646" i="4"/>
  <c r="AQ640" i="4" s="1"/>
  <c r="AQ641" i="4" s="1"/>
  <c r="AR646" i="4"/>
  <c r="AR640" i="4" s="1"/>
  <c r="AR641" i="4" s="1"/>
  <c r="AS646" i="4"/>
  <c r="AS640" i="4" s="1"/>
  <c r="AS641" i="4" s="1"/>
  <c r="AT646" i="4"/>
  <c r="AU646" i="4"/>
  <c r="AV646" i="4"/>
  <c r="AW646" i="4"/>
  <c r="AW640" i="4" s="1"/>
  <c r="AX646" i="4"/>
  <c r="AX640" i="4" s="1"/>
  <c r="AY646" i="4"/>
  <c r="AY640" i="4" s="1"/>
  <c r="AZ646" i="4"/>
  <c r="AZ640" i="4" s="1"/>
  <c r="AZ641" i="4" s="1"/>
  <c r="BA646" i="4"/>
  <c r="BB646" i="4"/>
  <c r="BC646" i="4"/>
  <c r="BD646" i="4"/>
  <c r="BE646" i="4"/>
  <c r="AM650" i="4"/>
  <c r="AN650" i="4"/>
  <c r="AO650" i="4"/>
  <c r="AP650" i="4"/>
  <c r="AP640" i="4" s="1"/>
  <c r="AP641" i="4" s="1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BC650" i="4"/>
  <c r="BD650" i="4"/>
  <c r="BD640" i="4" s="1"/>
  <c r="BD641" i="4" s="1"/>
  <c r="BE650" i="4"/>
  <c r="BE640" i="4" s="1"/>
  <c r="BE641" i="4" s="1"/>
  <c r="AO655" i="4"/>
  <c r="AQ655" i="4"/>
  <c r="AQ656" i="4" s="1"/>
  <c r="AR655" i="4"/>
  <c r="AR656" i="4" s="1"/>
  <c r="AS655" i="4"/>
  <c r="AT655" i="4"/>
  <c r="AT656" i="4" s="1"/>
  <c r="AU655" i="4"/>
  <c r="AU656" i="4" s="1"/>
  <c r="BD655" i="4"/>
  <c r="AO656" i="4"/>
  <c r="BD656" i="4"/>
  <c r="BE656" i="4"/>
  <c r="AM657" i="4"/>
  <c r="AN657" i="4"/>
  <c r="AN655" i="4" s="1"/>
  <c r="AN656" i="4" s="1"/>
  <c r="AO657" i="4"/>
  <c r="AP657" i="4"/>
  <c r="AP655" i="4" s="1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BC657" i="4"/>
  <c r="BC655" i="4" s="1"/>
  <c r="BC656" i="4" s="1"/>
  <c r="BD657" i="4"/>
  <c r="BE657" i="4"/>
  <c r="AM661" i="4"/>
  <c r="AN661" i="4"/>
  <c r="AO661" i="4"/>
  <c r="AP661" i="4"/>
  <c r="AQ661" i="4"/>
  <c r="AR661" i="4"/>
  <c r="AS661" i="4"/>
  <c r="AT661" i="4"/>
  <c r="AU661" i="4"/>
  <c r="AV661" i="4"/>
  <c r="AV655" i="4" s="1"/>
  <c r="AW661" i="4"/>
  <c r="AX661" i="4"/>
  <c r="AY661" i="4"/>
  <c r="AY655" i="4" s="1"/>
  <c r="AZ661" i="4"/>
  <c r="BA661" i="4"/>
  <c r="BB661" i="4"/>
  <c r="BC661" i="4"/>
  <c r="BD661" i="4"/>
  <c r="BE661" i="4"/>
  <c r="BE655" i="4" s="1"/>
  <c r="AM665" i="4"/>
  <c r="AM655" i="4" s="1"/>
  <c r="AN665" i="4"/>
  <c r="AO665" i="4"/>
  <c r="AP665" i="4"/>
  <c r="AQ665" i="4"/>
  <c r="AR665" i="4"/>
  <c r="AS665" i="4"/>
  <c r="AT665" i="4"/>
  <c r="AU665" i="4"/>
  <c r="AV665" i="4"/>
  <c r="AW665" i="4"/>
  <c r="AX665" i="4"/>
  <c r="AY665" i="4"/>
  <c r="AZ665" i="4"/>
  <c r="AZ655" i="4" s="1"/>
  <c r="AZ656" i="4" s="1"/>
  <c r="BA665" i="4"/>
  <c r="BB665" i="4"/>
  <c r="BC665" i="4"/>
  <c r="BD665" i="4"/>
  <c r="BE665" i="4"/>
  <c r="AR670" i="4"/>
  <c r="AR671" i="4" s="1"/>
  <c r="AS670" i="4"/>
  <c r="AV670" i="4"/>
  <c r="AW670" i="4"/>
  <c r="AW671" i="4" s="1"/>
  <c r="AY670" i="4"/>
  <c r="BE670" i="4"/>
  <c r="BE671" i="4" s="1"/>
  <c r="AU671" i="4"/>
  <c r="AM672" i="4"/>
  <c r="AM670" i="4" s="1"/>
  <c r="AN672" i="4"/>
  <c r="AN670" i="4" s="1"/>
  <c r="AN671" i="4" s="1"/>
  <c r="AO672" i="4"/>
  <c r="AO670" i="4" s="1"/>
  <c r="AO671" i="4" s="1"/>
  <c r="AP672" i="4"/>
  <c r="AP670" i="4" s="1"/>
  <c r="AP671" i="4" s="1"/>
  <c r="AQ672" i="4"/>
  <c r="AQ670" i="4" s="1"/>
  <c r="AQ671" i="4" s="1"/>
  <c r="AR672" i="4"/>
  <c r="AS672" i="4"/>
  <c r="AT672" i="4"/>
  <c r="AT670" i="4" s="1"/>
  <c r="AT671" i="4" s="1"/>
  <c r="AU672" i="4"/>
  <c r="AV672" i="4"/>
  <c r="AW672" i="4"/>
  <c r="AX672" i="4"/>
  <c r="AY672" i="4"/>
  <c r="AZ672" i="4"/>
  <c r="BA672" i="4"/>
  <c r="BB672" i="4"/>
  <c r="BC672" i="4"/>
  <c r="BD672" i="4"/>
  <c r="BE672" i="4"/>
  <c r="AM676" i="4"/>
  <c r="AN676" i="4"/>
  <c r="AO676" i="4"/>
  <c r="AP676" i="4"/>
  <c r="AQ676" i="4"/>
  <c r="AR676" i="4"/>
  <c r="AS676" i="4"/>
  <c r="AT676" i="4"/>
  <c r="AU676" i="4"/>
  <c r="AV676" i="4"/>
  <c r="AW676" i="4"/>
  <c r="AX676" i="4"/>
  <c r="AY676" i="4"/>
  <c r="AZ676" i="4"/>
  <c r="AZ670" i="4" s="1"/>
  <c r="AZ671" i="4" s="1"/>
  <c r="BA676" i="4"/>
  <c r="BA670" i="4" s="1"/>
  <c r="BA671" i="4" s="1"/>
  <c r="BB676" i="4"/>
  <c r="BB670" i="4" s="1"/>
  <c r="BB671" i="4" s="1"/>
  <c r="BC676" i="4"/>
  <c r="BD676" i="4"/>
  <c r="BE676" i="4"/>
  <c r="AM680" i="4"/>
  <c r="AN680" i="4"/>
  <c r="AO680" i="4"/>
  <c r="AP680" i="4"/>
  <c r="AQ680" i="4"/>
  <c r="AR680" i="4"/>
  <c r="AS680" i="4"/>
  <c r="AT680" i="4"/>
  <c r="AU680" i="4"/>
  <c r="AU670" i="4" s="1"/>
  <c r="AV680" i="4"/>
  <c r="AW680" i="4"/>
  <c r="AX680" i="4"/>
  <c r="AY680" i="4"/>
  <c r="AZ680" i="4"/>
  <c r="BA680" i="4"/>
  <c r="BB680" i="4"/>
  <c r="BC680" i="4"/>
  <c r="BD680" i="4"/>
  <c r="BE680" i="4"/>
  <c r="AU685" i="4"/>
  <c r="AU686" i="4" s="1"/>
  <c r="AX685" i="4"/>
  <c r="AX686" i="4" s="1"/>
  <c r="BC685" i="4"/>
  <c r="BC686" i="4" s="1"/>
  <c r="BD685" i="4"/>
  <c r="BD686" i="4" s="1"/>
  <c r="BE685" i="4"/>
  <c r="BE686" i="4" s="1"/>
  <c r="AZ686" i="4"/>
  <c r="BA686" i="4"/>
  <c r="AM687" i="4"/>
  <c r="AN687" i="4"/>
  <c r="AO687" i="4"/>
  <c r="AP687" i="4"/>
  <c r="AQ687" i="4"/>
  <c r="AR687" i="4"/>
  <c r="AS687" i="4"/>
  <c r="AS685" i="4" s="1"/>
  <c r="AS686" i="4" s="1"/>
  <c r="AT687" i="4"/>
  <c r="AT685" i="4" s="1"/>
  <c r="AT686" i="4" s="1"/>
  <c r="AU687" i="4"/>
  <c r="AV687" i="4"/>
  <c r="AW687" i="4"/>
  <c r="AX687" i="4"/>
  <c r="AY687" i="4"/>
  <c r="AZ687" i="4"/>
  <c r="AZ685" i="4" s="1"/>
  <c r="BA687" i="4"/>
  <c r="BA685" i="4" s="1"/>
  <c r="BB687" i="4"/>
  <c r="BB685" i="4" s="1"/>
  <c r="BB686" i="4" s="1"/>
  <c r="BC687" i="4"/>
  <c r="BD687" i="4"/>
  <c r="BE687" i="4"/>
  <c r="AM691" i="4"/>
  <c r="AN691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AM695" i="4"/>
  <c r="AM685" i="4" s="1"/>
  <c r="AM686" i="4" s="1"/>
  <c r="AN695" i="4"/>
  <c r="AN685" i="4" s="1"/>
  <c r="AN686" i="4" s="1"/>
  <c r="AO695" i="4"/>
  <c r="AO685" i="4" s="1"/>
  <c r="AO686" i="4" s="1"/>
  <c r="AP695" i="4"/>
  <c r="AQ695" i="4"/>
  <c r="AR695" i="4"/>
  <c r="AS695" i="4"/>
  <c r="AT695" i="4"/>
  <c r="AU695" i="4"/>
  <c r="AV695" i="4"/>
  <c r="AW695" i="4"/>
  <c r="AX695" i="4"/>
  <c r="AY695" i="4"/>
  <c r="AZ695" i="4"/>
  <c r="BA695" i="4"/>
  <c r="BB695" i="4"/>
  <c r="BC695" i="4"/>
  <c r="BD695" i="4"/>
  <c r="BE695" i="4"/>
  <c r="AN700" i="4"/>
  <c r="AO700" i="4"/>
  <c r="AO701" i="4" s="1"/>
  <c r="AP700" i="4"/>
  <c r="AN701" i="4"/>
  <c r="AP701" i="4"/>
  <c r="AU701" i="4"/>
  <c r="AM702" i="4"/>
  <c r="AN702" i="4"/>
  <c r="AO702" i="4"/>
  <c r="AP702" i="4"/>
  <c r="AQ702" i="4"/>
  <c r="AR702" i="4"/>
  <c r="AS702" i="4"/>
  <c r="AT702" i="4"/>
  <c r="AT700" i="4" s="1"/>
  <c r="AT701" i="4" s="1"/>
  <c r="AU702" i="4"/>
  <c r="AU700" i="4" s="1"/>
  <c r="AV702" i="4"/>
  <c r="AW702" i="4"/>
  <c r="AX702" i="4"/>
  <c r="AY702" i="4"/>
  <c r="AZ702" i="4"/>
  <c r="BA702" i="4"/>
  <c r="BA700" i="4" s="1"/>
  <c r="BA701" i="4" s="1"/>
  <c r="BB702" i="4"/>
  <c r="BB700" i="4" s="1"/>
  <c r="BB701" i="4" s="1"/>
  <c r="BC702" i="4"/>
  <c r="BC700" i="4" s="1"/>
  <c r="BC701" i="4" s="1"/>
  <c r="BD702" i="4"/>
  <c r="BE702" i="4"/>
  <c r="BE700" i="4" s="1"/>
  <c r="BE701" i="4" s="1"/>
  <c r="AM706" i="4"/>
  <c r="AM700" i="4" s="1"/>
  <c r="AN706" i="4"/>
  <c r="AO706" i="4"/>
  <c r="AP706" i="4"/>
  <c r="AQ706" i="4"/>
  <c r="AQ700" i="4" s="1"/>
  <c r="AR706" i="4"/>
  <c r="AS706" i="4"/>
  <c r="AS700" i="4" s="1"/>
  <c r="AS701" i="4" s="1"/>
  <c r="AT706" i="4"/>
  <c r="AU706" i="4"/>
  <c r="AV706" i="4"/>
  <c r="AW706" i="4"/>
  <c r="AX706" i="4"/>
  <c r="AY706" i="4"/>
  <c r="AZ706" i="4"/>
  <c r="BA706" i="4"/>
  <c r="BB706" i="4"/>
  <c r="BC706" i="4"/>
  <c r="BD706" i="4"/>
  <c r="BE706" i="4"/>
  <c r="AM710" i="4"/>
  <c r="AN710" i="4"/>
  <c r="AO710" i="4"/>
  <c r="AP710" i="4"/>
  <c r="AQ710" i="4"/>
  <c r="AR710" i="4"/>
  <c r="AR700" i="4" s="1"/>
  <c r="AR701" i="4" s="1"/>
  <c r="AS710" i="4"/>
  <c r="AT710" i="4"/>
  <c r="AU710" i="4"/>
  <c r="AV710" i="4"/>
  <c r="AW710" i="4"/>
  <c r="AX710" i="4"/>
  <c r="AY710" i="4"/>
  <c r="AY700" i="4" s="1"/>
  <c r="AZ710" i="4"/>
  <c r="AZ700" i="4" s="1"/>
  <c r="AZ701" i="4" s="1"/>
  <c r="BA710" i="4"/>
  <c r="BB710" i="4"/>
  <c r="BC710" i="4"/>
  <c r="BD710" i="4"/>
  <c r="BE710" i="4"/>
  <c r="AM717" i="4"/>
  <c r="AN717" i="4"/>
  <c r="AN715" i="4" s="1"/>
  <c r="AN716" i="4" s="1"/>
  <c r="AO717" i="4"/>
  <c r="AO715" i="4" s="1"/>
  <c r="AO716" i="4" s="1"/>
  <c r="AP717" i="4"/>
  <c r="AP715" i="4" s="1"/>
  <c r="AQ717" i="4"/>
  <c r="AQ715" i="4" s="1"/>
  <c r="AQ716" i="4" s="1"/>
  <c r="AR717" i="4"/>
  <c r="AR715" i="4" s="1"/>
  <c r="AR716" i="4" s="1"/>
  <c r="AS717" i="4"/>
  <c r="AS715" i="4" s="1"/>
  <c r="AT717" i="4"/>
  <c r="AT715" i="4" s="1"/>
  <c r="AT716" i="4" s="1"/>
  <c r="AU717" i="4"/>
  <c r="AV717" i="4"/>
  <c r="AW717" i="4"/>
  <c r="AX717" i="4"/>
  <c r="AY717" i="4"/>
  <c r="AZ717" i="4"/>
  <c r="BA717" i="4"/>
  <c r="BB717" i="4"/>
  <c r="BC717" i="4"/>
  <c r="BD717" i="4"/>
  <c r="BE717" i="4"/>
  <c r="BE715" i="4" s="1"/>
  <c r="BE716" i="4" s="1"/>
  <c r="AM721" i="4"/>
  <c r="AM715" i="4" s="1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B721" i="4"/>
  <c r="BC721" i="4"/>
  <c r="BC715" i="4" s="1"/>
  <c r="BC716" i="4" s="1"/>
  <c r="BD721" i="4"/>
  <c r="BE721" i="4"/>
  <c r="AM725" i="4"/>
  <c r="AN725" i="4"/>
  <c r="AO725" i="4"/>
  <c r="AP725" i="4"/>
  <c r="AQ725" i="4"/>
  <c r="AR725" i="4"/>
  <c r="AS725" i="4"/>
  <c r="AT725" i="4"/>
  <c r="AU725" i="4"/>
  <c r="AV725" i="4"/>
  <c r="AV715" i="4" s="1"/>
  <c r="AW725" i="4"/>
  <c r="AX725" i="4"/>
  <c r="AY725" i="4"/>
  <c r="AZ725" i="4"/>
  <c r="BA725" i="4"/>
  <c r="BB725" i="4"/>
  <c r="BC725" i="4"/>
  <c r="BD725" i="4"/>
  <c r="BE725" i="4"/>
  <c r="AS730" i="4"/>
  <c r="AS731" i="4" s="1"/>
  <c r="AW730" i="4"/>
  <c r="AW731" i="4" s="1"/>
  <c r="AY730" i="4"/>
  <c r="BC730" i="4"/>
  <c r="BC731" i="4" s="1"/>
  <c r="AT731" i="4"/>
  <c r="AM732" i="4"/>
  <c r="AN732" i="4"/>
  <c r="AO732" i="4"/>
  <c r="AP732" i="4"/>
  <c r="AQ732" i="4"/>
  <c r="AR732" i="4"/>
  <c r="AS732" i="4"/>
  <c r="AT732" i="4"/>
  <c r="AU732" i="4"/>
  <c r="AV732" i="4"/>
  <c r="AW732" i="4"/>
  <c r="AX732" i="4"/>
  <c r="AY732" i="4"/>
  <c r="AZ732" i="4"/>
  <c r="BA732" i="4"/>
  <c r="BA730" i="4" s="1"/>
  <c r="BA731" i="4" s="1"/>
  <c r="BB732" i="4"/>
  <c r="BB730" i="4" s="1"/>
  <c r="BB731" i="4" s="1"/>
  <c r="BC732" i="4"/>
  <c r="BD732" i="4"/>
  <c r="BE732" i="4"/>
  <c r="AM736" i="4"/>
  <c r="AN736" i="4"/>
  <c r="AO736" i="4"/>
  <c r="AP736" i="4"/>
  <c r="AQ736" i="4"/>
  <c r="AR736" i="4"/>
  <c r="AR730" i="4" s="1"/>
  <c r="AR731" i="4" s="1"/>
  <c r="AS736" i="4"/>
  <c r="AT736" i="4"/>
  <c r="AU736" i="4"/>
  <c r="AV736" i="4"/>
  <c r="AW736" i="4"/>
  <c r="AX736" i="4"/>
  <c r="AY736" i="4"/>
  <c r="AZ736" i="4"/>
  <c r="BA736" i="4"/>
  <c r="BB736" i="4"/>
  <c r="BC736" i="4"/>
  <c r="BD736" i="4"/>
  <c r="BE736" i="4"/>
  <c r="AM740" i="4"/>
  <c r="AN740" i="4"/>
  <c r="AO740" i="4"/>
  <c r="AP740" i="4"/>
  <c r="AQ740" i="4"/>
  <c r="AR740" i="4"/>
  <c r="AS740" i="4"/>
  <c r="AT740" i="4"/>
  <c r="AT730" i="4" s="1"/>
  <c r="AU740" i="4"/>
  <c r="AV740" i="4"/>
  <c r="AV730" i="4" s="1"/>
  <c r="AW740" i="4"/>
  <c r="AX740" i="4"/>
  <c r="AY740" i="4"/>
  <c r="AZ740" i="4"/>
  <c r="AZ730" i="4" s="1"/>
  <c r="AZ731" i="4" s="1"/>
  <c r="BA740" i="4"/>
  <c r="BB740" i="4"/>
  <c r="BC740" i="4"/>
  <c r="BD740" i="4"/>
  <c r="BD730" i="4" s="1"/>
  <c r="BD731" i="4" s="1"/>
  <c r="BE740" i="4"/>
  <c r="BE730" i="4" s="1"/>
  <c r="BE731" i="4" s="1"/>
  <c r="AQ745" i="4"/>
  <c r="AQ746" i="4" s="1"/>
  <c r="AR745" i="4"/>
  <c r="AR746" i="4" s="1"/>
  <c r="AS745" i="4"/>
  <c r="BD745" i="4"/>
  <c r="BD746" i="4" s="1"/>
  <c r="AO746" i="4"/>
  <c r="AM747" i="4"/>
  <c r="AN747" i="4"/>
  <c r="AO747" i="4"/>
  <c r="AO745" i="4" s="1"/>
  <c r="AP747" i="4"/>
  <c r="AP745" i="4" s="1"/>
  <c r="AQ747" i="4"/>
  <c r="AR747" i="4"/>
  <c r="AS747" i="4"/>
  <c r="AT747" i="4"/>
  <c r="AU747" i="4"/>
  <c r="AV747" i="4"/>
  <c r="AW747" i="4"/>
  <c r="AX747" i="4"/>
  <c r="AY747" i="4"/>
  <c r="AY745" i="4" s="1"/>
  <c r="AZ747" i="4"/>
  <c r="AZ745" i="4" s="1"/>
  <c r="AZ746" i="4" s="1"/>
  <c r="BA747" i="4"/>
  <c r="BA745" i="4" s="1"/>
  <c r="BA746" i="4" s="1"/>
  <c r="BB747" i="4"/>
  <c r="BB745" i="4" s="1"/>
  <c r="BB746" i="4" s="1"/>
  <c r="BC747" i="4"/>
  <c r="BC745" i="4" s="1"/>
  <c r="BC746" i="4" s="1"/>
  <c r="BD747" i="4"/>
  <c r="BE747" i="4"/>
  <c r="AM751" i="4"/>
  <c r="AN751" i="4"/>
  <c r="AO751" i="4"/>
  <c r="AP751" i="4"/>
  <c r="AQ751" i="4"/>
  <c r="AR751" i="4"/>
  <c r="AS751" i="4"/>
  <c r="AT751" i="4"/>
  <c r="AU751" i="4"/>
  <c r="AV751" i="4"/>
  <c r="AW751" i="4"/>
  <c r="AW745" i="4" s="1"/>
  <c r="AW746" i="4" s="1"/>
  <c r="AX751" i="4"/>
  <c r="AX745" i="4" s="1"/>
  <c r="AX746" i="4" s="1"/>
  <c r="AY751" i="4"/>
  <c r="AZ751" i="4"/>
  <c r="BA751" i="4"/>
  <c r="BB751" i="4"/>
  <c r="BC751" i="4"/>
  <c r="BD751" i="4"/>
  <c r="BE751" i="4"/>
  <c r="BE745" i="4" s="1"/>
  <c r="BE746" i="4" s="1"/>
  <c r="AM755" i="4"/>
  <c r="AN755" i="4"/>
  <c r="AO755" i="4"/>
  <c r="AP755" i="4"/>
  <c r="AQ755" i="4"/>
  <c r="AR755" i="4"/>
  <c r="AS755" i="4"/>
  <c r="AT755" i="4"/>
  <c r="AU755" i="4"/>
  <c r="AU745" i="4" s="1"/>
  <c r="AU746" i="4" s="1"/>
  <c r="AV755" i="4"/>
  <c r="AW755" i="4"/>
  <c r="AX755" i="4"/>
  <c r="AY755" i="4"/>
  <c r="AZ755" i="4"/>
  <c r="BA755" i="4"/>
  <c r="BB755" i="4"/>
  <c r="BC755" i="4"/>
  <c r="BD755" i="4"/>
  <c r="BE755" i="4"/>
  <c r="AN760" i="4"/>
  <c r="AN761" i="4" s="1"/>
  <c r="AT760" i="4"/>
  <c r="AY760" i="4"/>
  <c r="AZ760" i="4"/>
  <c r="AZ761" i="4" s="1"/>
  <c r="BC760" i="4"/>
  <c r="BD760" i="4"/>
  <c r="AQ761" i="4"/>
  <c r="AT761" i="4"/>
  <c r="AU761" i="4"/>
  <c r="BC761" i="4"/>
  <c r="BD761" i="4"/>
  <c r="AM762" i="4"/>
  <c r="AN762" i="4"/>
  <c r="AO762" i="4"/>
  <c r="AP762" i="4"/>
  <c r="AQ762" i="4"/>
  <c r="AR762" i="4"/>
  <c r="AR760" i="4" s="1"/>
  <c r="AR761" i="4" s="1"/>
  <c r="AS762" i="4"/>
  <c r="AS760" i="4" s="1"/>
  <c r="AT762" i="4"/>
  <c r="AU762" i="4"/>
  <c r="AU760" i="4" s="1"/>
  <c r="AV762" i="4"/>
  <c r="AW762" i="4"/>
  <c r="AX762" i="4"/>
  <c r="AY762" i="4"/>
  <c r="AZ762" i="4"/>
  <c r="BA762" i="4"/>
  <c r="BB762" i="4"/>
  <c r="BC762" i="4"/>
  <c r="BD762" i="4"/>
  <c r="BE762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Z766" i="4"/>
  <c r="BA766" i="4"/>
  <c r="BB766" i="4"/>
  <c r="BC766" i="4"/>
  <c r="BD766" i="4"/>
  <c r="BE766" i="4"/>
  <c r="AM770" i="4"/>
  <c r="AN770" i="4"/>
  <c r="AO770" i="4"/>
  <c r="AP770" i="4"/>
  <c r="AP760" i="4" s="1"/>
  <c r="AQ770" i="4"/>
  <c r="AQ760" i="4" s="1"/>
  <c r="AR770" i="4"/>
  <c r="AS770" i="4"/>
  <c r="AT770" i="4"/>
  <c r="AU770" i="4"/>
  <c r="AV770" i="4"/>
  <c r="AW770" i="4"/>
  <c r="AX770" i="4"/>
  <c r="AY770" i="4"/>
  <c r="AZ770" i="4"/>
  <c r="BA770" i="4"/>
  <c r="BA760" i="4" s="1"/>
  <c r="BA761" i="4" s="1"/>
  <c r="BB770" i="4"/>
  <c r="BC770" i="4"/>
  <c r="BD770" i="4"/>
  <c r="BE770" i="4"/>
  <c r="AQ775" i="4"/>
  <c r="AU775" i="4"/>
  <c r="AU776" i="4" s="1"/>
  <c r="AV775" i="4"/>
  <c r="AW775" i="4"/>
  <c r="AW776" i="4" s="1"/>
  <c r="BD775" i="4"/>
  <c r="BD776" i="4" s="1"/>
  <c r="AQ776" i="4"/>
  <c r="AM777" i="4"/>
  <c r="AN777" i="4"/>
  <c r="AO777" i="4"/>
  <c r="AP777" i="4"/>
  <c r="AQ777" i="4"/>
  <c r="AR777" i="4"/>
  <c r="AR775" i="4" s="1"/>
  <c r="AR776" i="4" s="1"/>
  <c r="AS777" i="4"/>
  <c r="AS775" i="4" s="1"/>
  <c r="AT777" i="4"/>
  <c r="AT775" i="4" s="1"/>
  <c r="AT776" i="4" s="1"/>
  <c r="AU777" i="4"/>
  <c r="AV777" i="4"/>
  <c r="AW777" i="4"/>
  <c r="AX777" i="4"/>
  <c r="AX775" i="4" s="1"/>
  <c r="AX776" i="4" s="1"/>
  <c r="AY777" i="4"/>
  <c r="AY775" i="4" s="1"/>
  <c r="AY776" i="4" s="1"/>
  <c r="AZ777" i="4"/>
  <c r="BA777" i="4"/>
  <c r="BB777" i="4"/>
  <c r="BC777" i="4"/>
  <c r="BD777" i="4"/>
  <c r="BE777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75" i="4" s="1"/>
  <c r="BB776" i="4" s="1"/>
  <c r="BC781" i="4"/>
  <c r="BD781" i="4"/>
  <c r="BE781" i="4"/>
  <c r="BE775" i="4" s="1"/>
  <c r="BE776" i="4" s="1"/>
  <c r="AM785" i="4"/>
  <c r="AN785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AZ775" i="4" s="1"/>
  <c r="AZ776" i="4" s="1"/>
  <c r="BA785" i="4"/>
  <c r="BB785" i="4"/>
  <c r="BC785" i="4"/>
  <c r="BD785" i="4"/>
  <c r="BE785" i="4"/>
  <c r="AV790" i="4"/>
  <c r="AY790" i="4"/>
  <c r="AZ790" i="4"/>
  <c r="AZ791" i="4" s="1"/>
  <c r="BB790" i="4"/>
  <c r="BB791" i="4" s="1"/>
  <c r="BE790" i="4"/>
  <c r="BE791" i="4" s="1"/>
  <c r="AS791" i="4"/>
  <c r="AM792" i="4"/>
  <c r="AN792" i="4"/>
  <c r="AO792" i="4"/>
  <c r="AP792" i="4"/>
  <c r="AQ792" i="4"/>
  <c r="AR792" i="4"/>
  <c r="AS792" i="4"/>
  <c r="AT792" i="4"/>
  <c r="AU792" i="4"/>
  <c r="AV792" i="4"/>
  <c r="AW792" i="4"/>
  <c r="AX792" i="4"/>
  <c r="AY792" i="4"/>
  <c r="AZ792" i="4"/>
  <c r="BA792" i="4"/>
  <c r="BA790" i="4" s="1"/>
  <c r="BA791" i="4" s="1"/>
  <c r="BB792" i="4"/>
  <c r="BC792" i="4"/>
  <c r="BC790" i="4" s="1"/>
  <c r="BC791" i="4" s="1"/>
  <c r="BD792" i="4"/>
  <c r="BD790" i="4" s="1"/>
  <c r="BD791" i="4" s="1"/>
  <c r="BE792" i="4"/>
  <c r="AM796" i="4"/>
  <c r="AN796" i="4"/>
  <c r="AO796" i="4"/>
  <c r="AP796" i="4"/>
  <c r="AQ796" i="4"/>
  <c r="AR796" i="4"/>
  <c r="AS796" i="4"/>
  <c r="AT796" i="4"/>
  <c r="AU796" i="4"/>
  <c r="AV796" i="4"/>
  <c r="AW796" i="4"/>
  <c r="AX796" i="4"/>
  <c r="AY796" i="4"/>
  <c r="AZ796" i="4"/>
  <c r="BA796" i="4"/>
  <c r="BB796" i="4"/>
  <c r="BC796" i="4"/>
  <c r="BD796" i="4"/>
  <c r="BE796" i="4"/>
  <c r="AM800" i="4"/>
  <c r="AN800" i="4"/>
  <c r="AO800" i="4"/>
  <c r="AP800" i="4"/>
  <c r="AQ800" i="4"/>
  <c r="AR800" i="4"/>
  <c r="AS800" i="4"/>
  <c r="AS790" i="4" s="1"/>
  <c r="AT800" i="4"/>
  <c r="AU800" i="4"/>
  <c r="AV800" i="4"/>
  <c r="AW800" i="4"/>
  <c r="AW790" i="4" s="1"/>
  <c r="AW791" i="4" s="1"/>
  <c r="AX800" i="4"/>
  <c r="AX790" i="4" s="1"/>
  <c r="AX791" i="4" s="1"/>
  <c r="AY800" i="4"/>
  <c r="AZ800" i="4"/>
  <c r="BA800" i="4"/>
  <c r="BB800" i="4"/>
  <c r="BC800" i="4"/>
  <c r="BD800" i="4"/>
  <c r="BE800" i="4"/>
  <c r="AO805" i="4"/>
  <c r="AO806" i="4" s="1"/>
  <c r="AR806" i="4"/>
  <c r="BA806" i="4"/>
  <c r="AM807" i="4"/>
  <c r="AN807" i="4"/>
  <c r="AO807" i="4"/>
  <c r="AP807" i="4"/>
  <c r="AP805" i="4" s="1"/>
  <c r="AP806" i="4" s="1"/>
  <c r="AQ807" i="4"/>
  <c r="AQ805" i="4" s="1"/>
  <c r="AR807" i="4"/>
  <c r="AR805" i="4" s="1"/>
  <c r="AS807" i="4"/>
  <c r="AS805" i="4" s="1"/>
  <c r="AS806" i="4" s="1"/>
  <c r="AT807" i="4"/>
  <c r="AU807" i="4"/>
  <c r="AV807" i="4"/>
  <c r="AW807" i="4"/>
  <c r="AX807" i="4"/>
  <c r="AY807" i="4"/>
  <c r="AZ807" i="4"/>
  <c r="BA807" i="4"/>
  <c r="BA805" i="4" s="1"/>
  <c r="BB807" i="4"/>
  <c r="BB805" i="4" s="1"/>
  <c r="BB806" i="4" s="1"/>
  <c r="BC807" i="4"/>
  <c r="BC805" i="4" s="1"/>
  <c r="BC806" i="4" s="1"/>
  <c r="BD807" i="4"/>
  <c r="BD805" i="4" s="1"/>
  <c r="BD806" i="4" s="1"/>
  <c r="BE807" i="4"/>
  <c r="BE805" i="4" s="1"/>
  <c r="BE806" i="4" s="1"/>
  <c r="AM811" i="4"/>
  <c r="AN811" i="4"/>
  <c r="AN805" i="4" s="1"/>
  <c r="AN806" i="4" s="1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C811" i="4"/>
  <c r="BD811" i="4"/>
  <c r="BE811" i="4"/>
  <c r="AM815" i="4"/>
  <c r="AN815" i="4"/>
  <c r="AO815" i="4"/>
  <c r="AP815" i="4"/>
  <c r="AQ815" i="4"/>
  <c r="AR815" i="4"/>
  <c r="AS815" i="4"/>
  <c r="AT815" i="4"/>
  <c r="AU815" i="4"/>
  <c r="AV815" i="4"/>
  <c r="AW815" i="4"/>
  <c r="AX815" i="4"/>
  <c r="AX805" i="4" s="1"/>
  <c r="AX806" i="4" s="1"/>
  <c r="AY815" i="4"/>
  <c r="AZ815" i="4"/>
  <c r="BA815" i="4"/>
  <c r="BB815" i="4"/>
  <c r="BC815" i="4"/>
  <c r="BD815" i="4"/>
  <c r="BE815" i="4"/>
  <c r="AO820" i="4"/>
  <c r="AO821" i="4" s="1"/>
  <c r="AQ820" i="4"/>
  <c r="AQ821" i="4" s="1"/>
  <c r="AX820" i="4"/>
  <c r="AX821" i="4" s="1"/>
  <c r="AY820" i="4"/>
  <c r="AZ820" i="4"/>
  <c r="AZ821" i="4" s="1"/>
  <c r="BA820" i="4"/>
  <c r="BB820" i="4"/>
  <c r="BC820" i="4"/>
  <c r="BC821" i="4" s="1"/>
  <c r="BD820" i="4"/>
  <c r="AW821" i="4"/>
  <c r="BA821" i="4"/>
  <c r="BB821" i="4"/>
  <c r="BD821" i="4"/>
  <c r="AM822" i="4"/>
  <c r="AN822" i="4"/>
  <c r="AO822" i="4"/>
  <c r="AP822" i="4"/>
  <c r="AQ822" i="4"/>
  <c r="AR822" i="4"/>
  <c r="AR820" i="4" s="1"/>
  <c r="AR821" i="4" s="1"/>
  <c r="AS822" i="4"/>
  <c r="AS820" i="4" s="1"/>
  <c r="AT822" i="4"/>
  <c r="AT820" i="4" s="1"/>
  <c r="AT821" i="4" s="1"/>
  <c r="AU822" i="4"/>
  <c r="AV822" i="4"/>
  <c r="AW822" i="4"/>
  <c r="AW820" i="4" s="1"/>
  <c r="AX822" i="4"/>
  <c r="AY822" i="4"/>
  <c r="AZ822" i="4"/>
  <c r="BA822" i="4"/>
  <c r="BB822" i="4"/>
  <c r="BC822" i="4"/>
  <c r="BD822" i="4"/>
  <c r="BE822" i="4"/>
  <c r="AM826" i="4"/>
  <c r="AN826" i="4"/>
  <c r="AO826" i="4"/>
  <c r="AP826" i="4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BC826" i="4"/>
  <c r="BD826" i="4"/>
  <c r="BE826" i="4"/>
  <c r="BE820" i="4" s="1"/>
  <c r="BE821" i="4" s="1"/>
  <c r="AM830" i="4"/>
  <c r="AM820" i="4" s="1"/>
  <c r="AN830" i="4"/>
  <c r="AN820" i="4" s="1"/>
  <c r="AN821" i="4" s="1"/>
  <c r="AO830" i="4"/>
  <c r="AP830" i="4"/>
  <c r="AP820" i="4" s="1"/>
  <c r="AQ830" i="4"/>
  <c r="AR830" i="4"/>
  <c r="AS830" i="4"/>
  <c r="AT830" i="4"/>
  <c r="AU830" i="4"/>
  <c r="AV830" i="4"/>
  <c r="AW830" i="4"/>
  <c r="AX830" i="4"/>
  <c r="AY830" i="4"/>
  <c r="AZ830" i="4"/>
  <c r="BA830" i="4"/>
  <c r="BB830" i="4"/>
  <c r="BC830" i="4"/>
  <c r="BD830" i="4"/>
  <c r="BE830" i="4"/>
  <c r="AM835" i="4"/>
  <c r="AM836" i="4" s="1"/>
  <c r="AP835" i="4"/>
  <c r="BC835" i="4"/>
  <c r="BC836" i="4" s="1"/>
  <c r="BD835" i="4"/>
  <c r="BD836" i="4" s="1"/>
  <c r="AM837" i="4"/>
  <c r="AN837" i="4"/>
  <c r="AO837" i="4"/>
  <c r="AP837" i="4"/>
  <c r="AQ837" i="4"/>
  <c r="AR837" i="4"/>
  <c r="AR835" i="4" s="1"/>
  <c r="AR836" i="4" s="1"/>
  <c r="AS837" i="4"/>
  <c r="AT837" i="4"/>
  <c r="AU837" i="4"/>
  <c r="AV837" i="4"/>
  <c r="AW837" i="4"/>
  <c r="AW835" i="4" s="1"/>
  <c r="AW836" i="4" s="1"/>
  <c r="AX837" i="4"/>
  <c r="AX835" i="4" s="1"/>
  <c r="AX836" i="4" s="1"/>
  <c r="AY837" i="4"/>
  <c r="AY835" i="4" s="1"/>
  <c r="AZ837" i="4"/>
  <c r="AZ835" i="4" s="1"/>
  <c r="AZ836" i="4" s="1"/>
  <c r="BA837" i="4"/>
  <c r="BA835" i="4" s="1"/>
  <c r="BA836" i="4" s="1"/>
  <c r="BB837" i="4"/>
  <c r="BB835" i="4" s="1"/>
  <c r="BB836" i="4" s="1"/>
  <c r="BC837" i="4"/>
  <c r="BD837" i="4"/>
  <c r="BE837" i="4"/>
  <c r="AM841" i="4"/>
  <c r="AN841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C841" i="4"/>
  <c r="BD841" i="4"/>
  <c r="BE841" i="4"/>
  <c r="BE835" i="4" s="1"/>
  <c r="BE836" i="4" s="1"/>
  <c r="AM845" i="4"/>
  <c r="AN845" i="4"/>
  <c r="AO845" i="4"/>
  <c r="AO835" i="4" s="1"/>
  <c r="AO836" i="4" s="1"/>
  <c r="AP845" i="4"/>
  <c r="AQ845" i="4"/>
  <c r="AR845" i="4"/>
  <c r="AS845" i="4"/>
  <c r="AS835" i="4" s="1"/>
  <c r="AS836" i="4" s="1"/>
  <c r="AT845" i="4"/>
  <c r="AU845" i="4"/>
  <c r="AU835" i="4" s="1"/>
  <c r="AU836" i="4" s="1"/>
  <c r="AV845" i="4"/>
  <c r="AW845" i="4"/>
  <c r="AX845" i="4"/>
  <c r="AY845" i="4"/>
  <c r="AZ845" i="4"/>
  <c r="BA845" i="4"/>
  <c r="BB845" i="4"/>
  <c r="BC845" i="4"/>
  <c r="BD845" i="4"/>
  <c r="BE845" i="4"/>
  <c r="AN850" i="4"/>
  <c r="AN851" i="4" s="1"/>
  <c r="AO850" i="4"/>
  <c r="BC850" i="4"/>
  <c r="BE850" i="4"/>
  <c r="AO851" i="4"/>
  <c r="BB851" i="4"/>
  <c r="BC851" i="4"/>
  <c r="BD851" i="4"/>
  <c r="BE851" i="4"/>
  <c r="AM852" i="4"/>
  <c r="AM850" i="4" s="1"/>
  <c r="AN852" i="4"/>
  <c r="AO852" i="4"/>
  <c r="AP852" i="4"/>
  <c r="AQ852" i="4"/>
  <c r="AR852" i="4"/>
  <c r="AS852" i="4"/>
  <c r="AT852" i="4"/>
  <c r="AU852" i="4"/>
  <c r="AV852" i="4"/>
  <c r="AW852" i="4"/>
  <c r="AX852" i="4"/>
  <c r="AY852" i="4"/>
  <c r="AZ852" i="4"/>
  <c r="BA852" i="4"/>
  <c r="BA850" i="4" s="1"/>
  <c r="BA851" i="4" s="1"/>
  <c r="BB852" i="4"/>
  <c r="BB850" i="4" s="1"/>
  <c r="BC852" i="4"/>
  <c r="BD852" i="4"/>
  <c r="BD850" i="4" s="1"/>
  <c r="BE852" i="4"/>
  <c r="AM856" i="4"/>
  <c r="AN856" i="4"/>
  <c r="AO856" i="4"/>
  <c r="AP856" i="4"/>
  <c r="AQ856" i="4"/>
  <c r="AR856" i="4"/>
  <c r="AS856" i="4"/>
  <c r="AT856" i="4"/>
  <c r="AT850" i="4" s="1"/>
  <c r="AT851" i="4" s="1"/>
  <c r="AU856" i="4"/>
  <c r="AV856" i="4"/>
  <c r="AV850" i="4" s="1"/>
  <c r="AW856" i="4"/>
  <c r="AX856" i="4"/>
  <c r="AY856" i="4"/>
  <c r="AY850" i="4" s="1"/>
  <c r="AZ856" i="4"/>
  <c r="AZ850" i="4" s="1"/>
  <c r="AZ851" i="4" s="1"/>
  <c r="BA856" i="4"/>
  <c r="BB856" i="4"/>
  <c r="BC856" i="4"/>
  <c r="BD856" i="4"/>
  <c r="BE856" i="4"/>
  <c r="AM860" i="4"/>
  <c r="AN860" i="4"/>
  <c r="AO860" i="4"/>
  <c r="AP860" i="4"/>
  <c r="AP850" i="4" s="1"/>
  <c r="AQ860" i="4"/>
  <c r="AQ850" i="4" s="1"/>
  <c r="AQ851" i="4" s="1"/>
  <c r="AR860" i="4"/>
  <c r="AR850" i="4" s="1"/>
  <c r="AR851" i="4" s="1"/>
  <c r="AS860" i="4"/>
  <c r="AT860" i="4"/>
  <c r="AU860" i="4"/>
  <c r="AU850" i="4" s="1"/>
  <c r="AU851" i="4" s="1"/>
  <c r="AV860" i="4"/>
  <c r="AW860" i="4"/>
  <c r="AX860" i="4"/>
  <c r="AY860" i="4"/>
  <c r="AZ860" i="4"/>
  <c r="BA860" i="4"/>
  <c r="BB860" i="4"/>
  <c r="BC860" i="4"/>
  <c r="BD860" i="4"/>
  <c r="BE860" i="4"/>
  <c r="AQ865" i="4"/>
  <c r="AQ866" i="4" s="1"/>
  <c r="AR865" i="4"/>
  <c r="AR866" i="4" s="1"/>
  <c r="AS865" i="4"/>
  <c r="AT865" i="4"/>
  <c r="AT866" i="4" s="1"/>
  <c r="AU865" i="4"/>
  <c r="AU866" i="4" s="1"/>
  <c r="AY865" i="4"/>
  <c r="AZ865" i="4"/>
  <c r="AZ866" i="4" s="1"/>
  <c r="BA865" i="4"/>
  <c r="BA866" i="4" s="1"/>
  <c r="BC865" i="4"/>
  <c r="BB866" i="4"/>
  <c r="BC866" i="4"/>
  <c r="AM867" i="4"/>
  <c r="AN867" i="4"/>
  <c r="AO867" i="4"/>
  <c r="AP867" i="4"/>
  <c r="AQ867" i="4"/>
  <c r="AR867" i="4"/>
  <c r="AS867" i="4"/>
  <c r="AT867" i="4"/>
  <c r="AU867" i="4"/>
  <c r="AV867" i="4"/>
  <c r="AW867" i="4"/>
  <c r="AX867" i="4"/>
  <c r="AX865" i="4" s="1"/>
  <c r="AX866" i="4" s="1"/>
  <c r="AY867" i="4"/>
  <c r="AZ867" i="4"/>
  <c r="BA867" i="4"/>
  <c r="BB867" i="4"/>
  <c r="BC867" i="4"/>
  <c r="BD867" i="4"/>
  <c r="BE867" i="4"/>
  <c r="BE865" i="4" s="1"/>
  <c r="BE866" i="4" s="1"/>
  <c r="AM871" i="4"/>
  <c r="AM865" i="4" s="1"/>
  <c r="AN871" i="4"/>
  <c r="AN865" i="4" s="1"/>
  <c r="AN866" i="4" s="1"/>
  <c r="AO871" i="4"/>
  <c r="AO865" i="4" s="1"/>
  <c r="AO866" i="4" s="1"/>
  <c r="AP871" i="4"/>
  <c r="AQ871" i="4"/>
  <c r="AR871" i="4"/>
  <c r="AS871" i="4"/>
  <c r="AT871" i="4"/>
  <c r="AU871" i="4"/>
  <c r="AV871" i="4"/>
  <c r="AW871" i="4"/>
  <c r="AX871" i="4"/>
  <c r="AY871" i="4"/>
  <c r="AZ871" i="4"/>
  <c r="BA871" i="4"/>
  <c r="BB871" i="4"/>
  <c r="BC871" i="4"/>
  <c r="BD871" i="4"/>
  <c r="BE871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BB865" i="4" s="1"/>
  <c r="BC875" i="4"/>
  <c r="BD875" i="4"/>
  <c r="BE875" i="4"/>
  <c r="AQ880" i="4"/>
  <c r="AQ881" i="4" s="1"/>
  <c r="AS880" i="4"/>
  <c r="AW880" i="4"/>
  <c r="AW881" i="4" s="1"/>
  <c r="AX880" i="4"/>
  <c r="AX881" i="4" s="1"/>
  <c r="AZ880" i="4"/>
  <c r="AZ881" i="4" s="1"/>
  <c r="AM882" i="4"/>
  <c r="AN882" i="4"/>
  <c r="AO882" i="4"/>
  <c r="AP882" i="4"/>
  <c r="AQ882" i="4"/>
  <c r="AR882" i="4"/>
  <c r="AS882" i="4"/>
  <c r="AT882" i="4"/>
  <c r="AT880" i="4" s="1"/>
  <c r="AT881" i="4" s="1"/>
  <c r="AU882" i="4"/>
  <c r="AU880" i="4" s="1"/>
  <c r="AU881" i="4" s="1"/>
  <c r="AV882" i="4"/>
  <c r="AV880" i="4" s="1"/>
  <c r="AW882" i="4"/>
  <c r="AX882" i="4"/>
  <c r="AY882" i="4"/>
  <c r="AZ882" i="4"/>
  <c r="BA882" i="4"/>
  <c r="BB882" i="4"/>
  <c r="BC882" i="4"/>
  <c r="BD882" i="4"/>
  <c r="BD880" i="4" s="1"/>
  <c r="BD881" i="4" s="1"/>
  <c r="BE882" i="4"/>
  <c r="BE880" i="4" s="1"/>
  <c r="BE881" i="4" s="1"/>
  <c r="AM886" i="4"/>
  <c r="AN886" i="4"/>
  <c r="AO886" i="4"/>
  <c r="AP886" i="4"/>
  <c r="AQ886" i="4"/>
  <c r="AR886" i="4"/>
  <c r="AS886" i="4"/>
  <c r="AT886" i="4"/>
  <c r="AU886" i="4"/>
  <c r="AV886" i="4"/>
  <c r="AW886" i="4"/>
  <c r="AX886" i="4"/>
  <c r="AY886" i="4"/>
  <c r="AZ886" i="4"/>
  <c r="BA886" i="4"/>
  <c r="BA880" i="4" s="1"/>
  <c r="BA881" i="4" s="1"/>
  <c r="BB886" i="4"/>
  <c r="BC886" i="4"/>
  <c r="BD886" i="4"/>
  <c r="BE886" i="4"/>
  <c r="AM890" i="4"/>
  <c r="AM880" i="4" s="1"/>
  <c r="AN890" i="4"/>
  <c r="AO890" i="4"/>
  <c r="AP890" i="4"/>
  <c r="AQ890" i="4"/>
  <c r="AR890" i="4"/>
  <c r="AS890" i="4"/>
  <c r="AT890" i="4"/>
  <c r="AU890" i="4"/>
  <c r="AV890" i="4"/>
  <c r="AW890" i="4"/>
  <c r="AX890" i="4"/>
  <c r="AY890" i="4"/>
  <c r="AY880" i="4" s="1"/>
  <c r="AZ890" i="4"/>
  <c r="BA890" i="4"/>
  <c r="BB890" i="4"/>
  <c r="BC890" i="4"/>
  <c r="BD890" i="4"/>
  <c r="BE890" i="4"/>
  <c r="BE895" i="4"/>
  <c r="AN896" i="4"/>
  <c r="AO896" i="4"/>
  <c r="AW896" i="4"/>
  <c r="BE896" i="4"/>
  <c r="AM897" i="4"/>
  <c r="AN897" i="4"/>
  <c r="AO897" i="4"/>
  <c r="AP897" i="4"/>
  <c r="AQ897" i="4"/>
  <c r="AR897" i="4"/>
  <c r="AS897" i="4"/>
  <c r="AT897" i="4"/>
  <c r="AU897" i="4"/>
  <c r="AU895" i="4" s="1"/>
  <c r="AU896" i="4" s="1"/>
  <c r="AV897" i="4"/>
  <c r="AW897" i="4"/>
  <c r="AX897" i="4"/>
  <c r="AY897" i="4"/>
  <c r="AY895" i="4" s="1"/>
  <c r="AZ897" i="4"/>
  <c r="BA897" i="4"/>
  <c r="BB897" i="4"/>
  <c r="BC897" i="4"/>
  <c r="BD897" i="4"/>
  <c r="BE897" i="4"/>
  <c r="AM901" i="4"/>
  <c r="AN901" i="4"/>
  <c r="AN895" i="4" s="1"/>
  <c r="AO901" i="4"/>
  <c r="AO895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AM905" i="4"/>
  <c r="AN905" i="4"/>
  <c r="AO905" i="4"/>
  <c r="AP905" i="4"/>
  <c r="AQ905" i="4"/>
  <c r="AR905" i="4"/>
  <c r="AS905" i="4"/>
  <c r="AT905" i="4"/>
  <c r="AU905" i="4"/>
  <c r="AV905" i="4"/>
  <c r="AV895" i="4" s="1"/>
  <c r="AV896" i="4" s="1"/>
  <c r="AW905" i="4"/>
  <c r="AW895" i="4" s="1"/>
  <c r="AX905" i="4"/>
  <c r="AY905" i="4"/>
  <c r="AZ905" i="4"/>
  <c r="BA905" i="4"/>
  <c r="BB905" i="4"/>
  <c r="BC905" i="4"/>
  <c r="BD905" i="4"/>
  <c r="BE905" i="4"/>
  <c r="AN910" i="4"/>
  <c r="AN911" i="4" s="1"/>
  <c r="AO910" i="4"/>
  <c r="AO911" i="4" s="1"/>
  <c r="AS910" i="4"/>
  <c r="AT910" i="4"/>
  <c r="AV910" i="4"/>
  <c r="BA910" i="4"/>
  <c r="BA911" i="4" s="1"/>
  <c r="AR911" i="4"/>
  <c r="AT911" i="4"/>
  <c r="AU911" i="4"/>
  <c r="AM912" i="4"/>
  <c r="AN912" i="4"/>
  <c r="AO912" i="4"/>
  <c r="AP912" i="4"/>
  <c r="AQ912" i="4"/>
  <c r="AR912" i="4"/>
  <c r="AS912" i="4"/>
  <c r="AT912" i="4"/>
  <c r="AU912" i="4"/>
  <c r="AU910" i="4" s="1"/>
  <c r="AV912" i="4"/>
  <c r="AW912" i="4"/>
  <c r="AX912" i="4"/>
  <c r="AY912" i="4"/>
  <c r="AZ912" i="4"/>
  <c r="BA912" i="4"/>
  <c r="BB912" i="4"/>
  <c r="BB910" i="4" s="1"/>
  <c r="BB911" i="4" s="1"/>
  <c r="BC912" i="4"/>
  <c r="BD912" i="4"/>
  <c r="BE912" i="4"/>
  <c r="AM916" i="4"/>
  <c r="AN916" i="4"/>
  <c r="AO916" i="4"/>
  <c r="AP916" i="4"/>
  <c r="AQ916" i="4"/>
  <c r="AR916" i="4"/>
  <c r="AR910" i="4" s="1"/>
  <c r="AS916" i="4"/>
  <c r="AT916" i="4"/>
  <c r="AU916" i="4"/>
  <c r="AV916" i="4"/>
  <c r="AW916" i="4"/>
  <c r="AX916" i="4"/>
  <c r="AY916" i="4"/>
  <c r="AZ916" i="4"/>
  <c r="BA916" i="4"/>
  <c r="BB916" i="4"/>
  <c r="BC916" i="4"/>
  <c r="BD916" i="4"/>
  <c r="BE916" i="4"/>
  <c r="AM920" i="4"/>
  <c r="AN920" i="4"/>
  <c r="AO920" i="4"/>
  <c r="AP920" i="4"/>
  <c r="AP910" i="4" s="1"/>
  <c r="AQ920" i="4"/>
  <c r="AR920" i="4"/>
  <c r="AS920" i="4"/>
  <c r="AT920" i="4"/>
  <c r="AU920" i="4"/>
  <c r="AV920" i="4"/>
  <c r="AW920" i="4"/>
  <c r="AX920" i="4"/>
  <c r="AY920" i="4"/>
  <c r="AZ920" i="4"/>
  <c r="BA920" i="4"/>
  <c r="BB920" i="4"/>
  <c r="BC920" i="4"/>
  <c r="BD920" i="4"/>
  <c r="BE920" i="4"/>
  <c r="AN925" i="4"/>
  <c r="AN926" i="4" s="1"/>
  <c r="AS925" i="4"/>
  <c r="AT925" i="4"/>
  <c r="AT926" i="4" s="1"/>
  <c r="AW925" i="4"/>
  <c r="AO926" i="4"/>
  <c r="AW926" i="4"/>
  <c r="AX926" i="4"/>
  <c r="BA926" i="4"/>
  <c r="AM927" i="4"/>
  <c r="AM925" i="4" s="1"/>
  <c r="AN927" i="4"/>
  <c r="AO927" i="4"/>
  <c r="AO925" i="4" s="1"/>
  <c r="AP927" i="4"/>
  <c r="AP925" i="4" s="1"/>
  <c r="AQ927" i="4"/>
  <c r="AR927" i="4"/>
  <c r="AR925" i="4" s="1"/>
  <c r="AR926" i="4" s="1"/>
  <c r="AS927" i="4"/>
  <c r="AT927" i="4"/>
  <c r="AU927" i="4"/>
  <c r="AV927" i="4"/>
  <c r="AW927" i="4"/>
  <c r="AX927" i="4"/>
  <c r="AX925" i="4" s="1"/>
  <c r="AY927" i="4"/>
  <c r="AZ927" i="4"/>
  <c r="BA927" i="4"/>
  <c r="BB927" i="4"/>
  <c r="BC927" i="4"/>
  <c r="BD927" i="4"/>
  <c r="BD925" i="4" s="1"/>
  <c r="BD926" i="4" s="1"/>
  <c r="BE927" i="4"/>
  <c r="AM931" i="4"/>
  <c r="AN931" i="4"/>
  <c r="AO931" i="4"/>
  <c r="AP931" i="4"/>
  <c r="AQ931" i="4"/>
  <c r="AQ925" i="4" s="1"/>
  <c r="AQ926" i="4" s="1"/>
  <c r="AR931" i="4"/>
  <c r="AS931" i="4"/>
  <c r="AT931" i="4"/>
  <c r="AU931" i="4"/>
  <c r="AU925" i="4" s="1"/>
  <c r="AU926" i="4" s="1"/>
  <c r="AV931" i="4"/>
  <c r="AV925" i="4" s="1"/>
  <c r="AW931" i="4"/>
  <c r="AX931" i="4"/>
  <c r="AY931" i="4"/>
  <c r="AZ931" i="4"/>
  <c r="BA931" i="4"/>
  <c r="BB931" i="4"/>
  <c r="BC931" i="4"/>
  <c r="BD931" i="4"/>
  <c r="BE931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BA935" i="4"/>
  <c r="BA925" i="4" s="1"/>
  <c r="BB935" i="4"/>
  <c r="BC935" i="4"/>
  <c r="BD935" i="4"/>
  <c r="BE935" i="4"/>
  <c r="AP940" i="4"/>
  <c r="AQ940" i="4"/>
  <c r="AQ941" i="4" s="1"/>
  <c r="AW940" i="4"/>
  <c r="AW941" i="4" s="1"/>
  <c r="AX940" i="4"/>
  <c r="AX941" i="4" s="1"/>
  <c r="AR941" i="4"/>
  <c r="AM942" i="4"/>
  <c r="AN942" i="4"/>
  <c r="AO942" i="4"/>
  <c r="AP942" i="4"/>
  <c r="AQ942" i="4"/>
  <c r="AR942" i="4"/>
  <c r="AR940" i="4" s="1"/>
  <c r="AS942" i="4"/>
  <c r="AT942" i="4"/>
  <c r="AU942" i="4"/>
  <c r="AV942" i="4"/>
  <c r="AW942" i="4"/>
  <c r="AX942" i="4"/>
  <c r="AY942" i="4"/>
  <c r="AZ942" i="4"/>
  <c r="AZ940" i="4" s="1"/>
  <c r="AZ941" i="4" s="1"/>
  <c r="BA942" i="4"/>
  <c r="BA940" i="4" s="1"/>
  <c r="BA941" i="4" s="1"/>
  <c r="BB942" i="4"/>
  <c r="BB940" i="4" s="1"/>
  <c r="BB941" i="4" s="1"/>
  <c r="BC942" i="4"/>
  <c r="BC940" i="4" s="1"/>
  <c r="BC941" i="4" s="1"/>
  <c r="BD942" i="4"/>
  <c r="BE942" i="4"/>
  <c r="BE940" i="4" s="1"/>
  <c r="BE941" i="4" s="1"/>
  <c r="AM946" i="4"/>
  <c r="AM940" i="4" s="1"/>
  <c r="AN946" i="4"/>
  <c r="AO946" i="4"/>
  <c r="AO940" i="4" s="1"/>
  <c r="AO941" i="4" s="1"/>
  <c r="AP946" i="4"/>
  <c r="AQ946" i="4"/>
  <c r="AR946" i="4"/>
  <c r="AS946" i="4"/>
  <c r="AT946" i="4"/>
  <c r="AU946" i="4"/>
  <c r="AV946" i="4"/>
  <c r="AW946" i="4"/>
  <c r="AX946" i="4"/>
  <c r="AY946" i="4"/>
  <c r="AZ946" i="4"/>
  <c r="BA946" i="4"/>
  <c r="BB946" i="4"/>
  <c r="BC946" i="4"/>
  <c r="BD946" i="4"/>
  <c r="BE946" i="4"/>
  <c r="AM950" i="4"/>
  <c r="AN950" i="4"/>
  <c r="AO950" i="4"/>
  <c r="AP950" i="4"/>
  <c r="AQ950" i="4"/>
  <c r="AR950" i="4"/>
  <c r="AS950" i="4"/>
  <c r="AT950" i="4"/>
  <c r="AT940" i="4" s="1"/>
  <c r="AT941" i="4" s="1"/>
  <c r="AU950" i="4"/>
  <c r="AV950" i="4"/>
  <c r="AV940" i="4" s="1"/>
  <c r="AW950" i="4"/>
  <c r="AX950" i="4"/>
  <c r="AY950" i="4"/>
  <c r="AZ950" i="4"/>
  <c r="BA950" i="4"/>
  <c r="BB950" i="4"/>
  <c r="BC950" i="4"/>
  <c r="BD950" i="4"/>
  <c r="BE950" i="4"/>
  <c r="AM955" i="4"/>
  <c r="AW955" i="4"/>
  <c r="AW956" i="4" s="1"/>
  <c r="AX955" i="4"/>
  <c r="AX956" i="4" s="1"/>
  <c r="AY955" i="4"/>
  <c r="AZ955" i="4"/>
  <c r="AZ956" i="4" s="1"/>
  <c r="BA955" i="4"/>
  <c r="BA956" i="4" s="1"/>
  <c r="BB955" i="4"/>
  <c r="AQ956" i="4"/>
  <c r="AR956" i="4"/>
  <c r="BB956" i="4"/>
  <c r="BD956" i="4"/>
  <c r="AM957" i="4"/>
  <c r="AN957" i="4"/>
  <c r="AO957" i="4"/>
  <c r="AO955" i="4" s="1"/>
  <c r="AO956" i="4" s="1"/>
  <c r="AP957" i="4"/>
  <c r="AP955" i="4" s="1"/>
  <c r="AQ957" i="4"/>
  <c r="AQ955" i="4" s="1"/>
  <c r="AR957" i="4"/>
  <c r="AR955" i="4" s="1"/>
  <c r="AS957" i="4"/>
  <c r="AT957" i="4"/>
  <c r="AU957" i="4"/>
  <c r="AV957" i="4"/>
  <c r="AW957" i="4"/>
  <c r="AX957" i="4"/>
  <c r="AY957" i="4"/>
  <c r="AZ957" i="4"/>
  <c r="BA957" i="4"/>
  <c r="BB957" i="4"/>
  <c r="BC957" i="4"/>
  <c r="BD957" i="4"/>
  <c r="BD955" i="4" s="1"/>
  <c r="BE957" i="4"/>
  <c r="BE955" i="4" s="1"/>
  <c r="BE956" i="4" s="1"/>
  <c r="AM961" i="4"/>
  <c r="AN961" i="4"/>
  <c r="AO961" i="4"/>
  <c r="AP961" i="4"/>
  <c r="AQ961" i="4"/>
  <c r="AR961" i="4"/>
  <c r="AS961" i="4"/>
  <c r="AT961" i="4"/>
  <c r="AU961" i="4"/>
  <c r="AV961" i="4"/>
  <c r="AV955" i="4" s="1"/>
  <c r="AW961" i="4"/>
  <c r="AX961" i="4"/>
  <c r="AY961" i="4"/>
  <c r="AZ961" i="4"/>
  <c r="BA961" i="4"/>
  <c r="BB961" i="4"/>
  <c r="BC961" i="4"/>
  <c r="BD961" i="4"/>
  <c r="BE961" i="4"/>
  <c r="AM965" i="4"/>
  <c r="AN965" i="4"/>
  <c r="AO965" i="4"/>
  <c r="AP965" i="4"/>
  <c r="AQ965" i="4"/>
  <c r="AR965" i="4"/>
  <c r="AS965" i="4"/>
  <c r="AT965" i="4"/>
  <c r="AU965" i="4"/>
  <c r="AV965" i="4"/>
  <c r="AW965" i="4"/>
  <c r="AX965" i="4"/>
  <c r="AY965" i="4"/>
  <c r="AZ965" i="4"/>
  <c r="BA965" i="4"/>
  <c r="BB965" i="4"/>
  <c r="BC965" i="4"/>
  <c r="BD965" i="4"/>
  <c r="BE965" i="4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S716" i="6" l="1"/>
  <c r="AN56" i="6"/>
  <c r="AM536" i="6"/>
  <c r="AM506" i="6"/>
  <c r="AY701" i="6"/>
  <c r="AP386" i="6"/>
  <c r="AP71" i="6"/>
  <c r="AY521" i="6"/>
  <c r="AY221" i="6"/>
  <c r="AS191" i="6"/>
  <c r="BC41" i="6"/>
  <c r="AO281" i="6"/>
  <c r="AM311" i="6"/>
  <c r="BC296" i="6"/>
  <c r="AM896" i="6"/>
  <c r="AM866" i="6"/>
  <c r="AM716" i="6"/>
  <c r="AP536" i="6"/>
  <c r="AY671" i="6"/>
  <c r="AS116" i="6"/>
  <c r="AV371" i="6"/>
  <c r="AY356" i="6"/>
  <c r="BC536" i="6"/>
  <c r="AP371" i="6"/>
  <c r="AM341" i="6"/>
  <c r="AS791" i="6"/>
  <c r="AV566" i="6"/>
  <c r="AY296" i="6"/>
  <c r="AS461" i="6"/>
  <c r="AR116" i="6"/>
  <c r="AS356" i="6"/>
  <c r="AP341" i="6"/>
  <c r="AS941" i="6"/>
  <c r="AP161" i="6"/>
  <c r="AY11" i="6"/>
  <c r="AM236" i="6"/>
  <c r="AV926" i="6"/>
  <c r="AY416" i="6"/>
  <c r="AY386" i="6"/>
  <c r="AV641" i="6"/>
  <c r="AM116" i="6"/>
  <c r="AS821" i="6"/>
  <c r="AS161" i="6"/>
  <c r="AP176" i="6"/>
  <c r="AY851" i="6"/>
  <c r="AY731" i="6"/>
  <c r="AS701" i="6"/>
  <c r="AV461" i="6"/>
  <c r="AX596" i="6"/>
  <c r="AM791" i="6"/>
  <c r="AP251" i="6"/>
  <c r="AP206" i="6"/>
  <c r="BE551" i="6"/>
  <c r="AP731" i="6"/>
  <c r="AS881" i="6"/>
  <c r="AW41" i="6"/>
  <c r="AM611" i="6"/>
  <c r="AS146" i="6"/>
  <c r="AY956" i="6"/>
  <c r="AP821" i="6"/>
  <c r="AS341" i="6"/>
  <c r="AP11" i="6"/>
  <c r="AM596" i="6"/>
  <c r="AV206" i="6"/>
  <c r="AV491" i="6"/>
  <c r="AS521" i="6"/>
  <c r="AS311" i="6"/>
  <c r="AY56" i="6"/>
  <c r="AV251" i="6"/>
  <c r="AV776" i="6"/>
  <c r="AM761" i="6"/>
  <c r="AM101" i="6"/>
  <c r="AP446" i="6"/>
  <c r="AY176" i="6"/>
  <c r="AM701" i="6"/>
  <c r="AM146" i="6"/>
  <c r="AX386" i="6"/>
  <c r="AY941" i="6"/>
  <c r="BE236" i="6"/>
  <c r="AN476" i="6"/>
  <c r="AY896" i="6"/>
  <c r="AY686" i="6"/>
  <c r="AS926" i="6"/>
  <c r="AY506" i="6"/>
  <c r="AV896" i="6"/>
  <c r="AM461" i="6"/>
  <c r="AY41" i="6"/>
  <c r="AM401" i="6"/>
  <c r="AS551" i="6"/>
  <c r="AV671" i="6"/>
  <c r="AS86" i="6"/>
  <c r="AP566" i="6"/>
  <c r="AP521" i="6"/>
  <c r="BE911" i="6"/>
  <c r="AV221" i="6"/>
  <c r="AS476" i="6"/>
  <c r="AP356" i="6"/>
  <c r="AM626" i="6"/>
  <c r="AS566" i="6"/>
  <c r="AY116" i="6"/>
  <c r="AS836" i="6"/>
  <c r="AM161" i="6"/>
  <c r="AW191" i="6"/>
  <c r="BA476" i="6"/>
  <c r="AP476" i="6"/>
  <c r="AS431" i="6"/>
  <c r="AS71" i="6"/>
  <c r="AM431" i="6"/>
  <c r="AP491" i="6"/>
  <c r="AP146" i="6"/>
  <c r="AS746" i="6"/>
  <c r="AY716" i="6"/>
  <c r="AP131" i="6"/>
  <c r="AY836" i="6"/>
  <c r="AV611" i="6"/>
  <c r="AP551" i="6"/>
  <c r="AY821" i="6"/>
  <c r="AV881" i="6"/>
  <c r="AM821" i="6"/>
  <c r="AM911" i="6"/>
  <c r="BC56" i="6"/>
  <c r="AZ881" i="6"/>
  <c r="AS446" i="6"/>
  <c r="AY371" i="6"/>
  <c r="AV941" i="4"/>
  <c r="AM941" i="4"/>
  <c r="AY881" i="4"/>
  <c r="AS581" i="4"/>
  <c r="AY731" i="4"/>
  <c r="AY836" i="4"/>
  <c r="AM701" i="4"/>
  <c r="AY701" i="4"/>
  <c r="AV926" i="4"/>
  <c r="AM521" i="4"/>
  <c r="AS521" i="4"/>
  <c r="AV401" i="4"/>
  <c r="AP551" i="4"/>
  <c r="AQ326" i="4"/>
  <c r="AP941" i="4"/>
  <c r="AP356" i="4"/>
  <c r="AP476" i="4"/>
  <c r="AY236" i="4"/>
  <c r="AP176" i="4"/>
  <c r="AY401" i="4"/>
  <c r="AM356" i="4"/>
  <c r="AS626" i="4"/>
  <c r="AY536" i="4"/>
  <c r="AP521" i="4"/>
  <c r="AP506" i="4"/>
  <c r="AP71" i="4"/>
  <c r="AV71" i="4"/>
  <c r="AP221" i="4"/>
  <c r="AV26" i="4"/>
  <c r="AY341" i="4"/>
  <c r="AY746" i="4"/>
  <c r="AM101" i="4"/>
  <c r="AP101" i="4"/>
  <c r="AY821" i="4"/>
  <c r="AV296" i="4"/>
  <c r="AV791" i="4"/>
  <c r="AY116" i="4"/>
  <c r="AV851" i="4"/>
  <c r="AY611" i="4"/>
  <c r="AY416" i="4"/>
  <c r="AY311" i="4"/>
  <c r="AS146" i="4"/>
  <c r="AM821" i="4"/>
  <c r="AV566" i="4"/>
  <c r="BA521" i="4"/>
  <c r="AS881" i="4"/>
  <c r="AY251" i="4"/>
  <c r="AM416" i="4"/>
  <c r="AY266" i="4"/>
  <c r="AY71" i="4"/>
  <c r="AM566" i="4"/>
  <c r="AS761" i="4"/>
  <c r="AV311" i="4"/>
  <c r="AY791" i="4"/>
  <c r="AM656" i="4"/>
  <c r="AY956" i="4"/>
  <c r="AM671" i="4"/>
  <c r="AV521" i="4"/>
  <c r="AV191" i="4"/>
  <c r="AP401" i="4"/>
  <c r="AV731" i="4"/>
  <c r="AS866" i="4"/>
  <c r="AP851" i="4"/>
  <c r="AP956" i="4"/>
  <c r="AM866" i="4"/>
  <c r="AP716" i="4"/>
  <c r="AP311" i="4"/>
  <c r="AP656" i="4"/>
  <c r="AX535" i="4"/>
  <c r="AX536" i="4" s="1"/>
  <c r="BB520" i="4"/>
  <c r="BB521" i="4" s="1"/>
  <c r="AV146" i="4"/>
  <c r="AS821" i="4"/>
  <c r="AM716" i="4"/>
  <c r="AY851" i="4"/>
  <c r="AY866" i="4"/>
  <c r="AQ806" i="4"/>
  <c r="AP761" i="4"/>
  <c r="AM851" i="4"/>
  <c r="AM446" i="4"/>
  <c r="AT835" i="4"/>
  <c r="AS776" i="4"/>
  <c r="AV745" i="4"/>
  <c r="AW805" i="4"/>
  <c r="AW806" i="4" s="1"/>
  <c r="AV641" i="4"/>
  <c r="AP911" i="4"/>
  <c r="AY896" i="4"/>
  <c r="AP191" i="4"/>
  <c r="AS341" i="4"/>
  <c r="AM926" i="4"/>
  <c r="AQ701" i="4"/>
  <c r="AU55" i="4"/>
  <c r="AU56" i="4" s="1"/>
  <c r="BC775" i="4"/>
  <c r="BC776" i="4" s="1"/>
  <c r="AP775" i="4"/>
  <c r="BA655" i="4"/>
  <c r="BA656" i="4" s="1"/>
  <c r="AM641" i="4"/>
  <c r="AP626" i="4"/>
  <c r="AP581" i="4"/>
  <c r="AU430" i="4"/>
  <c r="AU431" i="4" s="1"/>
  <c r="AM266" i="4"/>
  <c r="AT55" i="4"/>
  <c r="AT56" i="4" s="1"/>
  <c r="AY715" i="4"/>
  <c r="AS536" i="4"/>
  <c r="AM386" i="4"/>
  <c r="AS386" i="4"/>
  <c r="AQ251" i="4"/>
  <c r="BD895" i="4"/>
  <c r="BD896" i="4" s="1"/>
  <c r="AV760" i="4"/>
  <c r="AX715" i="4"/>
  <c r="AX716" i="4" s="1"/>
  <c r="AM626" i="4"/>
  <c r="AM596" i="4"/>
  <c r="AN580" i="4"/>
  <c r="AN581" i="4" s="1"/>
  <c r="AS430" i="4"/>
  <c r="AR385" i="4"/>
  <c r="AR386" i="4" s="1"/>
  <c r="AX280" i="4"/>
  <c r="AX281" i="4" s="1"/>
  <c r="AP926" i="4"/>
  <c r="BC895" i="4"/>
  <c r="BC896" i="4" s="1"/>
  <c r="AT370" i="4"/>
  <c r="AT371" i="4" s="1"/>
  <c r="BB895" i="4"/>
  <c r="BB896" i="4" s="1"/>
  <c r="AM116" i="4"/>
  <c r="AY656" i="4"/>
  <c r="AY191" i="4"/>
  <c r="AS911" i="4"/>
  <c r="AQ491" i="4"/>
  <c r="AS446" i="4"/>
  <c r="AP281" i="4"/>
  <c r="AV266" i="4"/>
  <c r="AP10" i="4"/>
  <c r="AY431" i="4"/>
  <c r="AV865" i="4"/>
  <c r="AV881" i="4"/>
  <c r="AY581" i="4"/>
  <c r="BE146" i="4"/>
  <c r="AS250" i="4"/>
  <c r="AV956" i="4"/>
  <c r="AY550" i="4"/>
  <c r="AS281" i="4"/>
  <c r="AP880" i="4"/>
  <c r="BB880" i="4"/>
  <c r="BB881" i="4" s="1"/>
  <c r="AO880" i="4"/>
  <c r="AO881" i="4" s="1"/>
  <c r="AU715" i="4"/>
  <c r="AU716" i="4" s="1"/>
  <c r="AR445" i="4"/>
  <c r="AR446" i="4" s="1"/>
  <c r="AP431" i="4"/>
  <c r="BB385" i="4"/>
  <c r="BB386" i="4" s="1"/>
  <c r="AV356" i="4"/>
  <c r="AY176" i="4"/>
  <c r="BE175" i="4"/>
  <c r="BE176" i="4" s="1"/>
  <c r="AP41" i="4"/>
  <c r="AS926" i="4"/>
  <c r="BB715" i="4"/>
  <c r="BB716" i="4" s="1"/>
  <c r="BE580" i="4"/>
  <c r="BE581" i="4" s="1"/>
  <c r="AV656" i="4"/>
  <c r="AP131" i="4"/>
  <c r="AM881" i="4"/>
  <c r="AV446" i="4"/>
  <c r="AV911" i="4"/>
  <c r="AR880" i="4"/>
  <c r="AR881" i="4" s="1"/>
  <c r="AP836" i="4"/>
  <c r="AY761" i="4"/>
  <c r="BD625" i="4"/>
  <c r="BD626" i="4" s="1"/>
  <c r="AN145" i="4"/>
  <c r="AN146" i="4" s="1"/>
  <c r="AZ925" i="4"/>
  <c r="AZ926" i="4" s="1"/>
  <c r="AN880" i="4"/>
  <c r="AN881" i="4" s="1"/>
  <c r="BE760" i="4"/>
  <c r="BE761" i="4" s="1"/>
  <c r="AT265" i="4"/>
  <c r="AT266" i="4" s="1"/>
  <c r="BD175" i="4"/>
  <c r="BD176" i="4" s="1"/>
  <c r="AU26" i="4"/>
  <c r="AW865" i="4"/>
  <c r="AW866" i="4" s="1"/>
  <c r="AV776" i="4"/>
  <c r="AM580" i="4"/>
  <c r="BC550" i="4"/>
  <c r="BC551" i="4" s="1"/>
  <c r="AY671" i="4"/>
  <c r="AP146" i="4"/>
  <c r="AV101" i="4"/>
  <c r="AY925" i="4"/>
  <c r="AX850" i="4"/>
  <c r="AX851" i="4" s="1"/>
  <c r="AS716" i="4"/>
  <c r="AS566" i="4"/>
  <c r="AM281" i="4"/>
  <c r="AN235" i="4"/>
  <c r="AW326" i="4"/>
  <c r="BD715" i="4"/>
  <c r="BD716" i="4" s="1"/>
  <c r="BD550" i="4"/>
  <c r="AR460" i="4"/>
  <c r="AM775" i="4"/>
  <c r="AV716" i="4"/>
  <c r="AV11" i="4"/>
  <c r="BA715" i="4"/>
  <c r="BA716" i="4" s="1"/>
  <c r="AX445" i="4"/>
  <c r="AX446" i="4" s="1"/>
  <c r="AM895" i="4"/>
  <c r="AV671" i="4"/>
  <c r="AV176" i="4"/>
  <c r="AV476" i="4"/>
  <c r="AY356" i="4"/>
  <c r="BE910" i="4"/>
  <c r="BE911" i="4" s="1"/>
  <c r="BD910" i="4"/>
  <c r="BD911" i="4" s="1"/>
  <c r="AW850" i="4"/>
  <c r="AW851" i="4" s="1"/>
  <c r="AS746" i="4"/>
  <c r="AU730" i="4"/>
  <c r="AU731" i="4" s="1"/>
  <c r="AM476" i="4"/>
  <c r="AS326" i="4"/>
  <c r="AM326" i="4"/>
  <c r="AS311" i="4"/>
  <c r="BC145" i="4"/>
  <c r="BC146" i="4" s="1"/>
  <c r="BC880" i="4"/>
  <c r="BC881" i="4" s="1"/>
  <c r="AZ805" i="4"/>
  <c r="AZ806" i="4" s="1"/>
  <c r="BD700" i="4"/>
  <c r="BD701" i="4" s="1"/>
  <c r="BD580" i="4"/>
  <c r="BD581" i="4" s="1"/>
  <c r="AU550" i="4"/>
  <c r="AU551" i="4" s="1"/>
  <c r="AR535" i="4"/>
  <c r="AR536" i="4" s="1"/>
  <c r="AV491" i="4"/>
  <c r="BA385" i="4"/>
  <c r="BA386" i="4" s="1"/>
  <c r="AY371" i="4"/>
  <c r="BC205" i="4"/>
  <c r="BC206" i="4" s="1"/>
  <c r="AT955" i="4"/>
  <c r="AT956" i="4" s="1"/>
  <c r="AR790" i="4"/>
  <c r="AR791" i="4" s="1"/>
  <c r="BC580" i="4"/>
  <c r="BC581" i="4" s="1"/>
  <c r="AV415" i="4"/>
  <c r="AO100" i="4"/>
  <c r="AO101" i="4" s="1"/>
  <c r="AS955" i="4"/>
  <c r="AS850" i="4"/>
  <c r="BB580" i="4"/>
  <c r="BB581" i="4" s="1"/>
  <c r="AN565" i="4"/>
  <c r="AN566" i="4" s="1"/>
  <c r="AS550" i="4"/>
  <c r="AP536" i="4"/>
  <c r="BA400" i="4"/>
  <c r="BA401" i="4" s="1"/>
  <c r="AV280" i="4"/>
  <c r="AU790" i="4"/>
  <c r="AU791" i="4" s="1"/>
  <c r="AZ175" i="4"/>
  <c r="AZ176" i="4" s="1"/>
  <c r="AT790" i="4"/>
  <c r="AT791" i="4" s="1"/>
  <c r="AT745" i="4"/>
  <c r="AT746" i="4" s="1"/>
  <c r="AM296" i="4"/>
  <c r="BB475" i="4"/>
  <c r="BB476" i="4" s="1"/>
  <c r="AY131" i="4"/>
  <c r="BA895" i="4"/>
  <c r="BA896" i="4" s="1"/>
  <c r="AV626" i="4"/>
  <c r="AU415" i="4"/>
  <c r="AU416" i="4" s="1"/>
  <c r="AV386" i="4"/>
  <c r="AV206" i="4"/>
  <c r="AS671" i="4"/>
  <c r="BE460" i="4"/>
  <c r="BE461" i="4" s="1"/>
  <c r="AM910" i="4"/>
  <c r="AZ895" i="4"/>
  <c r="AZ896" i="4" s="1"/>
  <c r="AP865" i="4"/>
  <c r="AP746" i="4"/>
  <c r="AS656" i="4"/>
  <c r="AS476" i="4"/>
  <c r="AY476" i="4"/>
  <c r="AW341" i="4"/>
  <c r="AW145" i="4"/>
  <c r="AW146" i="4" s="1"/>
  <c r="AX730" i="4"/>
  <c r="AX731" i="4" s="1"/>
  <c r="AW685" i="4"/>
  <c r="AW686" i="4" s="1"/>
  <c r="AQ265" i="4"/>
  <c r="AQ266" i="4" s="1"/>
  <c r="AR115" i="4"/>
  <c r="AR116" i="4" s="1"/>
  <c r="AV685" i="4"/>
  <c r="AM956" i="4"/>
  <c r="BE925" i="4"/>
  <c r="BE926" i="4" s="1"/>
  <c r="BE595" i="4"/>
  <c r="BE596" i="4" s="1"/>
  <c r="AM221" i="4"/>
  <c r="AV161" i="4"/>
  <c r="BB160" i="4"/>
  <c r="BB161" i="4" s="1"/>
  <c r="AY100" i="4"/>
  <c r="AY626" i="4"/>
  <c r="BA475" i="4"/>
  <c r="BA476" i="4" s="1"/>
  <c r="BC955" i="4"/>
  <c r="BC956" i="4" s="1"/>
  <c r="BC925" i="4"/>
  <c r="BC926" i="4" s="1"/>
  <c r="AN790" i="4"/>
  <c r="AN791" i="4" s="1"/>
  <c r="AN745" i="4"/>
  <c r="AN746" i="4" s="1"/>
  <c r="AR685" i="4"/>
  <c r="AR686" i="4" s="1"/>
  <c r="AW610" i="4"/>
  <c r="AW611" i="4" s="1"/>
  <c r="AY596" i="4"/>
  <c r="AM131" i="4"/>
  <c r="AZ85" i="4"/>
  <c r="AZ86" i="4" s="1"/>
  <c r="AV251" i="4"/>
  <c r="AN835" i="4"/>
  <c r="AS940" i="4"/>
  <c r="BB925" i="4"/>
  <c r="BB926" i="4" s="1"/>
  <c r="AP821" i="4"/>
  <c r="AV820" i="4"/>
  <c r="AM745" i="4"/>
  <c r="BE625" i="4"/>
  <c r="BE626" i="4" s="1"/>
  <c r="AV610" i="4"/>
  <c r="AP566" i="4"/>
  <c r="AP386" i="4"/>
  <c r="AT250" i="4"/>
  <c r="AT251" i="4" s="1"/>
  <c r="AR175" i="4"/>
  <c r="AR176" i="4" s="1"/>
  <c r="AY85" i="4"/>
  <c r="AV56" i="4"/>
  <c r="BB25" i="4"/>
  <c r="BB26" i="4" s="1"/>
  <c r="AM145" i="4"/>
  <c r="AP115" i="4"/>
  <c r="BB100" i="4"/>
  <c r="BB101" i="4" s="1"/>
  <c r="AZ715" i="4"/>
  <c r="AZ716" i="4" s="1"/>
  <c r="BC670" i="4"/>
  <c r="BC671" i="4" s="1"/>
  <c r="AP595" i="4"/>
  <c r="AS490" i="4"/>
  <c r="AP445" i="4"/>
  <c r="AO355" i="4"/>
  <c r="AO356" i="4" s="1"/>
  <c r="AR265" i="4"/>
  <c r="AR266" i="4" s="1"/>
  <c r="BB220" i="4"/>
  <c r="BB221" i="4" s="1"/>
  <c r="AW175" i="4"/>
  <c r="AW176" i="4" s="1"/>
  <c r="AO115" i="4"/>
  <c r="AO116" i="4" s="1"/>
  <c r="AX895" i="4"/>
  <c r="AO775" i="4"/>
  <c r="AO776" i="4" s="1"/>
  <c r="AV536" i="4"/>
  <c r="AP416" i="4"/>
  <c r="BB115" i="4"/>
  <c r="BB116" i="4" s="1"/>
  <c r="AO790" i="4"/>
  <c r="AO791" i="4" s="1"/>
  <c r="BA775" i="4"/>
  <c r="AN775" i="4"/>
  <c r="AN776" i="4" s="1"/>
  <c r="AT610" i="4"/>
  <c r="AT611" i="4" s="1"/>
  <c r="AT295" i="4"/>
  <c r="AT296" i="4" s="1"/>
  <c r="AS610" i="4"/>
  <c r="BD490" i="4"/>
  <c r="BD491" i="4" s="1"/>
  <c r="AM311" i="4"/>
  <c r="AS296" i="4"/>
  <c r="BE535" i="4"/>
  <c r="BE536" i="4" s="1"/>
  <c r="AU250" i="4"/>
  <c r="AU251" i="4" s="1"/>
  <c r="AR235" i="4"/>
  <c r="AR236" i="4" s="1"/>
  <c r="AY220" i="4"/>
  <c r="AX190" i="4"/>
  <c r="AX191" i="4" s="1"/>
  <c r="AN955" i="4"/>
  <c r="AN956" i="4" s="1"/>
  <c r="AN940" i="4"/>
  <c r="AN941" i="4" s="1"/>
  <c r="BD865" i="4"/>
  <c r="BD866" i="4" s="1"/>
  <c r="AQ610" i="4"/>
  <c r="AQ611" i="4" s="1"/>
  <c r="AX355" i="4"/>
  <c r="AX356" i="4" s="1"/>
  <c r="BD205" i="4"/>
  <c r="BD206" i="4" s="1"/>
  <c r="AS175" i="4"/>
  <c r="AP161" i="4"/>
  <c r="AO640" i="4"/>
  <c r="AO641" i="4" s="1"/>
  <c r="BD610" i="4"/>
  <c r="BD611" i="4" s="1"/>
  <c r="BC505" i="4"/>
  <c r="BC506" i="4" s="1"/>
  <c r="AQ235" i="4"/>
  <c r="BD130" i="4"/>
  <c r="BD131" i="4" s="1"/>
  <c r="BA100" i="4"/>
  <c r="BA101" i="4" s="1"/>
  <c r="AV40" i="4"/>
  <c r="BD940" i="4"/>
  <c r="BD941" i="4" s="1"/>
  <c r="AU820" i="4"/>
  <c r="AU821" i="4" s="1"/>
  <c r="AY685" i="4"/>
  <c r="BB655" i="4"/>
  <c r="BB656" i="4" s="1"/>
  <c r="AP610" i="4"/>
  <c r="BB505" i="4"/>
  <c r="BB506" i="4" s="1"/>
  <c r="AX415" i="4"/>
  <c r="AX416" i="4" s="1"/>
  <c r="AR295" i="4"/>
  <c r="AR296" i="4" s="1"/>
  <c r="AS265" i="4"/>
  <c r="AX205" i="4"/>
  <c r="AX206" i="4" s="1"/>
  <c r="BC130" i="4"/>
  <c r="AW70" i="4"/>
  <c r="AW71" i="4" s="1"/>
  <c r="AU40" i="4"/>
  <c r="AU41" i="4" s="1"/>
  <c r="AT895" i="4"/>
  <c r="AT896" i="4" s="1"/>
  <c r="AS895" i="4"/>
  <c r="AY460" i="4"/>
  <c r="AM431" i="4"/>
  <c r="AV85" i="4"/>
  <c r="AZ910" i="4"/>
  <c r="AZ911" i="4" s="1"/>
  <c r="AR895" i="4"/>
  <c r="AR896" i="4" s="1"/>
  <c r="AO760" i="4"/>
  <c r="AO761" i="4" s="1"/>
  <c r="AX670" i="4"/>
  <c r="AX671" i="4" s="1"/>
  <c r="AU505" i="4"/>
  <c r="AU506" i="4" s="1"/>
  <c r="AX460" i="4"/>
  <c r="AX461" i="4" s="1"/>
  <c r="AS400" i="4"/>
  <c r="AO340" i="4"/>
  <c r="AO341" i="4" s="1"/>
  <c r="BB235" i="4"/>
  <c r="BB236" i="4" s="1"/>
  <c r="AU190" i="4"/>
  <c r="AU191" i="4" s="1"/>
  <c r="AV130" i="4"/>
  <c r="AS100" i="4"/>
  <c r="AT85" i="4"/>
  <c r="AY11" i="4"/>
  <c r="AW655" i="4"/>
  <c r="AW656" i="4" s="1"/>
  <c r="BB640" i="4"/>
  <c r="BB641" i="4" s="1"/>
  <c r="AQ340" i="4"/>
  <c r="AY910" i="4"/>
  <c r="AQ895" i="4"/>
  <c r="AQ896" i="4" s="1"/>
  <c r="AQ730" i="4"/>
  <c r="AQ731" i="4" s="1"/>
  <c r="AT505" i="4"/>
  <c r="AT506" i="4" s="1"/>
  <c r="AR400" i="4"/>
  <c r="AR401" i="4" s="1"/>
  <c r="AN250" i="4"/>
  <c r="AN251" i="4" s="1"/>
  <c r="AR100" i="4"/>
  <c r="AR101" i="4" s="1"/>
  <c r="AY805" i="4"/>
  <c r="AW505" i="4"/>
  <c r="AS56" i="4"/>
  <c r="AM760" i="4"/>
  <c r="AP730" i="4"/>
  <c r="AV580" i="4"/>
  <c r="AS505" i="4"/>
  <c r="BB295" i="4"/>
  <c r="BB296" i="4" s="1"/>
  <c r="AM250" i="4"/>
  <c r="AP25" i="4"/>
  <c r="BC10" i="4"/>
  <c r="BC11" i="4" s="1"/>
  <c r="AV700" i="4"/>
  <c r="BA490" i="4"/>
  <c r="BA491" i="4" s="1"/>
  <c r="AS370" i="4"/>
  <c r="AX910" i="4"/>
  <c r="AX911" i="4" s="1"/>
  <c r="AP895" i="4"/>
  <c r="AW910" i="4"/>
  <c r="AW911" i="4" s="1"/>
  <c r="AT805" i="4"/>
  <c r="BA295" i="4"/>
  <c r="BA296" i="4" s="1"/>
  <c r="AO10" i="4"/>
  <c r="AO11" i="4" s="1"/>
  <c r="AV835" i="4"/>
  <c r="AQ685" i="4"/>
  <c r="AQ686" i="4" s="1"/>
  <c r="BB400" i="4"/>
  <c r="BB401" i="4" s="1"/>
  <c r="AT310" i="4"/>
  <c r="AT311" i="4" s="1"/>
  <c r="AO175" i="4"/>
  <c r="AO176" i="4" s="1"/>
  <c r="AN130" i="4"/>
  <c r="AN131" i="4" s="1"/>
  <c r="AT550" i="4"/>
  <c r="AT551" i="4" s="1"/>
  <c r="AQ370" i="4"/>
  <c r="AQ371" i="4" s="1"/>
  <c r="BE220" i="4"/>
  <c r="BE221" i="4" s="1"/>
  <c r="AU85" i="4"/>
  <c r="AU86" i="4" s="1"/>
  <c r="AO730" i="4"/>
  <c r="AO731" i="4" s="1"/>
  <c r="AP685" i="4"/>
  <c r="AV460" i="4"/>
  <c r="AT415" i="4"/>
  <c r="AT416" i="4" s="1"/>
  <c r="AP370" i="4"/>
  <c r="AU340" i="4"/>
  <c r="AU341" i="4" s="1"/>
  <c r="AZ130" i="4"/>
  <c r="AZ131" i="4" s="1"/>
  <c r="AQ790" i="4"/>
  <c r="AQ791" i="4" s="1"/>
  <c r="AN730" i="4"/>
  <c r="AN731" i="4" s="1"/>
  <c r="BB565" i="4"/>
  <c r="BB566" i="4" s="1"/>
  <c r="BE520" i="4"/>
  <c r="BE521" i="4" s="1"/>
  <c r="AM490" i="4"/>
  <c r="AU460" i="4"/>
  <c r="AU461" i="4" s="1"/>
  <c r="AS415" i="4"/>
  <c r="BE310" i="4"/>
  <c r="BE311" i="4" s="1"/>
  <c r="AV805" i="4"/>
  <c r="AP790" i="4"/>
  <c r="AM730" i="4"/>
  <c r="AX700" i="4"/>
  <c r="AX701" i="4" s="1"/>
  <c r="BD520" i="4"/>
  <c r="BD521" i="4" s="1"/>
  <c r="AT460" i="4"/>
  <c r="AT461" i="4" s="1"/>
  <c r="BD430" i="4"/>
  <c r="BD431" i="4" s="1"/>
  <c r="AR415" i="4"/>
  <c r="AR416" i="4" s="1"/>
  <c r="AN370" i="4"/>
  <c r="AN371" i="4" s="1"/>
  <c r="AP205" i="4"/>
  <c r="AM160" i="4"/>
  <c r="AX10" i="4"/>
  <c r="AX11" i="4" s="1"/>
  <c r="AU955" i="4"/>
  <c r="AU956" i="4" s="1"/>
  <c r="AU940" i="4"/>
  <c r="AU941" i="4" s="1"/>
  <c r="AQ910" i="4"/>
  <c r="AQ911" i="4" s="1"/>
  <c r="AU805" i="4"/>
  <c r="AU806" i="4" s="1"/>
  <c r="AW700" i="4"/>
  <c r="AW701" i="4" s="1"/>
  <c r="AX655" i="4"/>
  <c r="AX656" i="4" s="1"/>
  <c r="AZ565" i="4"/>
  <c r="AZ566" i="4" s="1"/>
  <c r="AS460" i="4"/>
  <c r="BC430" i="4"/>
  <c r="BC431" i="4" s="1"/>
  <c r="AS191" i="4"/>
  <c r="AW10" i="4"/>
  <c r="AW11" i="4" s="1"/>
  <c r="BE160" i="4"/>
  <c r="BE161" i="4" s="1"/>
  <c r="BC115" i="4"/>
  <c r="BC116" i="4" s="1"/>
  <c r="BD70" i="4"/>
  <c r="BD71" i="4" s="1"/>
  <c r="AT40" i="4"/>
  <c r="AT41" i="4" s="1"/>
  <c r="AY940" i="4"/>
  <c r="BC910" i="4"/>
  <c r="BC911" i="4" s="1"/>
  <c r="BB760" i="4"/>
  <c r="BB761" i="4" s="1"/>
  <c r="BD670" i="4"/>
  <c r="BD671" i="4" s="1"/>
  <c r="AW460" i="4"/>
  <c r="AW461" i="4" s="1"/>
  <c r="BD160" i="4"/>
  <c r="BD161" i="4" s="1"/>
  <c r="BC70" i="4"/>
  <c r="BC71" i="4" s="1"/>
  <c r="AX55" i="4"/>
  <c r="AX56" i="4" s="1"/>
  <c r="AS40" i="4"/>
  <c r="AQ835" i="4"/>
  <c r="AQ836" i="4" s="1"/>
  <c r="AM790" i="4"/>
  <c r="AT595" i="4"/>
  <c r="AT596" i="4" s="1"/>
  <c r="BC535" i="4"/>
  <c r="BC536" i="4" s="1"/>
  <c r="AQ355" i="4"/>
  <c r="AQ356" i="4" s="1"/>
  <c r="BC310" i="4"/>
  <c r="BC311" i="4" s="1"/>
  <c r="AX295" i="4"/>
  <c r="AX296" i="4" s="1"/>
  <c r="BA115" i="4"/>
  <c r="BA116" i="4" s="1"/>
  <c r="AT10" i="4"/>
  <c r="AT11" i="4" s="1"/>
  <c r="BB535" i="4"/>
  <c r="BB536" i="4" s="1"/>
  <c r="BB445" i="4"/>
  <c r="BB446" i="4" s="1"/>
  <c r="AZ115" i="4"/>
  <c r="AZ116" i="4" s="1"/>
  <c r="AU70" i="4"/>
  <c r="AU71" i="4" s="1"/>
  <c r="AS10" i="4"/>
  <c r="AM805" i="4"/>
  <c r="AR595" i="4"/>
  <c r="AR596" i="4" s="1"/>
  <c r="AR10" i="4"/>
  <c r="AR11" i="4" s="1"/>
  <c r="AQ595" i="4"/>
  <c r="AQ596" i="4" s="1"/>
  <c r="BE550" i="4"/>
  <c r="BE551" i="4" s="1"/>
  <c r="AN490" i="4"/>
  <c r="AN491" i="4" s="1"/>
  <c r="AZ445" i="4"/>
  <c r="AZ446" i="4" s="1"/>
  <c r="AT430" i="4"/>
  <c r="AT431" i="4" s="1"/>
  <c r="AN355" i="4"/>
  <c r="AN356" i="4" s="1"/>
  <c r="BE130" i="4"/>
  <c r="BE131" i="4" s="1"/>
  <c r="AS70" i="4"/>
  <c r="BB40" i="4"/>
  <c r="BB41" i="4" s="1"/>
  <c r="AQ10" i="4"/>
  <c r="AQ11" i="4" s="1"/>
  <c r="AY565" i="4"/>
  <c r="AT475" i="4"/>
  <c r="AT476" i="4" s="1"/>
  <c r="AM370" i="4"/>
  <c r="AN10" i="4"/>
  <c r="AN11" i="4" s="1"/>
  <c r="AZ205" i="4"/>
  <c r="AZ206" i="4" s="1"/>
  <c r="AX175" i="4"/>
  <c r="AX176" i="4" s="1"/>
  <c r="AP85" i="4"/>
  <c r="AM10" i="4"/>
  <c r="AR475" i="4"/>
  <c r="AR476" i="4" s="1"/>
  <c r="AY205" i="4"/>
  <c r="AT115" i="4"/>
  <c r="AT116" i="4" s="1"/>
  <c r="AX580" i="4"/>
  <c r="AX581" i="4" s="1"/>
  <c r="AQ475" i="4"/>
  <c r="AQ476" i="4" s="1"/>
  <c r="AP11" i="2"/>
  <c r="BB11" i="2"/>
  <c r="AM12" i="2"/>
  <c r="AN12" i="2"/>
  <c r="AO12" i="2"/>
  <c r="AP12" i="2"/>
  <c r="AQ12" i="2"/>
  <c r="AQ10" i="2" s="1"/>
  <c r="AR12" i="2"/>
  <c r="AR10" i="2" s="1"/>
  <c r="AR11" i="2" s="1"/>
  <c r="AS12" i="2"/>
  <c r="AT12" i="2"/>
  <c r="AU12" i="2"/>
  <c r="AV12" i="2"/>
  <c r="AW12" i="2"/>
  <c r="AX12" i="2"/>
  <c r="AY12" i="2"/>
  <c r="AZ12" i="2"/>
  <c r="BA12" i="2"/>
  <c r="BB12" i="2"/>
  <c r="BB10" i="2" s="1"/>
  <c r="BC12" i="2"/>
  <c r="BC10" i="2" s="1"/>
  <c r="BC11" i="2" s="1"/>
  <c r="BD12" i="2"/>
  <c r="BD10" i="2" s="1"/>
  <c r="BD11" i="2" s="1"/>
  <c r="BE12" i="2"/>
  <c r="AM16" i="2"/>
  <c r="AN16" i="2"/>
  <c r="AO16" i="2"/>
  <c r="AP16" i="2"/>
  <c r="AQ16" i="2"/>
  <c r="AR16" i="2"/>
  <c r="AS16" i="2"/>
  <c r="AT16" i="2"/>
  <c r="AT10" i="2" s="1"/>
  <c r="AT11" i="2" s="1"/>
  <c r="AU16" i="2"/>
  <c r="AV16" i="2"/>
  <c r="AW16" i="2"/>
  <c r="AX16" i="2"/>
  <c r="AY16" i="2"/>
  <c r="AZ16" i="2"/>
  <c r="BA16" i="2"/>
  <c r="BB16" i="2"/>
  <c r="BC16" i="2"/>
  <c r="BD16" i="2"/>
  <c r="BE16" i="2"/>
  <c r="AM20" i="2"/>
  <c r="AN20" i="2"/>
  <c r="AO20" i="2"/>
  <c r="AP20" i="2"/>
  <c r="AP10" i="2" s="1"/>
  <c r="AQ20" i="2"/>
  <c r="AR20" i="2"/>
  <c r="AS20" i="2"/>
  <c r="AT20" i="2"/>
  <c r="AU20" i="2"/>
  <c r="AV20" i="2"/>
  <c r="AW20" i="2"/>
  <c r="AW10" i="2" s="1"/>
  <c r="AW11" i="2" s="1"/>
  <c r="AX20" i="2"/>
  <c r="AY20" i="2"/>
  <c r="AZ20" i="2"/>
  <c r="BA20" i="2"/>
  <c r="BB20" i="2"/>
  <c r="BC20" i="2"/>
  <c r="BD20" i="2"/>
  <c r="BE20" i="2"/>
  <c r="AO25" i="2"/>
  <c r="AS25" i="2"/>
  <c r="AT25" i="2"/>
  <c r="AT26" i="2" s="1"/>
  <c r="AZ25" i="2"/>
  <c r="AZ26" i="2" s="1"/>
  <c r="BB25" i="2"/>
  <c r="BB26" i="2" s="1"/>
  <c r="BE25" i="2"/>
  <c r="BE26" i="2" s="1"/>
  <c r="AO26" i="2"/>
  <c r="AV26" i="2"/>
  <c r="AW26" i="2"/>
  <c r="AM27" i="2"/>
  <c r="AM25" i="2" s="1"/>
  <c r="AN27" i="2"/>
  <c r="AO27" i="2"/>
  <c r="AP27" i="2"/>
  <c r="AQ27" i="2"/>
  <c r="AR27" i="2"/>
  <c r="AS27" i="2"/>
  <c r="AT27" i="2"/>
  <c r="AU27" i="2"/>
  <c r="AV27" i="2"/>
  <c r="AV25" i="2" s="1"/>
  <c r="AW27" i="2"/>
  <c r="AW25" i="2" s="1"/>
  <c r="AX27" i="2"/>
  <c r="AX25" i="2" s="1"/>
  <c r="AX26" i="2" s="1"/>
  <c r="AY27" i="2"/>
  <c r="AY25" i="2" s="1"/>
  <c r="AZ27" i="2"/>
  <c r="BA27" i="2"/>
  <c r="BB27" i="2"/>
  <c r="BC27" i="2"/>
  <c r="BD27" i="2"/>
  <c r="BE27" i="2"/>
  <c r="AM31" i="2"/>
  <c r="AN31" i="2"/>
  <c r="AO31" i="2"/>
  <c r="AP31" i="2"/>
  <c r="AP25" i="2" s="1"/>
  <c r="AQ31" i="2"/>
  <c r="AR31" i="2"/>
  <c r="AR25" i="2" s="1"/>
  <c r="AR26" i="2" s="1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D25" i="2" s="1"/>
  <c r="BD26" i="2" s="1"/>
  <c r="BE35" i="2"/>
  <c r="AS40" i="2"/>
  <c r="AT40" i="2"/>
  <c r="AU40" i="2"/>
  <c r="AU41" i="2" s="1"/>
  <c r="AV40" i="2"/>
  <c r="AV41" i="2" s="1"/>
  <c r="BB40" i="2"/>
  <c r="BB41" i="2" s="1"/>
  <c r="BD40" i="2"/>
  <c r="BD41" i="2" s="1"/>
  <c r="AS41" i="2"/>
  <c r="AT41" i="2"/>
  <c r="AM42" i="2"/>
  <c r="AN42" i="2"/>
  <c r="AO42" i="2"/>
  <c r="AO40" i="2" s="1"/>
  <c r="AO41" i="2" s="1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E40" i="2" s="1"/>
  <c r="BE41" i="2" s="1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AM50" i="2"/>
  <c r="AN50" i="2"/>
  <c r="AO50" i="2"/>
  <c r="AP50" i="2"/>
  <c r="AQ50" i="2"/>
  <c r="AQ40" i="2" s="1"/>
  <c r="AQ41" i="2" s="1"/>
  <c r="AR50" i="2"/>
  <c r="AR40" i="2" s="1"/>
  <c r="AR41" i="2" s="1"/>
  <c r="AS50" i="2"/>
  <c r="AT50" i="2"/>
  <c r="AU50" i="2"/>
  <c r="AV50" i="2"/>
  <c r="AW50" i="2"/>
  <c r="AX50" i="2"/>
  <c r="AY50" i="2"/>
  <c r="AZ50" i="2"/>
  <c r="BA50" i="2"/>
  <c r="BB50" i="2"/>
  <c r="BC50" i="2"/>
  <c r="BC40" i="2" s="1"/>
  <c r="BC41" i="2" s="1"/>
  <c r="BD50" i="2"/>
  <c r="BE50" i="2"/>
  <c r="AR55" i="2"/>
  <c r="AR56" i="2" s="1"/>
  <c r="BE55" i="2"/>
  <c r="BE56" i="2" s="1"/>
  <c r="AN56" i="2"/>
  <c r="AX56" i="2"/>
  <c r="AY56" i="2"/>
  <c r="BA56" i="2"/>
  <c r="BB56" i="2"/>
  <c r="BC56" i="2"/>
  <c r="AM57" i="2"/>
  <c r="AM55" i="2" s="1"/>
  <c r="AN57" i="2"/>
  <c r="AN55" i="2" s="1"/>
  <c r="AO57" i="2"/>
  <c r="AO55" i="2" s="1"/>
  <c r="AO56" i="2" s="1"/>
  <c r="AP57" i="2"/>
  <c r="AP55" i="2" s="1"/>
  <c r="AQ57" i="2"/>
  <c r="AQ55" i="2" s="1"/>
  <c r="AQ56" i="2" s="1"/>
  <c r="AR57" i="2"/>
  <c r="AS57" i="2"/>
  <c r="AT57" i="2"/>
  <c r="AU57" i="2"/>
  <c r="AV57" i="2"/>
  <c r="AW57" i="2"/>
  <c r="AX57" i="2"/>
  <c r="AY57" i="2"/>
  <c r="AY55" i="2" s="1"/>
  <c r="AZ57" i="2"/>
  <c r="BA57" i="2"/>
  <c r="BA55" i="2" s="1"/>
  <c r="BB57" i="2"/>
  <c r="BB55" i="2" s="1"/>
  <c r="BC57" i="2"/>
  <c r="BD57" i="2"/>
  <c r="BE57" i="2"/>
  <c r="AM61" i="2"/>
  <c r="AN61" i="2"/>
  <c r="AO61" i="2"/>
  <c r="AP61" i="2"/>
  <c r="AQ61" i="2"/>
  <c r="AR61" i="2"/>
  <c r="AS61" i="2"/>
  <c r="AS55" i="2" s="1"/>
  <c r="AT61" i="2"/>
  <c r="AT55" i="2" s="1"/>
  <c r="AT56" i="2" s="1"/>
  <c r="AU61" i="2"/>
  <c r="AU55" i="2" s="1"/>
  <c r="AU56" i="2" s="1"/>
  <c r="AV61" i="2"/>
  <c r="AV55" i="2" s="1"/>
  <c r="AW61" i="2"/>
  <c r="AW55" i="2" s="1"/>
  <c r="AW56" i="2" s="1"/>
  <c r="AX61" i="2"/>
  <c r="AX55" i="2" s="1"/>
  <c r="AY61" i="2"/>
  <c r="AZ61" i="2"/>
  <c r="BA61" i="2"/>
  <c r="BB61" i="2"/>
  <c r="BC61" i="2"/>
  <c r="BC55" i="2" s="1"/>
  <c r="BD61" i="2"/>
  <c r="BD55" i="2" s="1"/>
  <c r="BD56" i="2" s="1"/>
  <c r="BE61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AP70" i="2"/>
  <c r="AQ70" i="2"/>
  <c r="AQ71" i="2" s="1"/>
  <c r="AW70" i="2"/>
  <c r="AX70" i="2"/>
  <c r="AX71" i="2" s="1"/>
  <c r="AT71" i="2"/>
  <c r="AU71" i="2"/>
  <c r="AW71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D70" i="2" s="1"/>
  <c r="BD71" i="2" s="1"/>
  <c r="BE72" i="2"/>
  <c r="BE70" i="2" s="1"/>
  <c r="BE71" i="2" s="1"/>
  <c r="AM76" i="2"/>
  <c r="AM70" i="2" s="1"/>
  <c r="AN76" i="2"/>
  <c r="AN70" i="2" s="1"/>
  <c r="AN71" i="2" s="1"/>
  <c r="AO76" i="2"/>
  <c r="AO70" i="2" s="1"/>
  <c r="AO71" i="2" s="1"/>
  <c r="AP76" i="2"/>
  <c r="AQ76" i="2"/>
  <c r="AR76" i="2"/>
  <c r="AS76" i="2"/>
  <c r="AT76" i="2"/>
  <c r="AT70" i="2" s="1"/>
  <c r="AU76" i="2"/>
  <c r="AU70" i="2" s="1"/>
  <c r="AV76" i="2"/>
  <c r="AW76" i="2"/>
  <c r="AX76" i="2"/>
  <c r="AY76" i="2"/>
  <c r="AZ76" i="2"/>
  <c r="BA76" i="2"/>
  <c r="BB76" i="2"/>
  <c r="BC76" i="2"/>
  <c r="BD76" i="2"/>
  <c r="BE76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AM85" i="2"/>
  <c r="BB86" i="2"/>
  <c r="AM87" i="2"/>
  <c r="AN87" i="2"/>
  <c r="AO87" i="2"/>
  <c r="AP87" i="2"/>
  <c r="AQ87" i="2"/>
  <c r="AQ85" i="2" s="1"/>
  <c r="AQ86" i="2" s="1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AM91" i="2"/>
  <c r="AN91" i="2"/>
  <c r="AN85" i="2" s="1"/>
  <c r="AN86" i="2" s="1"/>
  <c r="AO91" i="2"/>
  <c r="AO85" i="2" s="1"/>
  <c r="AO86" i="2" s="1"/>
  <c r="AP91" i="2"/>
  <c r="AP85" i="2" s="1"/>
  <c r="AQ91" i="2"/>
  <c r="AR91" i="2"/>
  <c r="AR85" i="2" s="1"/>
  <c r="AR86" i="2" s="1"/>
  <c r="AS91" i="2"/>
  <c r="AT91" i="2"/>
  <c r="AT85" i="2" s="1"/>
  <c r="AT86" i="2" s="1"/>
  <c r="AU91" i="2"/>
  <c r="AU85" i="2" s="1"/>
  <c r="AU86" i="2" s="1"/>
  <c r="AV91" i="2"/>
  <c r="AV85" i="2" s="1"/>
  <c r="AW91" i="2"/>
  <c r="AW85" i="2" s="1"/>
  <c r="AW86" i="2" s="1"/>
  <c r="AX91" i="2"/>
  <c r="AX85" i="2" s="1"/>
  <c r="AX86" i="2" s="1"/>
  <c r="AY91" i="2"/>
  <c r="AZ91" i="2"/>
  <c r="BA91" i="2"/>
  <c r="BB91" i="2"/>
  <c r="BC91" i="2"/>
  <c r="BD91" i="2"/>
  <c r="BE91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B85" i="2" s="1"/>
  <c r="BC95" i="2"/>
  <c r="BD95" i="2"/>
  <c r="BE95" i="2"/>
  <c r="AM100" i="2"/>
  <c r="AN100" i="2"/>
  <c r="AN101" i="2" s="1"/>
  <c r="AO100" i="2"/>
  <c r="AO101" i="2" s="1"/>
  <c r="AP100" i="2"/>
  <c r="AQ100" i="2"/>
  <c r="AQ101" i="2" s="1"/>
  <c r="AR100" i="2"/>
  <c r="AR101" i="2" s="1"/>
  <c r="AS100" i="2"/>
  <c r="AT100" i="2"/>
  <c r="AT101" i="2" s="1"/>
  <c r="AM102" i="2"/>
  <c r="AN102" i="2"/>
  <c r="AO102" i="2"/>
  <c r="AP102" i="2"/>
  <c r="AQ102" i="2"/>
  <c r="AR102" i="2"/>
  <c r="AS102" i="2"/>
  <c r="AT102" i="2"/>
  <c r="AU102" i="2"/>
  <c r="AU100" i="2" s="1"/>
  <c r="AU101" i="2" s="1"/>
  <c r="AV102" i="2"/>
  <c r="AV100" i="2" s="1"/>
  <c r="AW102" i="2"/>
  <c r="AX102" i="2"/>
  <c r="AY102" i="2"/>
  <c r="AZ102" i="2"/>
  <c r="BA102" i="2"/>
  <c r="BB102" i="2"/>
  <c r="BC102" i="2"/>
  <c r="BC100" i="2" s="1"/>
  <c r="BC101" i="2" s="1"/>
  <c r="BD102" i="2"/>
  <c r="BD100" i="2" s="1"/>
  <c r="BD101" i="2" s="1"/>
  <c r="BE102" i="2"/>
  <c r="BE100" i="2" s="1"/>
  <c r="BE101" i="2" s="1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AZ100" i="2" s="1"/>
  <c r="AZ101" i="2" s="1"/>
  <c r="BA106" i="2"/>
  <c r="BB106" i="2"/>
  <c r="BC106" i="2"/>
  <c r="BD106" i="2"/>
  <c r="BE106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Z110" i="2"/>
  <c r="BA110" i="2"/>
  <c r="BA100" i="2" s="1"/>
  <c r="BA101" i="2" s="1"/>
  <c r="BB110" i="2"/>
  <c r="BC110" i="2"/>
  <c r="BD110" i="2"/>
  <c r="BE110" i="2"/>
  <c r="BD115" i="2"/>
  <c r="BD116" i="2" s="1"/>
  <c r="BE115" i="2"/>
  <c r="BE116" i="2" s="1"/>
  <c r="AM117" i="2"/>
  <c r="AM115" i="2" s="1"/>
  <c r="AM116" i="2" s="1"/>
  <c r="AN117" i="2"/>
  <c r="AO117" i="2"/>
  <c r="AP117" i="2"/>
  <c r="AQ117" i="2"/>
  <c r="AR117" i="2"/>
  <c r="AS117" i="2"/>
  <c r="AT117" i="2"/>
  <c r="AT115" i="2" s="1"/>
  <c r="AT116" i="2" s="1"/>
  <c r="AU117" i="2"/>
  <c r="AV117" i="2"/>
  <c r="AV115" i="2" s="1"/>
  <c r="AV116" i="2" s="1"/>
  <c r="AW117" i="2"/>
  <c r="AW115" i="2" s="1"/>
  <c r="AW116" i="2" s="1"/>
  <c r="AX117" i="2"/>
  <c r="AX115" i="2" s="1"/>
  <c r="AX116" i="2" s="1"/>
  <c r="AY117" i="2"/>
  <c r="AZ117" i="2"/>
  <c r="AZ115" i="2" s="1"/>
  <c r="AZ116" i="2" s="1"/>
  <c r="BA117" i="2"/>
  <c r="BA115" i="2" s="1"/>
  <c r="BA116" i="2" s="1"/>
  <c r="BB117" i="2"/>
  <c r="BC117" i="2"/>
  <c r="BD117" i="2"/>
  <c r="BE117" i="2"/>
  <c r="AM121" i="2"/>
  <c r="AN121" i="2"/>
  <c r="AO121" i="2"/>
  <c r="AO115" i="2" s="1"/>
  <c r="AP121" i="2"/>
  <c r="AP115" i="2" s="1"/>
  <c r="AP116" i="2" s="1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AM125" i="2"/>
  <c r="AN125" i="2"/>
  <c r="AN115" i="2" s="1"/>
  <c r="AN116" i="2" s="1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C115" i="2" s="1"/>
  <c r="BC116" i="2" s="1"/>
  <c r="BD125" i="2"/>
  <c r="BE125" i="2"/>
  <c r="AM132" i="2"/>
  <c r="AN132" i="2"/>
  <c r="AO132" i="2"/>
  <c r="AO130" i="2" s="1"/>
  <c r="AO131" i="2" s="1"/>
  <c r="AP132" i="2"/>
  <c r="AP130" i="2" s="1"/>
  <c r="AQ132" i="2"/>
  <c r="AR132" i="2"/>
  <c r="AR130" i="2" s="1"/>
  <c r="AR131" i="2" s="1"/>
  <c r="AS132" i="2"/>
  <c r="AS130" i="2" s="1"/>
  <c r="AT132" i="2"/>
  <c r="AT130" i="2" s="1"/>
  <c r="AT131" i="2" s="1"/>
  <c r="AU132" i="2"/>
  <c r="AU130" i="2" s="1"/>
  <c r="AU131" i="2" s="1"/>
  <c r="AV132" i="2"/>
  <c r="AV130" i="2" s="1"/>
  <c r="AW132" i="2"/>
  <c r="AW130" i="2" s="1"/>
  <c r="AW131" i="2" s="1"/>
  <c r="AX132" i="2"/>
  <c r="AX130" i="2" s="1"/>
  <c r="AX131" i="2" s="1"/>
  <c r="AY132" i="2"/>
  <c r="AY130" i="2" s="1"/>
  <c r="AZ132" i="2"/>
  <c r="BA132" i="2"/>
  <c r="BB132" i="2"/>
  <c r="BC132" i="2"/>
  <c r="BD132" i="2"/>
  <c r="BE132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E130" i="2" s="1"/>
  <c r="BE131" i="2" s="1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E145" i="2"/>
  <c r="BD146" i="2"/>
  <c r="BE146" i="2"/>
  <c r="AM147" i="2"/>
  <c r="AM145" i="2" s="1"/>
  <c r="AN147" i="2"/>
  <c r="AO147" i="2"/>
  <c r="AO145" i="2" s="1"/>
  <c r="AO146" i="2" s="1"/>
  <c r="AP147" i="2"/>
  <c r="AP145" i="2" s="1"/>
  <c r="AP146" i="2" s="1"/>
  <c r="AQ147" i="2"/>
  <c r="AR147" i="2"/>
  <c r="AR145" i="2" s="1"/>
  <c r="AR146" i="2" s="1"/>
  <c r="AS147" i="2"/>
  <c r="AS145" i="2" s="1"/>
  <c r="AS146" i="2" s="1"/>
  <c r="AT147" i="2"/>
  <c r="AU147" i="2"/>
  <c r="AV147" i="2"/>
  <c r="AW147" i="2"/>
  <c r="AX147" i="2"/>
  <c r="AY147" i="2"/>
  <c r="AZ147" i="2"/>
  <c r="BA147" i="2"/>
  <c r="BB147" i="2"/>
  <c r="BC147" i="2"/>
  <c r="BC145" i="2" s="1"/>
  <c r="BC146" i="2" s="1"/>
  <c r="BD147" i="2"/>
  <c r="BE147" i="2"/>
  <c r="AM151" i="2"/>
  <c r="AN151" i="2"/>
  <c r="AN145" i="2" s="1"/>
  <c r="AN146" i="2" s="1"/>
  <c r="AO151" i="2"/>
  <c r="AP151" i="2"/>
  <c r="AQ151" i="2"/>
  <c r="AR151" i="2"/>
  <c r="AS151" i="2"/>
  <c r="AT151" i="2"/>
  <c r="AU151" i="2"/>
  <c r="AV151" i="2"/>
  <c r="AW151" i="2"/>
  <c r="AX151" i="2"/>
  <c r="AX145" i="2" s="1"/>
  <c r="AX146" i="2" s="1"/>
  <c r="AY151" i="2"/>
  <c r="AY145" i="2" s="1"/>
  <c r="AY146" i="2" s="1"/>
  <c r="AZ151" i="2"/>
  <c r="AZ145" i="2" s="1"/>
  <c r="AZ146" i="2" s="1"/>
  <c r="BA151" i="2"/>
  <c r="BB151" i="2"/>
  <c r="BB145" i="2" s="1"/>
  <c r="BB146" i="2" s="1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U145" i="2" s="1"/>
  <c r="AU146" i="2" s="1"/>
  <c r="AV155" i="2"/>
  <c r="AV145" i="2" s="1"/>
  <c r="AV146" i="2" s="1"/>
  <c r="AW155" i="2"/>
  <c r="AW145" i="2" s="1"/>
  <c r="AX155" i="2"/>
  <c r="AY155" i="2"/>
  <c r="AZ155" i="2"/>
  <c r="BA155" i="2"/>
  <c r="BA145" i="2" s="1"/>
  <c r="BA146" i="2" s="1"/>
  <c r="BB155" i="2"/>
  <c r="BC155" i="2"/>
  <c r="BD155" i="2"/>
  <c r="BD145" i="2" s="1"/>
  <c r="BE155" i="2"/>
  <c r="AZ160" i="2"/>
  <c r="AZ161" i="2" s="1"/>
  <c r="BA160" i="2"/>
  <c r="BA161" i="2" s="1"/>
  <c r="BB160" i="2"/>
  <c r="BB161" i="2" s="1"/>
  <c r="BC160" i="2"/>
  <c r="BC161" i="2" s="1"/>
  <c r="BD160" i="2"/>
  <c r="BD161" i="2" s="1"/>
  <c r="BE160" i="2"/>
  <c r="BE161" i="2" s="1"/>
  <c r="AT161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U160" i="2" s="1"/>
  <c r="AU161" i="2" s="1"/>
  <c r="AV162" i="2"/>
  <c r="AV160" i="2" s="1"/>
  <c r="AW162" i="2"/>
  <c r="AW160" i="2" s="1"/>
  <c r="AW161" i="2" s="1"/>
  <c r="AX162" i="2"/>
  <c r="AX160" i="2" s="1"/>
  <c r="AX161" i="2" s="1"/>
  <c r="AY162" i="2"/>
  <c r="AY160" i="2" s="1"/>
  <c r="AZ162" i="2"/>
  <c r="BA162" i="2"/>
  <c r="BB162" i="2"/>
  <c r="BC162" i="2"/>
  <c r="BD162" i="2"/>
  <c r="BE162" i="2"/>
  <c r="AM166" i="2"/>
  <c r="AN166" i="2"/>
  <c r="AO166" i="2"/>
  <c r="AP166" i="2"/>
  <c r="AQ166" i="2"/>
  <c r="AR166" i="2"/>
  <c r="AS166" i="2"/>
  <c r="AT166" i="2"/>
  <c r="AT160" i="2" s="1"/>
  <c r="AU166" i="2"/>
  <c r="AV166" i="2"/>
  <c r="AW166" i="2"/>
  <c r="AX166" i="2"/>
  <c r="AY166" i="2"/>
  <c r="AZ166" i="2"/>
  <c r="BA166" i="2"/>
  <c r="BB166" i="2"/>
  <c r="BC166" i="2"/>
  <c r="BD166" i="2"/>
  <c r="BE166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AV175" i="2"/>
  <c r="AX175" i="2"/>
  <c r="AV176" i="2"/>
  <c r="AW176" i="2"/>
  <c r="AX176" i="2"/>
  <c r="AZ176" i="2"/>
  <c r="BA176" i="2"/>
  <c r="AM177" i="2"/>
  <c r="AN177" i="2"/>
  <c r="AN175" i="2" s="1"/>
  <c r="AN176" i="2" s="1"/>
  <c r="AO177" i="2"/>
  <c r="AO175" i="2" s="1"/>
  <c r="AO176" i="2" s="1"/>
  <c r="AP177" i="2"/>
  <c r="AP175" i="2" s="1"/>
  <c r="AQ177" i="2"/>
  <c r="AQ175" i="2" s="1"/>
  <c r="AQ176" i="2" s="1"/>
  <c r="AR177" i="2"/>
  <c r="AR175" i="2" s="1"/>
  <c r="AR176" i="2" s="1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AM181" i="2"/>
  <c r="AM175" i="2" s="1"/>
  <c r="AN181" i="2"/>
  <c r="AO181" i="2"/>
  <c r="AP181" i="2"/>
  <c r="AQ181" i="2"/>
  <c r="AR181" i="2"/>
  <c r="AS181" i="2"/>
  <c r="AT181" i="2"/>
  <c r="AT175" i="2" s="1"/>
  <c r="AT176" i="2" s="1"/>
  <c r="AU181" i="2"/>
  <c r="AU175" i="2" s="1"/>
  <c r="AU176" i="2" s="1"/>
  <c r="AV181" i="2"/>
  <c r="AW181" i="2"/>
  <c r="AX181" i="2"/>
  <c r="AY181" i="2"/>
  <c r="AZ181" i="2"/>
  <c r="BA181" i="2"/>
  <c r="BA175" i="2" s="1"/>
  <c r="BB181" i="2"/>
  <c r="BB175" i="2" s="1"/>
  <c r="BB176" i="2" s="1"/>
  <c r="BC181" i="2"/>
  <c r="BC175" i="2" s="1"/>
  <c r="BC176" i="2" s="1"/>
  <c r="BD181" i="2"/>
  <c r="BE181" i="2"/>
  <c r="AM185" i="2"/>
  <c r="AN185" i="2"/>
  <c r="AO185" i="2"/>
  <c r="AP185" i="2"/>
  <c r="AQ185" i="2"/>
  <c r="AR185" i="2"/>
  <c r="AS185" i="2"/>
  <c r="AT185" i="2"/>
  <c r="AU185" i="2"/>
  <c r="AV185" i="2"/>
  <c r="AW185" i="2"/>
  <c r="AW175" i="2" s="1"/>
  <c r="AX185" i="2"/>
  <c r="AY185" i="2"/>
  <c r="AZ185" i="2"/>
  <c r="AZ175" i="2" s="1"/>
  <c r="BA185" i="2"/>
  <c r="BB185" i="2"/>
  <c r="BC185" i="2"/>
  <c r="BD185" i="2"/>
  <c r="BD175" i="2" s="1"/>
  <c r="BD176" i="2" s="1"/>
  <c r="BE185" i="2"/>
  <c r="AN190" i="2"/>
  <c r="AN191" i="2" s="1"/>
  <c r="AO190" i="2"/>
  <c r="AO191" i="2" s="1"/>
  <c r="AS190" i="2"/>
  <c r="AU190" i="2"/>
  <c r="AU191" i="2" s="1"/>
  <c r="AV190" i="2"/>
  <c r="AW190" i="2"/>
  <c r="AW191" i="2" s="1"/>
  <c r="AY190" i="2"/>
  <c r="AT191" i="2"/>
  <c r="BA191" i="2"/>
  <c r="BB191" i="2"/>
  <c r="AM192" i="2"/>
  <c r="AM190" i="2" s="1"/>
  <c r="AN192" i="2"/>
  <c r="AO192" i="2"/>
  <c r="AP192" i="2"/>
  <c r="AP190" i="2" s="1"/>
  <c r="AQ192" i="2"/>
  <c r="AR192" i="2"/>
  <c r="AS192" i="2"/>
  <c r="AT192" i="2"/>
  <c r="AU192" i="2"/>
  <c r="AV192" i="2"/>
  <c r="AW192" i="2"/>
  <c r="AX192" i="2"/>
  <c r="AY192" i="2"/>
  <c r="AZ192" i="2"/>
  <c r="BA192" i="2"/>
  <c r="BA190" i="2" s="1"/>
  <c r="BB192" i="2"/>
  <c r="BB190" i="2" s="1"/>
  <c r="BC192" i="2"/>
  <c r="BC190" i="2" s="1"/>
  <c r="BC191" i="2" s="1"/>
  <c r="BD192" i="2"/>
  <c r="BD190" i="2" s="1"/>
  <c r="BD191" i="2" s="1"/>
  <c r="BE192" i="2"/>
  <c r="BE190" i="2" s="1"/>
  <c r="BE191" i="2" s="1"/>
  <c r="AM196" i="2"/>
  <c r="AN196" i="2"/>
  <c r="AO196" i="2"/>
  <c r="AP196" i="2"/>
  <c r="AQ196" i="2"/>
  <c r="AR196" i="2"/>
  <c r="AS196" i="2"/>
  <c r="AT196" i="2"/>
  <c r="AT190" i="2" s="1"/>
  <c r="AU196" i="2"/>
  <c r="AV196" i="2"/>
  <c r="AW196" i="2"/>
  <c r="AX196" i="2"/>
  <c r="AY196" i="2"/>
  <c r="AZ196" i="2"/>
  <c r="AZ190" i="2" s="1"/>
  <c r="AZ191" i="2" s="1"/>
  <c r="BA196" i="2"/>
  <c r="BB196" i="2"/>
  <c r="BC196" i="2"/>
  <c r="BD196" i="2"/>
  <c r="BE196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AP205" i="2"/>
  <c r="AT205" i="2"/>
  <c r="AT206" i="2" s="1"/>
  <c r="AV205" i="2"/>
  <c r="AX205" i="2"/>
  <c r="AX206" i="2" s="1"/>
  <c r="BD205" i="2"/>
  <c r="BD206" i="2" s="1"/>
  <c r="BE205" i="2"/>
  <c r="BE206" i="2" s="1"/>
  <c r="AM207" i="2"/>
  <c r="AN207" i="2"/>
  <c r="AO207" i="2"/>
  <c r="AP207" i="2"/>
  <c r="AQ207" i="2"/>
  <c r="AR207" i="2"/>
  <c r="AS207" i="2"/>
  <c r="AT207" i="2"/>
  <c r="AU207" i="2"/>
  <c r="AV207" i="2"/>
  <c r="AW207" i="2"/>
  <c r="AW205" i="2" s="1"/>
  <c r="AW206" i="2" s="1"/>
  <c r="AX207" i="2"/>
  <c r="AY207" i="2"/>
  <c r="AY205" i="2" s="1"/>
  <c r="AZ207" i="2"/>
  <c r="AZ205" i="2" s="1"/>
  <c r="AZ206" i="2" s="1"/>
  <c r="BA207" i="2"/>
  <c r="BA205" i="2" s="1"/>
  <c r="BA206" i="2" s="1"/>
  <c r="BB207" i="2"/>
  <c r="BC207" i="2"/>
  <c r="BD207" i="2"/>
  <c r="BE207" i="2"/>
  <c r="AM211" i="2"/>
  <c r="AM205" i="2" s="1"/>
  <c r="AM206" i="2" s="1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AM215" i="2"/>
  <c r="AN215" i="2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O220" i="2"/>
  <c r="AO221" i="2" s="1"/>
  <c r="AP220" i="2"/>
  <c r="AQ220" i="2"/>
  <c r="AQ221" i="2" s="1"/>
  <c r="AX221" i="2"/>
  <c r="AM222" i="2"/>
  <c r="AM220" i="2" s="1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AM226" i="2"/>
  <c r="AN226" i="2"/>
  <c r="AN220" i="2" s="1"/>
  <c r="AN221" i="2" s="1"/>
  <c r="AO226" i="2"/>
  <c r="AP226" i="2"/>
  <c r="AQ226" i="2"/>
  <c r="AR226" i="2"/>
  <c r="AR220" i="2" s="1"/>
  <c r="AR221" i="2" s="1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X220" i="2" s="1"/>
  <c r="AY230" i="2"/>
  <c r="AZ230" i="2"/>
  <c r="BA230" i="2"/>
  <c r="BB230" i="2"/>
  <c r="BC230" i="2"/>
  <c r="BD230" i="2"/>
  <c r="BE230" i="2"/>
  <c r="AN235" i="2"/>
  <c r="AN236" i="2" s="1"/>
  <c r="AO235" i="2"/>
  <c r="AO236" i="2" s="1"/>
  <c r="AP235" i="2"/>
  <c r="AT235" i="2"/>
  <c r="AT236" i="2" s="1"/>
  <c r="AV235" i="2"/>
  <c r="AX235" i="2"/>
  <c r="AX236" i="2" s="1"/>
  <c r="AZ235" i="2"/>
  <c r="AZ236" i="2" s="1"/>
  <c r="BD235" i="2"/>
  <c r="BD236" i="2" s="1"/>
  <c r="AM237" i="2"/>
  <c r="AN237" i="2"/>
  <c r="AO237" i="2"/>
  <c r="AP237" i="2"/>
  <c r="AQ237" i="2"/>
  <c r="AQ235" i="2" s="1"/>
  <c r="AQ236" i="2" s="1"/>
  <c r="AR237" i="2"/>
  <c r="AR235" i="2" s="1"/>
  <c r="AR236" i="2" s="1"/>
  <c r="AS237" i="2"/>
  <c r="AT237" i="2"/>
  <c r="AU237" i="2"/>
  <c r="AV237" i="2"/>
  <c r="AW237" i="2"/>
  <c r="AX237" i="2"/>
  <c r="AY237" i="2"/>
  <c r="AY235" i="2" s="1"/>
  <c r="AZ237" i="2"/>
  <c r="BA237" i="2"/>
  <c r="BA235" i="2" s="1"/>
  <c r="BA236" i="2" s="1"/>
  <c r="BB237" i="2"/>
  <c r="BB235" i="2" s="1"/>
  <c r="BB236" i="2" s="1"/>
  <c r="BC237" i="2"/>
  <c r="BC235" i="2" s="1"/>
  <c r="BC236" i="2" s="1"/>
  <c r="BD237" i="2"/>
  <c r="BE237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AM245" i="2"/>
  <c r="AM235" i="2" s="1"/>
  <c r="AM236" i="2" s="1"/>
  <c r="AN245" i="2"/>
  <c r="AO245" i="2"/>
  <c r="AP245" i="2"/>
  <c r="AQ245" i="2"/>
  <c r="AR245" i="2"/>
  <c r="AS245" i="2"/>
  <c r="AT245" i="2"/>
  <c r="AU245" i="2"/>
  <c r="AV245" i="2"/>
  <c r="AW245" i="2"/>
  <c r="AW235" i="2" s="1"/>
  <c r="AW236" i="2" s="1"/>
  <c r="AX245" i="2"/>
  <c r="AY245" i="2"/>
  <c r="AZ245" i="2"/>
  <c r="BA245" i="2"/>
  <c r="BB245" i="2"/>
  <c r="BC245" i="2"/>
  <c r="BD245" i="2"/>
  <c r="BE245" i="2"/>
  <c r="AQ251" i="2"/>
  <c r="AR251" i="2"/>
  <c r="AS251" i="2"/>
  <c r="AT251" i="2"/>
  <c r="AX251" i="2"/>
  <c r="AZ251" i="2"/>
  <c r="AM252" i="2"/>
  <c r="AN252" i="2"/>
  <c r="AN250" i="2" s="1"/>
  <c r="AN251" i="2" s="1"/>
  <c r="AO252" i="2"/>
  <c r="AO250" i="2" s="1"/>
  <c r="AO251" i="2" s="1"/>
  <c r="AP252" i="2"/>
  <c r="AP250" i="2" s="1"/>
  <c r="AQ252" i="2"/>
  <c r="AQ250" i="2" s="1"/>
  <c r="AR252" i="2"/>
  <c r="AR250" i="2" s="1"/>
  <c r="AS252" i="2"/>
  <c r="AS250" i="2" s="1"/>
  <c r="AT252" i="2"/>
  <c r="AT250" i="2" s="1"/>
  <c r="AU252" i="2"/>
  <c r="AV252" i="2"/>
  <c r="AV250" i="2" s="1"/>
  <c r="AW252" i="2"/>
  <c r="AW250" i="2" s="1"/>
  <c r="AW251" i="2" s="1"/>
  <c r="AX252" i="2"/>
  <c r="AX250" i="2" s="1"/>
  <c r="AY252" i="2"/>
  <c r="AZ252" i="2"/>
  <c r="BA252" i="2"/>
  <c r="BB252" i="2"/>
  <c r="BC252" i="2"/>
  <c r="BD252" i="2"/>
  <c r="BE252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A250" i="2" s="1"/>
  <c r="BA251" i="2" s="1"/>
  <c r="BB256" i="2"/>
  <c r="BB250" i="2" s="1"/>
  <c r="BB251" i="2" s="1"/>
  <c r="BC256" i="2"/>
  <c r="BC250" i="2" s="1"/>
  <c r="BC251" i="2" s="1"/>
  <c r="BD256" i="2"/>
  <c r="BD250" i="2" s="1"/>
  <c r="BD251" i="2" s="1"/>
  <c r="BE256" i="2"/>
  <c r="BE250" i="2" s="1"/>
  <c r="BE251" i="2" s="1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Y250" i="2" s="1"/>
  <c r="AZ260" i="2"/>
  <c r="AZ250" i="2" s="1"/>
  <c r="BA260" i="2"/>
  <c r="BB260" i="2"/>
  <c r="BC260" i="2"/>
  <c r="BD260" i="2"/>
  <c r="BE260" i="2"/>
  <c r="AO265" i="2"/>
  <c r="AO266" i="2" s="1"/>
  <c r="AW265" i="2"/>
  <c r="AW266" i="2" s="1"/>
  <c r="AX265" i="2"/>
  <c r="AX266" i="2" s="1"/>
  <c r="AY265" i="2"/>
  <c r="AZ265" i="2"/>
  <c r="AZ266" i="2" s="1"/>
  <c r="BA265" i="2"/>
  <c r="BA266" i="2" s="1"/>
  <c r="BB265" i="2"/>
  <c r="BB266" i="2" s="1"/>
  <c r="BC265" i="2"/>
  <c r="BC266" i="2" s="1"/>
  <c r="BD265" i="2"/>
  <c r="BE265" i="2"/>
  <c r="BD266" i="2"/>
  <c r="BE266" i="2"/>
  <c r="AM267" i="2"/>
  <c r="AM265" i="2" s="1"/>
  <c r="AM266" i="2" s="1"/>
  <c r="AN267" i="2"/>
  <c r="AN265" i="2" s="1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P265" i="2" s="1"/>
  <c r="AP266" i="2" s="1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AM275" i="2"/>
  <c r="AN275" i="2"/>
  <c r="AO275" i="2"/>
  <c r="AP275" i="2"/>
  <c r="AQ275" i="2"/>
  <c r="AR275" i="2"/>
  <c r="AR265" i="2" s="1"/>
  <c r="AR266" i="2" s="1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AS280" i="2"/>
  <c r="AT280" i="2"/>
  <c r="AT281" i="2" s="1"/>
  <c r="AU280" i="2"/>
  <c r="AU281" i="2" s="1"/>
  <c r="AV280" i="2"/>
  <c r="AX280" i="2"/>
  <c r="AX281" i="2" s="1"/>
  <c r="BD280" i="2"/>
  <c r="BD281" i="2" s="1"/>
  <c r="BE280" i="2"/>
  <c r="BE281" i="2"/>
  <c r="AM282" i="2"/>
  <c r="AM280" i="2" s="1"/>
  <c r="AM281" i="2" s="1"/>
  <c r="AN282" i="2"/>
  <c r="AN280" i="2" s="1"/>
  <c r="AN281" i="2" s="1"/>
  <c r="AO282" i="2"/>
  <c r="AO280" i="2" s="1"/>
  <c r="AO281" i="2" s="1"/>
  <c r="AP282" i="2"/>
  <c r="AP280" i="2" s="1"/>
  <c r="AQ282" i="2"/>
  <c r="AR282" i="2"/>
  <c r="AS282" i="2"/>
  <c r="AT282" i="2"/>
  <c r="AU282" i="2"/>
  <c r="AV282" i="2"/>
  <c r="AW282" i="2"/>
  <c r="AW280" i="2" s="1"/>
  <c r="AW281" i="2" s="1"/>
  <c r="AX282" i="2"/>
  <c r="AY282" i="2"/>
  <c r="AZ282" i="2"/>
  <c r="BA282" i="2"/>
  <c r="BB282" i="2"/>
  <c r="BC282" i="2"/>
  <c r="BC280" i="2" s="1"/>
  <c r="BC281" i="2" s="1"/>
  <c r="BD282" i="2"/>
  <c r="BE282" i="2"/>
  <c r="AM286" i="2"/>
  <c r="AN286" i="2"/>
  <c r="AO286" i="2"/>
  <c r="AP286" i="2"/>
  <c r="AQ286" i="2"/>
  <c r="AR286" i="2"/>
  <c r="AR280" i="2" s="1"/>
  <c r="AR281" i="2" s="1"/>
  <c r="AS286" i="2"/>
  <c r="AT286" i="2"/>
  <c r="AU286" i="2"/>
  <c r="AV286" i="2"/>
  <c r="AW286" i="2"/>
  <c r="AX286" i="2"/>
  <c r="AY286" i="2"/>
  <c r="AY280" i="2" s="1"/>
  <c r="AZ286" i="2"/>
  <c r="AZ280" i="2" s="1"/>
  <c r="AZ281" i="2" s="1"/>
  <c r="BA286" i="2"/>
  <c r="BA280" i="2" s="1"/>
  <c r="BA281" i="2" s="1"/>
  <c r="BB286" i="2"/>
  <c r="BB280" i="2" s="1"/>
  <c r="BB281" i="2" s="1"/>
  <c r="BC286" i="2"/>
  <c r="BD286" i="2"/>
  <c r="BE286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AU295" i="2"/>
  <c r="AU296" i="2" s="1"/>
  <c r="AV295" i="2"/>
  <c r="AV296" i="2"/>
  <c r="AX296" i="2"/>
  <c r="BC296" i="2"/>
  <c r="BD296" i="2"/>
  <c r="BE296" i="2"/>
  <c r="AM297" i="2"/>
  <c r="AM295" i="2" s="1"/>
  <c r="AN297" i="2"/>
  <c r="AN295" i="2" s="1"/>
  <c r="AN296" i="2" s="1"/>
  <c r="AO297" i="2"/>
  <c r="AO295" i="2" s="1"/>
  <c r="AO296" i="2" s="1"/>
  <c r="AP297" i="2"/>
  <c r="AP295" i="2" s="1"/>
  <c r="AQ297" i="2"/>
  <c r="AQ295" i="2" s="1"/>
  <c r="AQ296" i="2" s="1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AM301" i="2"/>
  <c r="AN301" i="2"/>
  <c r="AO301" i="2"/>
  <c r="AP301" i="2"/>
  <c r="AQ301" i="2"/>
  <c r="AR301" i="2"/>
  <c r="AS301" i="2"/>
  <c r="AS295" i="2" s="1"/>
  <c r="AT301" i="2"/>
  <c r="AT295" i="2" s="1"/>
  <c r="AT296" i="2" s="1"/>
  <c r="AU301" i="2"/>
  <c r="AV301" i="2"/>
  <c r="AW301" i="2"/>
  <c r="AW295" i="2" s="1"/>
  <c r="AW296" i="2" s="1"/>
  <c r="AX301" i="2"/>
  <c r="AX295" i="2" s="1"/>
  <c r="AY301" i="2"/>
  <c r="AZ301" i="2"/>
  <c r="AZ295" i="2" s="1"/>
  <c r="AZ296" i="2" s="1"/>
  <c r="BA301" i="2"/>
  <c r="BB301" i="2"/>
  <c r="BC301" i="2"/>
  <c r="BC295" i="2" s="1"/>
  <c r="BD301" i="2"/>
  <c r="BD295" i="2" s="1"/>
  <c r="BE301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BE295" i="2" s="1"/>
  <c r="AM310" i="2"/>
  <c r="AN310" i="2"/>
  <c r="AN311" i="2" s="1"/>
  <c r="AS310" i="2"/>
  <c r="AT310" i="2"/>
  <c r="AT311" i="2" s="1"/>
  <c r="AZ310" i="2"/>
  <c r="AZ311" i="2" s="1"/>
  <c r="AM312" i="2"/>
  <c r="AN312" i="2"/>
  <c r="AO312" i="2"/>
  <c r="AP312" i="2"/>
  <c r="AQ312" i="2"/>
  <c r="AQ310" i="2" s="1"/>
  <c r="AQ311" i="2" s="1"/>
  <c r="AR312" i="2"/>
  <c r="AS312" i="2"/>
  <c r="AT312" i="2"/>
  <c r="AU312" i="2"/>
  <c r="AU310" i="2" s="1"/>
  <c r="AU311" i="2" s="1"/>
  <c r="AV312" i="2"/>
  <c r="AW312" i="2"/>
  <c r="AX312" i="2"/>
  <c r="AX310" i="2" s="1"/>
  <c r="AX311" i="2" s="1"/>
  <c r="AY312" i="2"/>
  <c r="AZ312" i="2"/>
  <c r="BA312" i="2"/>
  <c r="BA310" i="2" s="1"/>
  <c r="BA311" i="2" s="1"/>
  <c r="BB312" i="2"/>
  <c r="BB310" i="2" s="1"/>
  <c r="BB311" i="2" s="1"/>
  <c r="BC312" i="2"/>
  <c r="BC310" i="2" s="1"/>
  <c r="BC311" i="2" s="1"/>
  <c r="BD312" i="2"/>
  <c r="BE312" i="2"/>
  <c r="BE310" i="2" s="1"/>
  <c r="BE311" i="2" s="1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AM320" i="2"/>
  <c r="AN320" i="2"/>
  <c r="AO320" i="2"/>
  <c r="AP320" i="2"/>
  <c r="AQ320" i="2"/>
  <c r="AR320" i="2"/>
  <c r="AR310" i="2" s="1"/>
  <c r="AR311" i="2" s="1"/>
  <c r="AS320" i="2"/>
  <c r="AT320" i="2"/>
  <c r="AU320" i="2"/>
  <c r="AV320" i="2"/>
  <c r="AV310" i="2" s="1"/>
  <c r="AW320" i="2"/>
  <c r="AX320" i="2"/>
  <c r="AY320" i="2"/>
  <c r="AY310" i="2" s="1"/>
  <c r="AZ320" i="2"/>
  <c r="BA320" i="2"/>
  <c r="BB320" i="2"/>
  <c r="BC320" i="2"/>
  <c r="BD320" i="2"/>
  <c r="BE320" i="2"/>
  <c r="AN326" i="2"/>
  <c r="AO326" i="2"/>
  <c r="AP326" i="2"/>
  <c r="AZ326" i="2"/>
  <c r="BB326" i="2"/>
  <c r="AM327" i="2"/>
  <c r="AM325" i="2" s="1"/>
  <c r="AN327" i="2"/>
  <c r="AO327" i="2"/>
  <c r="AP327" i="2"/>
  <c r="AQ327" i="2"/>
  <c r="AQ325" i="2" s="1"/>
  <c r="AQ326" i="2" s="1"/>
  <c r="AR327" i="2"/>
  <c r="AS327" i="2"/>
  <c r="AS325" i="2" s="1"/>
  <c r="AT327" i="2"/>
  <c r="AT325" i="2" s="1"/>
  <c r="AT326" i="2" s="1"/>
  <c r="AU327" i="2"/>
  <c r="AU325" i="2" s="1"/>
  <c r="AU326" i="2" s="1"/>
  <c r="AV327" i="2"/>
  <c r="AV325" i="2" s="1"/>
  <c r="AW327" i="2"/>
  <c r="AX327" i="2"/>
  <c r="AY327" i="2"/>
  <c r="AZ327" i="2"/>
  <c r="AZ325" i="2" s="1"/>
  <c r="BA327" i="2"/>
  <c r="BA325" i="2" s="1"/>
  <c r="BA326" i="2" s="1"/>
  <c r="BB327" i="2"/>
  <c r="BB325" i="2" s="1"/>
  <c r="BC327" i="2"/>
  <c r="BD327" i="2"/>
  <c r="BE327" i="2"/>
  <c r="BE325" i="2" s="1"/>
  <c r="BE326" i="2" s="1"/>
  <c r="AM331" i="2"/>
  <c r="AN331" i="2"/>
  <c r="AO331" i="2"/>
  <c r="AP331" i="2"/>
  <c r="AP325" i="2" s="1"/>
  <c r="AQ331" i="2"/>
  <c r="AR331" i="2"/>
  <c r="AR325" i="2" s="1"/>
  <c r="AR326" i="2" s="1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AM335" i="2"/>
  <c r="AN335" i="2"/>
  <c r="AN325" i="2" s="1"/>
  <c r="AO335" i="2"/>
  <c r="AO325" i="2" s="1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AM340" i="2"/>
  <c r="AM341" i="2" s="1"/>
  <c r="AN340" i="2"/>
  <c r="AN341" i="2" s="1"/>
  <c r="AP340" i="2"/>
  <c r="AP341" i="2" s="1"/>
  <c r="AQ340" i="2"/>
  <c r="AQ341" i="2" s="1"/>
  <c r="AR340" i="2"/>
  <c r="AR341" i="2" s="1"/>
  <c r="BE340" i="2"/>
  <c r="BE341" i="2" s="1"/>
  <c r="AX341" i="2"/>
  <c r="AM342" i="2"/>
  <c r="AN342" i="2"/>
  <c r="AO342" i="2"/>
  <c r="AO340" i="2" s="1"/>
  <c r="AO341" i="2" s="1"/>
  <c r="AP342" i="2"/>
  <c r="AQ342" i="2"/>
  <c r="AR342" i="2"/>
  <c r="AS342" i="2"/>
  <c r="AT342" i="2"/>
  <c r="AU342" i="2"/>
  <c r="AV342" i="2"/>
  <c r="AW342" i="2"/>
  <c r="AX342" i="2"/>
  <c r="AY342" i="2"/>
  <c r="AY340" i="2" s="1"/>
  <c r="AY341" i="2" s="1"/>
  <c r="AZ342" i="2"/>
  <c r="AZ340" i="2" s="1"/>
  <c r="AZ341" i="2" s="1"/>
  <c r="BA342" i="2"/>
  <c r="BA340" i="2" s="1"/>
  <c r="BA341" i="2" s="1"/>
  <c r="BB342" i="2"/>
  <c r="BB340" i="2" s="1"/>
  <c r="BB341" i="2" s="1"/>
  <c r="BC342" i="2"/>
  <c r="BC340" i="2" s="1"/>
  <c r="BC341" i="2" s="1"/>
  <c r="BD342" i="2"/>
  <c r="BD340" i="2" s="1"/>
  <c r="BD341" i="2" s="1"/>
  <c r="BE342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X340" i="2" s="1"/>
  <c r="AY350" i="2"/>
  <c r="AZ350" i="2"/>
  <c r="BA350" i="2"/>
  <c r="BB350" i="2"/>
  <c r="BC350" i="2"/>
  <c r="BD350" i="2"/>
  <c r="BE350" i="2"/>
  <c r="AO355" i="2"/>
  <c r="AP355" i="2"/>
  <c r="AT355" i="2"/>
  <c r="AW355" i="2"/>
  <c r="AW356" i="2" s="1"/>
  <c r="AX355" i="2"/>
  <c r="AX356" i="2" s="1"/>
  <c r="AY355" i="2"/>
  <c r="AO356" i="2"/>
  <c r="AT356" i="2"/>
  <c r="BB356" i="2"/>
  <c r="AM357" i="2"/>
  <c r="AM355" i="2" s="1"/>
  <c r="AN357" i="2"/>
  <c r="AN355" i="2" s="1"/>
  <c r="AN356" i="2" s="1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A355" i="2" s="1"/>
  <c r="BA356" i="2" s="1"/>
  <c r="BB357" i="2"/>
  <c r="BB355" i="2" s="1"/>
  <c r="BC357" i="2"/>
  <c r="BC355" i="2" s="1"/>
  <c r="BC356" i="2" s="1"/>
  <c r="BD357" i="2"/>
  <c r="BE357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D355" i="2" s="1"/>
  <c r="BD356" i="2" s="1"/>
  <c r="BE365" i="2"/>
  <c r="BE355" i="2" s="1"/>
  <c r="BE356" i="2" s="1"/>
  <c r="AW370" i="2"/>
  <c r="AW371" i="2" s="1"/>
  <c r="AX370" i="2"/>
  <c r="AX371" i="2" s="1"/>
  <c r="AY370" i="2"/>
  <c r="BA370" i="2"/>
  <c r="BA371" i="2" s="1"/>
  <c r="BB370" i="2"/>
  <c r="BB371" i="2" s="1"/>
  <c r="BC370" i="2"/>
  <c r="BC371" i="2" s="1"/>
  <c r="BE370" i="2"/>
  <c r="BE371" i="2" s="1"/>
  <c r="AM372" i="2"/>
  <c r="AN372" i="2"/>
  <c r="AN370" i="2" s="1"/>
  <c r="AN371" i="2" s="1"/>
  <c r="AO372" i="2"/>
  <c r="AP372" i="2"/>
  <c r="AP370" i="2" s="1"/>
  <c r="AQ372" i="2"/>
  <c r="AQ370" i="2" s="1"/>
  <c r="AQ371" i="2" s="1"/>
  <c r="AR372" i="2"/>
  <c r="AS372" i="2"/>
  <c r="AT372" i="2"/>
  <c r="AU372" i="2"/>
  <c r="AV372" i="2"/>
  <c r="AW372" i="2"/>
  <c r="AX372" i="2"/>
  <c r="AY372" i="2"/>
  <c r="AZ372" i="2"/>
  <c r="AZ370" i="2" s="1"/>
  <c r="AZ371" i="2" s="1"/>
  <c r="BA372" i="2"/>
  <c r="BB372" i="2"/>
  <c r="BC372" i="2"/>
  <c r="BD372" i="2"/>
  <c r="BD370" i="2" s="1"/>
  <c r="BD371" i="2" s="1"/>
  <c r="BE372" i="2"/>
  <c r="AM376" i="2"/>
  <c r="AN376" i="2"/>
  <c r="AO376" i="2"/>
  <c r="AP376" i="2"/>
  <c r="AQ376" i="2"/>
  <c r="AR376" i="2"/>
  <c r="AS376" i="2"/>
  <c r="AT376" i="2"/>
  <c r="AU376" i="2"/>
  <c r="AU370" i="2" s="1"/>
  <c r="AU371" i="2" s="1"/>
  <c r="AV376" i="2"/>
  <c r="AW376" i="2"/>
  <c r="AX376" i="2"/>
  <c r="AY376" i="2"/>
  <c r="AZ376" i="2"/>
  <c r="BA376" i="2"/>
  <c r="BB376" i="2"/>
  <c r="BC376" i="2"/>
  <c r="BD376" i="2"/>
  <c r="BE376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BC380" i="2"/>
  <c r="BD380" i="2"/>
  <c r="BE380" i="2"/>
  <c r="AN385" i="2"/>
  <c r="AN386" i="2" s="1"/>
  <c r="BD385" i="2"/>
  <c r="BD386" i="2" s="1"/>
  <c r="BE385" i="2"/>
  <c r="BE386" i="2" s="1"/>
  <c r="BB386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X385" i="2" s="1"/>
  <c r="AX386" i="2" s="1"/>
  <c r="AY387" i="2"/>
  <c r="AY385" i="2" s="1"/>
  <c r="AZ387" i="2"/>
  <c r="AZ385" i="2" s="1"/>
  <c r="AZ386" i="2" s="1"/>
  <c r="BA387" i="2"/>
  <c r="BA385" i="2" s="1"/>
  <c r="BA386" i="2" s="1"/>
  <c r="BB387" i="2"/>
  <c r="BB385" i="2" s="1"/>
  <c r="BC387" i="2"/>
  <c r="BC385" i="2" s="1"/>
  <c r="BC386" i="2" s="1"/>
  <c r="BD387" i="2"/>
  <c r="BE387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Z391" i="2"/>
  <c r="BA391" i="2"/>
  <c r="BB391" i="2"/>
  <c r="BC391" i="2"/>
  <c r="BD391" i="2"/>
  <c r="BE391" i="2"/>
  <c r="AM395" i="2"/>
  <c r="AN395" i="2"/>
  <c r="AO395" i="2"/>
  <c r="AO385" i="2" s="1"/>
  <c r="AO386" i="2" s="1"/>
  <c r="AP395" i="2"/>
  <c r="AP385" i="2" s="1"/>
  <c r="AP386" i="2" s="1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BC395" i="2"/>
  <c r="BD395" i="2"/>
  <c r="BE395" i="2"/>
  <c r="AP401" i="2"/>
  <c r="AV401" i="2"/>
  <c r="AM402" i="2"/>
  <c r="AN402" i="2"/>
  <c r="AO402" i="2"/>
  <c r="AO400" i="2" s="1"/>
  <c r="AO401" i="2" s="1"/>
  <c r="AP402" i="2"/>
  <c r="AQ402" i="2"/>
  <c r="AQ400" i="2" s="1"/>
  <c r="AQ401" i="2" s="1"/>
  <c r="AR402" i="2"/>
  <c r="AS402" i="2"/>
  <c r="AT402" i="2"/>
  <c r="AU402" i="2"/>
  <c r="AV402" i="2"/>
  <c r="AW402" i="2"/>
  <c r="AX402" i="2"/>
  <c r="AY402" i="2"/>
  <c r="AZ402" i="2"/>
  <c r="BA402" i="2"/>
  <c r="BB402" i="2"/>
  <c r="BC402" i="2"/>
  <c r="BD402" i="2"/>
  <c r="BE402" i="2"/>
  <c r="AM406" i="2"/>
  <c r="AM400" i="2" s="1"/>
  <c r="AN406" i="2"/>
  <c r="AN400" i="2" s="1"/>
  <c r="AN401" i="2" s="1"/>
  <c r="AO406" i="2"/>
  <c r="AP406" i="2"/>
  <c r="AP400" i="2" s="1"/>
  <c r="AQ406" i="2"/>
  <c r="AR406" i="2"/>
  <c r="AS406" i="2"/>
  <c r="AT406" i="2"/>
  <c r="AU406" i="2"/>
  <c r="AV406" i="2"/>
  <c r="AV400" i="2" s="1"/>
  <c r="AW406" i="2"/>
  <c r="AX406" i="2"/>
  <c r="AX400" i="2" s="1"/>
  <c r="AX401" i="2" s="1"/>
  <c r="AY406" i="2"/>
  <c r="AZ406" i="2"/>
  <c r="BA406" i="2"/>
  <c r="BB406" i="2"/>
  <c r="BB400" i="2" s="1"/>
  <c r="BB401" i="2" s="1"/>
  <c r="BC406" i="2"/>
  <c r="BD406" i="2"/>
  <c r="BD400" i="2" s="1"/>
  <c r="BD401" i="2" s="1"/>
  <c r="BE406" i="2"/>
  <c r="AM410" i="2"/>
  <c r="AN410" i="2"/>
  <c r="AO410" i="2"/>
  <c r="AP410" i="2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A400" i="2" s="1"/>
  <c r="BA401" i="2" s="1"/>
  <c r="BB410" i="2"/>
  <c r="BC410" i="2"/>
  <c r="BD410" i="2"/>
  <c r="BE410" i="2"/>
  <c r="AN415" i="2"/>
  <c r="AN416" i="2" s="1"/>
  <c r="AP415" i="2"/>
  <c r="AV415" i="2"/>
  <c r="AX415" i="2"/>
  <c r="AX416" i="2" s="1"/>
  <c r="AY415" i="2"/>
  <c r="AZ415" i="2"/>
  <c r="AZ416" i="2" s="1"/>
  <c r="BB415" i="2"/>
  <c r="BB416" i="2" s="1"/>
  <c r="BC415" i="2"/>
  <c r="BC416" i="2" s="1"/>
  <c r="AM417" i="2"/>
  <c r="AN417" i="2"/>
  <c r="AO417" i="2"/>
  <c r="AP417" i="2"/>
  <c r="AQ417" i="2"/>
  <c r="AQ415" i="2" s="1"/>
  <c r="AQ416" i="2" s="1"/>
  <c r="AR417" i="2"/>
  <c r="AR415" i="2" s="1"/>
  <c r="AR416" i="2" s="1"/>
  <c r="AS417" i="2"/>
  <c r="AS415" i="2" s="1"/>
  <c r="AT417" i="2"/>
  <c r="AT415" i="2" s="1"/>
  <c r="AT416" i="2" s="1"/>
  <c r="AU417" i="2"/>
  <c r="AV417" i="2"/>
  <c r="AW417" i="2"/>
  <c r="AX417" i="2"/>
  <c r="AY417" i="2"/>
  <c r="AZ417" i="2"/>
  <c r="BA417" i="2"/>
  <c r="BA415" i="2" s="1"/>
  <c r="BA416" i="2" s="1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W415" i="2" s="1"/>
  <c r="AW416" i="2" s="1"/>
  <c r="AX421" i="2"/>
  <c r="AY421" i="2"/>
  <c r="AZ421" i="2"/>
  <c r="BA421" i="2"/>
  <c r="BB421" i="2"/>
  <c r="BC421" i="2"/>
  <c r="BD421" i="2"/>
  <c r="BD415" i="2" s="1"/>
  <c r="BD416" i="2" s="1"/>
  <c r="BE421" i="2"/>
  <c r="BE415" i="2" s="1"/>
  <c r="BE416" i="2" s="1"/>
  <c r="AM425" i="2"/>
  <c r="AM415" i="2" s="1"/>
  <c r="AN425" i="2"/>
  <c r="AO425" i="2"/>
  <c r="AO415" i="2" s="1"/>
  <c r="AO416" i="2" s="1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O430" i="2"/>
  <c r="AP430" i="2"/>
  <c r="AM431" i="2"/>
  <c r="AN431" i="2"/>
  <c r="AO431" i="2"/>
  <c r="AP431" i="2"/>
  <c r="AQ431" i="2"/>
  <c r="AR431" i="2"/>
  <c r="AY431" i="2"/>
  <c r="AZ431" i="2"/>
  <c r="BB431" i="2"/>
  <c r="BC431" i="2"/>
  <c r="AM432" i="2"/>
  <c r="AN432" i="2"/>
  <c r="AO432" i="2"/>
  <c r="AP432" i="2"/>
  <c r="AQ432" i="2"/>
  <c r="AR432" i="2"/>
  <c r="AS432" i="2"/>
  <c r="AT432" i="2"/>
  <c r="AU432" i="2"/>
  <c r="AV432" i="2"/>
  <c r="AW432" i="2"/>
  <c r="AX432" i="2"/>
  <c r="AY432" i="2"/>
  <c r="AZ432" i="2"/>
  <c r="BA432" i="2"/>
  <c r="BB432" i="2"/>
  <c r="BB430" i="2" s="1"/>
  <c r="BC432" i="2"/>
  <c r="BC430" i="2" s="1"/>
  <c r="BD432" i="2"/>
  <c r="BD430" i="2" s="1"/>
  <c r="BD431" i="2" s="1"/>
  <c r="BE432" i="2"/>
  <c r="BE430" i="2" s="1"/>
  <c r="BE431" i="2" s="1"/>
  <c r="AM436" i="2"/>
  <c r="AM430" i="2" s="1"/>
  <c r="AN436" i="2"/>
  <c r="AN430" i="2" s="1"/>
  <c r="AO436" i="2"/>
  <c r="AP436" i="2"/>
  <c r="AQ436" i="2"/>
  <c r="AR436" i="2"/>
  <c r="AS436" i="2"/>
  <c r="AT436" i="2"/>
  <c r="AT430" i="2" s="1"/>
  <c r="AT431" i="2" s="1"/>
  <c r="AU436" i="2"/>
  <c r="AV436" i="2"/>
  <c r="AV430" i="2" s="1"/>
  <c r="AV431" i="2" s="1"/>
  <c r="AW436" i="2"/>
  <c r="AX436" i="2"/>
  <c r="AX430" i="2" s="1"/>
  <c r="AX431" i="2" s="1"/>
  <c r="AY436" i="2"/>
  <c r="AZ436" i="2"/>
  <c r="BA436" i="2"/>
  <c r="BB436" i="2"/>
  <c r="BC436" i="2"/>
  <c r="BD436" i="2"/>
  <c r="BE436" i="2"/>
  <c r="AM440" i="2"/>
  <c r="AN440" i="2"/>
  <c r="AO440" i="2"/>
  <c r="AP440" i="2"/>
  <c r="AQ440" i="2"/>
  <c r="AQ430" i="2" s="1"/>
  <c r="AR440" i="2"/>
  <c r="AR430" i="2" s="1"/>
  <c r="AS440" i="2"/>
  <c r="AT440" i="2"/>
  <c r="AU440" i="2"/>
  <c r="AV440" i="2"/>
  <c r="AW440" i="2"/>
  <c r="AX440" i="2"/>
  <c r="AY440" i="2"/>
  <c r="AY430" i="2" s="1"/>
  <c r="AZ440" i="2"/>
  <c r="AZ430" i="2" s="1"/>
  <c r="BA440" i="2"/>
  <c r="BB440" i="2"/>
  <c r="BC440" i="2"/>
  <c r="BD440" i="2"/>
  <c r="BE440" i="2"/>
  <c r="AN445" i="2"/>
  <c r="AN446" i="2" s="1"/>
  <c r="AP445" i="2"/>
  <c r="AQ445" i="2"/>
  <c r="AQ446" i="2" s="1"/>
  <c r="AR445" i="2"/>
  <c r="AR446" i="2" s="1"/>
  <c r="AV445" i="2"/>
  <c r="AM447" i="2"/>
  <c r="AN447" i="2"/>
  <c r="AO447" i="2"/>
  <c r="AP447" i="2"/>
  <c r="AQ447" i="2"/>
  <c r="AR447" i="2"/>
  <c r="AS447" i="2"/>
  <c r="AS445" i="2" s="1"/>
  <c r="AT447" i="2"/>
  <c r="AT445" i="2" s="1"/>
  <c r="AT446" i="2" s="1"/>
  <c r="AU447" i="2"/>
  <c r="AU445" i="2" s="1"/>
  <c r="AU446" i="2" s="1"/>
  <c r="AV447" i="2"/>
  <c r="AW447" i="2"/>
  <c r="AW445" i="2" s="1"/>
  <c r="AW446" i="2" s="1"/>
  <c r="AX447" i="2"/>
  <c r="AX445" i="2" s="1"/>
  <c r="AX446" i="2" s="1"/>
  <c r="AY447" i="2"/>
  <c r="AZ447" i="2"/>
  <c r="BA447" i="2"/>
  <c r="BB447" i="2"/>
  <c r="BC447" i="2"/>
  <c r="BD447" i="2"/>
  <c r="BD445" i="2" s="1"/>
  <c r="BD446" i="2" s="1"/>
  <c r="BE447" i="2"/>
  <c r="BE445" i="2" s="1"/>
  <c r="BE446" i="2" s="1"/>
  <c r="AM451" i="2"/>
  <c r="AN451" i="2"/>
  <c r="AO451" i="2"/>
  <c r="AO445" i="2" s="1"/>
  <c r="AO446" i="2" s="1"/>
  <c r="AP451" i="2"/>
  <c r="AQ451" i="2"/>
  <c r="AR451" i="2"/>
  <c r="AS451" i="2"/>
  <c r="AT451" i="2"/>
  <c r="AU451" i="2"/>
  <c r="AV451" i="2"/>
  <c r="AW451" i="2"/>
  <c r="AX451" i="2"/>
  <c r="AY451" i="2"/>
  <c r="AZ451" i="2"/>
  <c r="BA451" i="2"/>
  <c r="BB451" i="2"/>
  <c r="BC451" i="2"/>
  <c r="BD451" i="2"/>
  <c r="BE451" i="2"/>
  <c r="AM455" i="2"/>
  <c r="AN455" i="2"/>
  <c r="AO455" i="2"/>
  <c r="AP455" i="2"/>
  <c r="AQ455" i="2"/>
  <c r="AR455" i="2"/>
  <c r="AS455" i="2"/>
  <c r="AT455" i="2"/>
  <c r="AU455" i="2"/>
  <c r="AV455" i="2"/>
  <c r="AW455" i="2"/>
  <c r="AX455" i="2"/>
  <c r="AY455" i="2"/>
  <c r="AZ455" i="2"/>
  <c r="BA455" i="2"/>
  <c r="BB455" i="2"/>
  <c r="BB445" i="2" s="1"/>
  <c r="BB446" i="2" s="1"/>
  <c r="BC455" i="2"/>
  <c r="BD455" i="2"/>
  <c r="BE455" i="2"/>
  <c r="AN461" i="2"/>
  <c r="AQ461" i="2"/>
  <c r="AM462" i="2"/>
  <c r="AM460" i="2" s="1"/>
  <c r="AN462" i="2"/>
  <c r="AO462" i="2"/>
  <c r="AP462" i="2"/>
  <c r="AQ462" i="2"/>
  <c r="AR462" i="2"/>
  <c r="AR460" i="2" s="1"/>
  <c r="AR461" i="2" s="1"/>
  <c r="AS462" i="2"/>
  <c r="AT462" i="2"/>
  <c r="AU462" i="2"/>
  <c r="AU460" i="2" s="1"/>
  <c r="AU461" i="2" s="1"/>
  <c r="AV462" i="2"/>
  <c r="AV460" i="2" s="1"/>
  <c r="AW462" i="2"/>
  <c r="AX462" i="2"/>
  <c r="AX460" i="2" s="1"/>
  <c r="AX461" i="2" s="1"/>
  <c r="AY462" i="2"/>
  <c r="AZ462" i="2"/>
  <c r="BA462" i="2"/>
  <c r="BB462" i="2"/>
  <c r="BB460" i="2" s="1"/>
  <c r="BB461" i="2" s="1"/>
  <c r="BC462" i="2"/>
  <c r="BC460" i="2" s="1"/>
  <c r="BC461" i="2" s="1"/>
  <c r="BD462" i="2"/>
  <c r="BD460" i="2" s="1"/>
  <c r="BD461" i="2" s="1"/>
  <c r="BE462" i="2"/>
  <c r="BE460" i="2" s="1"/>
  <c r="BE461" i="2" s="1"/>
  <c r="AM466" i="2"/>
  <c r="AN466" i="2"/>
  <c r="AN460" i="2" s="1"/>
  <c r="AO466" i="2"/>
  <c r="AP466" i="2"/>
  <c r="AQ466" i="2"/>
  <c r="AQ460" i="2" s="1"/>
  <c r="AR466" i="2"/>
  <c r="AS466" i="2"/>
  <c r="AT466" i="2"/>
  <c r="AU466" i="2"/>
  <c r="AV466" i="2"/>
  <c r="AW466" i="2"/>
  <c r="AX466" i="2"/>
  <c r="AY466" i="2"/>
  <c r="AZ466" i="2"/>
  <c r="BA466" i="2"/>
  <c r="BB466" i="2"/>
  <c r="BC466" i="2"/>
  <c r="BD466" i="2"/>
  <c r="BE466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BC470" i="2"/>
  <c r="BD470" i="2"/>
  <c r="BE470" i="2"/>
  <c r="AT475" i="2"/>
  <c r="AW475" i="2"/>
  <c r="AW476" i="2" s="1"/>
  <c r="AT476" i="2"/>
  <c r="AV476" i="2"/>
  <c r="AM477" i="2"/>
  <c r="AN477" i="2"/>
  <c r="AO477" i="2"/>
  <c r="AP477" i="2"/>
  <c r="AQ477" i="2"/>
  <c r="AR477" i="2"/>
  <c r="AS477" i="2"/>
  <c r="AT477" i="2"/>
  <c r="AU477" i="2"/>
  <c r="AV477" i="2"/>
  <c r="AW477" i="2"/>
  <c r="AX477" i="2"/>
  <c r="AY477" i="2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V475" i="2" s="1"/>
  <c r="AW481" i="2"/>
  <c r="AX481" i="2"/>
  <c r="AX475" i="2" s="1"/>
  <c r="AX476" i="2" s="1"/>
  <c r="AY481" i="2"/>
  <c r="AZ481" i="2"/>
  <c r="BA481" i="2"/>
  <c r="BB481" i="2"/>
  <c r="BC481" i="2"/>
  <c r="BD481" i="2"/>
  <c r="BE481" i="2"/>
  <c r="AM485" i="2"/>
  <c r="AN485" i="2"/>
  <c r="AO485" i="2"/>
  <c r="AP485" i="2"/>
  <c r="AQ485" i="2"/>
  <c r="AR485" i="2"/>
  <c r="AS485" i="2"/>
  <c r="AT485" i="2"/>
  <c r="AU485" i="2"/>
  <c r="AV485" i="2"/>
  <c r="AW485" i="2"/>
  <c r="AX485" i="2"/>
  <c r="AY485" i="2"/>
  <c r="AY475" i="2" s="1"/>
  <c r="AZ485" i="2"/>
  <c r="BA485" i="2"/>
  <c r="BB485" i="2"/>
  <c r="BC485" i="2"/>
  <c r="BC475" i="2" s="1"/>
  <c r="BC476" i="2" s="1"/>
  <c r="BD485" i="2"/>
  <c r="BE485" i="2"/>
  <c r="AP490" i="2"/>
  <c r="AM492" i="2"/>
  <c r="AN492" i="2"/>
  <c r="AO492" i="2"/>
  <c r="AP492" i="2"/>
  <c r="AQ492" i="2"/>
  <c r="AQ490" i="2" s="1"/>
  <c r="AQ491" i="2" s="1"/>
  <c r="AR492" i="2"/>
  <c r="AR490" i="2" s="1"/>
  <c r="AR491" i="2" s="1"/>
  <c r="AS492" i="2"/>
  <c r="AS490" i="2" s="1"/>
  <c r="AT492" i="2"/>
  <c r="AU492" i="2"/>
  <c r="AU490" i="2" s="1"/>
  <c r="AU491" i="2" s="1"/>
  <c r="AV492" i="2"/>
  <c r="AW492" i="2"/>
  <c r="AX492" i="2"/>
  <c r="AY492" i="2"/>
  <c r="AZ492" i="2"/>
  <c r="AZ490" i="2" s="1"/>
  <c r="AZ491" i="2" s="1"/>
  <c r="BA492" i="2"/>
  <c r="BB492" i="2"/>
  <c r="BB490" i="2" s="1"/>
  <c r="BB491" i="2" s="1"/>
  <c r="BC492" i="2"/>
  <c r="BC490" i="2" s="1"/>
  <c r="BC491" i="2" s="1"/>
  <c r="BD492" i="2"/>
  <c r="BE492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X490" i="2" s="1"/>
  <c r="AX491" i="2" s="1"/>
  <c r="AY496" i="2"/>
  <c r="AY490" i="2" s="1"/>
  <c r="AZ496" i="2"/>
  <c r="BA496" i="2"/>
  <c r="BA490" i="2" s="1"/>
  <c r="BA491" i="2" s="1"/>
  <c r="BB496" i="2"/>
  <c r="BC496" i="2"/>
  <c r="BD496" i="2"/>
  <c r="BE496" i="2"/>
  <c r="AM500" i="2"/>
  <c r="AN500" i="2"/>
  <c r="AO500" i="2"/>
  <c r="AP500" i="2"/>
  <c r="AQ500" i="2"/>
  <c r="AR500" i="2"/>
  <c r="AS500" i="2"/>
  <c r="AT500" i="2"/>
  <c r="AU500" i="2"/>
  <c r="AV500" i="2"/>
  <c r="AV490" i="2" s="1"/>
  <c r="AW500" i="2"/>
  <c r="AX500" i="2"/>
  <c r="AY500" i="2"/>
  <c r="AZ500" i="2"/>
  <c r="BA500" i="2"/>
  <c r="BB500" i="2"/>
  <c r="BC500" i="2"/>
  <c r="BD500" i="2"/>
  <c r="BE500" i="2"/>
  <c r="AT505" i="2"/>
  <c r="AW505" i="2"/>
  <c r="AW506" i="2" s="1"/>
  <c r="AX505" i="2"/>
  <c r="AX506" i="2" s="1"/>
  <c r="AY505" i="2"/>
  <c r="AZ505" i="2"/>
  <c r="AZ506" i="2" s="1"/>
  <c r="AO506" i="2"/>
  <c r="AP506" i="2"/>
  <c r="AT506" i="2"/>
  <c r="AV506" i="2"/>
  <c r="AM507" i="2"/>
  <c r="AN507" i="2"/>
  <c r="AO507" i="2"/>
  <c r="AP507" i="2"/>
  <c r="AQ507" i="2"/>
  <c r="AR507" i="2"/>
  <c r="AS507" i="2"/>
  <c r="AT507" i="2"/>
  <c r="AU507" i="2"/>
  <c r="AV507" i="2"/>
  <c r="AW507" i="2"/>
  <c r="AX507" i="2"/>
  <c r="AY507" i="2"/>
  <c r="AZ507" i="2"/>
  <c r="BA507" i="2"/>
  <c r="BA505" i="2" s="1"/>
  <c r="BA506" i="2" s="1"/>
  <c r="BB507" i="2"/>
  <c r="BB505" i="2" s="1"/>
  <c r="BB506" i="2" s="1"/>
  <c r="BC507" i="2"/>
  <c r="BC505" i="2" s="1"/>
  <c r="BC506" i="2" s="1"/>
  <c r="BD507" i="2"/>
  <c r="BE507" i="2"/>
  <c r="AM511" i="2"/>
  <c r="AN511" i="2"/>
  <c r="AN505" i="2" s="1"/>
  <c r="AN506" i="2" s="1"/>
  <c r="AO511" i="2"/>
  <c r="AO505" i="2" s="1"/>
  <c r="AP511" i="2"/>
  <c r="AP505" i="2" s="1"/>
  <c r="AQ511" i="2"/>
  <c r="AQ505" i="2" s="1"/>
  <c r="AQ506" i="2" s="1"/>
  <c r="AR511" i="2"/>
  <c r="AR505" i="2" s="1"/>
  <c r="AR506" i="2" s="1"/>
  <c r="AS511" i="2"/>
  <c r="AT511" i="2"/>
  <c r="AU511" i="2"/>
  <c r="AV511" i="2"/>
  <c r="AW511" i="2"/>
  <c r="AX511" i="2"/>
  <c r="AY511" i="2"/>
  <c r="AZ511" i="2"/>
  <c r="BA511" i="2"/>
  <c r="BB511" i="2"/>
  <c r="BC511" i="2"/>
  <c r="BD511" i="2"/>
  <c r="BE511" i="2"/>
  <c r="AM515" i="2"/>
  <c r="AN515" i="2"/>
  <c r="AO515" i="2"/>
  <c r="AP515" i="2"/>
  <c r="AQ515" i="2"/>
  <c r="AR515" i="2"/>
  <c r="AS515" i="2"/>
  <c r="AS505" i="2" s="1"/>
  <c r="AT515" i="2"/>
  <c r="AU515" i="2"/>
  <c r="AU505" i="2" s="1"/>
  <c r="AU506" i="2" s="1"/>
  <c r="AV515" i="2"/>
  <c r="AV505" i="2" s="1"/>
  <c r="AW515" i="2"/>
  <c r="AX515" i="2"/>
  <c r="AY515" i="2"/>
  <c r="AZ515" i="2"/>
  <c r="BA515" i="2"/>
  <c r="BB515" i="2"/>
  <c r="BC515" i="2"/>
  <c r="BD515" i="2"/>
  <c r="BE515" i="2"/>
  <c r="AR520" i="2"/>
  <c r="AR521" i="2" s="1"/>
  <c r="AU520" i="2"/>
  <c r="AU521" i="2" s="1"/>
  <c r="AV520" i="2"/>
  <c r="AV521" i="2" s="1"/>
  <c r="AW520" i="2"/>
  <c r="AW521" i="2"/>
  <c r="BA521" i="2"/>
  <c r="AM522" i="2"/>
  <c r="AN522" i="2"/>
  <c r="AO522" i="2"/>
  <c r="AO520" i="2" s="1"/>
  <c r="AO521" i="2" s="1"/>
  <c r="AP522" i="2"/>
  <c r="AP520" i="2" s="1"/>
  <c r="AQ522" i="2"/>
  <c r="AQ520" i="2" s="1"/>
  <c r="AQ521" i="2" s="1"/>
  <c r="AR522" i="2"/>
  <c r="AS522" i="2"/>
  <c r="AS520" i="2" s="1"/>
  <c r="AT522" i="2"/>
  <c r="AT520" i="2" s="1"/>
  <c r="AT521" i="2" s="1"/>
  <c r="AU522" i="2"/>
  <c r="AV522" i="2"/>
  <c r="AW522" i="2"/>
  <c r="AX522" i="2"/>
  <c r="AX520" i="2" s="1"/>
  <c r="AX521" i="2" s="1"/>
  <c r="AY522" i="2"/>
  <c r="AZ522" i="2"/>
  <c r="BA522" i="2"/>
  <c r="BB522" i="2"/>
  <c r="BC522" i="2"/>
  <c r="BD522" i="2"/>
  <c r="BE522" i="2"/>
  <c r="AM526" i="2"/>
  <c r="AN526" i="2"/>
  <c r="AO526" i="2"/>
  <c r="AP526" i="2"/>
  <c r="AQ526" i="2"/>
  <c r="AR526" i="2"/>
  <c r="AS526" i="2"/>
  <c r="AT526" i="2"/>
  <c r="AU526" i="2"/>
  <c r="AV526" i="2"/>
  <c r="AW526" i="2"/>
  <c r="AX526" i="2"/>
  <c r="AY526" i="2"/>
  <c r="AZ526" i="2"/>
  <c r="BA526" i="2"/>
  <c r="BB526" i="2"/>
  <c r="BB520" i="2" s="1"/>
  <c r="BB521" i="2" s="1"/>
  <c r="BC526" i="2"/>
  <c r="BD526" i="2"/>
  <c r="BE526" i="2"/>
  <c r="AM530" i="2"/>
  <c r="AN530" i="2"/>
  <c r="AO530" i="2"/>
  <c r="AP530" i="2"/>
  <c r="AQ530" i="2"/>
  <c r="AR530" i="2"/>
  <c r="AS530" i="2"/>
  <c r="AT530" i="2"/>
  <c r="AU530" i="2"/>
  <c r="AV530" i="2"/>
  <c r="AW530" i="2"/>
  <c r="AX530" i="2"/>
  <c r="AY530" i="2"/>
  <c r="AY520" i="2" s="1"/>
  <c r="AY521" i="2" s="1"/>
  <c r="AZ530" i="2"/>
  <c r="AZ520" i="2" s="1"/>
  <c r="AZ521" i="2" s="1"/>
  <c r="BA530" i="2"/>
  <c r="BA520" i="2" s="1"/>
  <c r="BB530" i="2"/>
  <c r="BC530" i="2"/>
  <c r="BD530" i="2"/>
  <c r="BE530" i="2"/>
  <c r="AM535" i="2"/>
  <c r="AN535" i="2"/>
  <c r="AO535" i="2"/>
  <c r="AO536" i="2" s="1"/>
  <c r="AP535" i="2"/>
  <c r="AY535" i="2"/>
  <c r="AZ535" i="2"/>
  <c r="BA535" i="2"/>
  <c r="BE535" i="2"/>
  <c r="BE536" i="2" s="1"/>
  <c r="AM536" i="2"/>
  <c r="AN536" i="2"/>
  <c r="AP536" i="2"/>
  <c r="AQ536" i="2"/>
  <c r="AY536" i="2"/>
  <c r="AZ536" i="2"/>
  <c r="BA536" i="2"/>
  <c r="BB536" i="2"/>
  <c r="BC536" i="2"/>
  <c r="AM537" i="2"/>
  <c r="AN537" i="2"/>
  <c r="AO537" i="2"/>
  <c r="AP537" i="2"/>
  <c r="AQ537" i="2"/>
  <c r="AR537" i="2"/>
  <c r="AR535" i="2" s="1"/>
  <c r="AR536" i="2" s="1"/>
  <c r="AS537" i="2"/>
  <c r="AT537" i="2"/>
  <c r="AU537" i="2"/>
  <c r="AV537" i="2"/>
  <c r="AW537" i="2"/>
  <c r="AX537" i="2"/>
  <c r="AY537" i="2"/>
  <c r="AZ537" i="2"/>
  <c r="BA537" i="2"/>
  <c r="BB537" i="2"/>
  <c r="BB535" i="2" s="1"/>
  <c r="BC537" i="2"/>
  <c r="BC535" i="2" s="1"/>
  <c r="BD537" i="2"/>
  <c r="BD535" i="2" s="1"/>
  <c r="BD536" i="2" s="1"/>
  <c r="BE537" i="2"/>
  <c r="AM541" i="2"/>
  <c r="AN541" i="2"/>
  <c r="AO541" i="2"/>
  <c r="AP541" i="2"/>
  <c r="AQ541" i="2"/>
  <c r="AQ535" i="2" s="1"/>
  <c r="AR541" i="2"/>
  <c r="AS541" i="2"/>
  <c r="AT541" i="2"/>
  <c r="AT535" i="2" s="1"/>
  <c r="AT536" i="2" s="1"/>
  <c r="AU541" i="2"/>
  <c r="AU535" i="2" s="1"/>
  <c r="AU536" i="2" s="1"/>
  <c r="AV541" i="2"/>
  <c r="AV535" i="2" s="1"/>
  <c r="AW541" i="2"/>
  <c r="AW535" i="2" s="1"/>
  <c r="AW536" i="2" s="1"/>
  <c r="AX541" i="2"/>
  <c r="AX535" i="2" s="1"/>
  <c r="AX536" i="2" s="1"/>
  <c r="AY541" i="2"/>
  <c r="AZ541" i="2"/>
  <c r="BA541" i="2"/>
  <c r="BB541" i="2"/>
  <c r="BC541" i="2"/>
  <c r="BD541" i="2"/>
  <c r="BE541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C545" i="2"/>
  <c r="BD545" i="2"/>
  <c r="BE545" i="2"/>
  <c r="AM550" i="2"/>
  <c r="AN550" i="2"/>
  <c r="AN551" i="2" s="1"/>
  <c r="AO550" i="2"/>
  <c r="AO551" i="2" s="1"/>
  <c r="AP550" i="2"/>
  <c r="AQ550" i="2"/>
  <c r="AQ551" i="2" s="1"/>
  <c r="AR550" i="2"/>
  <c r="AR551" i="2" s="1"/>
  <c r="AZ550" i="2"/>
  <c r="AZ551" i="2" s="1"/>
  <c r="AU551" i="2"/>
  <c r="AM552" i="2"/>
  <c r="AN552" i="2"/>
  <c r="AO552" i="2"/>
  <c r="AP552" i="2"/>
  <c r="AQ552" i="2"/>
  <c r="AR552" i="2"/>
  <c r="AS552" i="2"/>
  <c r="AT552" i="2"/>
  <c r="AU552" i="2"/>
  <c r="AV552" i="2"/>
  <c r="AV550" i="2" s="1"/>
  <c r="AW552" i="2"/>
  <c r="AX552" i="2"/>
  <c r="AX550" i="2" s="1"/>
  <c r="AX551" i="2" s="1"/>
  <c r="AY552" i="2"/>
  <c r="AY550" i="2" s="1"/>
  <c r="AZ552" i="2"/>
  <c r="BA552" i="2"/>
  <c r="BB552" i="2"/>
  <c r="BC552" i="2"/>
  <c r="BC550" i="2" s="1"/>
  <c r="BC551" i="2" s="1"/>
  <c r="BD552" i="2"/>
  <c r="BE552" i="2"/>
  <c r="AM556" i="2"/>
  <c r="AN556" i="2"/>
  <c r="AO556" i="2"/>
  <c r="AP556" i="2"/>
  <c r="AQ556" i="2"/>
  <c r="AR556" i="2"/>
  <c r="AS556" i="2"/>
  <c r="AT556" i="2"/>
  <c r="AU556" i="2"/>
  <c r="AU550" i="2" s="1"/>
  <c r="AV556" i="2"/>
  <c r="AW556" i="2"/>
  <c r="AX556" i="2"/>
  <c r="AY556" i="2"/>
  <c r="AZ556" i="2"/>
  <c r="BA556" i="2"/>
  <c r="BB556" i="2"/>
  <c r="BC556" i="2"/>
  <c r="BD556" i="2"/>
  <c r="BE556" i="2"/>
  <c r="AM560" i="2"/>
  <c r="AN560" i="2"/>
  <c r="AO560" i="2"/>
  <c r="AP560" i="2"/>
  <c r="AQ560" i="2"/>
  <c r="AR560" i="2"/>
  <c r="AS560" i="2"/>
  <c r="AS550" i="2" s="1"/>
  <c r="AT560" i="2"/>
  <c r="AU560" i="2"/>
  <c r="AV560" i="2"/>
  <c r="AW560" i="2"/>
  <c r="AX560" i="2"/>
  <c r="AY560" i="2"/>
  <c r="AZ560" i="2"/>
  <c r="BA560" i="2"/>
  <c r="BB560" i="2"/>
  <c r="BC560" i="2"/>
  <c r="BD560" i="2"/>
  <c r="BE560" i="2"/>
  <c r="AO566" i="2"/>
  <c r="AS566" i="2"/>
  <c r="AT566" i="2"/>
  <c r="AV566" i="2"/>
  <c r="AW566" i="2"/>
  <c r="BB566" i="2"/>
  <c r="AM567" i="2"/>
  <c r="AN567" i="2"/>
  <c r="AO567" i="2"/>
  <c r="AP567" i="2"/>
  <c r="AQ567" i="2"/>
  <c r="AR567" i="2"/>
  <c r="AS567" i="2"/>
  <c r="AT567" i="2"/>
  <c r="AU567" i="2"/>
  <c r="AV567" i="2"/>
  <c r="AW567" i="2"/>
  <c r="AX567" i="2"/>
  <c r="AY567" i="2"/>
  <c r="AZ567" i="2"/>
  <c r="BA567" i="2"/>
  <c r="BB567" i="2"/>
  <c r="BB565" i="2" s="1"/>
  <c r="BC567" i="2"/>
  <c r="BD567" i="2"/>
  <c r="BE567" i="2"/>
  <c r="AM571" i="2"/>
  <c r="AM565" i="2" s="1"/>
  <c r="AN571" i="2"/>
  <c r="AN565" i="2" s="1"/>
  <c r="AN566" i="2" s="1"/>
  <c r="AO571" i="2"/>
  <c r="AO565" i="2" s="1"/>
  <c r="AP571" i="2"/>
  <c r="AP565" i="2" s="1"/>
  <c r="AQ571" i="2"/>
  <c r="AR571" i="2"/>
  <c r="AR565" i="2" s="1"/>
  <c r="AR566" i="2" s="1"/>
  <c r="AS571" i="2"/>
  <c r="AS565" i="2" s="1"/>
  <c r="AT571" i="2"/>
  <c r="AT565" i="2" s="1"/>
  <c r="AU571" i="2"/>
  <c r="AU565" i="2" s="1"/>
  <c r="AU566" i="2" s="1"/>
  <c r="AV571" i="2"/>
  <c r="AV565" i="2" s="1"/>
  <c r="AW571" i="2"/>
  <c r="AW565" i="2" s="1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AM580" i="2"/>
  <c r="AO580" i="2"/>
  <c r="AO581" i="2" s="1"/>
  <c r="AP580" i="2"/>
  <c r="AQ580" i="2"/>
  <c r="AQ581" i="2" s="1"/>
  <c r="AR580" i="2"/>
  <c r="AR581" i="2" s="1"/>
  <c r="AS580" i="2"/>
  <c r="AY581" i="2"/>
  <c r="AM582" i="2"/>
  <c r="AN582" i="2"/>
  <c r="AN580" i="2" s="1"/>
  <c r="AN581" i="2" s="1"/>
  <c r="AO582" i="2"/>
  <c r="AP582" i="2"/>
  <c r="AQ582" i="2"/>
  <c r="AR582" i="2"/>
  <c r="AS582" i="2"/>
  <c r="AT582" i="2"/>
  <c r="AU582" i="2"/>
  <c r="AV582" i="2"/>
  <c r="AW582" i="2"/>
  <c r="AW580" i="2" s="1"/>
  <c r="AW581" i="2" s="1"/>
  <c r="AX582" i="2"/>
  <c r="AX580" i="2" s="1"/>
  <c r="AX581" i="2" s="1"/>
  <c r="AY582" i="2"/>
  <c r="AZ582" i="2"/>
  <c r="BA582" i="2"/>
  <c r="BB582" i="2"/>
  <c r="BC582" i="2"/>
  <c r="BD582" i="2"/>
  <c r="BE582" i="2"/>
  <c r="AM586" i="2"/>
  <c r="AN586" i="2"/>
  <c r="AO586" i="2"/>
  <c r="AP586" i="2"/>
  <c r="AQ586" i="2"/>
  <c r="AR586" i="2"/>
  <c r="AS586" i="2"/>
  <c r="AT586" i="2"/>
  <c r="AT580" i="2" s="1"/>
  <c r="AT581" i="2" s="1"/>
  <c r="AU586" i="2"/>
  <c r="AV586" i="2"/>
  <c r="AW586" i="2"/>
  <c r="AX586" i="2"/>
  <c r="AY586" i="2"/>
  <c r="AZ586" i="2"/>
  <c r="AZ580" i="2" s="1"/>
  <c r="AZ581" i="2" s="1"/>
  <c r="BA586" i="2"/>
  <c r="BA580" i="2" s="1"/>
  <c r="BA581" i="2" s="1"/>
  <c r="BB586" i="2"/>
  <c r="BC586" i="2"/>
  <c r="BD586" i="2"/>
  <c r="BE586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Y580" i="2" s="1"/>
  <c r="AZ590" i="2"/>
  <c r="BA590" i="2"/>
  <c r="BB590" i="2"/>
  <c r="BC590" i="2"/>
  <c r="BD590" i="2"/>
  <c r="BE590" i="2"/>
  <c r="AT595" i="2"/>
  <c r="AU595" i="2"/>
  <c r="AU596" i="2" s="1"/>
  <c r="AV595" i="2"/>
  <c r="AV596" i="2" s="1"/>
  <c r="AW595" i="2"/>
  <c r="AW596" i="2" s="1"/>
  <c r="AX595" i="2"/>
  <c r="AX596" i="2" s="1"/>
  <c r="BA595" i="2"/>
  <c r="BA596" i="2" s="1"/>
  <c r="BB595" i="2"/>
  <c r="BB596" i="2" s="1"/>
  <c r="BC595" i="2"/>
  <c r="BC596" i="2" s="1"/>
  <c r="AM596" i="2"/>
  <c r="AT596" i="2"/>
  <c r="AM597" i="2"/>
  <c r="AM595" i="2" s="1"/>
  <c r="AN597" i="2"/>
  <c r="AN595" i="2" s="1"/>
  <c r="AN596" i="2" s="1"/>
  <c r="AO597" i="2"/>
  <c r="AO595" i="2" s="1"/>
  <c r="AO596" i="2" s="1"/>
  <c r="AP597" i="2"/>
  <c r="AP595" i="2" s="1"/>
  <c r="AQ597" i="2"/>
  <c r="AR597" i="2"/>
  <c r="AR595" i="2" s="1"/>
  <c r="AR596" i="2" s="1"/>
  <c r="AS597" i="2"/>
  <c r="AT597" i="2"/>
  <c r="AU597" i="2"/>
  <c r="AV597" i="2"/>
  <c r="AW597" i="2"/>
  <c r="AX597" i="2"/>
  <c r="AY597" i="2"/>
  <c r="AZ597" i="2"/>
  <c r="BA597" i="2"/>
  <c r="BB597" i="2"/>
  <c r="BC597" i="2"/>
  <c r="BD597" i="2"/>
  <c r="BD595" i="2" s="1"/>
  <c r="BD596" i="2" s="1"/>
  <c r="BE597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Y595" i="2" s="1"/>
  <c r="AY596" i="2" s="1"/>
  <c r="AZ601" i="2"/>
  <c r="AZ595" i="2" s="1"/>
  <c r="AZ596" i="2" s="1"/>
  <c r="BA601" i="2"/>
  <c r="BB601" i="2"/>
  <c r="BC601" i="2"/>
  <c r="BD601" i="2"/>
  <c r="BE601" i="2"/>
  <c r="AM605" i="2"/>
  <c r="AN605" i="2"/>
  <c r="AO605" i="2"/>
  <c r="AP605" i="2"/>
  <c r="AQ605" i="2"/>
  <c r="AR605" i="2"/>
  <c r="AS605" i="2"/>
  <c r="AT605" i="2"/>
  <c r="AU605" i="2"/>
  <c r="AV605" i="2"/>
  <c r="AW605" i="2"/>
  <c r="AX605" i="2"/>
  <c r="AY605" i="2"/>
  <c r="AZ605" i="2"/>
  <c r="BA605" i="2"/>
  <c r="BB605" i="2"/>
  <c r="BC605" i="2"/>
  <c r="BD605" i="2"/>
  <c r="BE605" i="2"/>
  <c r="AT610" i="2"/>
  <c r="AT611" i="2" s="1"/>
  <c r="AV610" i="2"/>
  <c r="AX610" i="2"/>
  <c r="AX611" i="2" s="1"/>
  <c r="AY610" i="2"/>
  <c r="AZ610" i="2"/>
  <c r="AZ611" i="2" s="1"/>
  <c r="BC610" i="2"/>
  <c r="BC611" i="2" s="1"/>
  <c r="AM612" i="2"/>
  <c r="AM610" i="2" s="1"/>
  <c r="AN612" i="2"/>
  <c r="AN610" i="2" s="1"/>
  <c r="AN611" i="2" s="1"/>
  <c r="AO612" i="2"/>
  <c r="AP612" i="2"/>
  <c r="AQ612" i="2"/>
  <c r="AR612" i="2"/>
  <c r="AR610" i="2" s="1"/>
  <c r="AR611" i="2" s="1"/>
  <c r="AS612" i="2"/>
  <c r="AS610" i="2" s="1"/>
  <c r="AT612" i="2"/>
  <c r="AU612" i="2"/>
  <c r="AV612" i="2"/>
  <c r="AW612" i="2"/>
  <c r="AW610" i="2" s="1"/>
  <c r="AW611" i="2" s="1"/>
  <c r="AX612" i="2"/>
  <c r="AY612" i="2"/>
  <c r="AZ612" i="2"/>
  <c r="BA612" i="2"/>
  <c r="BA610" i="2" s="1"/>
  <c r="BA611" i="2" s="1"/>
  <c r="BB612" i="2"/>
  <c r="BB610" i="2" s="1"/>
  <c r="BB611" i="2" s="1"/>
  <c r="BC612" i="2"/>
  <c r="BD612" i="2"/>
  <c r="BD610" i="2" s="1"/>
  <c r="BD611" i="2" s="1"/>
  <c r="BE612" i="2"/>
  <c r="BE610" i="2" s="1"/>
  <c r="BE611" i="2" s="1"/>
  <c r="AM616" i="2"/>
  <c r="AN616" i="2"/>
  <c r="AO616" i="2"/>
  <c r="AP616" i="2"/>
  <c r="AQ616" i="2"/>
  <c r="AR616" i="2"/>
  <c r="AS616" i="2"/>
  <c r="AT616" i="2"/>
  <c r="AU616" i="2"/>
  <c r="AV616" i="2"/>
  <c r="AW616" i="2"/>
  <c r="AX616" i="2"/>
  <c r="AY616" i="2"/>
  <c r="AZ616" i="2"/>
  <c r="BA616" i="2"/>
  <c r="BB616" i="2"/>
  <c r="BC616" i="2"/>
  <c r="BD616" i="2"/>
  <c r="BE616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BC620" i="2"/>
  <c r="BD620" i="2"/>
  <c r="BE620" i="2"/>
  <c r="AS625" i="2"/>
  <c r="AT625" i="2"/>
  <c r="AT626" i="2" s="1"/>
  <c r="AU625" i="2"/>
  <c r="AV625" i="2"/>
  <c r="AW625" i="2"/>
  <c r="AU626" i="2"/>
  <c r="AV626" i="2"/>
  <c r="AW626" i="2"/>
  <c r="AM627" i="2"/>
  <c r="AM625" i="2" s="1"/>
  <c r="AN627" i="2"/>
  <c r="AN625" i="2" s="1"/>
  <c r="AN626" i="2" s="1"/>
  <c r="AO627" i="2"/>
  <c r="AO625" i="2" s="1"/>
  <c r="AO626" i="2" s="1"/>
  <c r="AP627" i="2"/>
  <c r="AP625" i="2" s="1"/>
  <c r="AP626" i="2" s="1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Q631" i="2"/>
  <c r="AQ625" i="2" s="1"/>
  <c r="AQ626" i="2" s="1"/>
  <c r="AR631" i="2"/>
  <c r="AR625" i="2" s="1"/>
  <c r="AR626" i="2" s="1"/>
  <c r="AS631" i="2"/>
  <c r="AT631" i="2"/>
  <c r="AU631" i="2"/>
  <c r="AV631" i="2"/>
  <c r="AW631" i="2"/>
  <c r="AX631" i="2"/>
  <c r="AX625" i="2" s="1"/>
  <c r="AY631" i="2"/>
  <c r="AY625" i="2" s="1"/>
  <c r="AZ631" i="2"/>
  <c r="BA631" i="2"/>
  <c r="BB631" i="2"/>
  <c r="BC631" i="2"/>
  <c r="BD631" i="2"/>
  <c r="BE631" i="2"/>
  <c r="AM635" i="2"/>
  <c r="AN635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S640" i="2"/>
  <c r="AT640" i="2"/>
  <c r="AT641" i="2" s="1"/>
  <c r="AU640" i="2"/>
  <c r="AU641" i="2" s="1"/>
  <c r="AV640" i="2"/>
  <c r="AW640" i="2"/>
  <c r="AW641" i="2" s="1"/>
  <c r="AX640" i="2"/>
  <c r="AX641" i="2" s="1"/>
  <c r="AY640" i="2"/>
  <c r="AZ640" i="2"/>
  <c r="AZ641" i="2" s="1"/>
  <c r="BA640" i="2"/>
  <c r="BA641" i="2" s="1"/>
  <c r="BB640" i="2"/>
  <c r="BB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BC642" i="2"/>
  <c r="BD642" i="2"/>
  <c r="BE642" i="2"/>
  <c r="AM646" i="2"/>
  <c r="AN646" i="2"/>
  <c r="AO646" i="2"/>
  <c r="AP646" i="2"/>
  <c r="AQ646" i="2"/>
  <c r="AR646" i="2"/>
  <c r="AS646" i="2"/>
  <c r="AT646" i="2"/>
  <c r="AU646" i="2"/>
  <c r="AV646" i="2"/>
  <c r="AW646" i="2"/>
  <c r="AX646" i="2"/>
  <c r="AY646" i="2"/>
  <c r="AZ646" i="2"/>
  <c r="BA646" i="2"/>
  <c r="BB646" i="2"/>
  <c r="BC646" i="2"/>
  <c r="BD646" i="2"/>
  <c r="BE646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BC650" i="2"/>
  <c r="BD650" i="2"/>
  <c r="BE650" i="2"/>
  <c r="AU656" i="2"/>
  <c r="AV656" i="2"/>
  <c r="AW656" i="2"/>
  <c r="AX656" i="2"/>
  <c r="AM657" i="2"/>
  <c r="AN657" i="2"/>
  <c r="AO657" i="2"/>
  <c r="AP657" i="2"/>
  <c r="AQ657" i="2"/>
  <c r="AR657" i="2"/>
  <c r="AS657" i="2"/>
  <c r="AT657" i="2"/>
  <c r="AU657" i="2"/>
  <c r="AV657" i="2"/>
  <c r="AW657" i="2"/>
  <c r="AX657" i="2"/>
  <c r="AY657" i="2"/>
  <c r="AY655" i="2" s="1"/>
  <c r="AZ657" i="2"/>
  <c r="BA657" i="2"/>
  <c r="BB657" i="2"/>
  <c r="BC657" i="2"/>
  <c r="BD657" i="2"/>
  <c r="BE657" i="2"/>
  <c r="AM661" i="2"/>
  <c r="AM655" i="2" s="1"/>
  <c r="AN661" i="2"/>
  <c r="AN655" i="2" s="1"/>
  <c r="AN656" i="2" s="1"/>
  <c r="AO661" i="2"/>
  <c r="AP661" i="2"/>
  <c r="AQ661" i="2"/>
  <c r="AR661" i="2"/>
  <c r="AS661" i="2"/>
  <c r="AT661" i="2"/>
  <c r="AU661" i="2"/>
  <c r="AU655" i="2" s="1"/>
  <c r="AV661" i="2"/>
  <c r="AV655" i="2" s="1"/>
  <c r="AW661" i="2"/>
  <c r="AX661" i="2"/>
  <c r="AY661" i="2"/>
  <c r="AZ661" i="2"/>
  <c r="BA661" i="2"/>
  <c r="BB661" i="2"/>
  <c r="BC661" i="2"/>
  <c r="BD661" i="2"/>
  <c r="BE661" i="2"/>
  <c r="AM665" i="2"/>
  <c r="AN665" i="2"/>
  <c r="AO665" i="2"/>
  <c r="AP665" i="2"/>
  <c r="AQ665" i="2"/>
  <c r="AR665" i="2"/>
  <c r="AS665" i="2"/>
  <c r="AT665" i="2"/>
  <c r="AU665" i="2"/>
  <c r="AV665" i="2"/>
  <c r="AW665" i="2"/>
  <c r="AW655" i="2" s="1"/>
  <c r="AX665" i="2"/>
  <c r="AX655" i="2" s="1"/>
  <c r="AY665" i="2"/>
  <c r="AZ665" i="2"/>
  <c r="BA665" i="2"/>
  <c r="BB665" i="2"/>
  <c r="BC665" i="2"/>
  <c r="BD665" i="2"/>
  <c r="BE665" i="2"/>
  <c r="AP670" i="2"/>
  <c r="AV670" i="2"/>
  <c r="AW670" i="2"/>
  <c r="AW671" i="2" s="1"/>
  <c r="AY670" i="2"/>
  <c r="AZ670" i="2"/>
  <c r="AZ671" i="2" s="1"/>
  <c r="AP671" i="2"/>
  <c r="AQ671" i="2"/>
  <c r="AR671" i="2"/>
  <c r="AS671" i="2"/>
  <c r="AT671" i="2"/>
  <c r="AM672" i="2"/>
  <c r="AN672" i="2"/>
  <c r="AO672" i="2"/>
  <c r="AP672" i="2"/>
  <c r="AQ672" i="2"/>
  <c r="AQ670" i="2" s="1"/>
  <c r="AR672" i="2"/>
  <c r="AS672" i="2"/>
  <c r="AT672" i="2"/>
  <c r="AU672" i="2"/>
  <c r="AV672" i="2"/>
  <c r="AW672" i="2"/>
  <c r="AX672" i="2"/>
  <c r="AY672" i="2"/>
  <c r="AZ672" i="2"/>
  <c r="BA672" i="2"/>
  <c r="BB672" i="2"/>
  <c r="BC672" i="2"/>
  <c r="BD672" i="2"/>
  <c r="BD670" i="2" s="1"/>
  <c r="BD671" i="2" s="1"/>
  <c r="BE672" i="2"/>
  <c r="BE670" i="2" s="1"/>
  <c r="BE671" i="2" s="1"/>
  <c r="AM676" i="2"/>
  <c r="AM670" i="2" s="1"/>
  <c r="AN676" i="2"/>
  <c r="AN670" i="2" s="1"/>
  <c r="AN671" i="2" s="1"/>
  <c r="AO676" i="2"/>
  <c r="AO670" i="2" s="1"/>
  <c r="AO671" i="2" s="1"/>
  <c r="AP676" i="2"/>
  <c r="AQ676" i="2"/>
  <c r="AR676" i="2"/>
  <c r="AR670" i="2" s="1"/>
  <c r="AS676" i="2"/>
  <c r="AS670" i="2" s="1"/>
  <c r="AT676" i="2"/>
  <c r="AT670" i="2" s="1"/>
  <c r="AU676" i="2"/>
  <c r="AU670" i="2" s="1"/>
  <c r="AU671" i="2" s="1"/>
  <c r="AV676" i="2"/>
  <c r="AW676" i="2"/>
  <c r="AX676" i="2"/>
  <c r="AY676" i="2"/>
  <c r="AZ676" i="2"/>
  <c r="BA676" i="2"/>
  <c r="BB676" i="2"/>
  <c r="BC676" i="2"/>
  <c r="BD676" i="2"/>
  <c r="BE676" i="2"/>
  <c r="AM680" i="2"/>
  <c r="AN680" i="2"/>
  <c r="AO680" i="2"/>
  <c r="AP680" i="2"/>
  <c r="AQ680" i="2"/>
  <c r="AR680" i="2"/>
  <c r="AS680" i="2"/>
  <c r="AT680" i="2"/>
  <c r="AU680" i="2"/>
  <c r="AV680" i="2"/>
  <c r="AW680" i="2"/>
  <c r="AX680" i="2"/>
  <c r="AX670" i="2" s="1"/>
  <c r="AX671" i="2" s="1"/>
  <c r="AY680" i="2"/>
  <c r="AZ680" i="2"/>
  <c r="BA680" i="2"/>
  <c r="BB680" i="2"/>
  <c r="BC680" i="2"/>
  <c r="BD680" i="2"/>
  <c r="BE680" i="2"/>
  <c r="AN685" i="2"/>
  <c r="AO685" i="2"/>
  <c r="AP685" i="2"/>
  <c r="AQ685" i="2"/>
  <c r="AQ686" i="2" s="1"/>
  <c r="AN686" i="2"/>
  <c r="AO686" i="2"/>
  <c r="AP686" i="2"/>
  <c r="BA686" i="2"/>
  <c r="BC686" i="2"/>
  <c r="AM687" i="2"/>
  <c r="AM685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A685" i="2" s="1"/>
  <c r="BB687" i="2"/>
  <c r="BB685" i="2" s="1"/>
  <c r="BB686" i="2" s="1"/>
  <c r="BC687" i="2"/>
  <c r="BC685" i="2" s="1"/>
  <c r="BD687" i="2"/>
  <c r="BE687" i="2"/>
  <c r="AM691" i="2"/>
  <c r="AN691" i="2"/>
  <c r="AO691" i="2"/>
  <c r="AP691" i="2"/>
  <c r="AQ691" i="2"/>
  <c r="AR691" i="2"/>
  <c r="AR685" i="2" s="1"/>
  <c r="AR686" i="2" s="1"/>
  <c r="AS691" i="2"/>
  <c r="AS685" i="2" s="1"/>
  <c r="AS686" i="2" s="1"/>
  <c r="AT691" i="2"/>
  <c r="AT685" i="2" s="1"/>
  <c r="AT686" i="2" s="1"/>
  <c r="AU691" i="2"/>
  <c r="AU685" i="2" s="1"/>
  <c r="AU686" i="2" s="1"/>
  <c r="AV691" i="2"/>
  <c r="AW691" i="2"/>
  <c r="AX691" i="2"/>
  <c r="AX685" i="2" s="1"/>
  <c r="AX686" i="2" s="1"/>
  <c r="AY691" i="2"/>
  <c r="AZ691" i="2"/>
  <c r="BA691" i="2"/>
  <c r="BB691" i="2"/>
  <c r="BC691" i="2"/>
  <c r="BD691" i="2"/>
  <c r="BE691" i="2"/>
  <c r="AM695" i="2"/>
  <c r="AN695" i="2"/>
  <c r="AO695" i="2"/>
  <c r="AP695" i="2"/>
  <c r="AQ695" i="2"/>
  <c r="AR695" i="2"/>
  <c r="AS695" i="2"/>
  <c r="AT695" i="2"/>
  <c r="AU695" i="2"/>
  <c r="AV695" i="2"/>
  <c r="AW695" i="2"/>
  <c r="AX695" i="2"/>
  <c r="AY695" i="2"/>
  <c r="AZ695" i="2"/>
  <c r="BA695" i="2"/>
  <c r="BB695" i="2"/>
  <c r="BC695" i="2"/>
  <c r="BD695" i="2"/>
  <c r="BE695" i="2"/>
  <c r="AM700" i="2"/>
  <c r="AM701" i="2" s="1"/>
  <c r="AN700" i="2"/>
  <c r="AN701" i="2" s="1"/>
  <c r="AQ700" i="2"/>
  <c r="AQ701" i="2" s="1"/>
  <c r="AR700" i="2"/>
  <c r="AR701" i="2" s="1"/>
  <c r="AS700" i="2"/>
  <c r="AS701" i="2" s="1"/>
  <c r="AT700" i="2"/>
  <c r="AT701" i="2" s="1"/>
  <c r="AM702" i="2"/>
  <c r="AN702" i="2"/>
  <c r="AO702" i="2"/>
  <c r="AO700" i="2" s="1"/>
  <c r="AO701" i="2" s="1"/>
  <c r="AP702" i="2"/>
  <c r="AP700" i="2" s="1"/>
  <c r="AP701" i="2" s="1"/>
  <c r="AQ702" i="2"/>
  <c r="AR702" i="2"/>
  <c r="AS702" i="2"/>
  <c r="AT702" i="2"/>
  <c r="AU702" i="2"/>
  <c r="AV702" i="2"/>
  <c r="AW702" i="2"/>
  <c r="AX702" i="2"/>
  <c r="AX700" i="2" s="1"/>
  <c r="AX701" i="2" s="1"/>
  <c r="AY702" i="2"/>
  <c r="AY700" i="2" s="1"/>
  <c r="AZ702" i="2"/>
  <c r="AZ700" i="2" s="1"/>
  <c r="AZ701" i="2" s="1"/>
  <c r="BA702" i="2"/>
  <c r="BA700" i="2" s="1"/>
  <c r="BA701" i="2" s="1"/>
  <c r="BB702" i="2"/>
  <c r="BB700" i="2" s="1"/>
  <c r="BB701" i="2" s="1"/>
  <c r="BC702" i="2"/>
  <c r="BD702" i="2"/>
  <c r="BE702" i="2"/>
  <c r="BE700" i="2" s="1"/>
  <c r="BE701" i="2" s="1"/>
  <c r="AM706" i="2"/>
  <c r="AN706" i="2"/>
  <c r="AO706" i="2"/>
  <c r="AP706" i="2"/>
  <c r="AQ706" i="2"/>
  <c r="AR706" i="2"/>
  <c r="AS706" i="2"/>
  <c r="AT706" i="2"/>
  <c r="AU706" i="2"/>
  <c r="AV706" i="2"/>
  <c r="AW706" i="2"/>
  <c r="AX706" i="2"/>
  <c r="AY706" i="2"/>
  <c r="AZ706" i="2"/>
  <c r="BA706" i="2"/>
  <c r="BB706" i="2"/>
  <c r="BC706" i="2"/>
  <c r="BD706" i="2"/>
  <c r="BE706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BC710" i="2"/>
  <c r="BD710" i="2"/>
  <c r="BE710" i="2"/>
  <c r="AS716" i="2"/>
  <c r="AT716" i="2"/>
  <c r="AU716" i="2"/>
  <c r="AM717" i="2"/>
  <c r="AN717" i="2"/>
  <c r="AO717" i="2"/>
  <c r="AP717" i="2"/>
  <c r="AQ717" i="2"/>
  <c r="AR717" i="2"/>
  <c r="AS717" i="2"/>
  <c r="AS715" i="2" s="1"/>
  <c r="AT717" i="2"/>
  <c r="AT715" i="2" s="1"/>
  <c r="AU717" i="2"/>
  <c r="AU715" i="2" s="1"/>
  <c r="AV717" i="2"/>
  <c r="AW717" i="2"/>
  <c r="AX717" i="2"/>
  <c r="AY717" i="2"/>
  <c r="AZ717" i="2"/>
  <c r="BA717" i="2"/>
  <c r="BB717" i="2"/>
  <c r="BC717" i="2"/>
  <c r="BD717" i="2"/>
  <c r="BE717" i="2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BC721" i="2"/>
  <c r="BD721" i="2"/>
  <c r="BE721" i="2"/>
  <c r="AM725" i="2"/>
  <c r="AN725" i="2"/>
  <c r="AO725" i="2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BC725" i="2"/>
  <c r="BD725" i="2"/>
  <c r="BE725" i="2"/>
  <c r="AR730" i="2"/>
  <c r="AR731" i="2" s="1"/>
  <c r="AS730" i="2"/>
  <c r="AT730" i="2"/>
  <c r="AT731" i="2" s="1"/>
  <c r="AW730" i="2"/>
  <c r="AW731" i="2" s="1"/>
  <c r="AX730" i="2"/>
  <c r="AX731" i="2" s="1"/>
  <c r="AY730" i="2"/>
  <c r="AZ730" i="2"/>
  <c r="AZ731" i="2" s="1"/>
  <c r="AM732" i="2"/>
  <c r="AN732" i="2"/>
  <c r="AN730" i="2" s="1"/>
  <c r="AN731" i="2" s="1"/>
  <c r="AO732" i="2"/>
  <c r="AO730" i="2" s="1"/>
  <c r="AO731" i="2" s="1"/>
  <c r="AP732" i="2"/>
  <c r="AP730" i="2" s="1"/>
  <c r="AQ732" i="2"/>
  <c r="AQ730" i="2" s="1"/>
  <c r="AQ731" i="2" s="1"/>
  <c r="AR732" i="2"/>
  <c r="AS732" i="2"/>
  <c r="AT732" i="2"/>
  <c r="AU732" i="2"/>
  <c r="AU730" i="2" s="1"/>
  <c r="AU731" i="2" s="1"/>
  <c r="AV732" i="2"/>
  <c r="AV730" i="2" s="1"/>
  <c r="AW732" i="2"/>
  <c r="AX732" i="2"/>
  <c r="AY732" i="2"/>
  <c r="AZ732" i="2"/>
  <c r="BA732" i="2"/>
  <c r="BB732" i="2"/>
  <c r="BC732" i="2"/>
  <c r="BD732" i="2"/>
  <c r="BE732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C736" i="2"/>
  <c r="BC730" i="2" s="1"/>
  <c r="BC731" i="2" s="1"/>
  <c r="BD736" i="2"/>
  <c r="BD730" i="2" s="1"/>
  <c r="BD731" i="2" s="1"/>
  <c r="BE736" i="2"/>
  <c r="BE730" i="2" s="1"/>
  <c r="BE731" i="2" s="1"/>
  <c r="AM740" i="2"/>
  <c r="AN740" i="2"/>
  <c r="AO740" i="2"/>
  <c r="AP740" i="2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BC740" i="2"/>
  <c r="BD740" i="2"/>
  <c r="BE740" i="2"/>
  <c r="AP745" i="2"/>
  <c r="AQ745" i="2"/>
  <c r="AQ746" i="2" s="1"/>
  <c r="AR745" i="2"/>
  <c r="AR746" i="2" s="1"/>
  <c r="AS745" i="2"/>
  <c r="AT745" i="2"/>
  <c r="AT746" i="2" s="1"/>
  <c r="AU745" i="2"/>
  <c r="AU746" i="2" s="1"/>
  <c r="AV745" i="2"/>
  <c r="AW745" i="2"/>
  <c r="AW746" i="2" s="1"/>
  <c r="BD745" i="2"/>
  <c r="BE745" i="2"/>
  <c r="BD746" i="2"/>
  <c r="BE746" i="2"/>
  <c r="AM747" i="2"/>
  <c r="AM745" i="2" s="1"/>
  <c r="AN747" i="2"/>
  <c r="AN745" i="2" s="1"/>
  <c r="AN746" i="2" s="1"/>
  <c r="AO747" i="2"/>
  <c r="AO745" i="2" s="1"/>
  <c r="AO746" i="2" s="1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C745" i="2" s="1"/>
  <c r="BC746" i="2" s="1"/>
  <c r="BD747" i="2"/>
  <c r="BE747" i="2"/>
  <c r="AM751" i="2"/>
  <c r="AN751" i="2"/>
  <c r="AO751" i="2"/>
  <c r="AP751" i="2"/>
  <c r="AQ751" i="2"/>
  <c r="AR751" i="2"/>
  <c r="AS751" i="2"/>
  <c r="AT751" i="2"/>
  <c r="AU751" i="2"/>
  <c r="AV751" i="2"/>
  <c r="AW751" i="2"/>
  <c r="AX751" i="2"/>
  <c r="AX745" i="2" s="1"/>
  <c r="AX746" i="2" s="1"/>
  <c r="AY751" i="2"/>
  <c r="AY745" i="2" s="1"/>
  <c r="AZ751" i="2"/>
  <c r="AZ745" i="2" s="1"/>
  <c r="AZ746" i="2" s="1"/>
  <c r="BA751" i="2"/>
  <c r="BA745" i="2" s="1"/>
  <c r="BA746" i="2" s="1"/>
  <c r="BB751" i="2"/>
  <c r="BC751" i="2"/>
  <c r="BD751" i="2"/>
  <c r="BE751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C755" i="2"/>
  <c r="BD755" i="2"/>
  <c r="BE755" i="2"/>
  <c r="AS760" i="2"/>
  <c r="AW760" i="2"/>
  <c r="AW761" i="2" s="1"/>
  <c r="AX760" i="2"/>
  <c r="AX761" i="2" s="1"/>
  <c r="AY760" i="2"/>
  <c r="AZ760" i="2"/>
  <c r="BA760" i="2"/>
  <c r="BB760" i="2"/>
  <c r="AZ761" i="2"/>
  <c r="BA761" i="2"/>
  <c r="BB761" i="2"/>
  <c r="AM762" i="2"/>
  <c r="AM760" i="2" s="1"/>
  <c r="AN762" i="2"/>
  <c r="AO762" i="2"/>
  <c r="AP762" i="2"/>
  <c r="AQ762" i="2"/>
  <c r="AQ760" i="2" s="1"/>
  <c r="AQ761" i="2" s="1"/>
  <c r="AR762" i="2"/>
  <c r="AR760" i="2" s="1"/>
  <c r="AR761" i="2" s="1"/>
  <c r="AS762" i="2"/>
  <c r="AT762" i="2"/>
  <c r="AT760" i="2" s="1"/>
  <c r="AT761" i="2" s="1"/>
  <c r="AU762" i="2"/>
  <c r="AU760" i="2" s="1"/>
  <c r="AU761" i="2" s="1"/>
  <c r="AV762" i="2"/>
  <c r="AV760" i="2" s="1"/>
  <c r="AW762" i="2"/>
  <c r="AX762" i="2"/>
  <c r="AY762" i="2"/>
  <c r="AZ762" i="2"/>
  <c r="BA762" i="2"/>
  <c r="BB762" i="2"/>
  <c r="BC762" i="2"/>
  <c r="BC760" i="2" s="1"/>
  <c r="BC761" i="2" s="1"/>
  <c r="BD762" i="2"/>
  <c r="BE762" i="2"/>
  <c r="AM766" i="2"/>
  <c r="AN766" i="2"/>
  <c r="AO766" i="2"/>
  <c r="AP766" i="2"/>
  <c r="AQ766" i="2"/>
  <c r="AR766" i="2"/>
  <c r="AS766" i="2"/>
  <c r="AT766" i="2"/>
  <c r="AU766" i="2"/>
  <c r="AV766" i="2"/>
  <c r="AW766" i="2"/>
  <c r="AX766" i="2"/>
  <c r="AY766" i="2"/>
  <c r="AZ766" i="2"/>
  <c r="BA766" i="2"/>
  <c r="BB766" i="2"/>
  <c r="BC766" i="2"/>
  <c r="BD766" i="2"/>
  <c r="BE766" i="2"/>
  <c r="AM770" i="2"/>
  <c r="AN770" i="2"/>
  <c r="AO770" i="2"/>
  <c r="AP770" i="2"/>
  <c r="AQ770" i="2"/>
  <c r="AR770" i="2"/>
  <c r="AS770" i="2"/>
  <c r="AT770" i="2"/>
  <c r="AU770" i="2"/>
  <c r="AV770" i="2"/>
  <c r="AW770" i="2"/>
  <c r="AX770" i="2"/>
  <c r="AY770" i="2"/>
  <c r="AZ770" i="2"/>
  <c r="BA770" i="2"/>
  <c r="BB770" i="2"/>
  <c r="BC770" i="2"/>
  <c r="BD770" i="2"/>
  <c r="BE770" i="2"/>
  <c r="AP775" i="2"/>
  <c r="AZ775" i="2"/>
  <c r="AZ776" i="2" s="1"/>
  <c r="BA775" i="2"/>
  <c r="BB775" i="2"/>
  <c r="BC775" i="2"/>
  <c r="BC776" i="2" s="1"/>
  <c r="AM776" i="2"/>
  <c r="AN776" i="2"/>
  <c r="AP776" i="2"/>
  <c r="AQ776" i="2"/>
  <c r="AR776" i="2"/>
  <c r="BA776" i="2"/>
  <c r="BB776" i="2"/>
  <c r="AM777" i="2"/>
  <c r="AN777" i="2"/>
  <c r="AO777" i="2"/>
  <c r="AP777" i="2"/>
  <c r="AQ777" i="2"/>
  <c r="AQ775" i="2" s="1"/>
  <c r="AR777" i="2"/>
  <c r="AR775" i="2" s="1"/>
  <c r="AS777" i="2"/>
  <c r="AT777" i="2"/>
  <c r="AU777" i="2"/>
  <c r="AV777" i="2"/>
  <c r="AW777" i="2"/>
  <c r="AX777" i="2"/>
  <c r="AY777" i="2"/>
  <c r="AZ777" i="2"/>
  <c r="BA777" i="2"/>
  <c r="BB777" i="2"/>
  <c r="BC777" i="2"/>
  <c r="BD777" i="2"/>
  <c r="BD775" i="2" s="1"/>
  <c r="BD776" i="2" s="1"/>
  <c r="BE777" i="2"/>
  <c r="BE775" i="2" s="1"/>
  <c r="BE776" i="2" s="1"/>
  <c r="AM781" i="2"/>
  <c r="AM775" i="2" s="1"/>
  <c r="AN781" i="2"/>
  <c r="AN775" i="2" s="1"/>
  <c r="AO781" i="2"/>
  <c r="AO775" i="2" s="1"/>
  <c r="AO776" i="2" s="1"/>
  <c r="AP781" i="2"/>
  <c r="AQ781" i="2"/>
  <c r="AR781" i="2"/>
  <c r="AS781" i="2"/>
  <c r="AT781" i="2"/>
  <c r="AU781" i="2"/>
  <c r="AV781" i="2"/>
  <c r="AV775" i="2" s="1"/>
  <c r="AW781" i="2"/>
  <c r="AW775" i="2" s="1"/>
  <c r="AW776" i="2" s="1"/>
  <c r="AX781" i="2"/>
  <c r="AY781" i="2"/>
  <c r="AZ781" i="2"/>
  <c r="BA781" i="2"/>
  <c r="BB781" i="2"/>
  <c r="BC781" i="2"/>
  <c r="BD781" i="2"/>
  <c r="BE781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X775" i="2" s="1"/>
  <c r="AX776" i="2" s="1"/>
  <c r="AY785" i="2"/>
  <c r="AY775" i="2" s="1"/>
  <c r="AZ785" i="2"/>
  <c r="BA785" i="2"/>
  <c r="BB785" i="2"/>
  <c r="BC785" i="2"/>
  <c r="BD785" i="2"/>
  <c r="BE785" i="2"/>
  <c r="AO790" i="2"/>
  <c r="AO791" i="2" s="1"/>
  <c r="AP790" i="2"/>
  <c r="AQ790" i="2"/>
  <c r="AQ791" i="2" s="1"/>
  <c r="AR790" i="2"/>
  <c r="AR791" i="2" s="1"/>
  <c r="AS790" i="2"/>
  <c r="AT790" i="2"/>
  <c r="AT791" i="2" s="1"/>
  <c r="AU790" i="2"/>
  <c r="AV790" i="2"/>
  <c r="AU791" i="2"/>
  <c r="AV791" i="2"/>
  <c r="AM792" i="2"/>
  <c r="AM790" i="2" s="1"/>
  <c r="AN792" i="2"/>
  <c r="AN790" i="2" s="1"/>
  <c r="AN791" i="2" s="1"/>
  <c r="AO792" i="2"/>
  <c r="AP792" i="2"/>
  <c r="AQ792" i="2"/>
  <c r="AR792" i="2"/>
  <c r="AS792" i="2"/>
  <c r="AT792" i="2"/>
  <c r="AU792" i="2"/>
  <c r="AV792" i="2"/>
  <c r="AW792" i="2"/>
  <c r="AX792" i="2"/>
  <c r="AY792" i="2"/>
  <c r="AZ792" i="2"/>
  <c r="BA792" i="2"/>
  <c r="BB792" i="2"/>
  <c r="BC792" i="2"/>
  <c r="BD792" i="2"/>
  <c r="BE792" i="2"/>
  <c r="AM796" i="2"/>
  <c r="AN796" i="2"/>
  <c r="AO796" i="2"/>
  <c r="AP796" i="2"/>
  <c r="AQ796" i="2"/>
  <c r="AR796" i="2"/>
  <c r="AS796" i="2"/>
  <c r="AT796" i="2"/>
  <c r="AU796" i="2"/>
  <c r="AV796" i="2"/>
  <c r="AW796" i="2"/>
  <c r="AW790" i="2" s="1"/>
  <c r="AW791" i="2" s="1"/>
  <c r="AX796" i="2"/>
  <c r="AX790" i="2" s="1"/>
  <c r="AX791" i="2" s="1"/>
  <c r="AY796" i="2"/>
  <c r="AY790" i="2" s="1"/>
  <c r="AZ796" i="2"/>
  <c r="BA796" i="2"/>
  <c r="BA790" i="2" s="1"/>
  <c r="BA791" i="2" s="1"/>
  <c r="BB796" i="2"/>
  <c r="BC796" i="2"/>
  <c r="BD796" i="2"/>
  <c r="BE796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BC800" i="2"/>
  <c r="BD800" i="2"/>
  <c r="BE800" i="2"/>
  <c r="AN805" i="2"/>
  <c r="AU805" i="2"/>
  <c r="AU806" i="2" s="1"/>
  <c r="AV805" i="2"/>
  <c r="AV806" i="2" s="1"/>
  <c r="BC805" i="2"/>
  <c r="BC806" i="2" s="1"/>
  <c r="BD805" i="2"/>
  <c r="BD806" i="2" s="1"/>
  <c r="AN806" i="2"/>
  <c r="AO806" i="2"/>
  <c r="AP806" i="2"/>
  <c r="AM807" i="2"/>
  <c r="AN807" i="2"/>
  <c r="AO807" i="2"/>
  <c r="AP807" i="2"/>
  <c r="AQ807" i="2"/>
  <c r="AR807" i="2"/>
  <c r="AS807" i="2"/>
  <c r="AT807" i="2"/>
  <c r="AU807" i="2"/>
  <c r="AV807" i="2"/>
  <c r="AW807" i="2"/>
  <c r="AW805" i="2" s="1"/>
  <c r="AX807" i="2"/>
  <c r="AX805" i="2" s="1"/>
  <c r="AX806" i="2" s="1"/>
  <c r="AY807" i="2"/>
  <c r="AZ807" i="2"/>
  <c r="AZ805" i="2" s="1"/>
  <c r="AZ806" i="2" s="1"/>
  <c r="BA807" i="2"/>
  <c r="BA805" i="2" s="1"/>
  <c r="BA806" i="2" s="1"/>
  <c r="BB807" i="2"/>
  <c r="BB805" i="2" s="1"/>
  <c r="BB806" i="2" s="1"/>
  <c r="BC807" i="2"/>
  <c r="BD807" i="2"/>
  <c r="BE807" i="2"/>
  <c r="BE805" i="2" s="1"/>
  <c r="BE806" i="2" s="1"/>
  <c r="AM811" i="2"/>
  <c r="AN811" i="2"/>
  <c r="AO811" i="2"/>
  <c r="AO805" i="2" s="1"/>
  <c r="AP811" i="2"/>
  <c r="AP805" i="2" s="1"/>
  <c r="AQ811" i="2"/>
  <c r="AR811" i="2"/>
  <c r="AS811" i="2"/>
  <c r="AT811" i="2"/>
  <c r="AT805" i="2" s="1"/>
  <c r="AT806" i="2" s="1"/>
  <c r="AU811" i="2"/>
  <c r="AV811" i="2"/>
  <c r="AW811" i="2"/>
  <c r="AX811" i="2"/>
  <c r="AY811" i="2"/>
  <c r="AZ811" i="2"/>
  <c r="BA811" i="2"/>
  <c r="BB811" i="2"/>
  <c r="BC811" i="2"/>
  <c r="BD811" i="2"/>
  <c r="BE811" i="2"/>
  <c r="AM815" i="2"/>
  <c r="AN815" i="2"/>
  <c r="AO815" i="2"/>
  <c r="AP815" i="2"/>
  <c r="AQ815" i="2"/>
  <c r="AQ805" i="2" s="1"/>
  <c r="AQ806" i="2" s="1"/>
  <c r="AR815" i="2"/>
  <c r="AR805" i="2" s="1"/>
  <c r="AR806" i="2" s="1"/>
  <c r="AS815" i="2"/>
  <c r="AS805" i="2" s="1"/>
  <c r="AS806" i="2" s="1"/>
  <c r="AT815" i="2"/>
  <c r="AU815" i="2"/>
  <c r="AV815" i="2"/>
  <c r="AW815" i="2"/>
  <c r="AX815" i="2"/>
  <c r="AY815" i="2"/>
  <c r="AZ815" i="2"/>
  <c r="BA815" i="2"/>
  <c r="BB815" i="2"/>
  <c r="BC815" i="2"/>
  <c r="BD815" i="2"/>
  <c r="BE815" i="2"/>
  <c r="AN820" i="2"/>
  <c r="AN821" i="2"/>
  <c r="AM822" i="2"/>
  <c r="AN822" i="2"/>
  <c r="AO822" i="2"/>
  <c r="AO820" i="2" s="1"/>
  <c r="AO821" i="2" s="1"/>
  <c r="AP822" i="2"/>
  <c r="AP820" i="2" s="1"/>
  <c r="AQ822" i="2"/>
  <c r="AQ820" i="2" s="1"/>
  <c r="AQ821" i="2" s="1"/>
  <c r="AR822" i="2"/>
  <c r="AR820" i="2" s="1"/>
  <c r="AR821" i="2" s="1"/>
  <c r="AS822" i="2"/>
  <c r="AT822" i="2"/>
  <c r="AU822" i="2"/>
  <c r="AU820" i="2" s="1"/>
  <c r="AU821" i="2" s="1"/>
  <c r="AV822" i="2"/>
  <c r="AW822" i="2"/>
  <c r="AX822" i="2"/>
  <c r="AY822" i="2"/>
  <c r="AY820" i="2" s="1"/>
  <c r="AY821" i="2" s="1"/>
  <c r="AZ822" i="2"/>
  <c r="AZ820" i="2" s="1"/>
  <c r="AZ821" i="2" s="1"/>
  <c r="BA822" i="2"/>
  <c r="BA820" i="2" s="1"/>
  <c r="BA821" i="2" s="1"/>
  <c r="BB822" i="2"/>
  <c r="BB820" i="2" s="1"/>
  <c r="BB821" i="2" s="1"/>
  <c r="BC822" i="2"/>
  <c r="BC820" i="2" s="1"/>
  <c r="BC821" i="2" s="1"/>
  <c r="BD822" i="2"/>
  <c r="BE822" i="2"/>
  <c r="AM826" i="2"/>
  <c r="AN826" i="2"/>
  <c r="AO826" i="2"/>
  <c r="AP826" i="2"/>
  <c r="AQ826" i="2"/>
  <c r="AR826" i="2"/>
  <c r="AS826" i="2"/>
  <c r="AT826" i="2"/>
  <c r="AU826" i="2"/>
  <c r="AV826" i="2"/>
  <c r="AW826" i="2"/>
  <c r="AX826" i="2"/>
  <c r="AY826" i="2"/>
  <c r="AZ826" i="2"/>
  <c r="BA826" i="2"/>
  <c r="BB826" i="2"/>
  <c r="BC826" i="2"/>
  <c r="BD826" i="2"/>
  <c r="BE826" i="2"/>
  <c r="AM830" i="2"/>
  <c r="AN830" i="2"/>
  <c r="AO830" i="2"/>
  <c r="AP830" i="2"/>
  <c r="AQ830" i="2"/>
  <c r="AR830" i="2"/>
  <c r="AS830" i="2"/>
  <c r="AT830" i="2"/>
  <c r="AU830" i="2"/>
  <c r="AV830" i="2"/>
  <c r="AW830" i="2"/>
  <c r="AX830" i="2"/>
  <c r="AX820" i="2" s="1"/>
  <c r="AX821" i="2" s="1"/>
  <c r="AY830" i="2"/>
  <c r="AZ830" i="2"/>
  <c r="BA830" i="2"/>
  <c r="BB830" i="2"/>
  <c r="BC830" i="2"/>
  <c r="BD830" i="2"/>
  <c r="BE830" i="2"/>
  <c r="BA835" i="2"/>
  <c r="BA836" i="2" s="1"/>
  <c r="AM837" i="2"/>
  <c r="AN837" i="2"/>
  <c r="AO837" i="2"/>
  <c r="AP837" i="2"/>
  <c r="AQ837" i="2"/>
  <c r="AR837" i="2"/>
  <c r="AS837" i="2"/>
  <c r="AT837" i="2"/>
  <c r="AT835" i="2" s="1"/>
  <c r="AT836" i="2" s="1"/>
  <c r="AU837" i="2"/>
  <c r="AU835" i="2" s="1"/>
  <c r="AU836" i="2" s="1"/>
  <c r="AV837" i="2"/>
  <c r="AV835" i="2" s="1"/>
  <c r="AV836" i="2" s="1"/>
  <c r="AW837" i="2"/>
  <c r="AX837" i="2"/>
  <c r="AY837" i="2"/>
  <c r="AY835" i="2" s="1"/>
  <c r="AY836" i="2" s="1"/>
  <c r="AZ837" i="2"/>
  <c r="BA837" i="2"/>
  <c r="BB837" i="2"/>
  <c r="BB835" i="2" s="1"/>
  <c r="BB836" i="2" s="1"/>
  <c r="BC837" i="2"/>
  <c r="BC835" i="2" s="1"/>
  <c r="BC836" i="2" s="1"/>
  <c r="BD837" i="2"/>
  <c r="BD835" i="2" s="1"/>
  <c r="BD836" i="2" s="1"/>
  <c r="BE837" i="2"/>
  <c r="BE835" i="2" s="1"/>
  <c r="BE836" i="2" s="1"/>
  <c r="AM841" i="2"/>
  <c r="AM835" i="2" s="1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AM845" i="2"/>
  <c r="AN845" i="2"/>
  <c r="AN835" i="2" s="1"/>
  <c r="AN836" i="2" s="1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O850" i="2"/>
  <c r="AP850" i="2"/>
  <c r="AM851" i="2"/>
  <c r="AO851" i="2"/>
  <c r="AP851" i="2"/>
  <c r="AM852" i="2"/>
  <c r="AM850" i="2" s="1"/>
  <c r="AN852" i="2"/>
  <c r="AO852" i="2"/>
  <c r="AP852" i="2"/>
  <c r="AQ852" i="2"/>
  <c r="AR852" i="2"/>
  <c r="AS852" i="2"/>
  <c r="AT852" i="2"/>
  <c r="AU852" i="2"/>
  <c r="AV852" i="2"/>
  <c r="AW852" i="2"/>
  <c r="AX852" i="2"/>
  <c r="AY852" i="2"/>
  <c r="AZ852" i="2"/>
  <c r="BA852" i="2"/>
  <c r="BA850" i="2" s="1"/>
  <c r="BA851" i="2" s="1"/>
  <c r="BB852" i="2"/>
  <c r="BB850" i="2" s="1"/>
  <c r="BB851" i="2" s="1"/>
  <c r="BC852" i="2"/>
  <c r="BC850" i="2" s="1"/>
  <c r="BC851" i="2" s="1"/>
  <c r="BD852" i="2"/>
  <c r="BD850" i="2" s="1"/>
  <c r="BD851" i="2" s="1"/>
  <c r="BE852" i="2"/>
  <c r="AM856" i="2"/>
  <c r="AN856" i="2"/>
  <c r="AO856" i="2"/>
  <c r="AP856" i="2"/>
  <c r="AQ856" i="2"/>
  <c r="AQ850" i="2" s="1"/>
  <c r="AQ851" i="2" s="1"/>
  <c r="AR856" i="2"/>
  <c r="AR850" i="2" s="1"/>
  <c r="AR851" i="2" s="1"/>
  <c r="AS856" i="2"/>
  <c r="AS850" i="2" s="1"/>
  <c r="AT856" i="2"/>
  <c r="AT850" i="2" s="1"/>
  <c r="AT851" i="2" s="1"/>
  <c r="AU856" i="2"/>
  <c r="AV856" i="2"/>
  <c r="AW856" i="2"/>
  <c r="AX856" i="2"/>
  <c r="AY856" i="2"/>
  <c r="AZ856" i="2"/>
  <c r="BA856" i="2"/>
  <c r="BB856" i="2"/>
  <c r="BC856" i="2"/>
  <c r="BD856" i="2"/>
  <c r="BE856" i="2"/>
  <c r="AM860" i="2"/>
  <c r="AN860" i="2"/>
  <c r="AO860" i="2"/>
  <c r="AP860" i="2"/>
  <c r="AQ860" i="2"/>
  <c r="AR860" i="2"/>
  <c r="AS860" i="2"/>
  <c r="AT860" i="2"/>
  <c r="AU860" i="2"/>
  <c r="AV860" i="2"/>
  <c r="AW860" i="2"/>
  <c r="AX860" i="2"/>
  <c r="AY860" i="2"/>
  <c r="AZ860" i="2"/>
  <c r="BA860" i="2"/>
  <c r="BB860" i="2"/>
  <c r="BC860" i="2"/>
  <c r="BD860" i="2"/>
  <c r="BE860" i="2"/>
  <c r="AN865" i="2"/>
  <c r="AN866" i="2" s="1"/>
  <c r="AO865" i="2"/>
  <c r="AO866" i="2" s="1"/>
  <c r="AX866" i="2"/>
  <c r="AM867" i="2"/>
  <c r="AN867" i="2"/>
  <c r="AO867" i="2"/>
  <c r="AP867" i="2"/>
  <c r="AP865" i="2" s="1"/>
  <c r="AQ867" i="2"/>
  <c r="AR867" i="2"/>
  <c r="AS867" i="2"/>
  <c r="AT867" i="2"/>
  <c r="AU867" i="2"/>
  <c r="AV867" i="2"/>
  <c r="AW867" i="2"/>
  <c r="AX867" i="2"/>
  <c r="AY867" i="2"/>
  <c r="AZ867" i="2"/>
  <c r="BA867" i="2"/>
  <c r="BB867" i="2"/>
  <c r="BC867" i="2"/>
  <c r="BD867" i="2"/>
  <c r="BE867" i="2"/>
  <c r="AM871" i="2"/>
  <c r="AN871" i="2"/>
  <c r="AO871" i="2"/>
  <c r="AP871" i="2"/>
  <c r="AQ871" i="2"/>
  <c r="AQ865" i="2" s="1"/>
  <c r="AQ866" i="2" s="1"/>
  <c r="AR871" i="2"/>
  <c r="AR865" i="2" s="1"/>
  <c r="AR866" i="2" s="1"/>
  <c r="AS871" i="2"/>
  <c r="AS865" i="2" s="1"/>
  <c r="AT871" i="2"/>
  <c r="AT865" i="2" s="1"/>
  <c r="AT866" i="2" s="1"/>
  <c r="AU871" i="2"/>
  <c r="AU865" i="2" s="1"/>
  <c r="AU866" i="2" s="1"/>
  <c r="AV871" i="2"/>
  <c r="AV865" i="2" s="1"/>
  <c r="AV866" i="2" s="1"/>
  <c r="AW871" i="2"/>
  <c r="AX871" i="2"/>
  <c r="AX865" i="2" s="1"/>
  <c r="AY871" i="2"/>
  <c r="AZ871" i="2"/>
  <c r="BA871" i="2"/>
  <c r="BB871" i="2"/>
  <c r="BC871" i="2"/>
  <c r="BD871" i="2"/>
  <c r="BE871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BC875" i="2"/>
  <c r="BD875" i="2"/>
  <c r="BE875" i="2"/>
  <c r="AN880" i="2"/>
  <c r="AN881" i="2" s="1"/>
  <c r="AO880" i="2"/>
  <c r="AO881" i="2" s="1"/>
  <c r="AP880" i="2"/>
  <c r="AQ880" i="2"/>
  <c r="AR880" i="2"/>
  <c r="AU880" i="2"/>
  <c r="AU881" i="2" s="1"/>
  <c r="AZ880" i="2"/>
  <c r="AZ881" i="2" s="1"/>
  <c r="AQ881" i="2"/>
  <c r="AR881" i="2"/>
  <c r="AM882" i="2"/>
  <c r="AN882" i="2"/>
  <c r="AO882" i="2"/>
  <c r="AP882" i="2"/>
  <c r="AQ882" i="2"/>
  <c r="AR882" i="2"/>
  <c r="AS882" i="2"/>
  <c r="AS880" i="2" s="1"/>
  <c r="AT882" i="2"/>
  <c r="AT880" i="2" s="1"/>
  <c r="AT881" i="2" s="1"/>
  <c r="AU882" i="2"/>
  <c r="AV882" i="2"/>
  <c r="AW882" i="2"/>
  <c r="AX882" i="2"/>
  <c r="AY882" i="2"/>
  <c r="AZ882" i="2"/>
  <c r="BA882" i="2"/>
  <c r="BB882" i="2"/>
  <c r="BB880" i="2" s="1"/>
  <c r="BB881" i="2" s="1"/>
  <c r="BC882" i="2"/>
  <c r="BC880" i="2" s="1"/>
  <c r="BC881" i="2" s="1"/>
  <c r="BD882" i="2"/>
  <c r="BD880" i="2" s="1"/>
  <c r="BD881" i="2" s="1"/>
  <c r="BE882" i="2"/>
  <c r="BE880" i="2" s="1"/>
  <c r="BE881" i="2" s="1"/>
  <c r="AM886" i="2"/>
  <c r="AN886" i="2"/>
  <c r="AO886" i="2"/>
  <c r="AP886" i="2"/>
  <c r="AQ886" i="2"/>
  <c r="AR886" i="2"/>
  <c r="AS886" i="2"/>
  <c r="AT886" i="2"/>
  <c r="AU886" i="2"/>
  <c r="AV886" i="2"/>
  <c r="AW886" i="2"/>
  <c r="AX886" i="2"/>
  <c r="AY886" i="2"/>
  <c r="AZ886" i="2"/>
  <c r="BA886" i="2"/>
  <c r="BB886" i="2"/>
  <c r="BC886" i="2"/>
  <c r="BD886" i="2"/>
  <c r="BE886" i="2"/>
  <c r="AM890" i="2"/>
  <c r="AM880" i="2" s="1"/>
  <c r="AN890" i="2"/>
  <c r="AO890" i="2"/>
  <c r="AP890" i="2"/>
  <c r="AQ890" i="2"/>
  <c r="AR890" i="2"/>
  <c r="AS890" i="2"/>
  <c r="AT890" i="2"/>
  <c r="AU890" i="2"/>
  <c r="AV890" i="2"/>
  <c r="AW890" i="2"/>
  <c r="AW880" i="2" s="1"/>
  <c r="AW881" i="2" s="1"/>
  <c r="AX890" i="2"/>
  <c r="AY890" i="2"/>
  <c r="AZ890" i="2"/>
  <c r="BA890" i="2"/>
  <c r="BB890" i="2"/>
  <c r="BC890" i="2"/>
  <c r="BD890" i="2"/>
  <c r="BE890" i="2"/>
  <c r="AV895" i="2"/>
  <c r="AV896" i="2" s="1"/>
  <c r="BA895" i="2"/>
  <c r="BA896" i="2" s="1"/>
  <c r="BB895" i="2"/>
  <c r="BB896" i="2" s="1"/>
  <c r="BC895" i="2"/>
  <c r="BC896" i="2" s="1"/>
  <c r="AU896" i="2"/>
  <c r="AM897" i="2"/>
  <c r="AN897" i="2"/>
  <c r="AO897" i="2"/>
  <c r="AP897" i="2"/>
  <c r="AQ897" i="2"/>
  <c r="AR897" i="2"/>
  <c r="AS897" i="2"/>
  <c r="AS895" i="2" s="1"/>
  <c r="AT897" i="2"/>
  <c r="AU897" i="2"/>
  <c r="AU895" i="2" s="1"/>
  <c r="AV897" i="2"/>
  <c r="AW897" i="2"/>
  <c r="AW895" i="2" s="1"/>
  <c r="AW896" i="2" s="1"/>
  <c r="AX897" i="2"/>
  <c r="AY897" i="2"/>
  <c r="AZ897" i="2"/>
  <c r="BA897" i="2"/>
  <c r="BB897" i="2"/>
  <c r="BC897" i="2"/>
  <c r="BD897" i="2"/>
  <c r="BD895" i="2" s="1"/>
  <c r="BD896" i="2" s="1"/>
  <c r="BE897" i="2"/>
  <c r="BE895" i="2" s="1"/>
  <c r="BE896" i="2" s="1"/>
  <c r="AM901" i="2"/>
  <c r="AN901" i="2"/>
  <c r="AN895" i="2" s="1"/>
  <c r="AN896" i="2" s="1"/>
  <c r="AO901" i="2"/>
  <c r="AP901" i="2"/>
  <c r="AP895" i="2" s="1"/>
  <c r="AQ901" i="2"/>
  <c r="AR901" i="2"/>
  <c r="AR895" i="2" s="1"/>
  <c r="AR896" i="2" s="1"/>
  <c r="AS901" i="2"/>
  <c r="AT901" i="2"/>
  <c r="AT895" i="2" s="1"/>
  <c r="AT896" i="2" s="1"/>
  <c r="AU901" i="2"/>
  <c r="AV901" i="2"/>
  <c r="AW901" i="2"/>
  <c r="AX901" i="2"/>
  <c r="AY901" i="2"/>
  <c r="AZ901" i="2"/>
  <c r="BA901" i="2"/>
  <c r="BB901" i="2"/>
  <c r="BC901" i="2"/>
  <c r="BD901" i="2"/>
  <c r="BE901" i="2"/>
  <c r="AM905" i="2"/>
  <c r="AN905" i="2"/>
  <c r="AO905" i="2"/>
  <c r="AP905" i="2"/>
  <c r="AQ905" i="2"/>
  <c r="AR905" i="2"/>
  <c r="AS905" i="2"/>
  <c r="AT905" i="2"/>
  <c r="AU905" i="2"/>
  <c r="AV905" i="2"/>
  <c r="AW905" i="2"/>
  <c r="AX905" i="2"/>
  <c r="AY905" i="2"/>
  <c r="AZ905" i="2"/>
  <c r="BA905" i="2"/>
  <c r="BB905" i="2"/>
  <c r="BC905" i="2"/>
  <c r="BD905" i="2"/>
  <c r="BE905" i="2"/>
  <c r="AM910" i="2"/>
  <c r="AM911" i="2" s="1"/>
  <c r="AN910" i="2"/>
  <c r="AN911" i="2" s="1"/>
  <c r="AR911" i="2"/>
  <c r="AX911" i="2"/>
  <c r="AY911" i="2"/>
  <c r="AM912" i="2"/>
  <c r="AN912" i="2"/>
  <c r="AO912" i="2"/>
  <c r="AP912" i="2"/>
  <c r="AQ912" i="2"/>
  <c r="AQ910" i="2" s="1"/>
  <c r="AQ911" i="2" s="1"/>
  <c r="AR912" i="2"/>
  <c r="AS912" i="2"/>
  <c r="AT912" i="2"/>
  <c r="AU912" i="2"/>
  <c r="AV912" i="2"/>
  <c r="AW912" i="2"/>
  <c r="AX912" i="2"/>
  <c r="AX910" i="2" s="1"/>
  <c r="AY912" i="2"/>
  <c r="AY910" i="2" s="1"/>
  <c r="AZ912" i="2"/>
  <c r="BA912" i="2"/>
  <c r="BB912" i="2"/>
  <c r="BC912" i="2"/>
  <c r="BD912" i="2"/>
  <c r="BE912" i="2"/>
  <c r="AM916" i="2"/>
  <c r="AN916" i="2"/>
  <c r="AO916" i="2"/>
  <c r="AP916" i="2"/>
  <c r="AP910" i="2" s="1"/>
  <c r="AP911" i="2" s="1"/>
  <c r="AQ916" i="2"/>
  <c r="AR916" i="2"/>
  <c r="AR910" i="2" s="1"/>
  <c r="AS916" i="2"/>
  <c r="AS910" i="2" s="1"/>
  <c r="AT916" i="2"/>
  <c r="AU916" i="2"/>
  <c r="AV916" i="2"/>
  <c r="AW916" i="2"/>
  <c r="AX916" i="2"/>
  <c r="AY916" i="2"/>
  <c r="AZ916" i="2"/>
  <c r="BA916" i="2"/>
  <c r="BB916" i="2"/>
  <c r="BC916" i="2"/>
  <c r="BD916" i="2"/>
  <c r="BE916" i="2"/>
  <c r="AM920" i="2"/>
  <c r="AN920" i="2"/>
  <c r="AO920" i="2"/>
  <c r="AP920" i="2"/>
  <c r="AQ920" i="2"/>
  <c r="AR920" i="2"/>
  <c r="AS920" i="2"/>
  <c r="AT920" i="2"/>
  <c r="AU920" i="2"/>
  <c r="AV920" i="2"/>
  <c r="AW920" i="2"/>
  <c r="AX920" i="2"/>
  <c r="AY920" i="2"/>
  <c r="AZ920" i="2"/>
  <c r="BA920" i="2"/>
  <c r="BA910" i="2" s="1"/>
  <c r="BA911" i="2" s="1"/>
  <c r="BB920" i="2"/>
  <c r="BC920" i="2"/>
  <c r="BD920" i="2"/>
  <c r="BD910" i="2" s="1"/>
  <c r="BD911" i="2" s="1"/>
  <c r="BE920" i="2"/>
  <c r="BE910" i="2" s="1"/>
  <c r="BE911" i="2" s="1"/>
  <c r="AN925" i="2"/>
  <c r="AN926" i="2" s="1"/>
  <c r="AO925" i="2"/>
  <c r="AO926" i="2" s="1"/>
  <c r="AV925" i="2"/>
  <c r="AV926" i="2" s="1"/>
  <c r="AX925" i="2"/>
  <c r="AX926" i="2" s="1"/>
  <c r="BA925" i="2"/>
  <c r="BA926" i="2" s="1"/>
  <c r="BB925" i="2"/>
  <c r="BB926" i="2" s="1"/>
  <c r="AW926" i="2"/>
  <c r="AY926" i="2"/>
  <c r="AM927" i="2"/>
  <c r="AN927" i="2"/>
  <c r="AO927" i="2"/>
  <c r="AP927" i="2"/>
  <c r="AP925" i="2" s="1"/>
  <c r="AQ927" i="2"/>
  <c r="AR927" i="2"/>
  <c r="AR925" i="2" s="1"/>
  <c r="AR926" i="2" s="1"/>
  <c r="AS927" i="2"/>
  <c r="AS925" i="2" s="1"/>
  <c r="AT927" i="2"/>
  <c r="AU927" i="2"/>
  <c r="AU925" i="2" s="1"/>
  <c r="AU926" i="2" s="1"/>
  <c r="AV927" i="2"/>
  <c r="AW927" i="2"/>
  <c r="AW925" i="2" s="1"/>
  <c r="AX927" i="2"/>
  <c r="AY927" i="2"/>
  <c r="AY925" i="2" s="1"/>
  <c r="AZ927" i="2"/>
  <c r="BA927" i="2"/>
  <c r="BB927" i="2"/>
  <c r="BC927" i="2"/>
  <c r="BD927" i="2"/>
  <c r="BE927" i="2"/>
  <c r="AM931" i="2"/>
  <c r="AN931" i="2"/>
  <c r="AO931" i="2"/>
  <c r="AP931" i="2"/>
  <c r="AQ931" i="2"/>
  <c r="AR931" i="2"/>
  <c r="AS931" i="2"/>
  <c r="AT931" i="2"/>
  <c r="AU931" i="2"/>
  <c r="AV931" i="2"/>
  <c r="AW931" i="2"/>
  <c r="AX931" i="2"/>
  <c r="AY931" i="2"/>
  <c r="AZ931" i="2"/>
  <c r="BA931" i="2"/>
  <c r="BB931" i="2"/>
  <c r="BC931" i="2"/>
  <c r="BC925" i="2" s="1"/>
  <c r="BC926" i="2" s="1"/>
  <c r="BD931" i="2"/>
  <c r="BE931" i="2"/>
  <c r="BE925" i="2" s="1"/>
  <c r="BE926" i="2" s="1"/>
  <c r="AM935" i="2"/>
  <c r="AN935" i="2"/>
  <c r="AO935" i="2"/>
  <c r="AP935" i="2"/>
  <c r="AQ935" i="2"/>
  <c r="AQ925" i="2" s="1"/>
  <c r="AQ926" i="2" s="1"/>
  <c r="AR935" i="2"/>
  <c r="AS935" i="2"/>
  <c r="AT935" i="2"/>
  <c r="AU935" i="2"/>
  <c r="AV935" i="2"/>
  <c r="AW935" i="2"/>
  <c r="AX935" i="2"/>
  <c r="AY935" i="2"/>
  <c r="AZ935" i="2"/>
  <c r="BA935" i="2"/>
  <c r="BB935" i="2"/>
  <c r="BC935" i="2"/>
  <c r="BD935" i="2"/>
  <c r="BD925" i="2" s="1"/>
  <c r="BD926" i="2" s="1"/>
  <c r="BE935" i="2"/>
  <c r="AM940" i="2"/>
  <c r="AN940" i="2"/>
  <c r="AN941" i="2" s="1"/>
  <c r="AQ940" i="2"/>
  <c r="AQ941" i="2" s="1"/>
  <c r="AR940" i="2"/>
  <c r="AR941" i="2" s="1"/>
  <c r="AX940" i="2"/>
  <c r="AX941" i="2" s="1"/>
  <c r="BC940" i="2"/>
  <c r="BC941" i="2" s="1"/>
  <c r="BD940" i="2"/>
  <c r="BD941" i="2" s="1"/>
  <c r="BE940" i="2"/>
  <c r="BE941" i="2" s="1"/>
  <c r="AM941" i="2"/>
  <c r="AM942" i="2"/>
  <c r="AN942" i="2"/>
  <c r="AO942" i="2"/>
  <c r="AO940" i="2" s="1"/>
  <c r="AO941" i="2" s="1"/>
  <c r="AP942" i="2"/>
  <c r="AQ942" i="2"/>
  <c r="AR942" i="2"/>
  <c r="AS942" i="2"/>
  <c r="AT942" i="2"/>
  <c r="AU942" i="2"/>
  <c r="AV942" i="2"/>
  <c r="AW942" i="2"/>
  <c r="AW940" i="2" s="1"/>
  <c r="AW941" i="2" s="1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BB940" i="2" s="1"/>
  <c r="BB941" i="2" s="1"/>
  <c r="BC942" i="2"/>
  <c r="BD942" i="2"/>
  <c r="BE942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BC946" i="2"/>
  <c r="BD946" i="2"/>
  <c r="BE946" i="2"/>
  <c r="AM950" i="2"/>
  <c r="AN950" i="2"/>
  <c r="AO950" i="2"/>
  <c r="AP950" i="2"/>
  <c r="AQ950" i="2"/>
  <c r="AR950" i="2"/>
  <c r="AS950" i="2"/>
  <c r="AT950" i="2"/>
  <c r="AU950" i="2"/>
  <c r="AV950" i="2"/>
  <c r="AW950" i="2"/>
  <c r="AX950" i="2"/>
  <c r="AY950" i="2"/>
  <c r="AZ950" i="2"/>
  <c r="BA950" i="2"/>
  <c r="BB950" i="2"/>
  <c r="BC950" i="2"/>
  <c r="BD950" i="2"/>
  <c r="BE950" i="2"/>
  <c r="AY955" i="2"/>
  <c r="AY956" i="2" s="1"/>
  <c r="BA955" i="2"/>
  <c r="BA956" i="2" s="1"/>
  <c r="BB955" i="2"/>
  <c r="BB956" i="2" s="1"/>
  <c r="BC955" i="2"/>
  <c r="BC956" i="2" s="1"/>
  <c r="BD955" i="2"/>
  <c r="BD956" i="2" s="1"/>
  <c r="BE955" i="2"/>
  <c r="BE956" i="2" s="1"/>
  <c r="AM957" i="2"/>
  <c r="AN957" i="2"/>
  <c r="AO957" i="2"/>
  <c r="AO955" i="2" s="1"/>
  <c r="AO956" i="2" s="1"/>
  <c r="AP957" i="2"/>
  <c r="AQ957" i="2"/>
  <c r="AR957" i="2"/>
  <c r="AS957" i="2"/>
  <c r="AT957" i="2"/>
  <c r="AU957" i="2"/>
  <c r="AV957" i="2"/>
  <c r="AW957" i="2"/>
  <c r="AW955" i="2" s="1"/>
  <c r="AW956" i="2" s="1"/>
  <c r="AX957" i="2"/>
  <c r="AY957" i="2"/>
  <c r="AZ957" i="2"/>
  <c r="BA957" i="2"/>
  <c r="BB957" i="2"/>
  <c r="BC957" i="2"/>
  <c r="BD957" i="2"/>
  <c r="BE957" i="2"/>
  <c r="AM961" i="2"/>
  <c r="AN961" i="2"/>
  <c r="AO961" i="2"/>
  <c r="AP961" i="2"/>
  <c r="AQ961" i="2"/>
  <c r="AR961" i="2"/>
  <c r="AS961" i="2"/>
  <c r="AT961" i="2"/>
  <c r="AU961" i="2"/>
  <c r="AV961" i="2"/>
  <c r="AW961" i="2"/>
  <c r="AX961" i="2"/>
  <c r="AY961" i="2"/>
  <c r="AZ961" i="2"/>
  <c r="BA961" i="2"/>
  <c r="BB961" i="2"/>
  <c r="BC961" i="2"/>
  <c r="BD961" i="2"/>
  <c r="BE961" i="2"/>
  <c r="AM965" i="2"/>
  <c r="AN965" i="2"/>
  <c r="AO965" i="2"/>
  <c r="AP965" i="2"/>
  <c r="AQ965" i="2"/>
  <c r="AQ955" i="2" s="1"/>
  <c r="AQ956" i="2" s="1"/>
  <c r="AR965" i="2"/>
  <c r="AS965" i="2"/>
  <c r="AT965" i="2"/>
  <c r="AU965" i="2"/>
  <c r="AV965" i="2"/>
  <c r="AW965" i="2"/>
  <c r="AX965" i="2"/>
  <c r="AX955" i="2" s="1"/>
  <c r="AX956" i="2" s="1"/>
  <c r="AY965" i="2"/>
  <c r="AZ965" i="2"/>
  <c r="BA965" i="2"/>
  <c r="BB965" i="2"/>
  <c r="BC965" i="2"/>
  <c r="BD965" i="2"/>
  <c r="BE965" i="2"/>
  <c r="AQ341" i="4" l="1"/>
  <c r="AV806" i="4"/>
  <c r="AY686" i="4"/>
  <c r="AY806" i="4"/>
  <c r="AY461" i="4"/>
  <c r="AV416" i="4"/>
  <c r="AY716" i="4"/>
  <c r="AV686" i="4"/>
  <c r="AN236" i="4"/>
  <c r="AM11" i="4"/>
  <c r="AP446" i="4"/>
  <c r="AP86" i="4"/>
  <c r="AM791" i="4"/>
  <c r="AS491" i="4"/>
  <c r="AS266" i="4"/>
  <c r="AY221" i="4"/>
  <c r="AP596" i="4"/>
  <c r="AM371" i="4"/>
  <c r="AV866" i="4"/>
  <c r="AM731" i="4"/>
  <c r="AP896" i="4"/>
  <c r="AS71" i="4"/>
  <c r="AY941" i="4"/>
  <c r="AS611" i="4"/>
  <c r="AM491" i="4"/>
  <c r="AS896" i="4"/>
  <c r="AN836" i="4"/>
  <c r="AM161" i="4"/>
  <c r="AS251" i="4"/>
  <c r="AY206" i="4"/>
  <c r="AP206" i="4"/>
  <c r="BC131" i="4"/>
  <c r="AS41" i="4"/>
  <c r="AV836" i="4"/>
  <c r="AY911" i="4"/>
  <c r="AV746" i="4"/>
  <c r="AV131" i="4"/>
  <c r="AQ236" i="4"/>
  <c r="AV611" i="4"/>
  <c r="AV461" i="4"/>
  <c r="AM581" i="4"/>
  <c r="AS101" i="4"/>
  <c r="AV41" i="4"/>
  <c r="AY86" i="4"/>
  <c r="AM911" i="4"/>
  <c r="AS11" i="4"/>
  <c r="AP731" i="4"/>
  <c r="AP686" i="4"/>
  <c r="AM761" i="4"/>
  <c r="AV86" i="4"/>
  <c r="AS851" i="4"/>
  <c r="AM776" i="4"/>
  <c r="AP881" i="4"/>
  <c r="AP791" i="4"/>
  <c r="AT86" i="4"/>
  <c r="AS431" i="4"/>
  <c r="AS371" i="4"/>
  <c r="AM896" i="4"/>
  <c r="AP26" i="4"/>
  <c r="BA776" i="4"/>
  <c r="AM251" i="4"/>
  <c r="AV761" i="4"/>
  <c r="AM806" i="4"/>
  <c r="AS461" i="4"/>
  <c r="AM746" i="4"/>
  <c r="AS551" i="4"/>
  <c r="AS956" i="4"/>
  <c r="AT806" i="4"/>
  <c r="AM146" i="4"/>
  <c r="AP11" i="4"/>
  <c r="AS416" i="4"/>
  <c r="AS401" i="4"/>
  <c r="AP866" i="4"/>
  <c r="AY101" i="4"/>
  <c r="AS506" i="4"/>
  <c r="AV581" i="4"/>
  <c r="AS176" i="4"/>
  <c r="AV821" i="4"/>
  <c r="AX896" i="4"/>
  <c r="AP611" i="4"/>
  <c r="AP116" i="4"/>
  <c r="AY566" i="4"/>
  <c r="AY926" i="4"/>
  <c r="AT836" i="4"/>
  <c r="AP776" i="4"/>
  <c r="AV701" i="4"/>
  <c r="AV281" i="4"/>
  <c r="AP371" i="4"/>
  <c r="AR461" i="4"/>
  <c r="AW506" i="4"/>
  <c r="AS941" i="4"/>
  <c r="BD551" i="4"/>
  <c r="AY551" i="4"/>
  <c r="AS896" i="2"/>
  <c r="AY746" i="2"/>
  <c r="AP866" i="2"/>
  <c r="AP926" i="2"/>
  <c r="AM71" i="2"/>
  <c r="AY776" i="2"/>
  <c r="AM191" i="2"/>
  <c r="AW806" i="2"/>
  <c r="AS866" i="2"/>
  <c r="AM836" i="2"/>
  <c r="AS521" i="2"/>
  <c r="AM671" i="2"/>
  <c r="AV761" i="2"/>
  <c r="AP821" i="2"/>
  <c r="AV311" i="2"/>
  <c r="AM881" i="2"/>
  <c r="AS791" i="2"/>
  <c r="AV611" i="2"/>
  <c r="AY311" i="2"/>
  <c r="AP791" i="2"/>
  <c r="AS581" i="2"/>
  <c r="AP371" i="2"/>
  <c r="AM221" i="2"/>
  <c r="AV161" i="2"/>
  <c r="AP26" i="2"/>
  <c r="BE715" i="2"/>
  <c r="BE716" i="2" s="1"/>
  <c r="AP581" i="2"/>
  <c r="AY266" i="2"/>
  <c r="AY131" i="2"/>
  <c r="BB100" i="2"/>
  <c r="BB101" i="2" s="1"/>
  <c r="AX850" i="2"/>
  <c r="AX851" i="2" s="1"/>
  <c r="BD715" i="2"/>
  <c r="BD716" i="2" s="1"/>
  <c r="AY476" i="2"/>
  <c r="AV236" i="2"/>
  <c r="AZ955" i="2"/>
  <c r="AZ956" i="2" s="1"/>
  <c r="BB910" i="2"/>
  <c r="BB911" i="2" s="1"/>
  <c r="AO910" i="2"/>
  <c r="AO911" i="2" s="1"/>
  <c r="AW850" i="2"/>
  <c r="AW851" i="2" s="1"/>
  <c r="AO760" i="2"/>
  <c r="AO761" i="2" s="1"/>
  <c r="BB730" i="2"/>
  <c r="BB731" i="2" s="1"/>
  <c r="BC715" i="2"/>
  <c r="BC716" i="2" s="1"/>
  <c r="AY416" i="2"/>
  <c r="AN760" i="2"/>
  <c r="AN761" i="2" s="1"/>
  <c r="AM581" i="2"/>
  <c r="AM445" i="2"/>
  <c r="AM356" i="2"/>
  <c r="AW310" i="2"/>
  <c r="AW311" i="2" s="1"/>
  <c r="AY191" i="2"/>
  <c r="AV131" i="2"/>
  <c r="AU850" i="2"/>
  <c r="AU851" i="2" s="1"/>
  <c r="AS820" i="2"/>
  <c r="AM761" i="2"/>
  <c r="AP221" i="2"/>
  <c r="AV206" i="2"/>
  <c r="AS101" i="2"/>
  <c r="AS281" i="2"/>
  <c r="AS851" i="2"/>
  <c r="AV326" i="2"/>
  <c r="AP551" i="2"/>
  <c r="AV491" i="2"/>
  <c r="AP131" i="2"/>
  <c r="AM101" i="2"/>
  <c r="AS911" i="2"/>
  <c r="AM626" i="2"/>
  <c r="BE400" i="2"/>
  <c r="AY641" i="2"/>
  <c r="AQ610" i="2"/>
  <c r="AQ611" i="2" s="1"/>
  <c r="AY236" i="2"/>
  <c r="AM146" i="2"/>
  <c r="AV940" i="2"/>
  <c r="BB715" i="2"/>
  <c r="BB716" i="2" s="1"/>
  <c r="AO715" i="2"/>
  <c r="AO716" i="2" s="1"/>
  <c r="AX626" i="2"/>
  <c r="AP610" i="2"/>
  <c r="AS446" i="2"/>
  <c r="AO116" i="2"/>
  <c r="AU940" i="2"/>
  <c r="AU941" i="2" s="1"/>
  <c r="BA715" i="2"/>
  <c r="BA716" i="2" s="1"/>
  <c r="AN715" i="2"/>
  <c r="AN716" i="2" s="1"/>
  <c r="AV641" i="2"/>
  <c r="AT490" i="2"/>
  <c r="AT491" i="2" s="1"/>
  <c r="AS56" i="2"/>
  <c r="AS926" i="2"/>
  <c r="AV776" i="2"/>
  <c r="AP566" i="2"/>
  <c r="AS506" i="2"/>
  <c r="AY671" i="2"/>
  <c r="AS326" i="2"/>
  <c r="AY356" i="2"/>
  <c r="AM130" i="2"/>
  <c r="AS641" i="2"/>
  <c r="AN25" i="2"/>
  <c r="AN26" i="2" s="1"/>
  <c r="AM656" i="2"/>
  <c r="AW385" i="2"/>
  <c r="AW386" i="2" s="1"/>
  <c r="AM311" i="2"/>
  <c r="AS296" i="2"/>
  <c r="AS235" i="2"/>
  <c r="AM26" i="2"/>
  <c r="AS131" i="2"/>
  <c r="AV86" i="2"/>
  <c r="AV731" i="2"/>
  <c r="AM551" i="2"/>
  <c r="AS191" i="2"/>
  <c r="AS881" i="2"/>
  <c r="AS611" i="2"/>
  <c r="AY626" i="2"/>
  <c r="AW146" i="2"/>
  <c r="AP71" i="2"/>
  <c r="AT940" i="2"/>
  <c r="AT941" i="2" s="1"/>
  <c r="AZ715" i="2"/>
  <c r="AZ716" i="2" s="1"/>
  <c r="AY850" i="2"/>
  <c r="AP881" i="2"/>
  <c r="AM791" i="2"/>
  <c r="BA670" i="2"/>
  <c r="BA671" i="2" s="1"/>
  <c r="AY791" i="2"/>
  <c r="AP940" i="2"/>
  <c r="AS551" i="2"/>
  <c r="AY551" i="2"/>
  <c r="AU415" i="2"/>
  <c r="AU416" i="2" s="1"/>
  <c r="AV385" i="2"/>
  <c r="AN266" i="2"/>
  <c r="AU205" i="2"/>
  <c r="AU206" i="2" s="1"/>
  <c r="BB115" i="2"/>
  <c r="BB116" i="2" s="1"/>
  <c r="BA70" i="2"/>
  <c r="BA71" i="2" s="1"/>
  <c r="AM746" i="2"/>
  <c r="AV191" i="2"/>
  <c r="AY701" i="2"/>
  <c r="AP356" i="2"/>
  <c r="AP281" i="2"/>
  <c r="AZ850" i="2"/>
  <c r="AZ851" i="2" s="1"/>
  <c r="AV746" i="2"/>
  <c r="AY281" i="2"/>
  <c r="AY206" i="2"/>
  <c r="AS940" i="2"/>
  <c r="AS731" i="2"/>
  <c r="AY611" i="2"/>
  <c r="AV281" i="2"/>
  <c r="AW550" i="2"/>
  <c r="AW551" i="2" s="1"/>
  <c r="AM416" i="2"/>
  <c r="AS416" i="2"/>
  <c r="AS205" i="2"/>
  <c r="AY70" i="2"/>
  <c r="AM686" i="2"/>
  <c r="AP491" i="2"/>
  <c r="AP446" i="2"/>
  <c r="AY161" i="2"/>
  <c r="AV536" i="2"/>
  <c r="AP101" i="2"/>
  <c r="AY371" i="2"/>
  <c r="AY761" i="2"/>
  <c r="AN130" i="2"/>
  <c r="AN131" i="2" s="1"/>
  <c r="AM401" i="2"/>
  <c r="AP731" i="2"/>
  <c r="AV56" i="2"/>
  <c r="AP715" i="2"/>
  <c r="AM715" i="2"/>
  <c r="AS491" i="2"/>
  <c r="AS311" i="2"/>
  <c r="AY731" i="2"/>
  <c r="AY386" i="2"/>
  <c r="BA25" i="2"/>
  <c r="BA26" i="2" s="1"/>
  <c r="AM461" i="2"/>
  <c r="AT925" i="2"/>
  <c r="AT926" i="2" s="1"/>
  <c r="AM865" i="2"/>
  <c r="AZ835" i="2"/>
  <c r="AZ836" i="2" s="1"/>
  <c r="BD820" i="2"/>
  <c r="BD821" i="2" s="1"/>
  <c r="BB745" i="2"/>
  <c r="BB746" i="2" s="1"/>
  <c r="AV551" i="2"/>
  <c r="AV446" i="2"/>
  <c r="AP251" i="2"/>
  <c r="BD325" i="2"/>
  <c r="BD326" i="2" s="1"/>
  <c r="AP206" i="2"/>
  <c r="AS160" i="2"/>
  <c r="AM86" i="2"/>
  <c r="AS70" i="2"/>
  <c r="AP56" i="2"/>
  <c r="AY715" i="2"/>
  <c r="BB550" i="2"/>
  <c r="BB551" i="2" s="1"/>
  <c r="BE475" i="2"/>
  <c r="BE476" i="2" s="1"/>
  <c r="AR70" i="2"/>
  <c r="AR71" i="2" s="1"/>
  <c r="AX715" i="2"/>
  <c r="AX716" i="2" s="1"/>
  <c r="AP640" i="2"/>
  <c r="BA550" i="2"/>
  <c r="BA551" i="2" s="1"/>
  <c r="AP521" i="2"/>
  <c r="BE490" i="2"/>
  <c r="BE491" i="2" s="1"/>
  <c r="BD475" i="2"/>
  <c r="BD476" i="2" s="1"/>
  <c r="AV251" i="2"/>
  <c r="BA130" i="2"/>
  <c r="BA131" i="2" s="1"/>
  <c r="AP86" i="2"/>
  <c r="AP760" i="2"/>
  <c r="AW715" i="2"/>
  <c r="AW716" i="2" s="1"/>
  <c r="AV671" i="2"/>
  <c r="BD490" i="2"/>
  <c r="BD491" i="2" s="1"/>
  <c r="BD310" i="2"/>
  <c r="BD311" i="2" s="1"/>
  <c r="AU250" i="2"/>
  <c r="AU251" i="2" s="1"/>
  <c r="AZ130" i="2"/>
  <c r="AZ131" i="2" s="1"/>
  <c r="AM56" i="2"/>
  <c r="BE640" i="2"/>
  <c r="BE641" i="2" s="1"/>
  <c r="AY656" i="2"/>
  <c r="BC565" i="2"/>
  <c r="BC566" i="2" s="1"/>
  <c r="BD520" i="2"/>
  <c r="AM490" i="2"/>
  <c r="AQ11" i="2"/>
  <c r="BE565" i="2"/>
  <c r="BE566" i="2" s="1"/>
  <c r="AV416" i="2"/>
  <c r="AS85" i="2"/>
  <c r="AU955" i="2"/>
  <c r="AU956" i="2" s="1"/>
  <c r="AT955" i="2"/>
  <c r="AT956" i="2" s="1"/>
  <c r="AP896" i="2"/>
  <c r="BC640" i="2"/>
  <c r="BC641" i="2" s="1"/>
  <c r="AP596" i="2"/>
  <c r="AY491" i="2"/>
  <c r="AV461" i="2"/>
  <c r="AP416" i="2"/>
  <c r="AP296" i="2"/>
  <c r="AS835" i="2"/>
  <c r="BB655" i="2"/>
  <c r="BB656" i="2" s="1"/>
  <c r="AP310" i="2"/>
  <c r="BD565" i="2"/>
  <c r="BD566" i="2" s="1"/>
  <c r="BE520" i="2"/>
  <c r="AR295" i="2"/>
  <c r="AR296" i="2" s="1"/>
  <c r="BD640" i="2"/>
  <c r="BD641" i="2" s="1"/>
  <c r="AW910" i="2"/>
  <c r="AW911" i="2" s="1"/>
  <c r="AO895" i="2"/>
  <c r="AO896" i="2" s="1"/>
  <c r="AO835" i="2"/>
  <c r="AO836" i="2" s="1"/>
  <c r="BD760" i="2"/>
  <c r="BD761" i="2" s="1"/>
  <c r="AR955" i="2"/>
  <c r="AR956" i="2" s="1"/>
  <c r="BA565" i="2"/>
  <c r="BA566" i="2" s="1"/>
  <c r="BA865" i="2"/>
  <c r="BA866" i="2" s="1"/>
  <c r="AP236" i="2"/>
  <c r="AS761" i="2"/>
  <c r="AZ655" i="2"/>
  <c r="AZ656" i="2" s="1"/>
  <c r="AN490" i="2"/>
  <c r="AN491" i="2" s="1"/>
  <c r="AR385" i="2"/>
  <c r="AR386" i="2" s="1"/>
  <c r="AM925" i="2"/>
  <c r="AS955" i="2"/>
  <c r="AM895" i="2"/>
  <c r="BD700" i="2"/>
  <c r="BD701" i="2" s="1"/>
  <c r="AW490" i="2"/>
  <c r="AW491" i="2" s="1"/>
  <c r="AZ355" i="2"/>
  <c r="AZ356" i="2" s="1"/>
  <c r="AM566" i="2"/>
  <c r="AV955" i="2"/>
  <c r="AZ910" i="2"/>
  <c r="AZ911" i="2" s="1"/>
  <c r="BA655" i="2"/>
  <c r="BA656" i="2" s="1"/>
  <c r="AM520" i="2"/>
  <c r="AO490" i="2"/>
  <c r="AO491" i="2" s="1"/>
  <c r="AQ895" i="2"/>
  <c r="AQ896" i="2" s="1"/>
  <c r="AM611" i="2"/>
  <c r="AP955" i="2"/>
  <c r="BE850" i="2"/>
  <c r="BE851" i="2" s="1"/>
  <c r="AT820" i="2"/>
  <c r="AT821" i="2" s="1"/>
  <c r="AY805" i="2"/>
  <c r="BC700" i="2"/>
  <c r="BC701" i="2" s="1"/>
  <c r="BC625" i="2"/>
  <c r="BC626" i="2" s="1"/>
  <c r="AY565" i="2"/>
  <c r="AY506" i="2"/>
  <c r="AM296" i="2"/>
  <c r="AY175" i="2"/>
  <c r="BC70" i="2"/>
  <c r="BC71" i="2" s="1"/>
  <c r="AU610" i="2"/>
  <c r="AU611" i="2" s="1"/>
  <c r="AU385" i="2"/>
  <c r="AU386" i="2" s="1"/>
  <c r="AQ130" i="2"/>
  <c r="AQ131" i="2" s="1"/>
  <c r="BB70" i="2"/>
  <c r="BB71" i="2" s="1"/>
  <c r="AM820" i="2"/>
  <c r="BD655" i="2"/>
  <c r="BD656" i="2" s="1"/>
  <c r="AN40" i="2"/>
  <c r="AN41" i="2" s="1"/>
  <c r="BC325" i="2"/>
  <c r="BC326" i="2" s="1"/>
  <c r="AV101" i="2"/>
  <c r="BE790" i="2"/>
  <c r="BE791" i="2" s="1"/>
  <c r="AV715" i="2"/>
  <c r="AY26" i="2"/>
  <c r="AQ565" i="2"/>
  <c r="AQ566" i="2" s="1"/>
  <c r="AP475" i="2"/>
  <c r="AQ385" i="2"/>
  <c r="AV370" i="2"/>
  <c r="AQ280" i="2"/>
  <c r="AQ281" i="2" s="1"/>
  <c r="AS265" i="2"/>
  <c r="AY251" i="2"/>
  <c r="BD85" i="2"/>
  <c r="BD86" i="2" s="1"/>
  <c r="BE655" i="2"/>
  <c r="BE656" i="2" s="1"/>
  <c r="BC400" i="2"/>
  <c r="BC401" i="2" s="1"/>
  <c r="AS26" i="2"/>
  <c r="AS746" i="2"/>
  <c r="BE820" i="2"/>
  <c r="AM640" i="2"/>
  <c r="AZ625" i="2"/>
  <c r="AZ626" i="2" s="1"/>
  <c r="AS626" i="2"/>
  <c r="BE865" i="2"/>
  <c r="BE866" i="2" s="1"/>
  <c r="BA40" i="2"/>
  <c r="BA41" i="2" s="1"/>
  <c r="AP176" i="2"/>
  <c r="AW100" i="2"/>
  <c r="AW101" i="2" s="1"/>
  <c r="AZ40" i="2"/>
  <c r="AZ41" i="2" s="1"/>
  <c r="BC865" i="2"/>
  <c r="BC866" i="2" s="1"/>
  <c r="AW685" i="2"/>
  <c r="AW686" i="2" s="1"/>
  <c r="AV910" i="2"/>
  <c r="BB865" i="2"/>
  <c r="BB866" i="2" s="1"/>
  <c r="AU910" i="2"/>
  <c r="AU911" i="2" s="1"/>
  <c r="AM955" i="2"/>
  <c r="AT910" i="2"/>
  <c r="AT911" i="2" s="1"/>
  <c r="AS535" i="2"/>
  <c r="BE505" i="2"/>
  <c r="BE506" i="2" s="1"/>
  <c r="AO475" i="2"/>
  <c r="AO476" i="2" s="1"/>
  <c r="AU430" i="2"/>
  <c r="AU431" i="2" s="1"/>
  <c r="AU400" i="2"/>
  <c r="AU401" i="2" s="1"/>
  <c r="AQ190" i="2"/>
  <c r="AQ191" i="2" s="1"/>
  <c r="AO640" i="2"/>
  <c r="AO641" i="2" s="1"/>
  <c r="BB625" i="2"/>
  <c r="BB626" i="2" s="1"/>
  <c r="AX565" i="2"/>
  <c r="AX566" i="2" s="1"/>
  <c r="AO310" i="2"/>
  <c r="AO311" i="2" s="1"/>
  <c r="AX835" i="2"/>
  <c r="AX836" i="2" s="1"/>
  <c r="AW835" i="2"/>
  <c r="AW836" i="2" s="1"/>
  <c r="BA295" i="2"/>
  <c r="BA296" i="2" s="1"/>
  <c r="AS775" i="2"/>
  <c r="AP746" i="2"/>
  <c r="AV265" i="2"/>
  <c r="AR475" i="2"/>
  <c r="AR476" i="2" s="1"/>
  <c r="AW430" i="2"/>
  <c r="AW431" i="2" s="1"/>
  <c r="BE175" i="2"/>
  <c r="BE176" i="2" s="1"/>
  <c r="BB790" i="2"/>
  <c r="BB791" i="2" s="1"/>
  <c r="AS595" i="2"/>
  <c r="AN475" i="2"/>
  <c r="AN476" i="2" s="1"/>
  <c r="BA460" i="2"/>
  <c r="BA461" i="2" s="1"/>
  <c r="AT400" i="2"/>
  <c r="AT401" i="2" s="1"/>
  <c r="AT370" i="2"/>
  <c r="AT371" i="2" s="1"/>
  <c r="AS220" i="2"/>
  <c r="AP191" i="2"/>
  <c r="BD130" i="2"/>
  <c r="BD131" i="2" s="1"/>
  <c r="AV70" i="2"/>
  <c r="AM730" i="2"/>
  <c r="AM326" i="2"/>
  <c r="AU775" i="2"/>
  <c r="AU776" i="2" s="1"/>
  <c r="BC655" i="2"/>
  <c r="BC656" i="2" s="1"/>
  <c r="AO460" i="2"/>
  <c r="AO461" i="2" s="1"/>
  <c r="BA430" i="2"/>
  <c r="AR205" i="2"/>
  <c r="AR206" i="2" s="1"/>
  <c r="AP160" i="2"/>
  <c r="AY685" i="2"/>
  <c r="AM176" i="2"/>
  <c r="AM805" i="2"/>
  <c r="AV685" i="2"/>
  <c r="AQ475" i="2"/>
  <c r="AQ476" i="2" s="1"/>
  <c r="AN205" i="2"/>
  <c r="BE85" i="2"/>
  <c r="BE86" i="2" s="1"/>
  <c r="AN955" i="2"/>
  <c r="AN956" i="2" s="1"/>
  <c r="AP835" i="2"/>
  <c r="BE760" i="2"/>
  <c r="BE761" i="2" s="1"/>
  <c r="BE625" i="2"/>
  <c r="BE626" i="2" s="1"/>
  <c r="BE550" i="2"/>
  <c r="BE551" i="2" s="1"/>
  <c r="AM475" i="2"/>
  <c r="AZ460" i="2"/>
  <c r="AZ461" i="2" s="1"/>
  <c r="AS400" i="2"/>
  <c r="AS370" i="2"/>
  <c r="AX325" i="2"/>
  <c r="AX326" i="2" s="1"/>
  <c r="BC205" i="2"/>
  <c r="BC206" i="2" s="1"/>
  <c r="BC130" i="2"/>
  <c r="BC131" i="2" s="1"/>
  <c r="AU25" i="2"/>
  <c r="AU26" i="2" s="1"/>
  <c r="AN640" i="2"/>
  <c r="AN641" i="2" s="1"/>
  <c r="BA625" i="2"/>
  <c r="BA626" i="2" s="1"/>
  <c r="AP460" i="2"/>
  <c r="AX190" i="2"/>
  <c r="AX191" i="2" s="1"/>
  <c r="AP40" i="2"/>
  <c r="AZ685" i="2"/>
  <c r="AZ686" i="2" s="1"/>
  <c r="BB295" i="2"/>
  <c r="BB296" i="2" s="1"/>
  <c r="AV850" i="2"/>
  <c r="AT775" i="2"/>
  <c r="AT776" i="2" s="1"/>
  <c r="AT340" i="2"/>
  <c r="AT341" i="2" s="1"/>
  <c r="AS340" i="2"/>
  <c r="AN160" i="2"/>
  <c r="AN161" i="2" s="1"/>
  <c r="AM40" i="2"/>
  <c r="AY295" i="2"/>
  <c r="AU265" i="2"/>
  <c r="AU266" i="2" s="1"/>
  <c r="AM160" i="2"/>
  <c r="AZ925" i="2"/>
  <c r="AZ926" i="2" s="1"/>
  <c r="AN850" i="2"/>
  <c r="AN851" i="2" s="1"/>
  <c r="AV820" i="2"/>
  <c r="AZ790" i="2"/>
  <c r="AZ791" i="2" s="1"/>
  <c r="AQ715" i="2"/>
  <c r="AQ716" i="2" s="1"/>
  <c r="AT655" i="2"/>
  <c r="AT656" i="2" s="1"/>
  <c r="BD625" i="2"/>
  <c r="BD626" i="2" s="1"/>
  <c r="AQ595" i="2"/>
  <c r="AQ596" i="2" s="1"/>
  <c r="BE580" i="2"/>
  <c r="BE581" i="2" s="1"/>
  <c r="BD550" i="2"/>
  <c r="BD551" i="2" s="1"/>
  <c r="AN520" i="2"/>
  <c r="AN521" i="2" s="1"/>
  <c r="AY460" i="2"/>
  <c r="AR400" i="2"/>
  <c r="AR401" i="2" s="1"/>
  <c r="AR370" i="2"/>
  <c r="AR371" i="2" s="1"/>
  <c r="AW325" i="2"/>
  <c r="AW326" i="2" s="1"/>
  <c r="BB205" i="2"/>
  <c r="BB206" i="2" s="1"/>
  <c r="AQ145" i="2"/>
  <c r="AQ146" i="2" s="1"/>
  <c r="BB130" i="2"/>
  <c r="BB131" i="2" s="1"/>
  <c r="BE10" i="2"/>
  <c r="BE11" i="2" s="1"/>
  <c r="BD505" i="2"/>
  <c r="BD506" i="2" s="1"/>
  <c r="AU355" i="2"/>
  <c r="AU356" i="2" s="1"/>
  <c r="AS655" i="2"/>
  <c r="BD580" i="2"/>
  <c r="BD581" i="2" s="1"/>
  <c r="BC220" i="2"/>
  <c r="BC221" i="2" s="1"/>
  <c r="AW40" i="2"/>
  <c r="BE220" i="2"/>
  <c r="BE221" i="2" s="1"/>
  <c r="AQ205" i="2"/>
  <c r="AQ206" i="2" s="1"/>
  <c r="BA880" i="2"/>
  <c r="BA881" i="2" s="1"/>
  <c r="BD220" i="2"/>
  <c r="BD221" i="2" s="1"/>
  <c r="AX40" i="2"/>
  <c r="AX41" i="2" s="1"/>
  <c r="AY880" i="2"/>
  <c r="AW865" i="2"/>
  <c r="AW866" i="2" s="1"/>
  <c r="AR655" i="2"/>
  <c r="AR656" i="2" s="1"/>
  <c r="BA445" i="2"/>
  <c r="BA446" i="2" s="1"/>
  <c r="AS355" i="2"/>
  <c r="AT265" i="2"/>
  <c r="AT266" i="2" s="1"/>
  <c r="BB220" i="2"/>
  <c r="BB221" i="2" s="1"/>
  <c r="BA10" i="2"/>
  <c r="BA11" i="2" s="1"/>
  <c r="BC670" i="2"/>
  <c r="BC671" i="2" s="1"/>
  <c r="AV355" i="2"/>
  <c r="AR835" i="2"/>
  <c r="AR836" i="2" s="1"/>
  <c r="BC445" i="2"/>
  <c r="BC446" i="2" s="1"/>
  <c r="BC910" i="2"/>
  <c r="BC911" i="2" s="1"/>
  <c r="AZ895" i="2"/>
  <c r="AZ896" i="2" s="1"/>
  <c r="AX880" i="2"/>
  <c r="AX881" i="2" s="1"/>
  <c r="AQ655" i="2"/>
  <c r="AQ656" i="2" s="1"/>
  <c r="AM505" i="2"/>
  <c r="AZ445" i="2"/>
  <c r="AZ446" i="2" s="1"/>
  <c r="AR355" i="2"/>
  <c r="AR356" i="2" s="1"/>
  <c r="BA220" i="2"/>
  <c r="BA221" i="2" s="1"/>
  <c r="AU115" i="2"/>
  <c r="AU116" i="2" s="1"/>
  <c r="AZ70" i="2"/>
  <c r="AZ71" i="2" s="1"/>
  <c r="AZ10" i="2"/>
  <c r="AZ11" i="2" s="1"/>
  <c r="BD790" i="2"/>
  <c r="BD791" i="2" s="1"/>
  <c r="AY115" i="2"/>
  <c r="AY40" i="2"/>
  <c r="AY865" i="2"/>
  <c r="BC790" i="2"/>
  <c r="BC791" i="2" s="1"/>
  <c r="BE685" i="2"/>
  <c r="BE686" i="2" s="1"/>
  <c r="AP655" i="2"/>
  <c r="AY445" i="2"/>
  <c r="AQ355" i="2"/>
  <c r="AQ356" i="2" s="1"/>
  <c r="AZ220" i="2"/>
  <c r="AZ221" i="2" s="1"/>
  <c r="AS175" i="2"/>
  <c r="AY10" i="2"/>
  <c r="AZ865" i="2"/>
  <c r="AZ866" i="2" s="1"/>
  <c r="BC520" i="2"/>
  <c r="BC521" i="2" s="1"/>
  <c r="AY325" i="2"/>
  <c r="BB670" i="2"/>
  <c r="BB671" i="2" s="1"/>
  <c r="AY895" i="2"/>
  <c r="AX895" i="2"/>
  <c r="AX896" i="2" s="1"/>
  <c r="AV880" i="2"/>
  <c r="AR715" i="2"/>
  <c r="AR716" i="2" s="1"/>
  <c r="BD685" i="2"/>
  <c r="BD686" i="2" s="1"/>
  <c r="AO655" i="2"/>
  <c r="AO656" i="2" s="1"/>
  <c r="AO610" i="2"/>
  <c r="AO611" i="2" s="1"/>
  <c r="AT550" i="2"/>
  <c r="AT551" i="2" s="1"/>
  <c r="AY220" i="2"/>
  <c r="AT145" i="2"/>
  <c r="AS115" i="2"/>
  <c r="AX10" i="2"/>
  <c r="AX11" i="2" s="1"/>
  <c r="BC580" i="2"/>
  <c r="BC581" i="2" s="1"/>
  <c r="AT460" i="2"/>
  <c r="AT461" i="2" s="1"/>
  <c r="AS430" i="2"/>
  <c r="AT385" i="2"/>
  <c r="AT386" i="2" s="1"/>
  <c r="AM250" i="2"/>
  <c r="AR115" i="2"/>
  <c r="AR116" i="2" s="1"/>
  <c r="BC85" i="2"/>
  <c r="BC86" i="2" s="1"/>
  <c r="AQ835" i="2"/>
  <c r="AQ836" i="2" s="1"/>
  <c r="BD865" i="2"/>
  <c r="BD866" i="2" s="1"/>
  <c r="BB580" i="2"/>
  <c r="BB581" i="2" s="1"/>
  <c r="BB475" i="2"/>
  <c r="BB476" i="2" s="1"/>
  <c r="AS460" i="2"/>
  <c r="AS385" i="2"/>
  <c r="AW340" i="2"/>
  <c r="AW341" i="2" s="1"/>
  <c r="AQ115" i="2"/>
  <c r="AV10" i="2"/>
  <c r="BA475" i="2"/>
  <c r="BA476" i="2" s="1"/>
  <c r="AV340" i="2"/>
  <c r="AV220" i="2"/>
  <c r="AR190" i="2"/>
  <c r="AR191" i="2" s="1"/>
  <c r="BA85" i="2"/>
  <c r="BA86" i="2" s="1"/>
  <c r="AZ55" i="2"/>
  <c r="AU10" i="2"/>
  <c r="AU11" i="2" s="1"/>
  <c r="AZ475" i="2"/>
  <c r="AZ476" i="2" s="1"/>
  <c r="AW400" i="2"/>
  <c r="AW401" i="2" s="1"/>
  <c r="AU340" i="2"/>
  <c r="AU341" i="2" s="1"/>
  <c r="BE235" i="2"/>
  <c r="BE236" i="2" s="1"/>
  <c r="AU220" i="2"/>
  <c r="AU221" i="2" s="1"/>
  <c r="AR160" i="2"/>
  <c r="AR161" i="2" s="1"/>
  <c r="AZ85" i="2"/>
  <c r="AZ86" i="2" s="1"/>
  <c r="BC25" i="2"/>
  <c r="BC26" i="2" s="1"/>
  <c r="BE595" i="2"/>
  <c r="BE596" i="2" s="1"/>
  <c r="AQ265" i="2"/>
  <c r="AQ266" i="2" s="1"/>
  <c r="AT220" i="2"/>
  <c r="AT221" i="2" s="1"/>
  <c r="AQ160" i="2"/>
  <c r="AQ161" i="2" s="1"/>
  <c r="AY85" i="2"/>
  <c r="AS10" i="2"/>
  <c r="AZ565" i="2"/>
  <c r="AZ566" i="2" s="1"/>
  <c r="AW460" i="2"/>
  <c r="AW461" i="2" s="1"/>
  <c r="AW220" i="2"/>
  <c r="AW221" i="2" s="1"/>
  <c r="AO370" i="2"/>
  <c r="AO371" i="2" s="1"/>
  <c r="AW700" i="2"/>
  <c r="AW701" i="2" s="1"/>
  <c r="AV580" i="2"/>
  <c r="AU475" i="2"/>
  <c r="AU476" i="2" s="1"/>
  <c r="AM370" i="2"/>
  <c r="AQ25" i="2"/>
  <c r="AQ26" i="2" s="1"/>
  <c r="AN10" i="2"/>
  <c r="AN11" i="2" s="1"/>
  <c r="AO10" i="2"/>
  <c r="AO11" i="2" s="1"/>
  <c r="AW820" i="2"/>
  <c r="AW821" i="2" s="1"/>
  <c r="AV700" i="2"/>
  <c r="AU580" i="2"/>
  <c r="AU581" i="2" s="1"/>
  <c r="AM385" i="2"/>
  <c r="AU235" i="2"/>
  <c r="AU236" i="2" s="1"/>
  <c r="AY100" i="2"/>
  <c r="AM10" i="2"/>
  <c r="AU700" i="2"/>
  <c r="AU701" i="2" s="1"/>
  <c r="AS475" i="2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AV71" i="2" l="1"/>
  <c r="AQ386" i="2"/>
  <c r="AP956" i="2"/>
  <c r="AP476" i="2"/>
  <c r="AS71" i="2"/>
  <c r="AV941" i="2"/>
  <c r="AM956" i="2"/>
  <c r="AM716" i="2"/>
  <c r="AS476" i="2"/>
  <c r="AY461" i="2"/>
  <c r="BE521" i="2"/>
  <c r="AP716" i="2"/>
  <c r="AS221" i="2"/>
  <c r="AS161" i="2"/>
  <c r="AM11" i="2"/>
  <c r="AV881" i="2"/>
  <c r="AS371" i="2"/>
  <c r="AV716" i="2"/>
  <c r="AM521" i="2"/>
  <c r="AP311" i="2"/>
  <c r="AS821" i="2"/>
  <c r="AY101" i="2"/>
  <c r="AZ56" i="2"/>
  <c r="AV356" i="2"/>
  <c r="AS401" i="2"/>
  <c r="AV911" i="2"/>
  <c r="AS836" i="2"/>
  <c r="AV386" i="2"/>
  <c r="AM386" i="2"/>
  <c r="AY896" i="2"/>
  <c r="AM476" i="2"/>
  <c r="AV956" i="2"/>
  <c r="AV221" i="2"/>
  <c r="AS596" i="2"/>
  <c r="BE401" i="2"/>
  <c r="AV701" i="2"/>
  <c r="AV341" i="2"/>
  <c r="AY326" i="2"/>
  <c r="AV11" i="2"/>
  <c r="AM821" i="2"/>
  <c r="AY11" i="2"/>
  <c r="AP836" i="2"/>
  <c r="AP761" i="2"/>
  <c r="AV266" i="2"/>
  <c r="AS941" i="2"/>
  <c r="AP941" i="2"/>
  <c r="AM896" i="2"/>
  <c r="AY881" i="2"/>
  <c r="AS956" i="2"/>
  <c r="AM641" i="2"/>
  <c r="AY296" i="2"/>
  <c r="AS236" i="2"/>
  <c r="AM41" i="2"/>
  <c r="AM866" i="2"/>
  <c r="AY176" i="2"/>
  <c r="AY41" i="2"/>
  <c r="AW41" i="2"/>
  <c r="AY686" i="2"/>
  <c r="AY851" i="2"/>
  <c r="AS11" i="2"/>
  <c r="AM251" i="2"/>
  <c r="AY116" i="2"/>
  <c r="AP161" i="2"/>
  <c r="AY86" i="2"/>
  <c r="AS86" i="2"/>
  <c r="AS431" i="2"/>
  <c r="AS656" i="2"/>
  <c r="AV851" i="2"/>
  <c r="BA431" i="2"/>
  <c r="AP641" i="2"/>
  <c r="AS356" i="2"/>
  <c r="AQ116" i="2"/>
  <c r="AV581" i="2"/>
  <c r="AM926" i="2"/>
  <c r="AP656" i="2"/>
  <c r="AP41" i="2"/>
  <c r="AP611" i="2"/>
  <c r="AS386" i="2"/>
  <c r="AM446" i="2"/>
  <c r="AM161" i="2"/>
  <c r="AY446" i="2"/>
  <c r="AV686" i="2"/>
  <c r="AS341" i="2"/>
  <c r="AS116" i="2"/>
  <c r="AS266" i="2"/>
  <c r="AY806" i="2"/>
  <c r="AY71" i="2"/>
  <c r="AY566" i="2"/>
  <c r="AT146" i="2"/>
  <c r="AP461" i="2"/>
  <c r="AM731" i="2"/>
  <c r="AM491" i="2"/>
  <c r="AY716" i="2"/>
  <c r="AS206" i="2"/>
  <c r="AV821" i="2"/>
  <c r="AS176" i="2"/>
  <c r="AM371" i="2"/>
  <c r="AS461" i="2"/>
  <c r="AN206" i="2"/>
  <c r="AS776" i="2"/>
  <c r="BE821" i="2"/>
  <c r="AM806" i="2"/>
  <c r="AY866" i="2"/>
  <c r="AY221" i="2"/>
  <c r="AM506" i="2"/>
  <c r="AS536" i="2"/>
  <c r="AV371" i="2"/>
  <c r="BD521" i="2"/>
  <c r="AM131" i="2"/>
</calcChain>
</file>

<file path=xl/sharedStrings.xml><?xml version="1.0" encoding="utf-8"?>
<sst xmlns="http://schemas.openxmlformats.org/spreadsheetml/2006/main" count="101159" uniqueCount="1673">
  <si>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</si>
  <si>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</si>
  <si>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</si>
  <si>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</si>
  <si>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</si>
  <si>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</si>
  <si>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</si>
  <si>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</si>
  <si>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</si>
  <si>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</si>
  <si>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</si>
  <si>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</si>
  <si>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</si>
  <si>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</si>
  <si>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</si>
  <si>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</si>
  <si>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</si>
  <si>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</si>
  <si>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</si>
  <si>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</si>
  <si>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</si>
  <si>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</si>
  <si>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</si>
  <si>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</si>
  <si>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</si>
  <si>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</si>
  <si>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</si>
  <si>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</si>
  <si>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</si>
  <si>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</si>
  <si>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</si>
  <si>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</si>
  <si>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</si>
  <si>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</si>
  <si>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</si>
  <si>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</si>
  <si>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</si>
  <si>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</si>
  <si>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</si>
  <si>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</si>
  <si>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</si>
  <si>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</si>
  <si>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</si>
  <si>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</si>
  <si>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</si>
  <si>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</si>
  <si>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</si>
  <si>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</si>
  <si>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</si>
  <si>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</si>
  <si>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</si>
  <si>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</si>
  <si>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</si>
  <si>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</si>
  <si>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</si>
  <si>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</si>
  <si>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</si>
  <si>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</si>
  <si>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</si>
  <si>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</si>
  <si>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</si>
  <si>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</si>
  <si>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</si>
  <si>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</si>
  <si>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</si>
  <si>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</si>
  <si>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</si>
  <si>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</si>
  <si>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</si>
  <si>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</si>
  <si>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</si>
  <si>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</si>
  <si>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</si>
  <si>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</si>
  <si>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</si>
  <si>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</si>
  <si>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</si>
  <si>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</si>
  <si>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</si>
  <si>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</si>
  <si>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--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</si>
  <si>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</si>
  <si>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</si>
  <si>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</si>
  <si>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</si>
  <si>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</si>
  <si>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</si>
  <si>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</si>
  <si>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</si>
  <si>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</si>
  <si>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</si>
  <si>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</si>
  <si>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</si>
  <si>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</si>
  <si>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</si>
  <si>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</si>
  <si>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</si>
  <si>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</si>
  <si>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</si>
  <si>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</si>
  <si>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</si>
  <si>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</si>
  <si>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</si>
  <si>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</si>
  <si>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</si>
  <si>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</si>
  <si>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</si>
  <si>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</si>
  <si>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</si>
  <si>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</si>
  <si>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</si>
  <si>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</si>
  <si>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</si>
  <si>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</si>
  <si>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</si>
  <si>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</si>
  <si>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</si>
  <si>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</si>
  <si>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</si>
  <si>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</si>
  <si>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</si>
  <si>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</si>
  <si>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</si>
  <si>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</si>
  <si>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</si>
  <si>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</si>
  <si>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</si>
  <si>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</si>
  <si>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</si>
  <si>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</si>
  <si>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</si>
  <si>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</si>
  <si>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</si>
  <si>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S</t>
  </si>
  <si>
    <t>AZ</t>
  </si>
  <si>
    <t>← ave/plant</t>
  </si>
  <si>
    <t>ave/plant→</t>
  </si>
  <si>
    <t>← plot sums</t>
  </si>
  <si>
    <t>plot sums→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</si>
  <si>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</si>
  <si>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</si>
  <si>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</si>
  <si>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</si>
  <si>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</si>
  <si>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</si>
  <si>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</si>
  <si>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</si>
  <si>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</si>
  <si>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</si>
  <si>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</si>
  <si>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</si>
  <si>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</si>
  <si>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</si>
  <si>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</si>
  <si>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</si>
  <si>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</si>
  <si>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</si>
  <si>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</si>
  <si>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</si>
  <si>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</si>
  <si>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</si>
  <si>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</si>
  <si>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</si>
  <si>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</si>
  <si>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</si>
  <si>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</si>
  <si>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</si>
  <si>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</si>
  <si>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</si>
  <si>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</si>
  <si>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</si>
  <si>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</si>
  <si>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</si>
  <si>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</si>
  <si>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</si>
  <si>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A</t>
  </si>
  <si>
    <t>16-2</t>
  </si>
  <si>
    <t>16-1</t>
  </si>
  <si>
    <t>SMM</t>
  </si>
  <si>
    <t>15-4</t>
  </si>
  <si>
    <t>15-3</t>
  </si>
  <si>
    <t>on node 7. Node 8 a fruiting branch.</t>
  </si>
  <si>
    <t>on node 6. Then another veg branch</t>
  </si>
  <si>
    <t>(tiny, black square still attached)</t>
  </si>
  <si>
    <t xml:space="preserve">A baby veg branch with an abscision </t>
  </si>
  <si>
    <t>15-2</t>
  </si>
  <si>
    <t>AS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</si>
  <si>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</si>
  <si>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</si>
  <si>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</si>
  <si>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</si>
  <si>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</si>
  <si>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</si>
  <si>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</si>
  <si>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</si>
  <si>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</si>
  <si>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</si>
  <si>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SH</t>
  </si>
  <si>
    <t>12-3</t>
  </si>
  <si>
    <t>12-2</t>
  </si>
  <si>
    <t>split stem at node 5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</si>
  <si>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</si>
  <si>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</si>
  <si>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</si>
  <si>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</si>
  <si>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</si>
  <si>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</si>
  <si>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</si>
  <si>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</si>
  <si>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</si>
  <si>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</si>
  <si>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</si>
  <si>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</si>
  <si>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2 large veg branches at colyledon node</t>
  </si>
  <si>
    <t>09-1</t>
  </si>
  <si>
    <t>08-4</t>
  </si>
  <si>
    <t>08-3</t>
  </si>
  <si>
    <t>08-2</t>
  </si>
  <si>
    <t>08-1</t>
  </si>
  <si>
    <t>07-4</t>
  </si>
  <si>
    <t>07-3</t>
  </si>
  <si>
    <t>07-2</t>
  </si>
  <si>
    <t>small squares</t>
  </si>
  <si>
    <t>07-1</t>
  </si>
  <si>
    <t>06-4</t>
  </si>
  <si>
    <t>06-3</t>
  </si>
  <si>
    <t>06-2</t>
  </si>
  <si>
    <t>06-1</t>
  </si>
  <si>
    <t>05-4</t>
  </si>
  <si>
    <t>05-3</t>
  </si>
  <si>
    <t>missing</t>
  </si>
  <si>
    <t>05-2</t>
  </si>
  <si>
    <t>05-1</t>
  </si>
  <si>
    <t>04-4</t>
  </si>
  <si>
    <t>04-3</t>
  </si>
  <si>
    <t>veg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</si>
  <si>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</si>
  <si>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</si>
  <si>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</si>
  <si>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</si>
  <si>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</si>
  <si>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</si>
  <si>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</si>
  <si>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</si>
  <si>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</si>
  <si>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p0-</t>
  </si>
  <si>
    <t>02-1</t>
  </si>
  <si>
    <t>01-4</t>
  </si>
  <si>
    <t>01-3</t>
  </si>
  <si>
    <t>01-2</t>
  </si>
  <si>
    <t xml:space="preserve"> mapped plants 1 &amp; 2 →</t>
  </si>
  <si>
    <t>If blank, same person →</t>
  </si>
  <si>
    <r>
      <t xml:space="preserve">-- </t>
    </r>
    <r>
      <rPr>
        <b/>
        <sz val="48"/>
        <color rgb="FFFF0000"/>
        <rFont val="Arial"/>
        <family val="2"/>
      </rPr>
      <t>*</t>
    </r>
  </si>
  <si>
    <t>01-1</t>
  </si>
  <si>
    <t>missing=no branch at node</t>
  </si>
  <si>
    <t>M = mature (open) boll</t>
  </si>
  <si>
    <t>KRT, MH</t>
  </si>
  <si>
    <t>Sampled By:</t>
  </si>
  <si>
    <t>F = white flower     G = green boll</t>
  </si>
  <si>
    <t>0800-1130h-ish</t>
  </si>
  <si>
    <t>Sampling Time:</t>
  </si>
  <si>
    <r>
      <t>*</t>
    </r>
    <r>
      <rPr>
        <b/>
        <sz val="16"/>
        <color rgb="FFFF0000"/>
        <rFont val="Arial"/>
        <family val="2"/>
      </rPr>
      <t xml:space="preserve">  </t>
    </r>
    <r>
      <rPr>
        <b/>
        <sz val="16"/>
        <rFont val="Arial"/>
        <family val="2"/>
      </rPr>
      <t xml:space="preserve"> --</t>
    </r>
    <r>
      <rPr>
        <b/>
        <sz val="16"/>
        <color rgb="FFFF0000"/>
        <rFont val="Arial"/>
        <family val="2"/>
      </rPr>
      <t xml:space="preserve"> =  Too small. Cannot determine if branches are fruiting or vegetative.</t>
    </r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</si>
  <si>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</si>
  <si>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</si>
  <si>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</si>
  <si>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>Sampling Date:</t>
  </si>
  <si>
    <t>SMM, AZ, SH</t>
  </si>
  <si>
    <t>processed by:</t>
  </si>
  <si>
    <t>Plant sampling and Mapping</t>
  </si>
  <si>
    <t>Cotyledonary node seems high on the stems, this year. -SMM</t>
  </si>
  <si>
    <t>Few, very small squares. Not removing them for dry weights unless there are 4 or more. From past experience, they will not register on the balance. -SMM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</si>
  <si>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</si>
  <si>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</si>
  <si>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</si>
  <si>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</si>
  <si>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</si>
  <si>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</si>
  <si>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</si>
  <si>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</si>
  <si>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</si>
  <si>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</si>
  <si>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</si>
  <si>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</si>
  <si>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</si>
  <si>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</si>
  <si>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</si>
  <si>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</si>
  <si>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</si>
  <si>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</si>
  <si>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</si>
  <si>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</si>
  <si>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</si>
  <si>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</si>
  <si>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</si>
  <si>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</si>
  <si>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</si>
  <si>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</si>
  <si>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</si>
  <si>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</si>
  <si>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</si>
  <si>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</si>
  <si>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</si>
  <si>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d249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</si>
  <si>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</si>
  <si>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</si>
  <si>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</si>
  <si>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</si>
  <si>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</si>
  <si>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</si>
  <si>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</si>
  <si>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</si>
  <si>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</si>
  <si>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</si>
  <si>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</si>
  <si>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</si>
  <si>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</si>
  <si>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</si>
  <si>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</si>
  <si>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</si>
  <si>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</si>
  <si>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</si>
  <si>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</si>
  <si>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</si>
  <si>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</si>
  <si>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</si>
  <si>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</si>
  <si>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</si>
  <si>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</si>
  <si>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</si>
  <si>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</si>
  <si>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</si>
  <si>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</si>
  <si>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</si>
  <si>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</si>
  <si>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</si>
  <si>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</si>
  <si>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</si>
  <si>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</si>
  <si>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</si>
  <si>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</si>
  <si>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</si>
  <si>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</si>
  <si>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</si>
  <si>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</si>
  <si>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</si>
  <si>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</si>
  <si>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</si>
  <si>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</si>
  <si>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</si>
  <si>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</si>
  <si>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</si>
  <si>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</si>
  <si>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</si>
  <si>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</si>
  <si>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</si>
  <si>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</si>
  <si>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</si>
  <si>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</si>
  <si>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</si>
  <si>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</si>
  <si>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</si>
  <si>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</si>
  <si>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</si>
  <si>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</si>
  <si>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</si>
  <si>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</si>
  <si>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</si>
  <si>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</si>
  <si>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</si>
  <si>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</si>
  <si>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</si>
  <si>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</t>
  </si>
  <si>
    <t>SA</t>
  </si>
  <si>
    <t>AAS</t>
  </si>
  <si>
    <t>AAA</t>
  </si>
  <si>
    <t>AA</t>
  </si>
  <si>
    <t>split - node 9</t>
  </si>
  <si>
    <t>ASS</t>
  </si>
  <si>
    <t>SAS</t>
  </si>
  <si>
    <t>fruiting branches</t>
  </si>
  <si>
    <t>split stem @ node 4 - used stem with</t>
  </si>
  <si>
    <t>SSS</t>
  </si>
  <si>
    <t>SSSS</t>
  </si>
  <si>
    <t>SAA</t>
  </si>
  <si>
    <t xml:space="preserve">split node 7 </t>
  </si>
  <si>
    <t>AASS</t>
  </si>
  <si>
    <t>ASA</t>
  </si>
  <si>
    <t>mission</t>
  </si>
  <si>
    <t>3-way</t>
  </si>
  <si>
    <t>split node 7</t>
  </si>
  <si>
    <t>node 8 - S</t>
  </si>
  <si>
    <t>node 8- S</t>
  </si>
  <si>
    <t>KRT, SMM, RS,AZ</t>
  </si>
  <si>
    <t>0900-1000h</t>
  </si>
  <si>
    <t>SMM, AZ</t>
  </si>
  <si>
    <t>19 June (leaves &amp; stems), 20 June (squares)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</si>
  <si>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</si>
  <si>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</si>
  <si>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</si>
  <si>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</si>
  <si>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</si>
  <si>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</si>
  <si>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</si>
  <si>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</si>
  <si>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</si>
  <si>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</si>
  <si>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</si>
  <si>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</si>
  <si>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</si>
  <si>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</si>
  <si>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</si>
  <si>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</si>
  <si>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</si>
  <si>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</si>
  <si>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</si>
  <si>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</si>
  <si>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</si>
  <si>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</si>
  <si>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</si>
  <si>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</si>
  <si>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</si>
  <si>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</si>
  <si>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</si>
  <si>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</si>
  <si>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</si>
  <si>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</si>
  <si>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</si>
  <si>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</si>
  <si>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</si>
  <si>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</si>
  <si>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</si>
  <si>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</si>
  <si>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</si>
  <si>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</si>
  <si>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</si>
  <si>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</si>
  <si>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</si>
  <si>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</si>
  <si>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</si>
  <si>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</si>
  <si>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</si>
  <si>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</si>
  <si>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</si>
  <si>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</si>
  <si>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</si>
  <si>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</si>
  <si>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</si>
  <si>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</si>
  <si>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</si>
  <si>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</si>
  <si>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</si>
  <si>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</si>
  <si>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</si>
  <si>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</si>
  <si>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</si>
  <si>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</si>
  <si>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</si>
  <si>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</si>
  <si>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</si>
  <si>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</si>
  <si>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AASAS</t>
  </si>
  <si>
    <t>ASSS</t>
  </si>
  <si>
    <t>AASSS</t>
  </si>
  <si>
    <t>AAFS</t>
  </si>
  <si>
    <t>AAAS</t>
  </si>
  <si>
    <t>AAASSASASS</t>
  </si>
  <si>
    <t>MH</t>
  </si>
  <si>
    <t>AASAASSS</t>
  </si>
  <si>
    <t>ASASS</t>
  </si>
  <si>
    <t>SSA</t>
  </si>
  <si>
    <t>AGAA</t>
  </si>
  <si>
    <t>GS</t>
  </si>
  <si>
    <t>AAAAS</t>
  </si>
  <si>
    <t>AAASSAS</t>
  </si>
  <si>
    <t>AFSA</t>
  </si>
  <si>
    <t>AAAA</t>
  </si>
  <si>
    <t>SASS</t>
  </si>
  <si>
    <t>GAA</t>
  </si>
  <si>
    <t>GSA</t>
  </si>
  <si>
    <t>SAAS</t>
  </si>
  <si>
    <t>SSSA</t>
  </si>
  <si>
    <t>ASSSS</t>
  </si>
  <si>
    <t>AAAAAAS</t>
  </si>
  <si>
    <t>FA</t>
  </si>
  <si>
    <t>SASSS</t>
  </si>
  <si>
    <t>ASAA</t>
  </si>
  <si>
    <t>ASASSS</t>
  </si>
  <si>
    <t>FSA</t>
  </si>
  <si>
    <t>AASSAS</t>
  </si>
  <si>
    <t>ASASSSS</t>
  </si>
  <si>
    <t>FSS</t>
  </si>
  <si>
    <t>GSS</t>
  </si>
  <si>
    <t>GAS</t>
  </si>
  <si>
    <t>AASSA</t>
  </si>
  <si>
    <t>AASAASASS</t>
  </si>
  <si>
    <t>ASSSASAAA</t>
  </si>
  <si>
    <t>AAAAA</t>
  </si>
  <si>
    <t>ASSSSS</t>
  </si>
  <si>
    <t>GA</t>
  </si>
  <si>
    <t>ASSA</t>
  </si>
  <si>
    <t>ASAS</t>
  </si>
  <si>
    <t>ASASSASASS</t>
  </si>
  <si>
    <t>GASS</t>
  </si>
  <si>
    <t>FS</t>
  </si>
  <si>
    <t>SSASSSS</t>
  </si>
  <si>
    <t>AAASSSSSS</t>
  </si>
  <si>
    <t>FAS</t>
  </si>
  <si>
    <t>FAA</t>
  </si>
  <si>
    <t>ASAASASS</t>
  </si>
  <si>
    <t>AAAASSSSS</t>
  </si>
  <si>
    <t>AAAASS</t>
  </si>
  <si>
    <t>AAASS</t>
  </si>
  <si>
    <t>AAASSASSA</t>
  </si>
  <si>
    <t>FSSS</t>
  </si>
  <si>
    <t>AAAAAASSASSS</t>
  </si>
  <si>
    <t>SSAS</t>
  </si>
  <si>
    <t>ASSSSSS</t>
  </si>
  <si>
    <t>SSSSS</t>
  </si>
  <si>
    <t>AFS</t>
  </si>
  <si>
    <t>AAAASSASSS</t>
  </si>
  <si>
    <t>AGAS</t>
  </si>
  <si>
    <t>AASSSSSSS</t>
  </si>
  <si>
    <t>FAAS</t>
  </si>
  <si>
    <t>AASSSASS</t>
  </si>
  <si>
    <t>AAAASSAS</t>
  </si>
  <si>
    <t>AASSASSSSASSSASS</t>
  </si>
  <si>
    <t>ASSSSSSSS</t>
  </si>
  <si>
    <t>SSSSSS</t>
  </si>
  <si>
    <t>GASA</t>
  </si>
  <si>
    <t>SASSSSS</t>
  </si>
  <si>
    <t>GAAA</t>
  </si>
  <si>
    <t>G</t>
  </si>
  <si>
    <t>AASSASSSS</t>
  </si>
  <si>
    <t>ASSSSSSS</t>
  </si>
  <si>
    <t>tri-stem @ 1st node, center largest</t>
  </si>
  <si>
    <t>GSAA</t>
  </si>
  <si>
    <t>SAAA</t>
  </si>
  <si>
    <t>F</t>
  </si>
  <si>
    <t>GSSS</t>
  </si>
  <si>
    <t>SSSSSAS</t>
  </si>
  <si>
    <t>AASSASSS</t>
  </si>
  <si>
    <t>y</t>
  </si>
  <si>
    <t>SSSSSA</t>
  </si>
  <si>
    <t>SSSSAS</t>
  </si>
  <si>
    <t>AG</t>
  </si>
  <si>
    <t>S               /                SSSSS</t>
  </si>
  <si>
    <t>ASASSSSS</t>
  </si>
  <si>
    <t>AASA</t>
  </si>
  <si>
    <t>node 7- A</t>
  </si>
  <si>
    <t>AAASA</t>
  </si>
  <si>
    <t>AGAAS</t>
  </si>
  <si>
    <t>smm</t>
  </si>
  <si>
    <t>split stem at top nodes 12/13</t>
  </si>
  <si>
    <t>AASSSSSS</t>
  </si>
  <si>
    <t>AAASSS</t>
  </si>
  <si>
    <t>AAASSSSS</t>
  </si>
  <si>
    <t>AGSS</t>
  </si>
  <si>
    <t>AAFAASSSS</t>
  </si>
  <si>
    <t>AGS</t>
  </si>
  <si>
    <t>AGASSS</t>
  </si>
  <si>
    <t>AAGASASS</t>
  </si>
  <si>
    <t>AFSSS</t>
  </si>
  <si>
    <t>GSG</t>
  </si>
  <si>
    <t>ASAASSASSS</t>
  </si>
  <si>
    <t>AASASS</t>
  </si>
  <si>
    <t>missing/broken</t>
  </si>
  <si>
    <t>most of it fell (broke) off</t>
  </si>
  <si>
    <t>AASSSS</t>
  </si>
  <si>
    <t>node 10- branch is twisted &amp; seems like</t>
  </si>
  <si>
    <t>SG</t>
  </si>
  <si>
    <t>AAASAASSASSS</t>
  </si>
  <si>
    <t>AAASAS</t>
  </si>
  <si>
    <t>AGASA</t>
  </si>
  <si>
    <t>AAASASS</t>
  </si>
  <si>
    <t>ASASSASS</t>
  </si>
  <si>
    <t>SSSSSSSS</t>
  </si>
  <si>
    <t>FSSA</t>
  </si>
  <si>
    <t>MH, RS, AZ, SMM</t>
  </si>
  <si>
    <t>0730-1845h</t>
  </si>
  <si>
    <t>AZ, SMM -d177 / AZ, SMM, MH -d178 / AZ, SMM, MH, SH -d179</t>
  </si>
  <si>
    <t>5 July 2018-leaves; 6 July-stems &amp; fruit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</si>
  <si>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</si>
  <si>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</si>
  <si>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</si>
  <si>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</si>
  <si>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</si>
  <si>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</si>
  <si>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</si>
  <si>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</si>
  <si>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</si>
  <si>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</si>
  <si>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</si>
  <si>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</si>
  <si>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</si>
  <si>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</si>
  <si>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</si>
  <si>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</si>
  <si>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</si>
  <si>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</si>
  <si>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</si>
  <si>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</si>
  <si>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</si>
  <si>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</si>
  <si>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</si>
  <si>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</si>
  <si>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</si>
  <si>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</si>
  <si>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</si>
  <si>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</si>
  <si>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</si>
  <si>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</si>
  <si>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</si>
  <si>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</si>
  <si>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</si>
  <si>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</si>
  <si>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</si>
  <si>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</si>
  <si>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</si>
  <si>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</si>
  <si>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</si>
  <si>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</si>
  <si>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</si>
  <si>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</si>
  <si>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</si>
  <si>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</si>
  <si>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</si>
  <si>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</si>
  <si>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</si>
  <si>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</si>
  <si>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</si>
  <si>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</si>
  <si>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</si>
  <si>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</si>
  <si>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</si>
  <si>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</si>
  <si>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</si>
  <si>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</si>
  <si>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</si>
  <si>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</si>
  <si>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</si>
  <si>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</si>
  <si>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</si>
  <si>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</si>
  <si>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</si>
  <si>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</si>
  <si>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GGSA</t>
  </si>
  <si>
    <t>GFA</t>
  </si>
  <si>
    <t>GAAS</t>
  </si>
  <si>
    <t>GGSSS</t>
  </si>
  <si>
    <t>FSAS</t>
  </si>
  <si>
    <t>GGSS</t>
  </si>
  <si>
    <t>AAASAASSSSS</t>
  </si>
  <si>
    <t>AGASS</t>
  </si>
  <si>
    <t>AGF</t>
  </si>
  <si>
    <t>GGASS</t>
  </si>
  <si>
    <t>GGAA</t>
  </si>
  <si>
    <t>AAG</t>
  </si>
  <si>
    <t>GASAAS</t>
  </si>
  <si>
    <t>AGA</t>
  </si>
  <si>
    <t>AGFS</t>
  </si>
  <si>
    <t>GGAS</t>
  </si>
  <si>
    <t>GGS</t>
  </si>
  <si>
    <t>AFSS</t>
  </si>
  <si>
    <t>AF</t>
  </si>
  <si>
    <t>GGA</t>
  </si>
  <si>
    <t>SSAGSSSS</t>
  </si>
  <si>
    <t>GSFSSSSSSS</t>
  </si>
  <si>
    <t>GSGSSSS</t>
  </si>
  <si>
    <t>split node 9</t>
  </si>
  <si>
    <t>GAFSSSSS</t>
  </si>
  <si>
    <t>GSSASS</t>
  </si>
  <si>
    <t>GAASS</t>
  </si>
  <si>
    <t>GAASSS</t>
  </si>
  <si>
    <t>SM</t>
  </si>
  <si>
    <t>AAGFSSSSS</t>
  </si>
  <si>
    <t>AAGGSASAS</t>
  </si>
  <si>
    <t>AAGASASSSSSS</t>
  </si>
  <si>
    <t>AGGA</t>
  </si>
  <si>
    <t>GFS</t>
  </si>
  <si>
    <t>AAGS</t>
  </si>
  <si>
    <t>AGG</t>
  </si>
  <si>
    <t>AAGAFASASSSS</t>
  </si>
  <si>
    <t>AGSSS</t>
  </si>
  <si>
    <t>AGFSS</t>
  </si>
  <si>
    <t>AAAAAS</t>
  </si>
  <si>
    <t>AAASASSSS</t>
  </si>
  <si>
    <t>AAAASSSS</t>
  </si>
  <si>
    <t>Node 10 and 11 had damage w/ weird growth</t>
  </si>
  <si>
    <t>AAFA</t>
  </si>
  <si>
    <t>AAGSS</t>
  </si>
  <si>
    <t>AGSA</t>
  </si>
  <si>
    <t>AAAGAASSSSSSS</t>
  </si>
  <si>
    <t>AASSSSS</t>
  </si>
  <si>
    <t>AASAAASSSSSS</t>
  </si>
  <si>
    <t>AGAASS</t>
  </si>
  <si>
    <t>GSFSSSSSS</t>
  </si>
  <si>
    <t>GAF</t>
  </si>
  <si>
    <t>GSAS</t>
  </si>
  <si>
    <t>GFSS</t>
  </si>
  <si>
    <t>AGGSS</t>
  </si>
  <si>
    <t>node 12 - SS</t>
  </si>
  <si>
    <t>damage</t>
  </si>
  <si>
    <t>Node 12 damaged</t>
  </si>
  <si>
    <t>AAGA</t>
  </si>
  <si>
    <t>AGSSAASSSS</t>
  </si>
  <si>
    <t>AAAF</t>
  </si>
  <si>
    <t>AGAFSSS</t>
  </si>
  <si>
    <t>AFA</t>
  </si>
  <si>
    <t>AAAASA</t>
  </si>
  <si>
    <t>SGFSA</t>
  </si>
  <si>
    <t>GAGA</t>
  </si>
  <si>
    <t>SSSSG</t>
  </si>
  <si>
    <t>AAAFASSASSSS</t>
  </si>
  <si>
    <t>AGASAASSSSS</t>
  </si>
  <si>
    <t>GAGS</t>
  </si>
  <si>
    <t>GG</t>
  </si>
  <si>
    <t>GSSSS</t>
  </si>
  <si>
    <t>GAG</t>
  </si>
  <si>
    <t>AAGFSS</t>
  </si>
  <si>
    <t>AAGAASSS</t>
  </si>
  <si>
    <t>AAAG</t>
  </si>
  <si>
    <t>GGGSS</t>
  </si>
  <si>
    <t>AAAAAGAGASSSSSSS</t>
  </si>
  <si>
    <t>GGF</t>
  </si>
  <si>
    <t>GAAAS</t>
  </si>
  <si>
    <t>AAFSGAFSSSAAASASSS</t>
  </si>
  <si>
    <t>GSAASSA</t>
  </si>
  <si>
    <t>AAGSASS</t>
  </si>
  <si>
    <t>AAGAA</t>
  </si>
  <si>
    <t>AFASS</t>
  </si>
  <si>
    <t>GSSA</t>
  </si>
  <si>
    <t>AAF</t>
  </si>
  <si>
    <t>GAFA</t>
  </si>
  <si>
    <t>GSAGASSSSSSS</t>
  </si>
  <si>
    <t>GAFSAASSSS</t>
  </si>
  <si>
    <t>AASSSSA</t>
  </si>
  <si>
    <t>AFAASSSSS</t>
  </si>
  <si>
    <t>AAGGS</t>
  </si>
  <si>
    <t>SFSS</t>
  </si>
  <si>
    <t>AGGSA</t>
  </si>
  <si>
    <t>AAAGASASS</t>
  </si>
  <si>
    <t>AGAFSA</t>
  </si>
  <si>
    <t>AFAS</t>
  </si>
  <si>
    <t>AAAGA</t>
  </si>
  <si>
    <t>AAAASAS</t>
  </si>
  <si>
    <t>ASAF</t>
  </si>
  <si>
    <t>GGGA</t>
  </si>
  <si>
    <t>AAGAAASSAS</t>
  </si>
  <si>
    <t>AAGSASAGSASSSS</t>
  </si>
  <si>
    <t>split node 14</t>
  </si>
  <si>
    <t>GAFS</t>
  </si>
  <si>
    <t>AFAA</t>
  </si>
  <si>
    <t>AAFSSS</t>
  </si>
  <si>
    <t>AAAASSS</t>
  </si>
  <si>
    <t>GGSAS</t>
  </si>
  <si>
    <t>GGFS</t>
  </si>
  <si>
    <t>AGGSSS</t>
  </si>
  <si>
    <t>GAGGSFSSSSSS</t>
  </si>
  <si>
    <t>AGSSAAAAA</t>
  </si>
  <si>
    <t>AGGS</t>
  </si>
  <si>
    <t>AAGGSSSSSASS</t>
  </si>
  <si>
    <t>GAGFSSSSSS</t>
  </si>
  <si>
    <t>GGFSS</t>
  </si>
  <si>
    <t>AGSGFSSS</t>
  </si>
  <si>
    <t>GAGAGSSSSS</t>
  </si>
  <si>
    <t>GAAAA</t>
  </si>
  <si>
    <t>GSAASSSSSAS</t>
  </si>
  <si>
    <t>ASAGSAASSSSSSSS</t>
  </si>
  <si>
    <t>GSASS</t>
  </si>
  <si>
    <t>AAGAAS</t>
  </si>
  <si>
    <t>GGSSSS</t>
  </si>
  <si>
    <t>GAGASSSSSS</t>
  </si>
  <si>
    <t>AGFSSSS</t>
  </si>
  <si>
    <t>FSSSS</t>
  </si>
  <si>
    <t>Branch 9-G on shorter 1st  node</t>
  </si>
  <si>
    <t xml:space="preserve">no node before. </t>
  </si>
  <si>
    <t>Branch 8 - long internode then S-</t>
  </si>
  <si>
    <t>GGAAS</t>
  </si>
  <si>
    <t>AAGAS</t>
  </si>
  <si>
    <t>AAAGSAASSSSSS</t>
  </si>
  <si>
    <t>FS         ASSSSSSS</t>
  </si>
  <si>
    <t>*GAA</t>
  </si>
  <si>
    <t>*veg branch @ node 13 - S</t>
  </si>
  <si>
    <t>SSSSSSSSS</t>
  </si>
  <si>
    <t>GSASSASSS</t>
  </si>
  <si>
    <t>GFSSSS</t>
  </si>
  <si>
    <t>GFSSS</t>
  </si>
  <si>
    <t>ASGSSSSSSSS</t>
  </si>
  <si>
    <t>AAFSS</t>
  </si>
  <si>
    <t>AAASAFAASSSS</t>
  </si>
  <si>
    <t>GGASSAS</t>
  </si>
  <si>
    <t>GGGAS</t>
  </si>
  <si>
    <t>AGFSASS</t>
  </si>
  <si>
    <t>AGSSSS</t>
  </si>
  <si>
    <t>GFSA</t>
  </si>
  <si>
    <t>AAFSSASAS</t>
  </si>
  <si>
    <t>GASAS</t>
  </si>
  <si>
    <t>GAASA</t>
  </si>
  <si>
    <t>GASSS</t>
  </si>
  <si>
    <t>GASSSSS</t>
  </si>
  <si>
    <t>FSAA</t>
  </si>
  <si>
    <t>GGASSS</t>
  </si>
  <si>
    <t>AGFA</t>
  </si>
  <si>
    <t>AGAGAGSSSSSSSS</t>
  </si>
  <si>
    <t>GAFSSSSSSSA</t>
  </si>
  <si>
    <t>ASSSSSSSSS</t>
  </si>
  <si>
    <t>AAGAGSASSSSSSS</t>
  </si>
  <si>
    <t>KRT, SMM, MH, AZ, RS</t>
  </si>
  <si>
    <t>F = white flower (dry w/ Green Bolls)   G = green boll</t>
  </si>
  <si>
    <t>0745-0930</t>
  </si>
  <si>
    <t>191 - SMM,AZ,MH,RS /  192 - AZ, MH  /  193 - AZ, SMM, SH  /  194 - AZ, SH, SMM</t>
  </si>
  <si>
    <t>16 July-leaves &amp; stems; 17 July-fruit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</si>
  <si>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</si>
  <si>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</si>
  <si>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</si>
  <si>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</si>
  <si>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</si>
  <si>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</si>
  <si>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</si>
  <si>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</si>
  <si>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</si>
  <si>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</si>
  <si>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</si>
  <si>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</si>
  <si>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</si>
  <si>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</si>
  <si>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</si>
  <si>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</si>
  <si>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</si>
  <si>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</si>
  <si>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</si>
  <si>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</si>
  <si>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</si>
  <si>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</si>
  <si>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</si>
  <si>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</si>
  <si>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</si>
  <si>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</si>
  <si>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</si>
  <si>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</si>
  <si>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</si>
  <si>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</si>
  <si>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</si>
  <si>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</si>
  <si>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</si>
  <si>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</si>
  <si>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</si>
  <si>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</si>
  <si>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</si>
  <si>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</si>
  <si>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</si>
  <si>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</si>
  <si>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</si>
  <si>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</si>
  <si>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</si>
  <si>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</si>
  <si>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</si>
  <si>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</si>
  <si>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</si>
  <si>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</si>
  <si>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</si>
  <si>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</si>
  <si>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</si>
  <si>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</si>
  <si>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</si>
  <si>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</si>
  <si>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</si>
  <si>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</si>
  <si>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</si>
  <si>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</si>
  <si>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</si>
  <si>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</si>
  <si>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</si>
  <si>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</si>
  <si>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</si>
  <si>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</si>
  <si>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AAAAGAAAAAAASAASSASSSSS</t>
  </si>
  <si>
    <t>AAAGSA</t>
  </si>
  <si>
    <t>GGGGG</t>
  </si>
  <si>
    <t>AAGSAA</t>
  </si>
  <si>
    <t>AGAGAAAAAAAAS</t>
  </si>
  <si>
    <t>GAGAAA</t>
  </si>
  <si>
    <t>GAAAAA</t>
  </si>
  <si>
    <t>AGAAA</t>
  </si>
  <si>
    <t>AAAGS</t>
  </si>
  <si>
    <t>GAASSSSS</t>
  </si>
  <si>
    <t>AGAAAA</t>
  </si>
  <si>
    <t>GGGSA</t>
  </si>
  <si>
    <t>GAGAA</t>
  </si>
  <si>
    <t>AAAGGAAAAAAASSS</t>
  </si>
  <si>
    <t>GAGSA</t>
  </si>
  <si>
    <t>GGG</t>
  </si>
  <si>
    <t>AAAAAGFSS</t>
  </si>
  <si>
    <t>GGAFA</t>
  </si>
  <si>
    <t>AAAAGAAAFASSA</t>
  </si>
  <si>
    <t>GAAG</t>
  </si>
  <si>
    <t>GGASSSS</t>
  </si>
  <si>
    <t>AAGGGSS</t>
  </si>
  <si>
    <t>GASAGGAS</t>
  </si>
  <si>
    <t>AAAAAA</t>
  </si>
  <si>
    <t>AAGGAAASA</t>
  </si>
  <si>
    <t>AAGAGAAASASSSS</t>
  </si>
  <si>
    <t>AAAAAAGGA</t>
  </si>
  <si>
    <t>AAAAAAAGAAAGAS</t>
  </si>
  <si>
    <t>GGAAAAAGA</t>
  </si>
  <si>
    <t>GAGASS</t>
  </si>
  <si>
    <t>AAAAAAAAAAASA</t>
  </si>
  <si>
    <t>AAAAAGGS</t>
  </si>
  <si>
    <t>GAAFS</t>
  </si>
  <si>
    <t>GAAAGAGGGS</t>
  </si>
  <si>
    <t>AGGAGS</t>
  </si>
  <si>
    <t>GAGG</t>
  </si>
  <si>
    <t>GAAGAS</t>
  </si>
  <si>
    <t>GAAASS</t>
  </si>
  <si>
    <t>AGAGAAAAGSAASSSSSS</t>
  </si>
  <si>
    <t>AGAGSSA</t>
  </si>
  <si>
    <t>AAAGAAGAS</t>
  </si>
  <si>
    <t>AAAAAAAAS</t>
  </si>
  <si>
    <t>AAGG</t>
  </si>
  <si>
    <t>AGAAAAAGAAGASSS</t>
  </si>
  <si>
    <t>GAAFA</t>
  </si>
  <si>
    <t>GGAAAAA</t>
  </si>
  <si>
    <t>GAAGA</t>
  </si>
  <si>
    <t>wilting after node 17</t>
  </si>
  <si>
    <t>AAAAAGAS</t>
  </si>
  <si>
    <t>AAAGAGAASS</t>
  </si>
  <si>
    <t>AAAAAGA</t>
  </si>
  <si>
    <t>AAAAAAAASSS</t>
  </si>
  <si>
    <t>a little wilted after node 21</t>
  </si>
  <si>
    <t>AAGGAAAAAAGAGASA</t>
  </si>
  <si>
    <t>GAAAAAGA</t>
  </si>
  <si>
    <t>*AASSSSSS</t>
  </si>
  <si>
    <t>AAAAAAAGASASSASSSSS</t>
  </si>
  <si>
    <t>AAAGGSGSSS</t>
  </si>
  <si>
    <t>vegetative*</t>
  </si>
  <si>
    <t>GAGGASAAGASSA</t>
  </si>
  <si>
    <t>AAGAG</t>
  </si>
  <si>
    <t>GAAGSA</t>
  </si>
  <si>
    <t>GGAAA</t>
  </si>
  <si>
    <t>GAGSS</t>
  </si>
  <si>
    <t>GAAGS</t>
  </si>
  <si>
    <t>AGGAA</t>
  </si>
  <si>
    <t>AAAAAAGASS</t>
  </si>
  <si>
    <t>GAAAGSSAA</t>
  </si>
  <si>
    <t>GAAAAAAA</t>
  </si>
  <si>
    <t>AGAAAAGGS</t>
  </si>
  <si>
    <t>AAAAAAASAASAAAASGSSASSSSSS</t>
  </si>
  <si>
    <t>GAAAASAAASSSSSSS</t>
  </si>
  <si>
    <t>center as MS</t>
  </si>
  <si>
    <t>split stem @ nodes 5 + 6</t>
  </si>
  <si>
    <t>GGGS</t>
  </si>
  <si>
    <t>GGASAS</t>
  </si>
  <si>
    <t>GAAAGGGSS</t>
  </si>
  <si>
    <t>AGGAGAAS</t>
  </si>
  <si>
    <t>AAGAAAAAASSS</t>
  </si>
  <si>
    <t>AAAAAAGS</t>
  </si>
  <si>
    <t>GAAAAASS</t>
  </si>
  <si>
    <t>AAAAAASS</t>
  </si>
  <si>
    <t>GGAF</t>
  </si>
  <si>
    <t>AGGAAAFSSSSS</t>
  </si>
  <si>
    <t>split stem node 5</t>
  </si>
  <si>
    <t>AAGFS</t>
  </si>
  <si>
    <t>GAAGGAAGAS</t>
  </si>
  <si>
    <t>AAAAAAAGAASSS</t>
  </si>
  <si>
    <t>GAAGSS</t>
  </si>
  <si>
    <t>GGAG</t>
  </si>
  <si>
    <t>AAAAAASSS</t>
  </si>
  <si>
    <t>AAAAGS</t>
  </si>
  <si>
    <t>GGGAAA</t>
  </si>
  <si>
    <t>AAAAAASGASAS</t>
  </si>
  <si>
    <t>AAASGSSASSS</t>
  </si>
  <si>
    <t>AGGAASAAGAGSSSSSS</t>
  </si>
  <si>
    <t>AGAAAASAS</t>
  </si>
  <si>
    <t>AAAGGAGAAGASSAA</t>
  </si>
  <si>
    <t>GGAAGSSA</t>
  </si>
  <si>
    <t>AAAAASA</t>
  </si>
  <si>
    <t>AGAGAAGAFA</t>
  </si>
  <si>
    <t>AAAGAAAGSGSSSS</t>
  </si>
  <si>
    <t>GAAAFS</t>
  </si>
  <si>
    <t>*</t>
  </si>
  <si>
    <t>plant broken</t>
  </si>
  <si>
    <t>node 20 - looks like rest of plant broke off</t>
  </si>
  <si>
    <t>GAAAAAAASS</t>
  </si>
  <si>
    <t>GAAASGSS</t>
  </si>
  <si>
    <t>AAAAAGAAASS</t>
  </si>
  <si>
    <t>Plant damaged and curves at missing node</t>
  </si>
  <si>
    <t>AAAAAGAGAAAGSSS</t>
  </si>
  <si>
    <t>AAAAAAGAAS</t>
  </si>
  <si>
    <t>GAAAAS</t>
  </si>
  <si>
    <t>AGAAAAAAASGASSSS</t>
  </si>
  <si>
    <t>AAAAAGGGASSSSS</t>
  </si>
  <si>
    <t>GGGAAS</t>
  </si>
  <si>
    <t>AGGGS</t>
  </si>
  <si>
    <t>AAAAGSA</t>
  </si>
  <si>
    <t>damage near node (broken stem) 17</t>
  </si>
  <si>
    <t>AGGAAGGGAGASGSFASSS</t>
  </si>
  <si>
    <t>split node 13</t>
  </si>
  <si>
    <t>MH, RS, AZ, KRT</t>
  </si>
  <si>
    <t>0700 - 0930</t>
  </si>
  <si>
    <t>MH, RS, AZ, SM - d205 / d206 -AZ, SM, MH / D207 - AZ, SM, MH, SH / D208 - AZ, SM / D211 - AZ, SM, MH            All leaves removed and run on the LA meter d205 and d206</t>
  </si>
  <si>
    <t>d212-leaves; d213-stems; d214-squares &amp; bolls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</si>
  <si>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</si>
  <si>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</si>
  <si>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</si>
  <si>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</si>
  <si>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</si>
  <si>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</si>
  <si>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</si>
  <si>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</si>
  <si>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</si>
  <si>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</si>
  <si>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</si>
  <si>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</si>
  <si>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</si>
  <si>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</si>
  <si>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</si>
  <si>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</si>
  <si>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</si>
  <si>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</si>
  <si>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</si>
  <si>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</si>
  <si>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</si>
  <si>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</si>
  <si>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</si>
  <si>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</si>
  <si>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</si>
  <si>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</si>
  <si>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</si>
  <si>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</si>
  <si>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</si>
  <si>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</si>
  <si>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</si>
  <si>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</si>
  <si>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</si>
  <si>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</si>
  <si>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</si>
  <si>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</si>
  <si>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</si>
  <si>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</si>
  <si>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</si>
  <si>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</si>
  <si>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</si>
  <si>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</si>
  <si>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</si>
  <si>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</si>
  <si>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</si>
  <si>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</si>
  <si>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</si>
  <si>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</si>
  <si>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</si>
  <si>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</si>
  <si>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</si>
  <si>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</si>
  <si>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</si>
  <si>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</si>
  <si>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</si>
  <si>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</si>
  <si>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</si>
  <si>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</si>
  <si>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</si>
  <si>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</si>
  <si>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</si>
  <si>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</si>
  <si>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</si>
  <si>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</si>
  <si>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AAAAAAASASS</t>
  </si>
  <si>
    <t>AAGAGS</t>
  </si>
  <si>
    <t>AGGAG</t>
  </si>
  <si>
    <t>AGAG</t>
  </si>
  <si>
    <t>AAAAG</t>
  </si>
  <si>
    <t>AAAAGAGAGAASASAASSS</t>
  </si>
  <si>
    <t>SSG</t>
  </si>
  <si>
    <t>AGAGA</t>
  </si>
  <si>
    <t>ASG</t>
  </si>
  <si>
    <t>GAGAS</t>
  </si>
  <si>
    <t>GAAGG A</t>
  </si>
  <si>
    <t>(oops)</t>
  </si>
  <si>
    <t>SX</t>
  </si>
  <si>
    <t>GAAAG GSS</t>
  </si>
  <si>
    <t>MA</t>
  </si>
  <si>
    <t>AAAGA AASSS</t>
  </si>
  <si>
    <t>GAGGAA</t>
  </si>
  <si>
    <t>AAAGAAAG</t>
  </si>
  <si>
    <t>GGGAGAG</t>
  </si>
  <si>
    <t>AAAAAGGAAAAAASS</t>
  </si>
  <si>
    <t>AAGGA AAAAG AASS</t>
  </si>
  <si>
    <t>AGA / G</t>
  </si>
  <si>
    <t>node 13- 2 fruiting branches</t>
  </si>
  <si>
    <t>AAAGAAAA</t>
  </si>
  <si>
    <t>AASF</t>
  </si>
  <si>
    <t>AAAA AAAA</t>
  </si>
  <si>
    <t>AAMAAA</t>
  </si>
  <si>
    <t>GAAAG</t>
  </si>
  <si>
    <t>AGAGA GAGAA AAAAA AAGS</t>
  </si>
  <si>
    <t>AGAAG</t>
  </si>
  <si>
    <t>AAGAA AAASS</t>
  </si>
  <si>
    <t>AAGGA</t>
  </si>
  <si>
    <t>M</t>
  </si>
  <si>
    <t xml:space="preserve">AAAAA GAGAA AAAGA SS </t>
  </si>
  <si>
    <t>GGAGA AA</t>
  </si>
  <si>
    <t>AAGSA</t>
  </si>
  <si>
    <t>GAAAAAAAGGGSS</t>
  </si>
  <si>
    <t>AAAAAAAGAGASAAASS</t>
  </si>
  <si>
    <t>GGGASS</t>
  </si>
  <si>
    <t>AAAGGAAAAS</t>
  </si>
  <si>
    <t>AAAAGAGAAAS</t>
  </si>
  <si>
    <t>MAA</t>
  </si>
  <si>
    <t>AAAGASSSS</t>
  </si>
  <si>
    <t>AAAAAAGAGSSSS</t>
  </si>
  <si>
    <t>GAGGS</t>
  </si>
  <si>
    <t>AM</t>
  </si>
  <si>
    <t>?</t>
  </si>
  <si>
    <t>AGAFS</t>
  </si>
  <si>
    <t>GGASG</t>
  </si>
  <si>
    <t>AAASG</t>
  </si>
  <si>
    <t>AAGGAAA</t>
  </si>
  <si>
    <t>AAGAAAGAA</t>
  </si>
  <si>
    <t>AAGAAAAGAGSSSS</t>
  </si>
  <si>
    <t>AGAAA AAASS</t>
  </si>
  <si>
    <t>not a split stem</t>
  </si>
  <si>
    <t>AAGGA GAAA AAASGS SSSS</t>
  </si>
  <si>
    <t>is the tallest, but</t>
  </si>
  <si>
    <t>veg branch @ node 6</t>
  </si>
  <si>
    <t>AAAAAAAAAS</t>
  </si>
  <si>
    <t>AAAAAAA</t>
  </si>
  <si>
    <t>AMA</t>
  </si>
  <si>
    <t>MGAA</t>
  </si>
  <si>
    <t>AAAAG AAGAA GSSS</t>
  </si>
  <si>
    <t>AGAASSS</t>
  </si>
  <si>
    <t>AGAAGAAAAGASSS</t>
  </si>
  <si>
    <t>GAGAAAGASS</t>
  </si>
  <si>
    <t>AAGASSSS</t>
  </si>
  <si>
    <t>GAGAG</t>
  </si>
  <si>
    <t>GAAAGA</t>
  </si>
  <si>
    <t>AAAAAAGGGASS</t>
  </si>
  <si>
    <t>GGAGG</t>
  </si>
  <si>
    <t>AAAAAAAGAAAAASS</t>
  </si>
  <si>
    <t>GAAAAAGAA</t>
  </si>
  <si>
    <t xml:space="preserve">SH?? </t>
  </si>
  <si>
    <t>AAG ;AA</t>
  </si>
  <si>
    <t>2 fruiting branches on node 17</t>
  </si>
  <si>
    <t>AAAGAAAAGAAASS</t>
  </si>
  <si>
    <t>MG</t>
  </si>
  <si>
    <t>AAAAAAAAGASS</t>
  </si>
  <si>
    <t>AAGAAAGAAS</t>
  </si>
  <si>
    <t>AMAAAA</t>
  </si>
  <si>
    <t>GAAGA AAAGA AAAAS</t>
  </si>
  <si>
    <t>MAG</t>
  </si>
  <si>
    <t>AAGAA AAAGS S</t>
  </si>
  <si>
    <t>AAAGA AAGGA AA</t>
  </si>
  <si>
    <t>AGAAAAAAAASS</t>
  </si>
  <si>
    <t>AGAAAAAAGAAA</t>
  </si>
  <si>
    <t>GGAGA</t>
  </si>
  <si>
    <t>GAAGAAAGAAAS</t>
  </si>
  <si>
    <t>AAAGAAAGSA</t>
  </si>
  <si>
    <t>AGGAS</t>
  </si>
  <si>
    <t>AAAGAAS</t>
  </si>
  <si>
    <t>AAAGAAAS</t>
  </si>
  <si>
    <t>AAAAGAAASSGSS</t>
  </si>
  <si>
    <t>AGAAAGAAAAAASSSSS</t>
  </si>
  <si>
    <t>AAGAGAAAAASS</t>
  </si>
  <si>
    <t>AGAAGAAAS</t>
  </si>
  <si>
    <t>AGGAGAAAAASS</t>
  </si>
  <si>
    <t>AASSAAAAAASSS</t>
  </si>
  <si>
    <t>AAAAGGAAS</t>
  </si>
  <si>
    <t>AAGGAAAAA</t>
  </si>
  <si>
    <t>AGAAAAASSS</t>
  </si>
  <si>
    <t>MAAA</t>
  </si>
  <si>
    <t>AAAAGGAGAAGAASAAASSSS</t>
  </si>
  <si>
    <t>SF</t>
  </si>
  <si>
    <t xml:space="preserve">MH </t>
  </si>
  <si>
    <t>node 8-AAGGAAAAAAGGS</t>
  </si>
  <si>
    <t>node 9- GG</t>
  </si>
  <si>
    <t>node 8-AAA</t>
  </si>
  <si>
    <t>node 6-AAAGAGGGAGAAAAAASASSGSGSSS</t>
  </si>
  <si>
    <r>
      <t xml:space="preserve">veg </t>
    </r>
    <r>
      <rPr>
        <b/>
        <sz val="12"/>
        <rFont val="Arial"/>
        <family val="2"/>
      </rPr>
      <t>(2 veg branches)</t>
    </r>
  </si>
  <si>
    <t>8 &amp; 9</t>
  </si>
  <si>
    <t>Double stem @ nodes 6,</t>
  </si>
  <si>
    <t>MAGA</t>
  </si>
  <si>
    <t>GGAAAAAA</t>
  </si>
  <si>
    <t>AAAGAAAAAAAA</t>
  </si>
  <si>
    <t>AAM</t>
  </si>
  <si>
    <t>AMAAGGAAGGS</t>
  </si>
  <si>
    <t>GAAAAGGAAAS</t>
  </si>
  <si>
    <t>AAAGG</t>
  </si>
  <si>
    <t>GF</t>
  </si>
  <si>
    <t>MAAAA</t>
  </si>
  <si>
    <t>GAGAAAAAAAAAAASAAAFSASSSS</t>
  </si>
  <si>
    <t>AAGAAAAAAAAASS</t>
  </si>
  <si>
    <t>GAAAASS</t>
  </si>
  <si>
    <t>AAGAAAAAAAGAAASG</t>
  </si>
  <si>
    <t>AAAGAS</t>
  </si>
  <si>
    <t>AGGG</t>
  </si>
  <si>
    <t>MH, KRT, SMM</t>
  </si>
  <si>
    <t>0530-0900h</t>
  </si>
  <si>
    <t>MH, SMM, SH, &amp; Sara X (Doug's summer student)</t>
  </si>
  <si>
    <t>Leaf areas done on d219 &amp; d220.</t>
  </si>
  <si>
    <t>d228-leaves; d229-squares &amp; mature bolls; d232-stems; d233-green bolls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</si>
  <si>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</si>
  <si>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</si>
  <si>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</si>
  <si>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</si>
  <si>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</si>
  <si>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</si>
  <si>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</si>
  <si>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</si>
  <si>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</si>
  <si>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</si>
  <si>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</si>
  <si>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</si>
  <si>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</si>
  <si>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</si>
  <si>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</si>
  <si>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</si>
  <si>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</si>
  <si>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</si>
  <si>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</si>
  <si>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</si>
  <si>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</si>
  <si>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</si>
  <si>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</si>
  <si>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</si>
  <si>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</si>
  <si>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</si>
  <si>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</si>
  <si>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</si>
  <si>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</si>
  <si>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</si>
  <si>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</si>
  <si>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</si>
  <si>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</si>
  <si>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</si>
  <si>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</si>
  <si>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</si>
  <si>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</si>
  <si>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</si>
  <si>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</si>
  <si>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</si>
  <si>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</si>
  <si>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</si>
  <si>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</si>
  <si>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</si>
  <si>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</si>
  <si>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</si>
  <si>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</si>
  <si>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</si>
  <si>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</si>
  <si>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</si>
  <si>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</si>
  <si>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</si>
  <si>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</si>
  <si>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</si>
  <si>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</si>
  <si>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</si>
  <si>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</si>
  <si>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</si>
  <si>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</si>
  <si>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</si>
  <si>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</si>
  <si>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</si>
  <si>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</si>
  <si>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</si>
  <si>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AMGA</t>
  </si>
  <si>
    <t>AAGAMAAAS</t>
  </si>
  <si>
    <t>AMAA</t>
  </si>
  <si>
    <t>AAAAAAAS</t>
  </si>
  <si>
    <t>AAMAAMAGSS</t>
  </si>
  <si>
    <t>MM</t>
  </si>
  <si>
    <t>AAAAG SS</t>
  </si>
  <si>
    <t>AAAGS S</t>
  </si>
  <si>
    <t xml:space="preserve">AAAS </t>
  </si>
  <si>
    <t>MAAAS S</t>
  </si>
  <si>
    <t>AAGSA S</t>
  </si>
  <si>
    <t>AAAAA S</t>
  </si>
  <si>
    <t>AAGAA SS</t>
  </si>
  <si>
    <t>GAAAS A</t>
  </si>
  <si>
    <t>AGSSA</t>
  </si>
  <si>
    <t>AAASS S</t>
  </si>
  <si>
    <t>AAAAA ASASS S</t>
  </si>
  <si>
    <t>AAAGS SS</t>
  </si>
  <si>
    <t>MGA</t>
  </si>
  <si>
    <t>MGGA</t>
  </si>
  <si>
    <t>AAASA S</t>
  </si>
  <si>
    <t>GAAGG</t>
  </si>
  <si>
    <t>MAAAG</t>
  </si>
  <si>
    <t>MAAGA</t>
  </si>
  <si>
    <t>MGASS</t>
  </si>
  <si>
    <t>MMA</t>
  </si>
  <si>
    <t>AMM</t>
  </si>
  <si>
    <t>MAAAA AA</t>
  </si>
  <si>
    <t>AMMA</t>
  </si>
  <si>
    <t>AAAAAGAGGAAAASSAASSSSSFSSSS</t>
  </si>
  <si>
    <t>AAMAMAAMGAS</t>
  </si>
  <si>
    <t>AMAAA</t>
  </si>
  <si>
    <t>AAMA</t>
  </si>
  <si>
    <t>MAM</t>
  </si>
  <si>
    <t xml:space="preserve">AAAAA SSS </t>
  </si>
  <si>
    <t>MAAS</t>
  </si>
  <si>
    <t>MAS</t>
  </si>
  <si>
    <t>AAAAMAAAA</t>
  </si>
  <si>
    <t>AMAAAASS</t>
  </si>
  <si>
    <t>MAAMAAAAAAA</t>
  </si>
  <si>
    <t>AGAAAGAAA</t>
  </si>
  <si>
    <t>MMMA</t>
  </si>
  <si>
    <t>AAAMAAAA</t>
  </si>
  <si>
    <t>AAAAGAAAAASAASS</t>
  </si>
  <si>
    <t>AAMAGAAAAAAASAS</t>
  </si>
  <si>
    <t>AAAGAG</t>
  </si>
  <si>
    <t>AMAAGAAAAGAAAGAGAGAAAAASSSSS</t>
  </si>
  <si>
    <t>AMAAGGAAASSSSASS</t>
  </si>
  <si>
    <t>AAAAGA</t>
  </si>
  <si>
    <t>MMAA</t>
  </si>
  <si>
    <t>AAAGAGAAAAA</t>
  </si>
  <si>
    <t>AAASGSS</t>
  </si>
  <si>
    <t>AAAFSSSSSSS</t>
  </si>
  <si>
    <t>AAASGS</t>
  </si>
  <si>
    <t>AAGSSS</t>
  </si>
  <si>
    <t>MAAAS</t>
  </si>
  <si>
    <t>MAAG</t>
  </si>
  <si>
    <t>AGAAA A</t>
  </si>
  <si>
    <t>SA/SA</t>
  </si>
  <si>
    <t>branch 20-A &amp; S on same node</t>
  </si>
  <si>
    <t>splits into 2 branches</t>
  </si>
  <si>
    <t>AGAAASSSS</t>
  </si>
  <si>
    <t xml:space="preserve">damage @ node 14-main stem </t>
  </si>
  <si>
    <t>AAAFS</t>
  </si>
  <si>
    <t>AAAGSS</t>
  </si>
  <si>
    <t>AAAAA A</t>
  </si>
  <si>
    <t>AAAAA AAGAA GA</t>
  </si>
  <si>
    <t>AMAGAAGAAAAAASSSSSS</t>
  </si>
  <si>
    <t>MAGSSS</t>
  </si>
  <si>
    <t>AAGMAAAAAS</t>
  </si>
  <si>
    <t>MMGA</t>
  </si>
  <si>
    <t>AAGAAAA</t>
  </si>
  <si>
    <t>MAAM</t>
  </si>
  <si>
    <t>AGGAAASSSS</t>
  </si>
  <si>
    <t>AAAAS S</t>
  </si>
  <si>
    <t>AMAAA AAASA AASSS SSSS</t>
  </si>
  <si>
    <t>AAAAA AS</t>
  </si>
  <si>
    <t>AMAAA A</t>
  </si>
  <si>
    <t>AAMGA ASASA SSASS SSSSS</t>
  </si>
  <si>
    <t>AAMMM</t>
  </si>
  <si>
    <t>AAAAA MAAMA ASMAA AAASA SSGSA SSSSA SS</t>
  </si>
  <si>
    <t>AAAASAFSSS</t>
  </si>
  <si>
    <t>AAAAA AAAAA M</t>
  </si>
  <si>
    <t>AAASSASSS</t>
  </si>
  <si>
    <t>MAAASS</t>
  </si>
  <si>
    <t>AMMAAAAAS</t>
  </si>
  <si>
    <t>MSS</t>
  </si>
  <si>
    <t>AAAAA AAGAG A</t>
  </si>
  <si>
    <t>AAGAS S</t>
  </si>
  <si>
    <t>AASAA</t>
  </si>
  <si>
    <t>MAAAA AS</t>
  </si>
  <si>
    <t>AAMMA</t>
  </si>
  <si>
    <t>AGAAA AASSS S</t>
  </si>
  <si>
    <t>AAAGA AASAS</t>
  </si>
  <si>
    <t>MAAAA S</t>
  </si>
  <si>
    <t>AAAAG AASSA SSS</t>
  </si>
  <si>
    <t>GAGAS A</t>
  </si>
  <si>
    <t>AAGMAAS</t>
  </si>
  <si>
    <t>AAAFA</t>
  </si>
  <si>
    <t>AAAAA SS</t>
  </si>
  <si>
    <t>AAGS AS SSA A</t>
  </si>
  <si>
    <t>MGAAA</t>
  </si>
  <si>
    <t>branch 17- (1st 2) SS on same node</t>
  </si>
  <si>
    <t>{AS same node}S{SA same node}A</t>
  </si>
  <si>
    <t>MAMAA GAAAA SSSSS S</t>
  </si>
  <si>
    <t>AA SS SA</t>
  </si>
  <si>
    <t>branch 15-actually AAGS</t>
  </si>
  <si>
    <t>MAASS S</t>
  </si>
  <si>
    <t>MMAAA</t>
  </si>
  <si>
    <t xml:space="preserve">AAAAG AAAAA S </t>
  </si>
  <si>
    <t>AMAMA MAAA</t>
  </si>
  <si>
    <t>MS</t>
  </si>
  <si>
    <t>AAAAS FGASS SSS</t>
  </si>
  <si>
    <t>G broken</t>
  </si>
  <si>
    <t>AGMAAAAAA</t>
  </si>
  <si>
    <t xml:space="preserve">AAAAA AAAAA AAA </t>
  </si>
  <si>
    <t>GSASS SSSSS S</t>
  </si>
  <si>
    <t>AAGSS SS</t>
  </si>
  <si>
    <t>AMG</t>
  </si>
  <si>
    <t>MAAAA ASSSS SS</t>
  </si>
  <si>
    <t>AAAGAA</t>
  </si>
  <si>
    <t>AAMAAAGAGAAAA</t>
  </si>
  <si>
    <t>MAAAAA</t>
  </si>
  <si>
    <t>AGAAASSS</t>
  </si>
  <si>
    <t>AAAFAS</t>
  </si>
  <si>
    <t>MAGAA</t>
  </si>
  <si>
    <t>MGAASSS</t>
  </si>
  <si>
    <t>AAMAAAAAASAAGAASSSSSSSSS</t>
  </si>
  <si>
    <t>AGAASSSS</t>
  </si>
  <si>
    <t>MAAAAAAAASAFSASS</t>
  </si>
  <si>
    <t>AMGAS S</t>
  </si>
  <si>
    <t>AAAAS AASSS SSSSS S</t>
  </si>
  <si>
    <t xml:space="preserve">AAAAA AAAA </t>
  </si>
  <si>
    <t>node 10-AMA / AASS; node 11-AAA</t>
  </si>
  <si>
    <t>AMAAA AAAS</t>
  </si>
  <si>
    <t>veg (2)</t>
  </si>
  <si>
    <t>MAAAG AAGGA AAASS S</t>
  </si>
  <si>
    <t>AAAM</t>
  </si>
  <si>
    <t>AAAAA ASASS S / AG / AA</t>
  </si>
  <si>
    <t xml:space="preserve">missing </t>
  </si>
  <si>
    <t>damage at nodes 10 &amp; 11</t>
  </si>
  <si>
    <t>AS / SSS</t>
  </si>
  <si>
    <t>GAASA A</t>
  </si>
  <si>
    <t>AMMAA AASSA FSSSS S</t>
  </si>
  <si>
    <t>MAGGSAS</t>
  </si>
  <si>
    <t>AAAAA ASSAS ASSAA SSASS SSSSS</t>
  </si>
  <si>
    <t>SSAA</t>
  </si>
  <si>
    <t>ASAAA</t>
  </si>
  <si>
    <t>branch 16- A &amp; S on same node</t>
  </si>
  <si>
    <t>AAAAA AAGAA GAAAA SAASA ASSSS SSSS</t>
  </si>
  <si>
    <t>AMAAM</t>
  </si>
  <si>
    <t>AAGAGA</t>
  </si>
  <si>
    <t>AAMMAASS</t>
  </si>
  <si>
    <t>87////</t>
  </si>
  <si>
    <t>AMAAAAAAAA</t>
  </si>
  <si>
    <t>AAAMAA</t>
  </si>
  <si>
    <t>MAGAA AAAAA AAS</t>
  </si>
  <si>
    <t>#17- SS &amp; SA on same node</t>
  </si>
  <si>
    <t>AS / AS / A / SS</t>
  </si>
  <si>
    <t>#10- AS, AS, &amp; SS on same node</t>
  </si>
  <si>
    <t>AAAMA AAAAA AASFS SSSSS AS</t>
  </si>
  <si>
    <t>SS / SA</t>
  </si>
  <si>
    <t>GA / SSS</t>
  </si>
  <si>
    <t>branch #9- G &amp; A on same node</t>
  </si>
  <si>
    <t>broken</t>
  </si>
  <si>
    <t>AAAAA SSS</t>
  </si>
  <si>
    <t>GAASSA</t>
  </si>
  <si>
    <t>AAGASS</t>
  </si>
  <si>
    <t>AAGAA AASAS SAAAS SSSSS</t>
  </si>
  <si>
    <t>MAAAFSS</t>
  </si>
  <si>
    <t>MAASSAS</t>
  </si>
  <si>
    <t>AS / ASS</t>
  </si>
  <si>
    <t>GAASAA</t>
  </si>
  <si>
    <t>branch 22-A &amp; S on same node</t>
  </si>
  <si>
    <t>AAMAAAAA</t>
  </si>
  <si>
    <t>AAGAG A</t>
  </si>
  <si>
    <t>AAAAG S</t>
  </si>
  <si>
    <t>MAASS</t>
  </si>
  <si>
    <t>AMGSS SS</t>
  </si>
  <si>
    <t>ASSSS S</t>
  </si>
  <si>
    <t xml:space="preserve">AAAAA </t>
  </si>
  <si>
    <t>AAAGA AAAA A</t>
  </si>
  <si>
    <t>AGAGSS</t>
  </si>
  <si>
    <t>AAAM AAAAGGAA</t>
  </si>
  <si>
    <t>AAMAA</t>
  </si>
  <si>
    <t>AAAAMAAA</t>
  </si>
  <si>
    <t>MMM</t>
  </si>
  <si>
    <t>AMMAASSS</t>
  </si>
  <si>
    <t>AAAAA AAAA</t>
  </si>
  <si>
    <t>AGAAAAA</t>
  </si>
  <si>
    <t>MH, Bruno, SMM</t>
  </si>
  <si>
    <t>0600-0945h</t>
  </si>
  <si>
    <t>MH, SMM, Bruno (leaf area)</t>
  </si>
  <si>
    <t>Leaf areas done on d233-235.</t>
  </si>
  <si>
    <t>d248-leaves &amp; stems; d249-bolls; d250-squares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</si>
  <si>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</si>
  <si>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</si>
  <si>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</si>
  <si>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</si>
  <si>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</si>
  <si>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</si>
  <si>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</si>
  <si>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</si>
  <si>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</si>
  <si>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</si>
  <si>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</si>
  <si>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</si>
  <si>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</si>
  <si>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</si>
  <si>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</si>
  <si>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</si>
  <si>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</si>
  <si>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</si>
  <si>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</si>
  <si>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</si>
  <si>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</si>
  <si>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</si>
  <si>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</si>
  <si>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</si>
  <si>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</si>
  <si>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</si>
  <si>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</si>
  <si>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</si>
  <si>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</si>
  <si>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</si>
  <si>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</si>
  <si>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</si>
  <si>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</si>
  <si>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</si>
  <si>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</si>
  <si>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</si>
  <si>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</si>
  <si>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</si>
  <si>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</si>
  <si>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</si>
  <si>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</si>
  <si>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</si>
  <si>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</si>
  <si>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</si>
  <si>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</si>
  <si>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</si>
  <si>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</si>
  <si>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</si>
  <si>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</si>
  <si>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</si>
  <si>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</si>
  <si>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</si>
  <si>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</si>
  <si>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</si>
  <si>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</si>
  <si>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</si>
  <si>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</si>
  <si>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</si>
  <si>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</si>
  <si>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</si>
  <si>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</si>
  <si>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</si>
  <si>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</si>
  <si>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</si>
  <si>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MAMA</t>
  </si>
  <si>
    <t xml:space="preserve">AAAAA AAGAA GAAAG AGGGG </t>
  </si>
  <si>
    <t>AMAAA AAAGG GS</t>
  </si>
  <si>
    <t>AAGAF</t>
  </si>
  <si>
    <t>AAGGS A</t>
  </si>
  <si>
    <t>AGAAA AA</t>
  </si>
  <si>
    <t>AAAAG AA</t>
  </si>
  <si>
    <t>AAAMA</t>
  </si>
  <si>
    <t>AMAAAAA</t>
  </si>
  <si>
    <t>AAGAG S</t>
  </si>
  <si>
    <t>AAAMA S</t>
  </si>
  <si>
    <t>AMAAA AGSS</t>
  </si>
  <si>
    <t>MAAGGS</t>
  </si>
  <si>
    <t>AMAAA G</t>
  </si>
  <si>
    <t xml:space="preserve">MAAAA AAAAA AAAGA AAAGA AAAGA AGAGS GAGAA SGSAG ASAAS AASS </t>
  </si>
  <si>
    <t>AAGFA</t>
  </si>
  <si>
    <t>MAAAG AS</t>
  </si>
  <si>
    <t>AAAGG S</t>
  </si>
  <si>
    <t>AGAGS</t>
  </si>
  <si>
    <t>MMASAAS</t>
  </si>
  <si>
    <t>AAAAG AS</t>
  </si>
  <si>
    <t>G/S ASS</t>
  </si>
  <si>
    <t>AAAMAMAA</t>
  </si>
  <si>
    <t>branch 20- G &amp; S on same node</t>
  </si>
  <si>
    <t>AA A/S SSS</t>
  </si>
  <si>
    <t>AMMAA</t>
  </si>
  <si>
    <t>branch 13- A &amp; S on same node</t>
  </si>
  <si>
    <t>MAAAA A</t>
  </si>
  <si>
    <t>MMAAA AASS</t>
  </si>
  <si>
    <t>AMGAG G</t>
  </si>
  <si>
    <t>AMAAA SS</t>
  </si>
  <si>
    <t>AGGAS SSS</t>
  </si>
  <si>
    <t>GGASAAS</t>
  </si>
  <si>
    <t>MAGG</t>
  </si>
  <si>
    <t>AAAAA G</t>
  </si>
  <si>
    <t>AGGGG A</t>
  </si>
  <si>
    <t>AAAAG G</t>
  </si>
  <si>
    <t xml:space="preserve">AAAA AGFAG AGGAA GAGAS </t>
  </si>
  <si>
    <t>AMAMM AAAAA GAAAAA GGAAA SS</t>
  </si>
  <si>
    <t>MMMAA</t>
  </si>
  <si>
    <t>AGAAS S</t>
  </si>
  <si>
    <t>MAAGG</t>
  </si>
  <si>
    <t>AMAMA AAAAG GAAAA GASS</t>
  </si>
  <si>
    <t>AAAMM</t>
  </si>
  <si>
    <t>AGASS S</t>
  </si>
  <si>
    <t>G S/S SS</t>
  </si>
  <si>
    <t>AAMM</t>
  </si>
  <si>
    <t>branch 23 - S &amp; S on same node</t>
  </si>
  <si>
    <t>AAAGG A</t>
  </si>
  <si>
    <t>GGAGS</t>
  </si>
  <si>
    <t>MAAAA G/G GG</t>
  </si>
  <si>
    <t>MGAA G/S GSSS</t>
  </si>
  <si>
    <t>Branch 14- G &amp; S on same node</t>
  </si>
  <si>
    <t>AAAGA G</t>
  </si>
  <si>
    <t>MAGAAA</t>
  </si>
  <si>
    <t>MAAAG G</t>
  </si>
  <si>
    <t>branch 11- G &amp; G on same node</t>
  </si>
  <si>
    <t>MAAGS</t>
  </si>
  <si>
    <t>A/S AAS</t>
  </si>
  <si>
    <t>MAAAA GAAMA AAAAA</t>
  </si>
  <si>
    <t>AMAMAAGAAAAAAAAA</t>
  </si>
  <si>
    <t>branch 23- A &amp; S on same node</t>
  </si>
  <si>
    <t>MASS</t>
  </si>
  <si>
    <t>A/S AFSS</t>
  </si>
  <si>
    <t>AGGGS A</t>
  </si>
  <si>
    <t>AAAGA S</t>
  </si>
  <si>
    <t>MAAGG S</t>
  </si>
  <si>
    <t>branch 16-A &amp; S on same node</t>
  </si>
  <si>
    <t>AAAAA GSSS</t>
  </si>
  <si>
    <t>secondary branches on veg nodes</t>
  </si>
  <si>
    <t>AFGG</t>
  </si>
  <si>
    <t>AAGF</t>
  </si>
  <si>
    <t xml:space="preserve">AAAAG G </t>
  </si>
  <si>
    <t>AAGGAGA</t>
  </si>
  <si>
    <t>GGGGS</t>
  </si>
  <si>
    <t>AGAAF</t>
  </si>
  <si>
    <t>AAAA G/A S/A SS</t>
  </si>
  <si>
    <t>MAAAA G</t>
  </si>
  <si>
    <t>MAGGG AAS</t>
  </si>
  <si>
    <t>branch 10-G &amp; A, S &amp; A on same nodes</t>
  </si>
  <si>
    <t>MMG</t>
  </si>
  <si>
    <t>AAAGA A</t>
  </si>
  <si>
    <t>MAAAA GG</t>
  </si>
  <si>
    <t>AGAGG A</t>
  </si>
  <si>
    <t>MAAAG A</t>
  </si>
  <si>
    <t>GFAS</t>
  </si>
  <si>
    <t>MAAAA AGGGS SS</t>
  </si>
  <si>
    <t>GAG A/S ASS</t>
  </si>
  <si>
    <t>MMAMA A</t>
  </si>
  <si>
    <t>GAGGS S</t>
  </si>
  <si>
    <t>GAAAG S</t>
  </si>
  <si>
    <t>MAAAG AA</t>
  </si>
  <si>
    <t>AGASA S</t>
  </si>
  <si>
    <t>AAAGG FS</t>
  </si>
  <si>
    <t xml:space="preserve">3 of the highest pre-fruiting nodes actually empty. </t>
  </si>
  <si>
    <t>AAAAGGS</t>
  </si>
  <si>
    <t>AAAAAGS</t>
  </si>
  <si>
    <t>MAMM</t>
  </si>
  <si>
    <t>GAAFS S</t>
  </si>
  <si>
    <t>MAAAMA A</t>
  </si>
  <si>
    <t xml:space="preserve">AAAAA AAAAA </t>
  </si>
  <si>
    <t>FASS</t>
  </si>
  <si>
    <t>AAAAF</t>
  </si>
  <si>
    <t>AMAGA AGSS</t>
  </si>
  <si>
    <t>AAAAG A</t>
  </si>
  <si>
    <t>MAAAGA</t>
  </si>
  <si>
    <t>AMAAGA</t>
  </si>
  <si>
    <t>AGAF</t>
  </si>
  <si>
    <t>AAMAAGGA</t>
  </si>
  <si>
    <t>AMAAA GSS</t>
  </si>
  <si>
    <t>AAAAAGAGG</t>
  </si>
  <si>
    <t>132 (MH)</t>
  </si>
  <si>
    <t>AGAFA</t>
  </si>
  <si>
    <t>MAAGAA</t>
  </si>
  <si>
    <t>MAAAAAGGAAAAASAAGASASSGSSSSASSSS</t>
  </si>
  <si>
    <t>AMAG</t>
  </si>
  <si>
    <t>AAAGG GA</t>
  </si>
  <si>
    <t>AMGGA</t>
  </si>
  <si>
    <t>AAAGG SSS</t>
  </si>
  <si>
    <t>AAASA GSA</t>
  </si>
  <si>
    <t xml:space="preserve">AAAA </t>
  </si>
  <si>
    <t>AGAGS A</t>
  </si>
  <si>
    <t>MGG</t>
  </si>
  <si>
    <t>AAA/GGGA</t>
  </si>
  <si>
    <t>branch 13-A &amp; G on same node</t>
  </si>
  <si>
    <t>MMASGSSSS</t>
  </si>
  <si>
    <t>MAGS</t>
  </si>
  <si>
    <t>AMAGA</t>
  </si>
  <si>
    <t>AAAGASS</t>
  </si>
  <si>
    <t>MMAAA G</t>
  </si>
  <si>
    <t>A / S SA</t>
  </si>
  <si>
    <t>AAAAGSS</t>
  </si>
  <si>
    <t>branch 21-A &amp; S on same node</t>
  </si>
  <si>
    <t>MAGGAS</t>
  </si>
  <si>
    <t>AGGAG AS</t>
  </si>
  <si>
    <t>MAGGG</t>
  </si>
  <si>
    <t>AAAAA GA</t>
  </si>
  <si>
    <t>AAAAG SSAAG ASSS</t>
  </si>
  <si>
    <t>AAMAAAAAAMSS</t>
  </si>
  <si>
    <t>AAGGSS</t>
  </si>
  <si>
    <t>AMAAAS</t>
  </si>
  <si>
    <t>AAMAAAAGSAGAAGGAAASS</t>
  </si>
  <si>
    <t>AAAGGS</t>
  </si>
  <si>
    <t xml:space="preserve">MMA </t>
  </si>
  <si>
    <t>AGGGA</t>
  </si>
  <si>
    <t>AGAGAAA</t>
  </si>
  <si>
    <t>AMAAA MAGAA AAA</t>
  </si>
  <si>
    <t>MH, Bruno, SMM, KRT</t>
  </si>
  <si>
    <t>0600-1000h</t>
  </si>
  <si>
    <t>Bruno (leaf area), MH, SMM</t>
  </si>
  <si>
    <t>Only 1 plant per plot</t>
  </si>
  <si>
    <r>
      <t>d262-leaves; d264 &amp; d267-stems &amp; fruit</t>
    </r>
    <r>
      <rPr>
        <sz val="8"/>
        <rFont val="Arial"/>
        <family val="2"/>
      </rPr>
      <t xml:space="preserve"> (based on when they went into oven)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</si>
</sst>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35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48"/>
      <color rgb="FFFF0000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b/>
      <sz val="16"/>
      <color rgb="FFFF0000"/>
      <name val="Arial"/>
      <family val="2"/>
    </font>
    <font>
      <sz val="11"/>
      <name val="Arial"/>
      <family val="2"/>
    </font>
    <font>
      <sz val="15"/>
      <color rgb="FF7030A0"/>
      <name val="Arial"/>
      <family val="2"/>
    </font>
    <font>
      <b/>
      <sz val="15"/>
      <color rgb="FF7030A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4"/>
      <name val="Primer Print"/>
    </font>
    <font>
      <b/>
      <sz val="10"/>
      <color rgb="FFFF0000"/>
      <name val="Arial"/>
      <family val="2"/>
    </font>
    <font>
      <b/>
      <sz val="18"/>
      <name val="Arial"/>
      <family val="2"/>
    </font>
    <font>
      <b/>
      <sz val="2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</fills>
  <borders count="122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9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0" xfId="1" applyFont="1" applyFill="1" applyAlignment="1">
      <alignment horizontal="right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7" fillId="0" borderId="49" xfId="1" applyFont="1" applyBorder="1" applyAlignment="1">
      <alignment horizontal="left" vertical="center"/>
    </xf>
    <xf numFmtId="0" fontId="6" fillId="0" borderId="50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center" vertical="center"/>
    </xf>
    <xf numFmtId="2" fontId="7" fillId="3" borderId="50" xfId="1" applyNumberFormat="1" applyFont="1" applyFill="1" applyBorder="1" applyAlignment="1">
      <alignment horizontal="center" vertical="center"/>
    </xf>
    <xf numFmtId="0" fontId="7" fillId="3" borderId="49" xfId="1" applyFont="1" applyFill="1" applyBorder="1" applyAlignment="1">
      <alignment horizontal="left" vertical="center"/>
    </xf>
    <xf numFmtId="0" fontId="5" fillId="4" borderId="56" xfId="1" applyFont="1" applyFill="1" applyBorder="1" applyAlignment="1">
      <alignment horizontal="left" vertical="center"/>
    </xf>
    <xf numFmtId="2" fontId="5" fillId="5" borderId="32" xfId="1" applyNumberFormat="1" applyFont="1" applyFill="1" applyBorder="1" applyAlignment="1">
      <alignment horizontal="center"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4" borderId="32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57" xfId="1" applyNumberFormat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right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7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9" xfId="1" applyFont="1" applyBorder="1" applyAlignment="1">
      <alignment horizontal="center" vertical="center" wrapText="1"/>
    </xf>
    <xf numFmtId="2" fontId="13" fillId="0" borderId="52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60" xfId="1" applyFont="1" applyFill="1" applyBorder="1" applyAlignment="1">
      <alignment horizontal="center" vertical="top"/>
    </xf>
    <xf numFmtId="49" fontId="15" fillId="0" borderId="25" xfId="1" applyNumberFormat="1" applyFont="1" applyBorder="1" applyAlignment="1">
      <alignment horizontal="center" vertical="center"/>
    </xf>
    <xf numFmtId="0" fontId="5" fillId="5" borderId="61" xfId="1" applyFont="1" applyFill="1" applyBorder="1" applyAlignment="1">
      <alignment horizontal="center" vertical="center"/>
    </xf>
    <xf numFmtId="0" fontId="5" fillId="5" borderId="62" xfId="1" applyFont="1" applyFill="1" applyBorder="1" applyAlignment="1">
      <alignment horizontal="center" vertical="center"/>
    </xf>
    <xf numFmtId="0" fontId="5" fillId="5" borderId="63" xfId="1" applyFont="1" applyFill="1" applyBorder="1" applyAlignment="1">
      <alignment horizontal="center" vertical="center"/>
    </xf>
    <xf numFmtId="0" fontId="5" fillId="4" borderId="61" xfId="1" applyFont="1" applyFill="1" applyBorder="1" applyAlignment="1">
      <alignment horizontal="center" vertical="center"/>
    </xf>
    <xf numFmtId="0" fontId="5" fillId="4" borderId="62" xfId="1" applyFont="1" applyFill="1" applyBorder="1" applyAlignment="1">
      <alignment horizontal="center" vertical="center"/>
    </xf>
    <xf numFmtId="0" fontId="5" fillId="4" borderId="63" xfId="1" applyFont="1" applyFill="1" applyBorder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0" fontId="6" fillId="3" borderId="65" xfId="1" applyFont="1" applyFill="1" applyBorder="1" applyAlignment="1">
      <alignment horizontal="center" vertical="center"/>
    </xf>
    <xf numFmtId="0" fontId="7" fillId="3" borderId="66" xfId="1" applyFont="1" applyFill="1" applyBorder="1" applyAlignment="1">
      <alignment horizontal="center" wrapText="1"/>
    </xf>
    <xf numFmtId="0" fontId="6" fillId="3" borderId="67" xfId="1" applyFont="1" applyFill="1" applyBorder="1" applyAlignment="1">
      <alignment horizontal="center" vertical="center"/>
    </xf>
    <xf numFmtId="0" fontId="6" fillId="3" borderId="68" xfId="1" applyFont="1" applyFill="1" applyBorder="1" applyAlignment="1">
      <alignment horizontal="center" vertical="center"/>
    </xf>
    <xf numFmtId="0" fontId="7" fillId="3" borderId="69" xfId="1" applyFont="1" applyFill="1" applyBorder="1" applyAlignment="1">
      <alignment horizontal="center" vertical="center"/>
    </xf>
    <xf numFmtId="0" fontId="12" fillId="3" borderId="64" xfId="1" quotePrefix="1" applyFont="1" applyFill="1" applyBorder="1" applyAlignment="1">
      <alignment horizontal="center" vertical="center" wrapText="1"/>
    </xf>
    <xf numFmtId="0" fontId="7" fillId="3" borderId="64" xfId="1" applyFont="1" applyFill="1" applyBorder="1" applyAlignment="1">
      <alignment horizontal="center" vertical="center"/>
    </xf>
    <xf numFmtId="0" fontId="10" fillId="0" borderId="70" xfId="1" applyFont="1" applyBorder="1" applyAlignment="1">
      <alignment horizontal="center" vertical="center" wrapText="1"/>
    </xf>
    <xf numFmtId="167" fontId="13" fillId="0" borderId="73" xfId="1" applyNumberFormat="1" applyFont="1" applyBorder="1" applyAlignment="1">
      <alignment horizontal="center" vertical="center"/>
    </xf>
    <xf numFmtId="0" fontId="14" fillId="3" borderId="73" xfId="1" applyFont="1" applyFill="1" applyBorder="1" applyAlignment="1">
      <alignment horizontal="center" vertical="top"/>
    </xf>
    <xf numFmtId="49" fontId="15" fillId="0" borderId="74" xfId="1" applyNumberFormat="1" applyFont="1" applyBorder="1" applyAlignment="1">
      <alignment horizontal="center" vertical="center"/>
    </xf>
    <xf numFmtId="0" fontId="10" fillId="2" borderId="61" xfId="1" applyFont="1" applyFill="1" applyBorder="1" applyAlignment="1">
      <alignment horizontal="center" wrapText="1"/>
    </xf>
    <xf numFmtId="0" fontId="10" fillId="2" borderId="62" xfId="1" applyFont="1" applyFill="1" applyBorder="1" applyAlignment="1">
      <alignment horizontal="center" wrapText="1"/>
    </xf>
    <xf numFmtId="0" fontId="10" fillId="2" borderId="63" xfId="1" applyFont="1" applyFill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6" fillId="0" borderId="76" xfId="1" applyFont="1" applyBorder="1" applyAlignment="1">
      <alignment horizontal="center" wrapText="1"/>
    </xf>
    <xf numFmtId="0" fontId="16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0" fontId="10" fillId="0" borderId="58" xfId="1" applyFont="1" applyBorder="1" applyAlignment="1">
      <alignment horizontal="right" wrapText="1"/>
    </xf>
    <xf numFmtId="0" fontId="10" fillId="0" borderId="76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58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left" vertical="center"/>
    </xf>
    <xf numFmtId="2" fontId="7" fillId="3" borderId="50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right" vertical="center"/>
    </xf>
    <xf numFmtId="2" fontId="7" fillId="3" borderId="27" xfId="1" applyNumberFormat="1" applyFont="1" applyFill="1" applyBorder="1" applyAlignment="1">
      <alignment horizontal="righ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19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2" fillId="0" borderId="88" xfId="1" applyFont="1" applyBorder="1" applyAlignment="1">
      <alignment horizontal="center"/>
    </xf>
    <xf numFmtId="0" fontId="3" fillId="0" borderId="88" xfId="1" applyFont="1" applyBorder="1" applyAlignment="1">
      <alignment horizontal="left"/>
    </xf>
    <xf numFmtId="2" fontId="1" fillId="0" borderId="91" xfId="1" applyNumberFormat="1" applyBorder="1"/>
    <xf numFmtId="0" fontId="2" fillId="0" borderId="92" xfId="1" applyFont="1" applyBorder="1" applyAlignment="1">
      <alignment horizontal="left"/>
    </xf>
    <xf numFmtId="0" fontId="3" fillId="0" borderId="92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2" xfId="1" applyFont="1" applyBorder="1" applyAlignment="1">
      <alignment horizontal="left"/>
    </xf>
    <xf numFmtId="0" fontId="3" fillId="0" borderId="92" xfId="1" applyFont="1" applyBorder="1" applyAlignment="1">
      <alignment horizontal="center"/>
    </xf>
    <xf numFmtId="0" fontId="2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24" fillId="0" borderId="0" xfId="1" applyFont="1"/>
    <xf numFmtId="0" fontId="1" fillId="0" borderId="91" xfId="1" applyBorder="1"/>
    <xf numFmtId="0" fontId="3" fillId="0" borderId="91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5" fontId="1" fillId="0" borderId="0" xfId="1" applyNumberFormat="1"/>
    <xf numFmtId="166" fontId="1" fillId="0" borderId="0" xfId="1" applyNumberForma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0" fontId="27" fillId="0" borderId="117" xfId="1" applyFont="1" applyBorder="1" applyAlignment="1">
      <alignment horizontal="center" wrapText="1"/>
    </xf>
    <xf numFmtId="0" fontId="29" fillId="0" borderId="118" xfId="1" applyFont="1" applyBorder="1" applyAlignment="1">
      <alignment horizontal="center" wrapText="1"/>
    </xf>
    <xf numFmtId="0" fontId="27" fillId="0" borderId="119" xfId="1" applyFont="1" applyBorder="1" applyAlignment="1">
      <alignment horizontal="center" wrapText="1"/>
    </xf>
    <xf numFmtId="0" fontId="10" fillId="0" borderId="120" xfId="1" applyFont="1" applyBorder="1" applyAlignment="1">
      <alignment horizontal="center" wrapText="1"/>
    </xf>
    <xf numFmtId="0" fontId="5" fillId="0" borderId="0" xfId="1" applyFont="1"/>
    <xf numFmtId="0" fontId="1" fillId="0" borderId="67" xfId="1" applyBorder="1"/>
    <xf numFmtId="0" fontId="3" fillId="0" borderId="67" xfId="1" applyFont="1" applyBorder="1"/>
    <xf numFmtId="0" fontId="1" fillId="0" borderId="121" xfId="1" applyBorder="1"/>
    <xf numFmtId="0" fontId="2" fillId="0" borderId="0" xfId="1" applyFont="1" applyAlignment="1">
      <alignment horizontal="right"/>
    </xf>
    <xf numFmtId="0" fontId="2" fillId="0" borderId="121" xfId="1" applyFont="1" applyBorder="1" applyAlignment="1">
      <alignment horizontal="right"/>
    </xf>
    <xf numFmtId="169" fontId="1" fillId="0" borderId="67" xfId="1" applyNumberFormat="1" applyBorder="1"/>
    <xf numFmtId="0" fontId="10" fillId="0" borderId="0" xfId="1" applyFont="1"/>
    <xf numFmtId="0" fontId="4" fillId="0" borderId="0" xfId="1" applyFont="1"/>
    <xf numFmtId="0" fontId="30" fillId="0" borderId="0" xfId="1" applyFont="1" applyAlignment="1">
      <alignment horizontal="right"/>
    </xf>
    <xf numFmtId="0" fontId="30" fillId="0" borderId="0" xfId="1" applyFont="1" applyAlignment="1">
      <alignment horizontal="left"/>
    </xf>
    <xf numFmtId="2" fontId="31" fillId="3" borderId="22" xfId="1" applyNumberFormat="1" applyFont="1" applyFill="1" applyBorder="1" applyAlignment="1">
      <alignment horizontal="right" vertical="center"/>
    </xf>
    <xf numFmtId="2" fontId="31" fillId="3" borderId="22" xfId="1" applyNumberFormat="1" applyFont="1" applyFill="1" applyBorder="1" applyAlignment="1">
      <alignment horizontal="left" vertical="center"/>
    </xf>
    <xf numFmtId="2" fontId="31" fillId="3" borderId="29" xfId="1" applyNumberFormat="1" applyFont="1" applyFill="1" applyBorder="1" applyAlignment="1">
      <alignment horizontal="right" vertical="center"/>
    </xf>
    <xf numFmtId="2" fontId="31" fillId="3" borderId="29" xfId="1" applyNumberFormat="1" applyFont="1" applyFill="1" applyBorder="1" applyAlignment="1">
      <alignment horizontal="left" vertical="center"/>
    </xf>
    <xf numFmtId="2" fontId="31" fillId="3" borderId="41" xfId="1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/>
    </xf>
    <xf numFmtId="0" fontId="1" fillId="0" borderId="0" xfId="1" applyAlignment="1">
      <alignment wrapText="1"/>
    </xf>
    <xf numFmtId="0" fontId="2" fillId="0" borderId="91" xfId="1" applyFont="1" applyBorder="1"/>
    <xf numFmtId="0" fontId="33" fillId="0" borderId="0" xfId="1" applyFont="1"/>
    <xf numFmtId="0" fontId="3" fillId="3" borderId="28" xfId="1" applyFont="1" applyFill="1" applyBorder="1" applyAlignment="1">
      <alignment horizontal="left" vertical="center"/>
    </xf>
    <xf numFmtId="0" fontId="3" fillId="3" borderId="40" xfId="1" applyFont="1" applyFill="1" applyBorder="1" applyAlignment="1">
      <alignment horizontal="left" vertical="center"/>
    </xf>
    <xf numFmtId="0" fontId="6" fillId="0" borderId="0" xfId="1" applyFont="1"/>
    <xf numFmtId="2" fontId="22" fillId="3" borderId="41" xfId="1" applyNumberFormat="1" applyFont="1" applyFill="1" applyBorder="1" applyAlignment="1">
      <alignment horizontal="left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7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8" fillId="0" borderId="38" xfId="1" quotePrefix="1" applyFont="1" applyBorder="1" applyAlignment="1">
      <alignment horizontal="center" vertical="center"/>
    </xf>
    <xf numFmtId="2" fontId="13" fillId="0" borderId="72" xfId="1" applyNumberFormat="1" applyFont="1" applyBorder="1" applyAlignment="1">
      <alignment horizontal="center" vertical="center"/>
    </xf>
    <xf numFmtId="2" fontId="13" fillId="0" borderId="68" xfId="1" applyNumberFormat="1" applyFont="1" applyBorder="1" applyAlignment="1">
      <alignment horizontal="center" vertical="center"/>
    </xf>
    <xf numFmtId="2" fontId="13" fillId="0" borderId="71" xfId="1" applyNumberFormat="1" applyFont="1" applyBorder="1" applyAlignment="1">
      <alignment horizontal="center" vertical="center"/>
    </xf>
    <xf numFmtId="15" fontId="3" fillId="0" borderId="91" xfId="1" applyNumberFormat="1" applyFont="1" applyBorder="1" applyAlignment="1">
      <alignment horizontal="left"/>
    </xf>
    <xf numFmtId="0" fontId="1" fillId="0" borderId="91" xfId="1" applyBorder="1" applyAlignment="1">
      <alignment horizontal="left"/>
    </xf>
    <xf numFmtId="0" fontId="20" fillId="0" borderId="96" xfId="1" applyFont="1" applyBorder="1" applyAlignment="1">
      <alignment horizontal="center"/>
    </xf>
    <xf numFmtId="0" fontId="20" fillId="0" borderId="95" xfId="1" applyFont="1" applyBorder="1"/>
    <xf numFmtId="0" fontId="20" fillId="0" borderId="87" xfId="1" applyFont="1" applyBorder="1" applyAlignment="1">
      <alignment horizontal="center"/>
    </xf>
    <xf numFmtId="0" fontId="20" fillId="0" borderId="0" xfId="1" applyFont="1"/>
    <xf numFmtId="0" fontId="20" fillId="0" borderId="90" xfId="1" applyFont="1" applyBorder="1" applyAlignment="1">
      <alignment horizontal="center"/>
    </xf>
    <xf numFmtId="0" fontId="20" fillId="0" borderId="89" xfId="1" applyFont="1" applyBorder="1"/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3" xfId="1" applyFont="1" applyBorder="1" applyAlignment="1">
      <alignment vertical="center" wrapText="1"/>
    </xf>
    <xf numFmtId="0" fontId="19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18" fillId="0" borderId="87" xfId="1" applyFont="1" applyBorder="1" applyAlignment="1">
      <alignment horizontal="left" wrapText="1"/>
    </xf>
    <xf numFmtId="0" fontId="1" fillId="0" borderId="0" xfId="1" applyAlignment="1">
      <alignment horizontal="left" wrapText="1"/>
    </xf>
    <xf numFmtId="0" fontId="1" fillId="0" borderId="87" xfId="1" applyBorder="1" applyAlignment="1">
      <alignment horizontal="left" wrapText="1"/>
    </xf>
    <xf numFmtId="0" fontId="1" fillId="0" borderId="87" xfId="1" applyBorder="1"/>
    <xf numFmtId="0" fontId="1" fillId="0" borderId="0" xfId="1"/>
    <xf numFmtId="0" fontId="23" fillId="0" borderId="0" xfId="1" applyFont="1" applyAlignment="1">
      <alignment wrapText="1"/>
    </xf>
    <xf numFmtId="0" fontId="5" fillId="0" borderId="55" xfId="1" applyFont="1" applyBorder="1" applyAlignment="1">
      <alignment horizontal="center" vertical="center" wrapText="1"/>
    </xf>
    <xf numFmtId="0" fontId="5" fillId="0" borderId="53" xfId="1" applyFont="1" applyBorder="1" applyAlignment="1">
      <alignment horizontal="center" vertical="center" wrapText="1"/>
    </xf>
    <xf numFmtId="0" fontId="5" fillId="0" borderId="45" xfId="1" applyFont="1" applyBorder="1" applyAlignment="1">
      <alignment horizontal="center" vertical="center" wrapText="1"/>
    </xf>
    <xf numFmtId="0" fontId="5" fillId="0" borderId="37" xfId="1" applyFont="1" applyBorder="1" applyAlignment="1">
      <alignment horizontal="right" vertical="center"/>
    </xf>
    <xf numFmtId="0" fontId="5" fillId="0" borderId="15" xfId="1" applyFont="1" applyBorder="1" applyAlignment="1">
      <alignment horizontal="right" vertical="center"/>
    </xf>
    <xf numFmtId="0" fontId="5" fillId="0" borderId="46" xfId="1" applyFont="1" applyBorder="1" applyAlignment="1">
      <alignment horizontal="right" vertical="center"/>
    </xf>
    <xf numFmtId="0" fontId="34" fillId="0" borderId="0" xfId="1" applyFont="1"/>
    <xf numFmtId="0" fontId="34" fillId="0" borderId="91" xfId="1" applyFont="1" applyBorder="1"/>
  </cellXfs>
  <cellStyles count="2">
    <cellStyle name="Normal" xfId="0" builtinId="0"/>
    <cellStyle name="Normal 2" xfId="1" xr:uid="{258C6C0A-FD3F-46D7-B682-166B67C36F2C}"/>
  </cellStyles>
  <dxfs count="1024"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5496B-0DD7-4D67-8C7F-5281EC88FE11}">
  <dimension ref="A1:AC513"/>
  <sheetViews>
    <sheetView tabSelected="1" workbookViewId="0"/>
  </sheetViews>
  <sheetFormatPr defaultRowHeight="15"/>
  <cols>
    <col min="3" max="3" width="10.42578125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</row>
    <row r="2" spans="1:29">
      <c r="A2">
        <v>2018</v>
      </c>
      <c r="B2">
        <v>149</v>
      </c>
      <c r="C2" s="1">
        <v>43249</v>
      </c>
      <c r="D2" t="s">
        <v>14</v>
      </c>
      <c r="E2">
        <v>2</v>
      </c>
      <c r="F2">
        <v>15</v>
      </c>
      <c r="G2" s="2">
        <f>F2/100</f>
        <v>0.15</v>
      </c>
      <c r="H2">
        <v>8</v>
      </c>
      <c r="J2">
        <v>0</v>
      </c>
      <c r="K2">
        <v>24</v>
      </c>
      <c r="L2" s="2">
        <f>K2/100</f>
        <v>0.24</v>
      </c>
      <c r="M2">
        <v>8</v>
      </c>
      <c r="N2">
        <v>6</v>
      </c>
      <c r="O2">
        <v>2</v>
      </c>
      <c r="P2" s="4">
        <v>0.5</v>
      </c>
      <c r="Q2" s="4">
        <v>0.5</v>
      </c>
      <c r="R2" s="4">
        <v>0</v>
      </c>
      <c r="S2" s="4">
        <v>0</v>
      </c>
      <c r="T2" s="4">
        <v>0</v>
      </c>
      <c r="U2" s="2">
        <v>1.31</v>
      </c>
      <c r="V2" s="2">
        <v>0.65500000000000003</v>
      </c>
      <c r="W2" s="2">
        <v>1.9650000000000001</v>
      </c>
      <c r="X2" s="4">
        <v>144.1</v>
      </c>
      <c r="Y2" s="4">
        <v>72.05</v>
      </c>
      <c r="Z2" s="4">
        <v>0</v>
      </c>
      <c r="AA2" s="4">
        <v>0</v>
      </c>
      <c r="AB2" s="4">
        <v>216.14999999999998</v>
      </c>
      <c r="AC2" s="3">
        <v>0.20185000000000003</v>
      </c>
    </row>
    <row r="3" spans="1:29">
      <c r="A3">
        <v>2018</v>
      </c>
      <c r="B3">
        <v>149</v>
      </c>
      <c r="C3" s="1">
        <v>43249</v>
      </c>
      <c r="D3" t="s">
        <v>15</v>
      </c>
      <c r="E3">
        <v>2</v>
      </c>
      <c r="F3">
        <v>22</v>
      </c>
      <c r="G3" s="2">
        <f t="shared" ref="G3:G66" si="0">F3/100</f>
        <v>0.22</v>
      </c>
      <c r="H3">
        <v>9</v>
      </c>
      <c r="I3">
        <v>6</v>
      </c>
      <c r="J3">
        <v>3</v>
      </c>
      <c r="K3">
        <v>21</v>
      </c>
      <c r="L3" s="2">
        <f t="shared" ref="L3:L66" si="1">K3/100</f>
        <v>0.21</v>
      </c>
      <c r="M3">
        <v>9</v>
      </c>
      <c r="N3">
        <v>7</v>
      </c>
      <c r="O3">
        <v>2</v>
      </c>
      <c r="P3" s="4">
        <v>0.5</v>
      </c>
      <c r="Q3" s="4">
        <v>2</v>
      </c>
      <c r="R3" s="4">
        <v>0</v>
      </c>
      <c r="S3" s="4">
        <v>0</v>
      </c>
      <c r="T3" s="4">
        <v>0</v>
      </c>
      <c r="U3" s="2">
        <v>2.0750000000000002</v>
      </c>
      <c r="V3" s="2">
        <v>1.085</v>
      </c>
      <c r="W3" s="2">
        <v>3.16</v>
      </c>
      <c r="X3" s="4">
        <v>228.25000000000003</v>
      </c>
      <c r="Y3" s="4">
        <v>119.35000000000001</v>
      </c>
      <c r="Z3" s="4">
        <v>0</v>
      </c>
      <c r="AA3" s="4">
        <v>0</v>
      </c>
      <c r="AB3" s="4">
        <v>347.6</v>
      </c>
      <c r="AC3" s="3">
        <v>0.30949599999999999</v>
      </c>
    </row>
    <row r="4" spans="1:29">
      <c r="A4">
        <v>2018</v>
      </c>
      <c r="B4">
        <v>149</v>
      </c>
      <c r="C4" s="1">
        <v>43249</v>
      </c>
      <c r="D4" t="s">
        <v>16</v>
      </c>
      <c r="E4">
        <v>2</v>
      </c>
      <c r="F4">
        <v>17</v>
      </c>
      <c r="G4" s="2">
        <f t="shared" si="0"/>
        <v>0.17</v>
      </c>
      <c r="H4">
        <v>8</v>
      </c>
      <c r="I4">
        <v>7</v>
      </c>
      <c r="J4">
        <v>1</v>
      </c>
      <c r="K4">
        <v>23</v>
      </c>
      <c r="L4" s="2">
        <f t="shared" si="1"/>
        <v>0.23</v>
      </c>
      <c r="M4">
        <v>9</v>
      </c>
      <c r="N4">
        <v>6</v>
      </c>
      <c r="O4">
        <v>3</v>
      </c>
      <c r="P4" s="4">
        <v>0.5</v>
      </c>
      <c r="Q4" s="4">
        <v>1.5</v>
      </c>
      <c r="R4" s="4">
        <v>0</v>
      </c>
      <c r="S4" s="4">
        <v>0</v>
      </c>
      <c r="T4" s="4">
        <v>0</v>
      </c>
      <c r="U4" s="2">
        <v>1.92</v>
      </c>
      <c r="V4" s="2">
        <v>1.02</v>
      </c>
      <c r="W4" s="2">
        <v>2.94</v>
      </c>
      <c r="X4" s="4">
        <v>211.2</v>
      </c>
      <c r="Y4" s="4">
        <v>112.2</v>
      </c>
      <c r="Z4" s="4">
        <v>0</v>
      </c>
      <c r="AA4" s="4">
        <v>0</v>
      </c>
      <c r="AB4" s="4">
        <v>323.39999999999998</v>
      </c>
      <c r="AC4" s="3">
        <v>0.28327749999999996</v>
      </c>
    </row>
    <row r="5" spans="1:29">
      <c r="A5">
        <v>2018</v>
      </c>
      <c r="B5">
        <v>149</v>
      </c>
      <c r="C5" s="1">
        <v>43249</v>
      </c>
      <c r="D5" t="s">
        <v>17</v>
      </c>
      <c r="E5">
        <v>2</v>
      </c>
      <c r="F5">
        <v>16</v>
      </c>
      <c r="G5" s="2">
        <f t="shared" si="0"/>
        <v>0.16</v>
      </c>
      <c r="H5">
        <v>7</v>
      </c>
      <c r="I5">
        <v>6</v>
      </c>
      <c r="J5">
        <v>1</v>
      </c>
      <c r="K5">
        <v>23</v>
      </c>
      <c r="L5" s="2">
        <f t="shared" si="1"/>
        <v>0.23</v>
      </c>
      <c r="M5">
        <v>9</v>
      </c>
      <c r="N5">
        <v>6</v>
      </c>
      <c r="O5">
        <v>3</v>
      </c>
      <c r="P5" s="4">
        <v>0</v>
      </c>
      <c r="Q5" s="4">
        <v>2</v>
      </c>
      <c r="R5" s="4">
        <v>0</v>
      </c>
      <c r="S5" s="4">
        <v>0</v>
      </c>
      <c r="T5" s="4">
        <v>0</v>
      </c>
      <c r="U5" s="2">
        <v>1.3</v>
      </c>
      <c r="V5" s="2">
        <v>0.64</v>
      </c>
      <c r="W5" s="2">
        <v>1.94</v>
      </c>
      <c r="X5" s="4">
        <v>143</v>
      </c>
      <c r="Y5" s="4">
        <v>70.400000000000006</v>
      </c>
      <c r="Z5" s="4">
        <v>0</v>
      </c>
      <c r="AA5" s="4">
        <v>0</v>
      </c>
      <c r="AB5" s="4">
        <v>213.4</v>
      </c>
      <c r="AC5" s="3">
        <v>0.1943095</v>
      </c>
    </row>
    <row r="6" spans="1:29">
      <c r="A6">
        <v>2018</v>
      </c>
      <c r="B6">
        <v>149</v>
      </c>
      <c r="C6" s="1">
        <v>43249</v>
      </c>
      <c r="D6" t="s">
        <v>18</v>
      </c>
      <c r="E6">
        <v>2</v>
      </c>
      <c r="F6">
        <v>24</v>
      </c>
      <c r="G6" s="2">
        <f t="shared" si="0"/>
        <v>0.24</v>
      </c>
      <c r="H6">
        <v>8</v>
      </c>
      <c r="I6">
        <v>3</v>
      </c>
      <c r="J6">
        <v>5</v>
      </c>
      <c r="K6">
        <v>24</v>
      </c>
      <c r="L6" s="2">
        <f t="shared" si="1"/>
        <v>0.24</v>
      </c>
      <c r="M6">
        <v>9</v>
      </c>
      <c r="N6">
        <v>7</v>
      </c>
      <c r="O6">
        <v>2</v>
      </c>
      <c r="P6" s="4">
        <v>1.5</v>
      </c>
      <c r="Q6" s="4">
        <v>2</v>
      </c>
      <c r="R6" s="4">
        <v>0</v>
      </c>
      <c r="S6" s="4">
        <v>0</v>
      </c>
      <c r="T6" s="4">
        <v>0</v>
      </c>
      <c r="U6" s="2">
        <v>2.105</v>
      </c>
      <c r="V6" s="2">
        <v>1.24</v>
      </c>
      <c r="W6" s="2">
        <v>3.3449999999999998</v>
      </c>
      <c r="X6" s="4">
        <v>231.55</v>
      </c>
      <c r="Y6" s="4">
        <v>136.4</v>
      </c>
      <c r="Z6" s="4">
        <v>0</v>
      </c>
      <c r="AA6" s="4">
        <v>0</v>
      </c>
      <c r="AB6" s="4">
        <v>367.95000000000005</v>
      </c>
      <c r="AC6" s="3">
        <v>0.30503000000000002</v>
      </c>
    </row>
    <row r="7" spans="1:29">
      <c r="A7">
        <v>2018</v>
      </c>
      <c r="B7">
        <v>149</v>
      </c>
      <c r="C7" s="1">
        <v>43249</v>
      </c>
      <c r="D7" t="s">
        <v>19</v>
      </c>
      <c r="E7">
        <v>2</v>
      </c>
      <c r="F7">
        <v>22</v>
      </c>
      <c r="G7" s="2">
        <f t="shared" si="0"/>
        <v>0.22</v>
      </c>
      <c r="H7">
        <v>9</v>
      </c>
      <c r="I7">
        <v>7</v>
      </c>
      <c r="J7">
        <v>2</v>
      </c>
      <c r="K7">
        <v>24</v>
      </c>
      <c r="L7" s="2">
        <f t="shared" si="1"/>
        <v>0.24</v>
      </c>
      <c r="M7">
        <v>8</v>
      </c>
      <c r="N7">
        <v>6</v>
      </c>
      <c r="O7">
        <v>2</v>
      </c>
      <c r="P7" s="4">
        <v>0</v>
      </c>
      <c r="Q7" s="4">
        <v>2</v>
      </c>
      <c r="R7" s="4">
        <v>0</v>
      </c>
      <c r="S7" s="4">
        <v>0</v>
      </c>
      <c r="T7" s="4">
        <v>0</v>
      </c>
      <c r="U7" s="2">
        <v>1.88</v>
      </c>
      <c r="V7" s="2">
        <v>1.03</v>
      </c>
      <c r="W7" s="2">
        <v>2.91</v>
      </c>
      <c r="X7" s="4">
        <v>206.8</v>
      </c>
      <c r="Y7" s="4">
        <v>113.30000000000001</v>
      </c>
      <c r="Z7" s="4">
        <v>0</v>
      </c>
      <c r="AA7" s="4">
        <v>0</v>
      </c>
      <c r="AB7" s="4">
        <v>320.10000000000002</v>
      </c>
      <c r="AC7" s="3">
        <v>0.28414650000000002</v>
      </c>
    </row>
    <row r="8" spans="1:29">
      <c r="A8">
        <v>2018</v>
      </c>
      <c r="B8">
        <v>149</v>
      </c>
      <c r="C8" s="1">
        <v>43249</v>
      </c>
      <c r="D8" t="s">
        <v>20</v>
      </c>
      <c r="E8">
        <v>2</v>
      </c>
      <c r="F8">
        <v>11</v>
      </c>
      <c r="G8" s="2">
        <f t="shared" si="0"/>
        <v>0.11</v>
      </c>
      <c r="H8">
        <v>4</v>
      </c>
      <c r="I8">
        <v>4</v>
      </c>
      <c r="J8">
        <v>0</v>
      </c>
      <c r="K8">
        <v>25</v>
      </c>
      <c r="L8" s="2">
        <f t="shared" si="1"/>
        <v>0.25</v>
      </c>
      <c r="M8">
        <v>8</v>
      </c>
      <c r="N8">
        <v>6</v>
      </c>
      <c r="O8">
        <v>2</v>
      </c>
      <c r="P8" s="4">
        <v>0</v>
      </c>
      <c r="Q8" s="4">
        <v>1</v>
      </c>
      <c r="R8" s="4">
        <v>0</v>
      </c>
      <c r="S8" s="4">
        <v>0</v>
      </c>
      <c r="T8" s="4">
        <v>0</v>
      </c>
      <c r="U8" s="2">
        <v>1.08</v>
      </c>
      <c r="V8" s="2">
        <v>0.59</v>
      </c>
      <c r="W8" s="2">
        <v>1.67</v>
      </c>
      <c r="X8" s="4">
        <v>118.8</v>
      </c>
      <c r="Y8" s="4">
        <v>64.899999999999991</v>
      </c>
      <c r="Z8" s="4">
        <v>0</v>
      </c>
      <c r="AA8" s="4">
        <v>0</v>
      </c>
      <c r="AB8" s="4">
        <v>183.7</v>
      </c>
      <c r="AC8" s="3">
        <v>0.18474499999999996</v>
      </c>
    </row>
    <row r="9" spans="1:29">
      <c r="A9">
        <v>2018</v>
      </c>
      <c r="B9">
        <v>149</v>
      </c>
      <c r="C9" s="1">
        <v>43249</v>
      </c>
      <c r="D9" t="s">
        <v>21</v>
      </c>
      <c r="E9">
        <v>2</v>
      </c>
      <c r="F9">
        <v>19</v>
      </c>
      <c r="G9" s="2">
        <f t="shared" si="0"/>
        <v>0.19</v>
      </c>
      <c r="H9">
        <v>7</v>
      </c>
      <c r="I9">
        <v>5</v>
      </c>
      <c r="J9">
        <v>2</v>
      </c>
      <c r="K9">
        <v>17</v>
      </c>
      <c r="L9" s="2">
        <f t="shared" si="1"/>
        <v>0.17</v>
      </c>
      <c r="M9">
        <v>7</v>
      </c>
      <c r="N9">
        <v>6</v>
      </c>
      <c r="O9">
        <v>1</v>
      </c>
      <c r="P9" s="4">
        <v>0.5</v>
      </c>
      <c r="Q9" s="4">
        <v>1</v>
      </c>
      <c r="R9" s="4">
        <v>0</v>
      </c>
      <c r="S9" s="4">
        <v>0</v>
      </c>
      <c r="T9" s="4">
        <v>0</v>
      </c>
      <c r="U9" s="2">
        <v>1.1950000000000001</v>
      </c>
      <c r="V9" s="2">
        <v>0.62</v>
      </c>
      <c r="W9" s="2">
        <v>1.8149999999999999</v>
      </c>
      <c r="X9" s="4">
        <v>131.45000000000002</v>
      </c>
      <c r="Y9" s="4">
        <v>68.2</v>
      </c>
      <c r="Z9" s="4">
        <v>0</v>
      </c>
      <c r="AA9" s="4">
        <v>0</v>
      </c>
      <c r="AB9" s="4">
        <v>199.65000000000003</v>
      </c>
      <c r="AC9" s="3">
        <v>0.17314000000000002</v>
      </c>
    </row>
    <row r="10" spans="1:29">
      <c r="A10">
        <v>2018</v>
      </c>
      <c r="B10">
        <v>149</v>
      </c>
      <c r="C10" s="1">
        <v>43249</v>
      </c>
      <c r="D10" t="s">
        <v>22</v>
      </c>
      <c r="E10">
        <v>2</v>
      </c>
      <c r="F10">
        <v>25</v>
      </c>
      <c r="G10" s="2">
        <f t="shared" si="0"/>
        <v>0.25</v>
      </c>
      <c r="H10">
        <v>9</v>
      </c>
      <c r="I10">
        <v>6</v>
      </c>
      <c r="J10">
        <v>3</v>
      </c>
      <c r="K10">
        <v>20</v>
      </c>
      <c r="L10" s="2">
        <f t="shared" si="1"/>
        <v>0.2</v>
      </c>
      <c r="M10">
        <v>9</v>
      </c>
      <c r="N10">
        <v>8</v>
      </c>
      <c r="O10">
        <v>1</v>
      </c>
      <c r="P10" s="4">
        <v>0.5</v>
      </c>
      <c r="Q10" s="4">
        <v>1</v>
      </c>
      <c r="R10" s="4">
        <v>0</v>
      </c>
      <c r="S10" s="4">
        <v>0</v>
      </c>
      <c r="T10" s="4">
        <v>0</v>
      </c>
      <c r="U10" s="2">
        <v>2.06</v>
      </c>
      <c r="V10" s="2">
        <v>1.07</v>
      </c>
      <c r="W10" s="2">
        <v>3.13</v>
      </c>
      <c r="X10" s="4">
        <v>226.60000000000002</v>
      </c>
      <c r="Y10" s="4">
        <v>117.69999999999999</v>
      </c>
      <c r="Z10" s="4">
        <v>0</v>
      </c>
      <c r="AA10" s="4">
        <v>0</v>
      </c>
      <c r="AB10" s="4">
        <v>344.3</v>
      </c>
      <c r="AC10" s="3">
        <v>0.30519499999999999</v>
      </c>
    </row>
    <row r="11" spans="1:29">
      <c r="A11">
        <v>2018</v>
      </c>
      <c r="B11">
        <v>149</v>
      </c>
      <c r="C11" s="1">
        <v>43249</v>
      </c>
      <c r="D11" t="s">
        <v>23</v>
      </c>
      <c r="E11">
        <v>2</v>
      </c>
      <c r="F11">
        <v>25</v>
      </c>
      <c r="G11" s="2">
        <f t="shared" si="0"/>
        <v>0.25</v>
      </c>
      <c r="H11">
        <v>9</v>
      </c>
      <c r="I11">
        <v>5</v>
      </c>
      <c r="J11">
        <v>4</v>
      </c>
      <c r="K11">
        <v>23</v>
      </c>
      <c r="L11" s="2">
        <f t="shared" si="1"/>
        <v>0.23</v>
      </c>
      <c r="M11">
        <v>9</v>
      </c>
      <c r="N11">
        <v>5</v>
      </c>
      <c r="O11">
        <v>4</v>
      </c>
      <c r="P11" s="4">
        <v>1</v>
      </c>
      <c r="Q11" s="4">
        <v>3</v>
      </c>
      <c r="R11" s="4">
        <v>0</v>
      </c>
      <c r="S11" s="4">
        <v>0</v>
      </c>
      <c r="T11" s="4">
        <v>0</v>
      </c>
      <c r="U11" s="2">
        <v>2.19</v>
      </c>
      <c r="V11" s="2">
        <v>1.115</v>
      </c>
      <c r="W11" s="2">
        <v>3.3099999999999996</v>
      </c>
      <c r="X11" s="4">
        <v>240.9</v>
      </c>
      <c r="Y11" s="4">
        <v>122.64999999999998</v>
      </c>
      <c r="Z11" s="4">
        <v>0</v>
      </c>
      <c r="AA11" s="4">
        <v>0.55000000000000004</v>
      </c>
      <c r="AB11" s="4">
        <v>364.09999999999997</v>
      </c>
      <c r="AC11" s="3">
        <v>0.33803</v>
      </c>
    </row>
    <row r="12" spans="1:29">
      <c r="A12">
        <v>2018</v>
      </c>
      <c r="B12">
        <v>149</v>
      </c>
      <c r="C12" s="1">
        <v>43249</v>
      </c>
      <c r="D12" t="s">
        <v>24</v>
      </c>
      <c r="E12">
        <v>2</v>
      </c>
      <c r="F12">
        <v>20</v>
      </c>
      <c r="G12" s="2">
        <f t="shared" si="0"/>
        <v>0.2</v>
      </c>
      <c r="H12">
        <v>9</v>
      </c>
      <c r="I12">
        <v>7</v>
      </c>
      <c r="J12">
        <v>2</v>
      </c>
      <c r="K12">
        <v>20</v>
      </c>
      <c r="L12" s="2">
        <f t="shared" si="1"/>
        <v>0.2</v>
      </c>
      <c r="M12">
        <v>9</v>
      </c>
      <c r="N12">
        <v>6</v>
      </c>
      <c r="O12">
        <v>3</v>
      </c>
      <c r="P12" s="4">
        <v>0.5</v>
      </c>
      <c r="Q12" s="4">
        <v>2</v>
      </c>
      <c r="R12" s="4">
        <v>0</v>
      </c>
      <c r="S12" s="4">
        <v>0</v>
      </c>
      <c r="T12" s="4">
        <v>0</v>
      </c>
      <c r="U12" s="2">
        <v>1.95</v>
      </c>
      <c r="V12" s="2">
        <v>0.92500000000000004</v>
      </c>
      <c r="W12" s="2">
        <v>2.875</v>
      </c>
      <c r="X12" s="4">
        <v>214.5</v>
      </c>
      <c r="Y12" s="4">
        <v>101.75</v>
      </c>
      <c r="Z12" s="4">
        <v>0</v>
      </c>
      <c r="AA12" s="4">
        <v>0</v>
      </c>
      <c r="AB12" s="4">
        <v>316.25</v>
      </c>
      <c r="AC12" s="3">
        <v>0.27431800000000001</v>
      </c>
    </row>
    <row r="13" spans="1:29">
      <c r="A13">
        <v>2018</v>
      </c>
      <c r="B13">
        <v>149</v>
      </c>
      <c r="C13" s="1">
        <v>43249</v>
      </c>
      <c r="D13" t="s">
        <v>25</v>
      </c>
      <c r="E13">
        <v>2</v>
      </c>
      <c r="F13">
        <v>20</v>
      </c>
      <c r="G13" s="2">
        <f t="shared" si="0"/>
        <v>0.2</v>
      </c>
      <c r="H13">
        <v>8</v>
      </c>
      <c r="I13">
        <v>6</v>
      </c>
      <c r="J13">
        <v>2</v>
      </c>
      <c r="K13">
        <v>22</v>
      </c>
      <c r="L13" s="2">
        <f t="shared" si="1"/>
        <v>0.22</v>
      </c>
      <c r="M13">
        <v>9</v>
      </c>
      <c r="N13">
        <v>6</v>
      </c>
      <c r="O13">
        <v>3</v>
      </c>
      <c r="P13" s="4">
        <v>1</v>
      </c>
      <c r="Q13" s="4">
        <v>1.5</v>
      </c>
      <c r="R13" s="4">
        <v>0</v>
      </c>
      <c r="S13" s="4">
        <v>0</v>
      </c>
      <c r="T13" s="4">
        <v>0</v>
      </c>
      <c r="U13" s="2">
        <v>1.9</v>
      </c>
      <c r="V13" s="2">
        <v>0.95499999999999996</v>
      </c>
      <c r="W13" s="2">
        <v>2.855</v>
      </c>
      <c r="X13" s="4">
        <v>208.99999999999997</v>
      </c>
      <c r="Y13" s="4">
        <v>105.05000000000001</v>
      </c>
      <c r="Z13" s="4">
        <v>0</v>
      </c>
      <c r="AA13" s="4">
        <v>0</v>
      </c>
      <c r="AB13" s="4">
        <v>314.04999999999995</v>
      </c>
      <c r="AC13" s="3">
        <v>0.281864</v>
      </c>
    </row>
    <row r="14" spans="1:29">
      <c r="A14">
        <v>2018</v>
      </c>
      <c r="B14">
        <v>149</v>
      </c>
      <c r="C14" s="1">
        <v>43249</v>
      </c>
      <c r="D14" t="s">
        <v>26</v>
      </c>
      <c r="E14">
        <v>2</v>
      </c>
      <c r="F14">
        <v>18</v>
      </c>
      <c r="G14" s="2">
        <f t="shared" si="0"/>
        <v>0.18</v>
      </c>
      <c r="H14">
        <v>9</v>
      </c>
      <c r="I14">
        <v>8</v>
      </c>
      <c r="J14">
        <v>1</v>
      </c>
      <c r="K14">
        <v>25</v>
      </c>
      <c r="L14" s="2">
        <f t="shared" si="1"/>
        <v>0.25</v>
      </c>
      <c r="M14">
        <v>9</v>
      </c>
      <c r="N14">
        <v>6</v>
      </c>
      <c r="O14">
        <v>3</v>
      </c>
      <c r="P14" s="4">
        <v>1</v>
      </c>
      <c r="Q14" s="4">
        <v>1</v>
      </c>
      <c r="R14" s="4">
        <v>0</v>
      </c>
      <c r="S14" s="4">
        <v>0</v>
      </c>
      <c r="T14" s="4">
        <v>0</v>
      </c>
      <c r="U14" s="2">
        <v>2.04</v>
      </c>
      <c r="V14" s="2">
        <v>1.1100000000000001</v>
      </c>
      <c r="W14" s="2">
        <v>3.1500000000000004</v>
      </c>
      <c r="X14" s="4">
        <v>224.4</v>
      </c>
      <c r="Y14" s="4">
        <v>122.10000000000001</v>
      </c>
      <c r="Z14" s="4">
        <v>0</v>
      </c>
      <c r="AA14" s="4">
        <v>0</v>
      </c>
      <c r="AB14" s="4">
        <v>346.5</v>
      </c>
      <c r="AC14" s="3">
        <v>0.29559750000000001</v>
      </c>
    </row>
    <row r="15" spans="1:29">
      <c r="A15">
        <v>2018</v>
      </c>
      <c r="B15">
        <v>149</v>
      </c>
      <c r="C15" s="1">
        <v>43249</v>
      </c>
      <c r="D15" t="s">
        <v>27</v>
      </c>
      <c r="E15">
        <v>2</v>
      </c>
      <c r="F15">
        <v>24</v>
      </c>
      <c r="G15" s="2">
        <f t="shared" si="0"/>
        <v>0.24</v>
      </c>
      <c r="H15">
        <v>9</v>
      </c>
      <c r="I15">
        <v>5</v>
      </c>
      <c r="J15">
        <v>4</v>
      </c>
      <c r="K15">
        <v>27</v>
      </c>
      <c r="L15" s="2">
        <f t="shared" si="1"/>
        <v>0.27</v>
      </c>
      <c r="M15">
        <v>9</v>
      </c>
      <c r="N15">
        <v>5</v>
      </c>
      <c r="O15">
        <v>4</v>
      </c>
      <c r="P15" s="4">
        <v>2</v>
      </c>
      <c r="Q15" s="4">
        <v>1.5</v>
      </c>
      <c r="R15" s="4">
        <v>0</v>
      </c>
      <c r="S15" s="4">
        <v>0</v>
      </c>
      <c r="T15" s="4">
        <v>0</v>
      </c>
      <c r="U15" s="2">
        <v>2.6</v>
      </c>
      <c r="V15" s="2">
        <v>1.5</v>
      </c>
      <c r="W15" s="2">
        <v>4.0999999999999996</v>
      </c>
      <c r="X15" s="4">
        <v>286</v>
      </c>
      <c r="Y15" s="4">
        <v>165</v>
      </c>
      <c r="Z15" s="4">
        <v>0</v>
      </c>
      <c r="AA15" s="4">
        <v>0</v>
      </c>
      <c r="AB15" s="4">
        <v>451</v>
      </c>
      <c r="AC15" s="3">
        <v>0.38067699999999999</v>
      </c>
    </row>
    <row r="16" spans="1:29">
      <c r="A16">
        <v>2018</v>
      </c>
      <c r="B16">
        <v>149</v>
      </c>
      <c r="C16" s="1">
        <v>43249</v>
      </c>
      <c r="D16" t="s">
        <v>28</v>
      </c>
      <c r="E16">
        <v>2</v>
      </c>
      <c r="F16">
        <v>17</v>
      </c>
      <c r="G16" s="2">
        <f t="shared" si="0"/>
        <v>0.17</v>
      </c>
      <c r="H16">
        <v>8</v>
      </c>
      <c r="I16">
        <v>7</v>
      </c>
      <c r="J16">
        <v>1</v>
      </c>
      <c r="K16">
        <v>21</v>
      </c>
      <c r="L16" s="2">
        <f t="shared" si="1"/>
        <v>0.21</v>
      </c>
      <c r="M16">
        <v>9</v>
      </c>
      <c r="N16">
        <v>6</v>
      </c>
      <c r="O16">
        <v>3</v>
      </c>
      <c r="P16" s="4">
        <v>0.5</v>
      </c>
      <c r="Q16" s="4">
        <v>1.5</v>
      </c>
      <c r="R16" s="4">
        <v>0</v>
      </c>
      <c r="S16" s="4">
        <v>0</v>
      </c>
      <c r="T16" s="4">
        <v>0</v>
      </c>
      <c r="U16" s="2">
        <v>1.865</v>
      </c>
      <c r="V16" s="2">
        <v>0.9</v>
      </c>
      <c r="W16" s="2">
        <v>2.7650000000000001</v>
      </c>
      <c r="X16" s="4">
        <v>205.14999999999998</v>
      </c>
      <c r="Y16" s="4">
        <v>98.999999999999986</v>
      </c>
      <c r="Z16" s="4">
        <v>0</v>
      </c>
      <c r="AA16" s="4">
        <v>0</v>
      </c>
      <c r="AB16" s="4">
        <v>304.14999999999998</v>
      </c>
      <c r="AC16" s="3">
        <v>0.26610649999999997</v>
      </c>
    </row>
    <row r="17" spans="1:29">
      <c r="A17">
        <v>2018</v>
      </c>
      <c r="B17">
        <v>149</v>
      </c>
      <c r="C17" s="1">
        <v>43249</v>
      </c>
      <c r="D17" t="s">
        <v>29</v>
      </c>
      <c r="E17">
        <v>2</v>
      </c>
      <c r="F17">
        <v>20</v>
      </c>
      <c r="G17" s="2">
        <f t="shared" si="0"/>
        <v>0.2</v>
      </c>
      <c r="H17">
        <v>8</v>
      </c>
      <c r="I17">
        <v>7</v>
      </c>
      <c r="J17">
        <v>1</v>
      </c>
      <c r="K17">
        <v>26</v>
      </c>
      <c r="L17" s="2">
        <f t="shared" si="1"/>
        <v>0.26</v>
      </c>
      <c r="M17">
        <v>10</v>
      </c>
      <c r="N17">
        <v>7</v>
      </c>
      <c r="O17">
        <v>3</v>
      </c>
      <c r="P17" s="4">
        <v>1</v>
      </c>
      <c r="Q17" s="4">
        <v>1</v>
      </c>
      <c r="R17" s="4">
        <v>0</v>
      </c>
      <c r="S17" s="4">
        <v>0</v>
      </c>
      <c r="T17" s="4">
        <v>0</v>
      </c>
      <c r="U17" s="2">
        <v>2.2850000000000001</v>
      </c>
      <c r="V17" s="2">
        <v>1.2549999999999999</v>
      </c>
      <c r="W17" s="2">
        <v>3.54</v>
      </c>
      <c r="X17" s="4">
        <v>251.35000000000002</v>
      </c>
      <c r="Y17" s="4">
        <v>138.04999999999998</v>
      </c>
      <c r="Z17" s="4">
        <v>0</v>
      </c>
      <c r="AA17" s="4">
        <v>0</v>
      </c>
      <c r="AB17" s="4">
        <v>389.4</v>
      </c>
      <c r="AC17" s="3">
        <v>0.31887350000000003</v>
      </c>
    </row>
    <row r="18" spans="1:29">
      <c r="A18">
        <v>2018</v>
      </c>
      <c r="B18">
        <v>149</v>
      </c>
      <c r="C18" s="1">
        <v>43249</v>
      </c>
      <c r="D18" t="s">
        <v>30</v>
      </c>
      <c r="E18">
        <v>2</v>
      </c>
      <c r="F18">
        <v>27</v>
      </c>
      <c r="G18" s="2">
        <f t="shared" si="0"/>
        <v>0.27</v>
      </c>
      <c r="H18">
        <v>8</v>
      </c>
      <c r="I18">
        <v>5</v>
      </c>
      <c r="J18">
        <v>3</v>
      </c>
      <c r="K18">
        <v>19</v>
      </c>
      <c r="L18" s="2">
        <f t="shared" si="1"/>
        <v>0.19</v>
      </c>
      <c r="M18">
        <v>8</v>
      </c>
      <c r="N18">
        <v>7</v>
      </c>
      <c r="O18">
        <v>1</v>
      </c>
      <c r="P18" s="4">
        <v>0</v>
      </c>
      <c r="Q18" s="4">
        <v>2</v>
      </c>
      <c r="R18" s="4">
        <v>0</v>
      </c>
      <c r="S18" s="4">
        <v>0</v>
      </c>
      <c r="T18" s="4">
        <v>0</v>
      </c>
      <c r="U18" s="2">
        <v>1.59</v>
      </c>
      <c r="V18" s="2">
        <v>0.89</v>
      </c>
      <c r="W18" s="2">
        <v>2.4849999999999999</v>
      </c>
      <c r="X18" s="4">
        <v>174.90000000000003</v>
      </c>
      <c r="Y18" s="4">
        <v>97.9</v>
      </c>
      <c r="Z18" s="4">
        <v>0</v>
      </c>
      <c r="AA18" s="4">
        <v>0.55000000000000004</v>
      </c>
      <c r="AB18" s="4">
        <v>273.35000000000008</v>
      </c>
      <c r="AC18" s="3">
        <v>0.239536</v>
      </c>
    </row>
    <row r="19" spans="1:29">
      <c r="A19">
        <v>2018</v>
      </c>
      <c r="B19">
        <v>149</v>
      </c>
      <c r="C19" s="1">
        <v>43249</v>
      </c>
      <c r="D19" t="s">
        <v>31</v>
      </c>
      <c r="E19">
        <v>2</v>
      </c>
      <c r="F19">
        <v>19</v>
      </c>
      <c r="G19" s="2">
        <f t="shared" si="0"/>
        <v>0.19</v>
      </c>
      <c r="H19">
        <v>8</v>
      </c>
      <c r="I19">
        <v>7</v>
      </c>
      <c r="J19">
        <v>1</v>
      </c>
      <c r="K19">
        <v>23</v>
      </c>
      <c r="L19" s="2">
        <f t="shared" si="1"/>
        <v>0.23</v>
      </c>
      <c r="M19">
        <v>9</v>
      </c>
      <c r="N19">
        <v>5</v>
      </c>
      <c r="O19">
        <v>4</v>
      </c>
      <c r="P19" s="4">
        <v>1</v>
      </c>
      <c r="Q19" s="4">
        <v>1</v>
      </c>
      <c r="R19" s="4">
        <v>0</v>
      </c>
      <c r="S19" s="4">
        <v>0</v>
      </c>
      <c r="T19" s="4">
        <v>0</v>
      </c>
      <c r="U19" s="2">
        <v>1.8149999999999999</v>
      </c>
      <c r="V19" s="2">
        <v>0.96</v>
      </c>
      <c r="W19" s="2">
        <v>2.7749999999999999</v>
      </c>
      <c r="X19" s="4">
        <v>199.65</v>
      </c>
      <c r="Y19" s="4">
        <v>105.6</v>
      </c>
      <c r="Z19" s="4">
        <v>0</v>
      </c>
      <c r="AA19" s="4">
        <v>0</v>
      </c>
      <c r="AB19" s="4">
        <v>305.25</v>
      </c>
      <c r="AC19" s="3">
        <v>0.25647049999999999</v>
      </c>
    </row>
    <row r="20" spans="1:29">
      <c r="A20">
        <v>2018</v>
      </c>
      <c r="B20">
        <v>149</v>
      </c>
      <c r="C20" s="1">
        <v>43249</v>
      </c>
      <c r="D20" t="s">
        <v>32</v>
      </c>
      <c r="E20">
        <v>2</v>
      </c>
      <c r="F20">
        <v>16</v>
      </c>
      <c r="G20" s="2">
        <f t="shared" si="0"/>
        <v>0.16</v>
      </c>
      <c r="H20">
        <v>7</v>
      </c>
      <c r="J20">
        <v>0</v>
      </c>
      <c r="K20">
        <v>19</v>
      </c>
      <c r="L20" s="2">
        <f t="shared" si="1"/>
        <v>0.19</v>
      </c>
      <c r="M20">
        <v>8</v>
      </c>
      <c r="N20">
        <v>7</v>
      </c>
      <c r="O20">
        <v>1</v>
      </c>
      <c r="P20" s="4">
        <v>0</v>
      </c>
      <c r="Q20" s="4">
        <v>0.5</v>
      </c>
      <c r="R20" s="4">
        <v>0</v>
      </c>
      <c r="S20" s="4">
        <v>0</v>
      </c>
      <c r="T20" s="4">
        <v>0</v>
      </c>
      <c r="U20" s="2">
        <v>1.135</v>
      </c>
      <c r="V20" s="2">
        <v>0.53500000000000003</v>
      </c>
      <c r="W20" s="2">
        <v>1.67</v>
      </c>
      <c r="X20" s="4">
        <v>124.85</v>
      </c>
      <c r="Y20" s="4">
        <v>58.849999999999994</v>
      </c>
      <c r="Z20" s="4">
        <v>0</v>
      </c>
      <c r="AA20" s="4">
        <v>0</v>
      </c>
      <c r="AB20" s="4">
        <v>183.7</v>
      </c>
      <c r="AC20" s="3">
        <v>0.16785450000000002</v>
      </c>
    </row>
    <row r="21" spans="1:29">
      <c r="A21">
        <v>2018</v>
      </c>
      <c r="B21">
        <v>149</v>
      </c>
      <c r="C21" s="1">
        <v>43249</v>
      </c>
      <c r="D21" t="s">
        <v>33</v>
      </c>
      <c r="E21">
        <v>2</v>
      </c>
      <c r="F21">
        <v>18</v>
      </c>
      <c r="G21" s="2">
        <f t="shared" si="0"/>
        <v>0.18</v>
      </c>
      <c r="H21">
        <v>7</v>
      </c>
      <c r="J21">
        <v>0</v>
      </c>
      <c r="K21">
        <v>24</v>
      </c>
      <c r="L21" s="2">
        <f t="shared" si="1"/>
        <v>0.24</v>
      </c>
      <c r="M21">
        <v>9</v>
      </c>
      <c r="N21">
        <v>7</v>
      </c>
      <c r="O21">
        <v>2</v>
      </c>
      <c r="P21" s="4">
        <v>0</v>
      </c>
      <c r="Q21" s="4">
        <v>1</v>
      </c>
      <c r="R21" s="4">
        <v>0</v>
      </c>
      <c r="S21" s="4">
        <v>0</v>
      </c>
      <c r="T21" s="4">
        <v>0</v>
      </c>
      <c r="U21" s="2">
        <v>1.9</v>
      </c>
      <c r="V21" s="2">
        <v>1.01</v>
      </c>
      <c r="W21" s="2">
        <v>2.91</v>
      </c>
      <c r="X21" s="4">
        <v>208.99999999999997</v>
      </c>
      <c r="Y21" s="4">
        <v>111.1</v>
      </c>
      <c r="Z21" s="4">
        <v>0</v>
      </c>
      <c r="AA21" s="4">
        <v>0</v>
      </c>
      <c r="AB21" s="4">
        <v>320.09999999999997</v>
      </c>
      <c r="AC21" s="3">
        <v>0.28178150000000002</v>
      </c>
    </row>
    <row r="22" spans="1:29">
      <c r="A22">
        <v>2018</v>
      </c>
      <c r="B22">
        <v>149</v>
      </c>
      <c r="C22" s="1">
        <v>43249</v>
      </c>
      <c r="D22" t="s">
        <v>34</v>
      </c>
      <c r="E22">
        <v>2</v>
      </c>
      <c r="F22">
        <v>26</v>
      </c>
      <c r="G22" s="2">
        <f t="shared" si="0"/>
        <v>0.26</v>
      </c>
      <c r="H22">
        <v>9</v>
      </c>
      <c r="I22">
        <v>5</v>
      </c>
      <c r="J22">
        <v>4</v>
      </c>
      <c r="K22">
        <v>31</v>
      </c>
      <c r="L22" s="2">
        <f t="shared" si="1"/>
        <v>0.31</v>
      </c>
      <c r="M22">
        <v>10</v>
      </c>
      <c r="N22">
        <v>7</v>
      </c>
      <c r="O22">
        <v>3</v>
      </c>
      <c r="P22" s="4">
        <v>1.5</v>
      </c>
      <c r="Q22" s="4">
        <v>2</v>
      </c>
      <c r="R22" s="4">
        <v>0</v>
      </c>
      <c r="S22" s="4">
        <v>0</v>
      </c>
      <c r="T22" s="4">
        <v>0</v>
      </c>
      <c r="U22" s="2">
        <v>3.29</v>
      </c>
      <c r="V22" s="2">
        <v>1.845</v>
      </c>
      <c r="W22" s="2">
        <v>5.1449999999999996</v>
      </c>
      <c r="X22" s="4">
        <v>361.9</v>
      </c>
      <c r="Y22" s="4">
        <v>202.95000000000002</v>
      </c>
      <c r="Z22" s="4">
        <v>0</v>
      </c>
      <c r="AA22" s="4">
        <v>1.1000000000000001</v>
      </c>
      <c r="AB22" s="4">
        <v>565.95000000000005</v>
      </c>
      <c r="AC22" s="3">
        <v>0.49221149999999991</v>
      </c>
    </row>
    <row r="23" spans="1:29">
      <c r="A23">
        <v>2018</v>
      </c>
      <c r="B23">
        <v>149</v>
      </c>
      <c r="C23" s="1">
        <v>43249</v>
      </c>
      <c r="D23" t="s">
        <v>35</v>
      </c>
      <c r="E23">
        <v>2</v>
      </c>
      <c r="F23">
        <v>15</v>
      </c>
      <c r="G23" s="2">
        <f t="shared" si="0"/>
        <v>0.15</v>
      </c>
      <c r="H23">
        <v>7</v>
      </c>
      <c r="I23">
        <v>6</v>
      </c>
      <c r="J23">
        <v>1</v>
      </c>
      <c r="K23">
        <v>25</v>
      </c>
      <c r="L23" s="2">
        <f t="shared" si="1"/>
        <v>0.25</v>
      </c>
      <c r="M23">
        <v>8</v>
      </c>
      <c r="N23">
        <v>6</v>
      </c>
      <c r="O23">
        <v>2</v>
      </c>
      <c r="P23" s="4">
        <v>0</v>
      </c>
      <c r="Q23" s="4">
        <v>1.5</v>
      </c>
      <c r="R23" s="4">
        <v>0</v>
      </c>
      <c r="S23" s="4">
        <v>0</v>
      </c>
      <c r="T23" s="4">
        <v>0</v>
      </c>
      <c r="U23" s="2">
        <v>1.02</v>
      </c>
      <c r="V23" s="2">
        <v>0.57999999999999996</v>
      </c>
      <c r="W23" s="2">
        <v>1.6</v>
      </c>
      <c r="X23" s="4">
        <v>112.2</v>
      </c>
      <c r="Y23" s="4">
        <v>63.800000000000004</v>
      </c>
      <c r="Z23" s="4">
        <v>0</v>
      </c>
      <c r="AA23" s="4">
        <v>0</v>
      </c>
      <c r="AB23" s="4">
        <v>176</v>
      </c>
      <c r="AC23" s="3">
        <v>0.15621099999999999</v>
      </c>
    </row>
    <row r="24" spans="1:29">
      <c r="A24">
        <v>2018</v>
      </c>
      <c r="B24">
        <v>149</v>
      </c>
      <c r="C24" s="1">
        <v>43249</v>
      </c>
      <c r="D24" t="s">
        <v>36</v>
      </c>
      <c r="E24">
        <v>2</v>
      </c>
      <c r="F24">
        <v>24</v>
      </c>
      <c r="G24" s="2">
        <f t="shared" si="0"/>
        <v>0.24</v>
      </c>
      <c r="H24">
        <v>8</v>
      </c>
      <c r="I24">
        <v>6</v>
      </c>
      <c r="J24">
        <v>2</v>
      </c>
      <c r="K24">
        <v>21</v>
      </c>
      <c r="L24" s="2">
        <f t="shared" si="1"/>
        <v>0.21</v>
      </c>
      <c r="M24">
        <v>9</v>
      </c>
      <c r="N24">
        <v>6</v>
      </c>
      <c r="O24">
        <v>3</v>
      </c>
      <c r="P24" s="4">
        <v>0</v>
      </c>
      <c r="Q24" s="4">
        <v>2.5</v>
      </c>
      <c r="R24" s="4">
        <v>0</v>
      </c>
      <c r="S24" s="4">
        <v>0</v>
      </c>
      <c r="T24" s="4">
        <v>0</v>
      </c>
      <c r="U24" s="2">
        <v>1.81</v>
      </c>
      <c r="V24" s="2">
        <v>0.96</v>
      </c>
      <c r="W24" s="2">
        <v>2.7749999999999999</v>
      </c>
      <c r="X24" s="4">
        <v>199.1</v>
      </c>
      <c r="Y24" s="4">
        <v>105.6</v>
      </c>
      <c r="Z24" s="4">
        <v>0</v>
      </c>
      <c r="AA24" s="4">
        <v>0.55000000000000004</v>
      </c>
      <c r="AB24" s="4">
        <v>305.25</v>
      </c>
      <c r="AC24" s="3">
        <v>0.26716250000000002</v>
      </c>
    </row>
    <row r="25" spans="1:29">
      <c r="A25">
        <v>2018</v>
      </c>
      <c r="B25">
        <v>149</v>
      </c>
      <c r="C25" s="1">
        <v>43249</v>
      </c>
      <c r="D25" t="s">
        <v>37</v>
      </c>
      <c r="E25">
        <v>2</v>
      </c>
      <c r="F25">
        <v>22</v>
      </c>
      <c r="G25" s="2">
        <f t="shared" si="0"/>
        <v>0.22</v>
      </c>
      <c r="H25">
        <v>9</v>
      </c>
      <c r="I25">
        <v>7</v>
      </c>
      <c r="J25">
        <v>2</v>
      </c>
      <c r="K25">
        <v>25</v>
      </c>
      <c r="L25" s="2">
        <f t="shared" si="1"/>
        <v>0.25</v>
      </c>
      <c r="M25">
        <v>8</v>
      </c>
      <c r="N25">
        <v>7</v>
      </c>
      <c r="O25">
        <v>1</v>
      </c>
      <c r="P25" s="4">
        <v>0</v>
      </c>
      <c r="Q25" s="4">
        <v>1.5</v>
      </c>
      <c r="R25" s="4">
        <v>0</v>
      </c>
      <c r="S25" s="4">
        <v>0</v>
      </c>
      <c r="T25" s="4">
        <v>0</v>
      </c>
      <c r="U25" s="2">
        <v>1.4850000000000001</v>
      </c>
      <c r="V25" s="2">
        <v>0.84499999999999997</v>
      </c>
      <c r="W25" s="2">
        <v>2.33</v>
      </c>
      <c r="X25" s="4">
        <v>163.35</v>
      </c>
      <c r="Y25" s="4">
        <v>92.949999999999989</v>
      </c>
      <c r="Z25" s="4">
        <v>0</v>
      </c>
      <c r="AA25" s="4">
        <v>0</v>
      </c>
      <c r="AB25" s="4">
        <v>256.29999999999995</v>
      </c>
      <c r="AC25" s="3">
        <v>0.22376199999999999</v>
      </c>
    </row>
    <row r="26" spans="1:29">
      <c r="A26">
        <v>2018</v>
      </c>
      <c r="B26">
        <v>149</v>
      </c>
      <c r="C26" s="1">
        <v>43249</v>
      </c>
      <c r="D26" t="s">
        <v>38</v>
      </c>
      <c r="E26">
        <v>2</v>
      </c>
      <c r="F26">
        <v>26</v>
      </c>
      <c r="G26" s="2">
        <f t="shared" si="0"/>
        <v>0.26</v>
      </c>
      <c r="H26">
        <v>10</v>
      </c>
      <c r="I26">
        <v>7</v>
      </c>
      <c r="J26">
        <v>3</v>
      </c>
      <c r="K26">
        <v>21</v>
      </c>
      <c r="L26" s="2">
        <f t="shared" si="1"/>
        <v>0.21</v>
      </c>
      <c r="M26">
        <v>9</v>
      </c>
      <c r="N26">
        <v>8</v>
      </c>
      <c r="O26">
        <v>1</v>
      </c>
      <c r="P26" s="4">
        <v>0</v>
      </c>
      <c r="Q26" s="4">
        <v>2</v>
      </c>
      <c r="R26" s="4">
        <v>0</v>
      </c>
      <c r="S26" s="4">
        <v>0</v>
      </c>
      <c r="T26" s="4">
        <v>0</v>
      </c>
      <c r="U26" s="2">
        <v>2.41</v>
      </c>
      <c r="V26" s="2">
        <v>1.2849999999999999</v>
      </c>
      <c r="W26" s="2">
        <v>3.6950000000000003</v>
      </c>
      <c r="X26" s="4">
        <v>265.10000000000002</v>
      </c>
      <c r="Y26" s="4">
        <v>141.35</v>
      </c>
      <c r="Z26" s="4">
        <v>0</v>
      </c>
      <c r="AA26" s="4">
        <v>0</v>
      </c>
      <c r="AB26" s="4">
        <v>406.45000000000005</v>
      </c>
      <c r="AC26" s="3">
        <v>0.35792349999999995</v>
      </c>
    </row>
    <row r="27" spans="1:29">
      <c r="A27">
        <v>2018</v>
      </c>
      <c r="B27">
        <v>149</v>
      </c>
      <c r="C27" s="1">
        <v>43249</v>
      </c>
      <c r="D27" t="s">
        <v>39</v>
      </c>
      <c r="E27">
        <v>2</v>
      </c>
      <c r="F27">
        <v>22</v>
      </c>
      <c r="G27" s="2">
        <f t="shared" si="0"/>
        <v>0.22</v>
      </c>
      <c r="H27">
        <v>10</v>
      </c>
      <c r="I27">
        <v>7</v>
      </c>
      <c r="J27">
        <v>3</v>
      </c>
      <c r="K27">
        <v>19</v>
      </c>
      <c r="L27" s="2">
        <f t="shared" si="1"/>
        <v>0.19</v>
      </c>
      <c r="M27">
        <v>8</v>
      </c>
      <c r="N27">
        <v>6</v>
      </c>
      <c r="O27">
        <v>2</v>
      </c>
      <c r="P27" s="4">
        <v>0</v>
      </c>
      <c r="Q27" s="4">
        <v>2.5</v>
      </c>
      <c r="R27" s="4">
        <v>0</v>
      </c>
      <c r="S27" s="4">
        <v>0</v>
      </c>
      <c r="T27" s="4">
        <v>0</v>
      </c>
      <c r="U27" s="2">
        <v>1.9</v>
      </c>
      <c r="V27" s="2">
        <v>0.96</v>
      </c>
      <c r="W27" s="2">
        <v>2.8649999999999998</v>
      </c>
      <c r="X27" s="4">
        <v>208.99999999999997</v>
      </c>
      <c r="Y27" s="4">
        <v>105.6</v>
      </c>
      <c r="Z27" s="4">
        <v>0</v>
      </c>
      <c r="AA27" s="4">
        <v>0.55000000000000004</v>
      </c>
      <c r="AB27" s="4">
        <v>315.14999999999998</v>
      </c>
      <c r="AC27" s="3">
        <v>0.26060100000000003</v>
      </c>
    </row>
    <row r="28" spans="1:29">
      <c r="A28">
        <v>2018</v>
      </c>
      <c r="B28">
        <v>149</v>
      </c>
      <c r="C28" s="1">
        <v>43249</v>
      </c>
      <c r="D28" t="s">
        <v>40</v>
      </c>
      <c r="E28">
        <v>2</v>
      </c>
      <c r="F28">
        <v>17</v>
      </c>
      <c r="G28" s="2">
        <f t="shared" si="0"/>
        <v>0.17</v>
      </c>
      <c r="H28">
        <v>7</v>
      </c>
      <c r="I28">
        <v>7</v>
      </c>
      <c r="J28">
        <v>1</v>
      </c>
      <c r="K28">
        <v>23</v>
      </c>
      <c r="L28" s="2">
        <f t="shared" si="1"/>
        <v>0.23</v>
      </c>
      <c r="M28">
        <v>10</v>
      </c>
      <c r="N28">
        <v>8</v>
      </c>
      <c r="O28">
        <v>2</v>
      </c>
      <c r="P28" s="4">
        <v>0.5</v>
      </c>
      <c r="Q28" s="4">
        <v>1</v>
      </c>
      <c r="R28" s="4">
        <v>0</v>
      </c>
      <c r="S28" s="4">
        <v>0</v>
      </c>
      <c r="T28" s="4">
        <v>0</v>
      </c>
      <c r="U28" s="2">
        <v>2.12</v>
      </c>
      <c r="V28" s="2">
        <v>1.0149999999999999</v>
      </c>
      <c r="W28" s="2">
        <v>3.1349999999999998</v>
      </c>
      <c r="X28" s="4">
        <v>233.20000000000002</v>
      </c>
      <c r="Y28" s="4">
        <v>111.64999999999998</v>
      </c>
      <c r="Z28" s="4">
        <v>0</v>
      </c>
      <c r="AA28" s="4">
        <v>0</v>
      </c>
      <c r="AB28" s="4">
        <v>344.85</v>
      </c>
      <c r="AC28" s="3">
        <v>0.28824950000000005</v>
      </c>
    </row>
    <row r="29" spans="1:29">
      <c r="A29">
        <v>2018</v>
      </c>
      <c r="B29">
        <v>149</v>
      </c>
      <c r="C29" s="1">
        <v>43249</v>
      </c>
      <c r="D29" t="s">
        <v>41</v>
      </c>
      <c r="E29">
        <v>2</v>
      </c>
      <c r="F29">
        <v>21</v>
      </c>
      <c r="G29" s="2">
        <f t="shared" si="0"/>
        <v>0.21</v>
      </c>
      <c r="H29">
        <v>8</v>
      </c>
      <c r="I29">
        <v>6</v>
      </c>
      <c r="J29">
        <v>2</v>
      </c>
      <c r="K29">
        <v>17</v>
      </c>
      <c r="L29" s="2">
        <f t="shared" si="1"/>
        <v>0.17</v>
      </c>
      <c r="M29">
        <v>7</v>
      </c>
      <c r="O29">
        <v>0</v>
      </c>
      <c r="P29" s="4">
        <v>0</v>
      </c>
      <c r="Q29" s="4">
        <v>1</v>
      </c>
      <c r="R29" s="4">
        <v>0</v>
      </c>
      <c r="S29" s="4">
        <v>0</v>
      </c>
      <c r="T29" s="4">
        <v>0</v>
      </c>
      <c r="U29" s="2">
        <v>1.3</v>
      </c>
      <c r="V29" s="2">
        <v>0.67</v>
      </c>
      <c r="W29" s="2">
        <v>1.9700000000000002</v>
      </c>
      <c r="X29" s="4">
        <v>143</v>
      </c>
      <c r="Y29" s="4">
        <v>73.7</v>
      </c>
      <c r="Z29" s="4">
        <v>0</v>
      </c>
      <c r="AA29" s="4">
        <v>0</v>
      </c>
      <c r="AB29" s="4">
        <v>216.7</v>
      </c>
      <c r="AC29" s="3">
        <v>0.21382899999999999</v>
      </c>
    </row>
    <row r="30" spans="1:29">
      <c r="A30">
        <v>2018</v>
      </c>
      <c r="B30">
        <v>149</v>
      </c>
      <c r="C30" s="1">
        <v>43249</v>
      </c>
      <c r="D30" t="s">
        <v>42</v>
      </c>
      <c r="E30">
        <v>2</v>
      </c>
      <c r="F30">
        <v>21</v>
      </c>
      <c r="G30" s="2">
        <f t="shared" si="0"/>
        <v>0.21</v>
      </c>
      <c r="H30">
        <v>8</v>
      </c>
      <c r="I30">
        <v>6</v>
      </c>
      <c r="J30">
        <v>2</v>
      </c>
      <c r="K30">
        <v>21</v>
      </c>
      <c r="L30" s="2">
        <f t="shared" si="1"/>
        <v>0.21</v>
      </c>
      <c r="M30">
        <v>9</v>
      </c>
      <c r="N30">
        <v>5</v>
      </c>
      <c r="O30">
        <v>4</v>
      </c>
      <c r="P30" s="4">
        <v>1.5</v>
      </c>
      <c r="Q30" s="4">
        <v>1.5</v>
      </c>
      <c r="R30" s="4">
        <v>0</v>
      </c>
      <c r="S30" s="4">
        <v>0</v>
      </c>
      <c r="T30" s="4">
        <v>0</v>
      </c>
      <c r="U30" s="2">
        <v>1.5049999999999999</v>
      </c>
      <c r="V30" s="2">
        <v>0.77500000000000002</v>
      </c>
      <c r="W30" s="2">
        <v>2.2799999999999998</v>
      </c>
      <c r="X30" s="4">
        <v>165.54999999999995</v>
      </c>
      <c r="Y30" s="4">
        <v>85.25</v>
      </c>
      <c r="Z30" s="4">
        <v>0</v>
      </c>
      <c r="AA30" s="4">
        <v>0</v>
      </c>
      <c r="AB30" s="4">
        <v>250.79999999999995</v>
      </c>
      <c r="AC30" s="3">
        <v>0.213202</v>
      </c>
    </row>
    <row r="31" spans="1:29">
      <c r="A31">
        <v>2018</v>
      </c>
      <c r="B31">
        <v>149</v>
      </c>
      <c r="C31" s="1">
        <v>43249</v>
      </c>
      <c r="D31" t="s">
        <v>43</v>
      </c>
      <c r="E31">
        <v>2</v>
      </c>
      <c r="F31">
        <v>20</v>
      </c>
      <c r="G31" s="2">
        <f t="shared" si="0"/>
        <v>0.2</v>
      </c>
      <c r="H31">
        <v>9</v>
      </c>
      <c r="I31">
        <v>8</v>
      </c>
      <c r="J31">
        <v>1</v>
      </c>
      <c r="K31">
        <v>23</v>
      </c>
      <c r="L31" s="2">
        <f t="shared" si="1"/>
        <v>0.23</v>
      </c>
      <c r="M31">
        <v>9</v>
      </c>
      <c r="N31">
        <v>7</v>
      </c>
      <c r="O31">
        <v>2</v>
      </c>
      <c r="P31" s="4">
        <v>0</v>
      </c>
      <c r="Q31" s="4">
        <v>1.5</v>
      </c>
      <c r="R31" s="4">
        <v>0</v>
      </c>
      <c r="S31" s="4">
        <v>0</v>
      </c>
      <c r="T31" s="4">
        <v>0</v>
      </c>
      <c r="U31" s="2">
        <v>2.2349999999999999</v>
      </c>
      <c r="V31" s="2">
        <v>1.18</v>
      </c>
      <c r="W31" s="2">
        <v>3.415</v>
      </c>
      <c r="X31" s="4">
        <v>245.85</v>
      </c>
      <c r="Y31" s="4">
        <v>129.79999999999998</v>
      </c>
      <c r="Z31" s="4">
        <v>0</v>
      </c>
      <c r="AA31" s="4">
        <v>0</v>
      </c>
      <c r="AB31" s="4">
        <v>375.65</v>
      </c>
      <c r="AC31" s="3">
        <v>0.30953449999999999</v>
      </c>
    </row>
    <row r="32" spans="1:29">
      <c r="A32">
        <v>2018</v>
      </c>
      <c r="B32">
        <v>149</v>
      </c>
      <c r="C32" s="1">
        <v>43249</v>
      </c>
      <c r="D32" t="s">
        <v>44</v>
      </c>
      <c r="E32">
        <v>2</v>
      </c>
      <c r="F32">
        <v>20</v>
      </c>
      <c r="G32" s="2">
        <f t="shared" si="0"/>
        <v>0.2</v>
      </c>
      <c r="H32">
        <v>8</v>
      </c>
      <c r="I32">
        <v>6</v>
      </c>
      <c r="J32">
        <v>2</v>
      </c>
      <c r="K32">
        <v>17</v>
      </c>
      <c r="L32" s="2">
        <f t="shared" si="1"/>
        <v>0.17</v>
      </c>
      <c r="M32">
        <v>6</v>
      </c>
      <c r="O32">
        <v>0</v>
      </c>
      <c r="P32" s="4">
        <v>0</v>
      </c>
      <c r="Q32" s="4">
        <v>1</v>
      </c>
      <c r="R32" s="4">
        <v>0</v>
      </c>
      <c r="S32" s="4">
        <v>0</v>
      </c>
      <c r="T32" s="4">
        <v>0</v>
      </c>
      <c r="U32" s="2">
        <v>1.105</v>
      </c>
      <c r="V32" s="2">
        <v>0.57999999999999996</v>
      </c>
      <c r="W32" s="2">
        <v>1.6850000000000001</v>
      </c>
      <c r="X32" s="4">
        <v>121.55000000000001</v>
      </c>
      <c r="Y32" s="4">
        <v>63.800000000000004</v>
      </c>
      <c r="Z32" s="4">
        <v>0</v>
      </c>
      <c r="AA32" s="4">
        <v>0</v>
      </c>
      <c r="AB32" s="4">
        <v>185.35000000000002</v>
      </c>
      <c r="AC32" s="3">
        <v>0.15605150000000001</v>
      </c>
    </row>
    <row r="33" spans="1:29">
      <c r="A33">
        <v>2018</v>
      </c>
      <c r="B33">
        <v>149</v>
      </c>
      <c r="C33" s="1">
        <v>43249</v>
      </c>
      <c r="D33" t="s">
        <v>45</v>
      </c>
      <c r="E33">
        <v>2</v>
      </c>
      <c r="F33">
        <v>16</v>
      </c>
      <c r="G33" s="2">
        <f t="shared" si="0"/>
        <v>0.16</v>
      </c>
      <c r="H33">
        <v>9</v>
      </c>
      <c r="I33">
        <v>6</v>
      </c>
      <c r="J33">
        <v>3</v>
      </c>
      <c r="K33">
        <v>20</v>
      </c>
      <c r="L33" s="2">
        <f t="shared" si="1"/>
        <v>0.2</v>
      </c>
      <c r="M33">
        <v>9</v>
      </c>
      <c r="N33">
        <v>6</v>
      </c>
      <c r="O33">
        <v>3</v>
      </c>
      <c r="P33" s="4">
        <v>0.5</v>
      </c>
      <c r="Q33" s="4">
        <v>2.5</v>
      </c>
      <c r="R33" s="4">
        <v>0</v>
      </c>
      <c r="S33" s="4">
        <v>0</v>
      </c>
      <c r="T33" s="4">
        <v>0</v>
      </c>
      <c r="U33" s="2">
        <v>1.7450000000000001</v>
      </c>
      <c r="V33" s="2">
        <v>0.85499999999999998</v>
      </c>
      <c r="W33" s="2">
        <v>2.605</v>
      </c>
      <c r="X33" s="4">
        <v>191.95</v>
      </c>
      <c r="Y33" s="4">
        <v>94.05</v>
      </c>
      <c r="Z33" s="4">
        <v>0</v>
      </c>
      <c r="AA33" s="4">
        <v>0.55000000000000004</v>
      </c>
      <c r="AB33" s="4">
        <v>286.55</v>
      </c>
      <c r="AC33" s="3">
        <v>0.24655950000000001</v>
      </c>
    </row>
    <row r="34" spans="1:29">
      <c r="A34">
        <v>2018</v>
      </c>
      <c r="B34">
        <v>149</v>
      </c>
      <c r="C34" s="1">
        <v>43249</v>
      </c>
      <c r="D34" t="s">
        <v>46</v>
      </c>
      <c r="E34">
        <v>2</v>
      </c>
      <c r="F34">
        <v>21</v>
      </c>
      <c r="G34" s="2">
        <f t="shared" si="0"/>
        <v>0.21</v>
      </c>
      <c r="H34">
        <v>6</v>
      </c>
      <c r="J34">
        <v>0</v>
      </c>
      <c r="K34">
        <v>22</v>
      </c>
      <c r="L34" s="2">
        <f t="shared" si="1"/>
        <v>0.22</v>
      </c>
      <c r="M34">
        <v>8</v>
      </c>
      <c r="N34">
        <v>7</v>
      </c>
      <c r="O34">
        <v>1</v>
      </c>
      <c r="P34" s="4">
        <v>0</v>
      </c>
      <c r="Q34" s="4">
        <v>0.5</v>
      </c>
      <c r="R34" s="4">
        <v>0</v>
      </c>
      <c r="S34" s="4">
        <v>0</v>
      </c>
      <c r="T34" s="4">
        <v>0</v>
      </c>
      <c r="U34" s="2">
        <v>1.4550000000000001</v>
      </c>
      <c r="V34" s="2">
        <v>0.93</v>
      </c>
      <c r="W34" s="2">
        <v>2.3850000000000002</v>
      </c>
      <c r="X34" s="4">
        <v>160.05000000000001</v>
      </c>
      <c r="Y34" s="4">
        <v>102.30000000000001</v>
      </c>
      <c r="Z34" s="4">
        <v>0</v>
      </c>
      <c r="AA34" s="4">
        <v>0</v>
      </c>
      <c r="AB34" s="4">
        <v>262.35000000000002</v>
      </c>
      <c r="AC34" s="3">
        <v>0.212619</v>
      </c>
    </row>
    <row r="35" spans="1:29">
      <c r="A35">
        <v>2018</v>
      </c>
      <c r="B35">
        <v>149</v>
      </c>
      <c r="C35" s="1">
        <v>43249</v>
      </c>
      <c r="D35" t="s">
        <v>47</v>
      </c>
      <c r="E35">
        <v>2</v>
      </c>
      <c r="F35">
        <v>22</v>
      </c>
      <c r="G35" s="2">
        <f t="shared" si="0"/>
        <v>0.22</v>
      </c>
      <c r="H35">
        <v>7</v>
      </c>
      <c r="I35">
        <v>5</v>
      </c>
      <c r="J35">
        <v>2</v>
      </c>
      <c r="K35">
        <v>21</v>
      </c>
      <c r="L35" s="2">
        <f t="shared" si="1"/>
        <v>0.21</v>
      </c>
      <c r="M35">
        <v>9</v>
      </c>
      <c r="N35">
        <v>6</v>
      </c>
      <c r="O35">
        <v>3</v>
      </c>
      <c r="P35" s="4">
        <v>0</v>
      </c>
      <c r="Q35" s="4">
        <v>2.5</v>
      </c>
      <c r="R35" s="4">
        <v>0</v>
      </c>
      <c r="S35" s="4">
        <v>0</v>
      </c>
      <c r="T35" s="4">
        <v>0</v>
      </c>
      <c r="U35" s="2">
        <v>1.415</v>
      </c>
      <c r="V35" s="2">
        <v>0.73</v>
      </c>
      <c r="W35" s="2">
        <v>2.145</v>
      </c>
      <c r="X35" s="4">
        <v>155.65</v>
      </c>
      <c r="Y35" s="4">
        <v>80.299999999999983</v>
      </c>
      <c r="Z35" s="4">
        <v>0</v>
      </c>
      <c r="AA35" s="4">
        <v>0</v>
      </c>
      <c r="AB35" s="4">
        <v>235.95</v>
      </c>
      <c r="AC35" s="3">
        <v>0.21029250000000002</v>
      </c>
    </row>
    <row r="36" spans="1:29">
      <c r="A36">
        <v>2018</v>
      </c>
      <c r="B36">
        <v>149</v>
      </c>
      <c r="C36" s="1">
        <v>43249</v>
      </c>
      <c r="D36" t="s">
        <v>48</v>
      </c>
      <c r="E36">
        <v>2</v>
      </c>
      <c r="F36">
        <v>17</v>
      </c>
      <c r="G36" s="2">
        <f t="shared" si="0"/>
        <v>0.17</v>
      </c>
      <c r="H36">
        <v>7</v>
      </c>
      <c r="J36">
        <v>0</v>
      </c>
      <c r="K36">
        <v>24</v>
      </c>
      <c r="L36" s="2">
        <f t="shared" si="1"/>
        <v>0.24</v>
      </c>
      <c r="M36">
        <v>9</v>
      </c>
      <c r="N36">
        <v>8</v>
      </c>
      <c r="O36">
        <v>1</v>
      </c>
      <c r="P36" s="4">
        <v>0</v>
      </c>
      <c r="Q36" s="4">
        <v>0.5</v>
      </c>
      <c r="R36" s="4">
        <v>0</v>
      </c>
      <c r="S36" s="4">
        <v>0</v>
      </c>
      <c r="T36" s="4">
        <v>0</v>
      </c>
      <c r="U36" s="2">
        <v>1.38</v>
      </c>
      <c r="V36" s="2">
        <v>0.76500000000000001</v>
      </c>
      <c r="W36" s="2">
        <v>2.145</v>
      </c>
      <c r="X36" s="4">
        <v>151.79999999999998</v>
      </c>
      <c r="Y36" s="4">
        <v>84.15</v>
      </c>
      <c r="Z36" s="4">
        <v>0</v>
      </c>
      <c r="AA36" s="4">
        <v>0</v>
      </c>
      <c r="AB36" s="4">
        <v>235.95</v>
      </c>
      <c r="AC36" s="3">
        <v>0.20825749999999998</v>
      </c>
    </row>
    <row r="37" spans="1:29">
      <c r="A37">
        <v>2018</v>
      </c>
      <c r="B37">
        <v>149</v>
      </c>
      <c r="C37" s="1">
        <v>43249</v>
      </c>
      <c r="D37" t="s">
        <v>49</v>
      </c>
      <c r="E37">
        <v>2</v>
      </c>
      <c r="F37">
        <v>18</v>
      </c>
      <c r="G37" s="2">
        <f t="shared" si="0"/>
        <v>0.18</v>
      </c>
      <c r="H37">
        <v>7</v>
      </c>
      <c r="I37">
        <v>6</v>
      </c>
      <c r="J37">
        <v>1</v>
      </c>
      <c r="K37">
        <v>20</v>
      </c>
      <c r="L37" s="2">
        <f t="shared" si="1"/>
        <v>0.2</v>
      </c>
      <c r="M37">
        <v>8</v>
      </c>
      <c r="N37">
        <v>7</v>
      </c>
      <c r="O37">
        <v>1</v>
      </c>
      <c r="P37" s="4">
        <v>0</v>
      </c>
      <c r="Q37" s="4">
        <v>1</v>
      </c>
      <c r="R37" s="4">
        <v>0</v>
      </c>
      <c r="S37" s="4">
        <v>0</v>
      </c>
      <c r="T37" s="4">
        <v>0</v>
      </c>
      <c r="U37" s="2">
        <v>1.42</v>
      </c>
      <c r="V37" s="2">
        <v>0.67</v>
      </c>
      <c r="W37" s="2">
        <v>2.09</v>
      </c>
      <c r="X37" s="4">
        <v>156.19999999999999</v>
      </c>
      <c r="Y37" s="4">
        <v>73.7</v>
      </c>
      <c r="Z37" s="4">
        <v>0</v>
      </c>
      <c r="AA37" s="4">
        <v>0</v>
      </c>
      <c r="AB37" s="4">
        <v>229.89999999999998</v>
      </c>
      <c r="AC37" s="3">
        <v>0.202015</v>
      </c>
    </row>
    <row r="38" spans="1:29">
      <c r="A38">
        <v>2018</v>
      </c>
      <c r="B38">
        <v>149</v>
      </c>
      <c r="C38" s="1">
        <v>43249</v>
      </c>
      <c r="D38" t="s">
        <v>50</v>
      </c>
      <c r="E38">
        <v>2</v>
      </c>
      <c r="F38">
        <v>23</v>
      </c>
      <c r="G38" s="2">
        <f t="shared" si="0"/>
        <v>0.23</v>
      </c>
      <c r="H38">
        <v>9</v>
      </c>
      <c r="I38">
        <v>6</v>
      </c>
      <c r="J38">
        <v>3</v>
      </c>
      <c r="K38">
        <v>22</v>
      </c>
      <c r="L38" s="2">
        <f t="shared" si="1"/>
        <v>0.22</v>
      </c>
      <c r="M38">
        <v>9</v>
      </c>
      <c r="N38">
        <v>7</v>
      </c>
      <c r="O38">
        <v>2</v>
      </c>
      <c r="P38" s="4">
        <v>1.5</v>
      </c>
      <c r="Q38" s="4">
        <v>1</v>
      </c>
      <c r="R38" s="4">
        <v>0</v>
      </c>
      <c r="S38" s="4">
        <v>0</v>
      </c>
      <c r="T38" s="4">
        <v>0</v>
      </c>
      <c r="U38" s="2">
        <v>1.91</v>
      </c>
      <c r="V38" s="2">
        <v>1.075</v>
      </c>
      <c r="W38" s="2">
        <v>2.9849999999999999</v>
      </c>
      <c r="X38" s="4">
        <v>210.10000000000002</v>
      </c>
      <c r="Y38" s="4">
        <v>118.25</v>
      </c>
      <c r="Z38" s="4">
        <v>0</v>
      </c>
      <c r="AA38" s="4">
        <v>0</v>
      </c>
      <c r="AB38" s="4">
        <v>328.35</v>
      </c>
      <c r="AC38" s="3">
        <v>0.29244600000000004</v>
      </c>
    </row>
    <row r="39" spans="1:29">
      <c r="A39">
        <v>2018</v>
      </c>
      <c r="B39">
        <v>149</v>
      </c>
      <c r="C39" s="1">
        <v>43249</v>
      </c>
      <c r="D39" t="s">
        <v>51</v>
      </c>
      <c r="E39">
        <v>2</v>
      </c>
      <c r="F39">
        <v>23</v>
      </c>
      <c r="G39" s="2">
        <f t="shared" si="0"/>
        <v>0.23</v>
      </c>
      <c r="H39">
        <v>9</v>
      </c>
      <c r="I39">
        <v>7</v>
      </c>
      <c r="J39">
        <v>2</v>
      </c>
      <c r="K39">
        <v>20</v>
      </c>
      <c r="L39" s="2">
        <f t="shared" si="1"/>
        <v>0.2</v>
      </c>
      <c r="M39">
        <v>9</v>
      </c>
      <c r="N39">
        <v>7</v>
      </c>
      <c r="O39">
        <v>2</v>
      </c>
      <c r="P39" s="4">
        <v>0</v>
      </c>
      <c r="Q39" s="4">
        <v>2</v>
      </c>
      <c r="R39" s="4">
        <v>0</v>
      </c>
      <c r="S39" s="4">
        <v>0</v>
      </c>
      <c r="T39" s="4">
        <v>0</v>
      </c>
      <c r="U39" s="2">
        <v>1.885</v>
      </c>
      <c r="V39" s="2">
        <v>1.02</v>
      </c>
      <c r="W39" s="2">
        <v>2.9050000000000002</v>
      </c>
      <c r="X39" s="4">
        <v>207.35</v>
      </c>
      <c r="Y39" s="4">
        <v>112.2</v>
      </c>
      <c r="Z39" s="4">
        <v>0</v>
      </c>
      <c r="AA39" s="4">
        <v>0</v>
      </c>
      <c r="AB39" s="4">
        <v>319.55</v>
      </c>
      <c r="AC39" s="3">
        <v>0.25867050000000003</v>
      </c>
    </row>
    <row r="40" spans="1:29">
      <c r="A40">
        <v>2018</v>
      </c>
      <c r="B40">
        <v>149</v>
      </c>
      <c r="C40" s="1">
        <v>43249</v>
      </c>
      <c r="D40" t="s">
        <v>52</v>
      </c>
      <c r="E40">
        <v>2</v>
      </c>
      <c r="F40">
        <v>24</v>
      </c>
      <c r="G40" s="2">
        <f t="shared" si="0"/>
        <v>0.24</v>
      </c>
      <c r="H40">
        <v>9</v>
      </c>
      <c r="I40">
        <v>6</v>
      </c>
      <c r="J40">
        <v>3</v>
      </c>
      <c r="K40">
        <v>18</v>
      </c>
      <c r="L40" s="2">
        <f t="shared" si="1"/>
        <v>0.18</v>
      </c>
      <c r="M40">
        <v>8</v>
      </c>
      <c r="N40">
        <v>7</v>
      </c>
      <c r="O40">
        <v>1</v>
      </c>
      <c r="P40" s="4">
        <v>0.5</v>
      </c>
      <c r="Q40" s="4">
        <v>1.5</v>
      </c>
      <c r="R40" s="4">
        <v>0</v>
      </c>
      <c r="S40" s="4">
        <v>0</v>
      </c>
      <c r="T40" s="4">
        <v>0</v>
      </c>
      <c r="U40" s="2">
        <v>1.415</v>
      </c>
      <c r="V40" s="2">
        <v>0.745</v>
      </c>
      <c r="W40" s="2">
        <v>2.16</v>
      </c>
      <c r="X40" s="4">
        <v>155.65</v>
      </c>
      <c r="Y40" s="4">
        <v>81.95</v>
      </c>
      <c r="Z40" s="4">
        <v>0</v>
      </c>
      <c r="AA40" s="4">
        <v>0</v>
      </c>
      <c r="AB40" s="4">
        <v>237.60000000000002</v>
      </c>
      <c r="AC40" s="3">
        <v>0.21990649999999998</v>
      </c>
    </row>
    <row r="41" spans="1:29">
      <c r="A41">
        <v>2018</v>
      </c>
      <c r="B41">
        <v>149</v>
      </c>
      <c r="C41" s="1">
        <v>43249</v>
      </c>
      <c r="D41" t="s">
        <v>53</v>
      </c>
      <c r="E41">
        <v>2</v>
      </c>
      <c r="F41">
        <v>20</v>
      </c>
      <c r="G41" s="2">
        <f t="shared" si="0"/>
        <v>0.2</v>
      </c>
      <c r="H41">
        <v>7</v>
      </c>
      <c r="I41">
        <v>5</v>
      </c>
      <c r="J41">
        <v>2</v>
      </c>
      <c r="K41">
        <v>20</v>
      </c>
      <c r="L41" s="2">
        <f t="shared" si="1"/>
        <v>0.2</v>
      </c>
      <c r="M41">
        <v>8</v>
      </c>
      <c r="N41">
        <v>6</v>
      </c>
      <c r="O41">
        <v>2</v>
      </c>
      <c r="P41" s="4">
        <v>0.5</v>
      </c>
      <c r="Q41" s="4">
        <v>1.5</v>
      </c>
      <c r="R41" s="4">
        <v>0</v>
      </c>
      <c r="S41" s="4">
        <v>0</v>
      </c>
      <c r="T41" s="4">
        <v>0</v>
      </c>
      <c r="U41" s="2">
        <v>1.5149999999999999</v>
      </c>
      <c r="V41" s="2">
        <v>0.76</v>
      </c>
      <c r="W41" s="2">
        <v>2.2749999999999999</v>
      </c>
      <c r="X41" s="4">
        <v>166.65</v>
      </c>
      <c r="Y41" s="4">
        <v>83.600000000000009</v>
      </c>
      <c r="Z41" s="4">
        <v>0</v>
      </c>
      <c r="AA41" s="4">
        <v>0</v>
      </c>
      <c r="AB41" s="4">
        <v>250.25</v>
      </c>
      <c r="AC41" s="3">
        <v>0.199848</v>
      </c>
    </row>
    <row r="42" spans="1:29">
      <c r="A42">
        <v>2018</v>
      </c>
      <c r="B42">
        <v>149</v>
      </c>
      <c r="C42" s="1">
        <v>43249</v>
      </c>
      <c r="D42" t="s">
        <v>54</v>
      </c>
      <c r="E42">
        <v>2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>
        <v>23</v>
      </c>
      <c r="L42" s="2">
        <f t="shared" si="1"/>
        <v>0.23</v>
      </c>
      <c r="M42">
        <v>8</v>
      </c>
      <c r="N42">
        <v>7</v>
      </c>
      <c r="O42">
        <v>1</v>
      </c>
      <c r="P42" s="4">
        <v>0.5</v>
      </c>
      <c r="Q42" s="4">
        <v>1</v>
      </c>
      <c r="R42" s="4">
        <v>0</v>
      </c>
      <c r="S42" s="4">
        <v>0</v>
      </c>
      <c r="T42" s="4">
        <v>0</v>
      </c>
      <c r="U42" s="2">
        <v>1.68</v>
      </c>
      <c r="V42" s="2">
        <v>0.87</v>
      </c>
      <c r="W42" s="2">
        <v>2.5499999999999998</v>
      </c>
      <c r="X42" s="4">
        <v>184.8</v>
      </c>
      <c r="Y42" s="4">
        <v>95.7</v>
      </c>
      <c r="Z42" s="4">
        <v>0</v>
      </c>
      <c r="AA42" s="4">
        <v>0</v>
      </c>
      <c r="AB42" s="4">
        <v>280.5</v>
      </c>
      <c r="AC42" s="3">
        <v>0.25047550000000002</v>
      </c>
    </row>
    <row r="43" spans="1:29">
      <c r="A43">
        <v>2018</v>
      </c>
      <c r="B43">
        <v>149</v>
      </c>
      <c r="C43" s="1">
        <v>43249</v>
      </c>
      <c r="D43" t="s">
        <v>55</v>
      </c>
      <c r="E43">
        <v>2</v>
      </c>
      <c r="F43">
        <v>25</v>
      </c>
      <c r="G43" s="2">
        <f t="shared" si="0"/>
        <v>0.25</v>
      </c>
      <c r="H43">
        <v>9</v>
      </c>
      <c r="I43">
        <v>7</v>
      </c>
      <c r="J43">
        <v>2</v>
      </c>
      <c r="K43">
        <v>25</v>
      </c>
      <c r="L43" s="2">
        <f t="shared" si="1"/>
        <v>0.25</v>
      </c>
      <c r="M43">
        <v>9</v>
      </c>
      <c r="N43">
        <v>7</v>
      </c>
      <c r="O43">
        <v>2</v>
      </c>
      <c r="P43" s="4">
        <v>0.5</v>
      </c>
      <c r="Q43" s="4">
        <v>1.5</v>
      </c>
      <c r="R43" s="4">
        <v>0</v>
      </c>
      <c r="S43" s="4">
        <v>0</v>
      </c>
      <c r="T43" s="4">
        <v>0</v>
      </c>
      <c r="U43" s="2">
        <v>2.415</v>
      </c>
      <c r="V43" s="2">
        <v>1.07</v>
      </c>
      <c r="W43" s="2">
        <v>3.49</v>
      </c>
      <c r="X43" s="4">
        <v>265.65000000000003</v>
      </c>
      <c r="Y43" s="4">
        <v>117.69999999999999</v>
      </c>
      <c r="Z43" s="4">
        <v>0</v>
      </c>
      <c r="AA43" s="4">
        <v>0.55000000000000004</v>
      </c>
      <c r="AB43" s="4">
        <v>383.90000000000003</v>
      </c>
      <c r="AC43" s="3">
        <v>0.36451250000000002</v>
      </c>
    </row>
    <row r="44" spans="1:29">
      <c r="A44">
        <v>2018</v>
      </c>
      <c r="B44">
        <v>149</v>
      </c>
      <c r="C44" s="1">
        <v>43249</v>
      </c>
      <c r="D44" t="s">
        <v>56</v>
      </c>
      <c r="E44">
        <v>2</v>
      </c>
      <c r="F44">
        <v>19</v>
      </c>
      <c r="G44" s="2">
        <f t="shared" si="0"/>
        <v>0.19</v>
      </c>
      <c r="H44">
        <v>8</v>
      </c>
      <c r="I44">
        <v>6</v>
      </c>
      <c r="J44">
        <v>2</v>
      </c>
      <c r="K44">
        <v>20</v>
      </c>
      <c r="L44" s="2">
        <f t="shared" si="1"/>
        <v>0.2</v>
      </c>
      <c r="M44">
        <v>8</v>
      </c>
      <c r="N44">
        <v>7</v>
      </c>
      <c r="O44">
        <v>1</v>
      </c>
      <c r="P44" s="4">
        <v>0</v>
      </c>
      <c r="Q44" s="4">
        <v>1.5</v>
      </c>
      <c r="R44" s="4">
        <v>0</v>
      </c>
      <c r="S44" s="4">
        <v>0</v>
      </c>
      <c r="T44" s="4">
        <v>0</v>
      </c>
      <c r="U44" s="2">
        <v>1.355</v>
      </c>
      <c r="V44" s="2">
        <v>0.63500000000000001</v>
      </c>
      <c r="W44" s="2">
        <v>1.99</v>
      </c>
      <c r="X44" s="4">
        <v>149.05000000000001</v>
      </c>
      <c r="Y44" s="4">
        <v>69.850000000000009</v>
      </c>
      <c r="Z44" s="4">
        <v>0</v>
      </c>
      <c r="AA44" s="4">
        <v>0</v>
      </c>
      <c r="AB44" s="4">
        <v>218.90000000000003</v>
      </c>
      <c r="AC44" s="3">
        <v>0.19439200000000001</v>
      </c>
    </row>
    <row r="45" spans="1:29">
      <c r="A45">
        <v>2018</v>
      </c>
      <c r="B45">
        <v>149</v>
      </c>
      <c r="C45" s="1">
        <v>43249</v>
      </c>
      <c r="D45" t="s">
        <v>57</v>
      </c>
      <c r="E45">
        <v>2</v>
      </c>
      <c r="F45">
        <v>19</v>
      </c>
      <c r="G45" s="2">
        <f t="shared" si="0"/>
        <v>0.19</v>
      </c>
      <c r="H45">
        <v>10</v>
      </c>
      <c r="I45">
        <v>7</v>
      </c>
      <c r="J45">
        <v>3</v>
      </c>
      <c r="K45">
        <v>18</v>
      </c>
      <c r="L45" s="2">
        <f t="shared" si="1"/>
        <v>0.18</v>
      </c>
      <c r="M45">
        <v>9</v>
      </c>
      <c r="N45">
        <v>7</v>
      </c>
      <c r="O45">
        <v>2</v>
      </c>
      <c r="P45" s="4">
        <v>1</v>
      </c>
      <c r="Q45" s="4">
        <v>1.5</v>
      </c>
      <c r="R45" s="4">
        <v>0</v>
      </c>
      <c r="S45" s="4">
        <v>0</v>
      </c>
      <c r="T45" s="4">
        <v>0</v>
      </c>
      <c r="U45" s="2">
        <v>2.7850000000000001</v>
      </c>
      <c r="V45" s="2">
        <v>1.22</v>
      </c>
      <c r="W45" s="2">
        <v>4.0049999999999999</v>
      </c>
      <c r="X45" s="4">
        <v>306.35000000000002</v>
      </c>
      <c r="Y45" s="4">
        <v>134.19999999999999</v>
      </c>
      <c r="Z45" s="4">
        <v>0</v>
      </c>
      <c r="AA45" s="4">
        <v>0</v>
      </c>
      <c r="AB45" s="4">
        <v>440.55</v>
      </c>
      <c r="AC45" s="3">
        <v>0.37903249999999999</v>
      </c>
    </row>
    <row r="46" spans="1:29">
      <c r="A46">
        <v>2018</v>
      </c>
      <c r="B46">
        <v>149</v>
      </c>
      <c r="C46" s="1">
        <v>43249</v>
      </c>
      <c r="D46" t="s">
        <v>58</v>
      </c>
      <c r="E46">
        <v>2</v>
      </c>
      <c r="F46">
        <v>21</v>
      </c>
      <c r="G46" s="2">
        <f t="shared" si="0"/>
        <v>0.21</v>
      </c>
      <c r="H46">
        <v>7</v>
      </c>
      <c r="J46">
        <v>0</v>
      </c>
      <c r="K46">
        <v>23</v>
      </c>
      <c r="L46" s="2">
        <f t="shared" si="1"/>
        <v>0.23</v>
      </c>
      <c r="M46">
        <v>10</v>
      </c>
      <c r="N46">
        <v>7</v>
      </c>
      <c r="O46">
        <v>3</v>
      </c>
      <c r="P46" s="4">
        <v>1</v>
      </c>
      <c r="Q46" s="4">
        <v>0.5</v>
      </c>
      <c r="R46" s="4">
        <v>0</v>
      </c>
      <c r="S46" s="4">
        <v>0</v>
      </c>
      <c r="T46" s="4">
        <v>0</v>
      </c>
      <c r="U46" s="2">
        <v>2.3849999999999998</v>
      </c>
      <c r="V46" s="2">
        <v>1.2050000000000001</v>
      </c>
      <c r="W46" s="2">
        <v>3.59</v>
      </c>
      <c r="X46" s="4">
        <v>262.35000000000002</v>
      </c>
      <c r="Y46" s="4">
        <v>132.55000000000001</v>
      </c>
      <c r="Z46" s="4">
        <v>0</v>
      </c>
      <c r="AA46" s="4">
        <v>0</v>
      </c>
      <c r="AB46" s="4">
        <v>394.90000000000003</v>
      </c>
      <c r="AC46" s="3">
        <v>0.31215249999999994</v>
      </c>
    </row>
    <row r="47" spans="1:29">
      <c r="A47">
        <v>2018</v>
      </c>
      <c r="B47">
        <v>149</v>
      </c>
      <c r="C47" s="1">
        <v>43249</v>
      </c>
      <c r="D47" t="s">
        <v>59</v>
      </c>
      <c r="E47">
        <v>2</v>
      </c>
      <c r="F47">
        <v>18</v>
      </c>
      <c r="G47" s="2">
        <f t="shared" si="0"/>
        <v>0.18</v>
      </c>
      <c r="H47">
        <v>8</v>
      </c>
      <c r="I47">
        <v>6</v>
      </c>
      <c r="J47">
        <v>2</v>
      </c>
      <c r="K47">
        <v>24</v>
      </c>
      <c r="L47" s="2">
        <f t="shared" si="1"/>
        <v>0.24</v>
      </c>
      <c r="M47">
        <v>10</v>
      </c>
      <c r="N47">
        <v>7</v>
      </c>
      <c r="O47">
        <v>3</v>
      </c>
      <c r="P47" s="4">
        <v>1.5</v>
      </c>
      <c r="Q47" s="4">
        <v>1</v>
      </c>
      <c r="R47" s="4">
        <v>0</v>
      </c>
      <c r="S47" s="4">
        <v>0</v>
      </c>
      <c r="T47" s="4">
        <v>0</v>
      </c>
      <c r="U47" s="2">
        <v>2.395</v>
      </c>
      <c r="V47" s="2">
        <v>1.2350000000000001</v>
      </c>
      <c r="W47" s="2">
        <v>3.63</v>
      </c>
      <c r="X47" s="4">
        <v>263.45</v>
      </c>
      <c r="Y47" s="4">
        <v>135.85000000000002</v>
      </c>
      <c r="Z47" s="4">
        <v>0</v>
      </c>
      <c r="AA47" s="4">
        <v>0</v>
      </c>
      <c r="AB47" s="4">
        <v>399.3</v>
      </c>
      <c r="AC47" s="3">
        <v>0.31703100000000001</v>
      </c>
    </row>
    <row r="48" spans="1:29">
      <c r="A48">
        <v>2018</v>
      </c>
      <c r="B48">
        <v>149</v>
      </c>
      <c r="C48" s="1">
        <v>43249</v>
      </c>
      <c r="D48" t="s">
        <v>60</v>
      </c>
      <c r="E48">
        <v>2</v>
      </c>
      <c r="F48">
        <v>16</v>
      </c>
      <c r="G48" s="2">
        <f t="shared" si="0"/>
        <v>0.16</v>
      </c>
      <c r="H48">
        <v>8</v>
      </c>
      <c r="I48">
        <v>6</v>
      </c>
      <c r="J48">
        <v>2</v>
      </c>
      <c r="K48">
        <v>18</v>
      </c>
      <c r="L48" s="2">
        <f t="shared" si="1"/>
        <v>0.18</v>
      </c>
      <c r="M48">
        <v>9</v>
      </c>
      <c r="N48">
        <v>7</v>
      </c>
      <c r="O48">
        <v>2</v>
      </c>
      <c r="P48" s="4">
        <v>0</v>
      </c>
      <c r="Q48" s="4">
        <v>2</v>
      </c>
      <c r="R48" s="4">
        <v>0</v>
      </c>
      <c r="S48" s="4">
        <v>0</v>
      </c>
      <c r="T48" s="4">
        <v>0</v>
      </c>
      <c r="U48" s="2">
        <v>1.585</v>
      </c>
      <c r="V48" s="2">
        <v>0.8</v>
      </c>
      <c r="W48" s="2">
        <v>2.3849999999999998</v>
      </c>
      <c r="X48" s="4">
        <v>174.35</v>
      </c>
      <c r="Y48" s="4">
        <v>88</v>
      </c>
      <c r="Z48" s="4">
        <v>0</v>
      </c>
      <c r="AA48" s="4">
        <v>0</v>
      </c>
      <c r="AB48" s="4">
        <v>262.35000000000002</v>
      </c>
      <c r="AC48" s="3">
        <v>0.22510949999999999</v>
      </c>
    </row>
    <row r="49" spans="1:29">
      <c r="A49">
        <v>2018</v>
      </c>
      <c r="B49">
        <v>149</v>
      </c>
      <c r="C49" s="1">
        <v>43249</v>
      </c>
      <c r="D49" t="s">
        <v>61</v>
      </c>
      <c r="E49">
        <v>2</v>
      </c>
      <c r="F49">
        <v>21</v>
      </c>
      <c r="G49" s="2">
        <f t="shared" si="0"/>
        <v>0.21</v>
      </c>
      <c r="H49">
        <v>9</v>
      </c>
      <c r="I49">
        <v>7</v>
      </c>
      <c r="J49">
        <v>2</v>
      </c>
      <c r="K49">
        <v>24</v>
      </c>
      <c r="L49" s="2">
        <f t="shared" si="1"/>
        <v>0.24</v>
      </c>
      <c r="M49">
        <v>10</v>
      </c>
      <c r="N49">
        <v>8</v>
      </c>
      <c r="O49">
        <v>2</v>
      </c>
      <c r="P49" s="4">
        <v>0.5</v>
      </c>
      <c r="Q49" s="4">
        <v>1.5</v>
      </c>
      <c r="R49" s="4">
        <v>0</v>
      </c>
      <c r="S49" s="4">
        <v>0</v>
      </c>
      <c r="T49" s="4">
        <v>0</v>
      </c>
      <c r="U49" s="2">
        <v>2.7349999999999999</v>
      </c>
      <c r="V49" s="2">
        <v>1.37</v>
      </c>
      <c r="W49" s="2">
        <v>4.1050000000000004</v>
      </c>
      <c r="X49" s="4">
        <v>300.85000000000002</v>
      </c>
      <c r="Y49" s="4">
        <v>150.70000000000002</v>
      </c>
      <c r="Z49" s="4">
        <v>0</v>
      </c>
      <c r="AA49" s="4">
        <v>0</v>
      </c>
      <c r="AB49" s="4">
        <v>451.55000000000007</v>
      </c>
      <c r="AC49" s="3">
        <v>0.37158549999999996</v>
      </c>
    </row>
    <row r="50" spans="1:29">
      <c r="A50">
        <v>2018</v>
      </c>
      <c r="B50">
        <v>149</v>
      </c>
      <c r="C50" s="1">
        <v>43249</v>
      </c>
      <c r="D50" t="s">
        <v>62</v>
      </c>
      <c r="E50">
        <v>2</v>
      </c>
      <c r="F50">
        <v>21</v>
      </c>
      <c r="G50" s="2">
        <f t="shared" si="0"/>
        <v>0.21</v>
      </c>
      <c r="H50">
        <v>8</v>
      </c>
      <c r="I50">
        <v>6</v>
      </c>
      <c r="J50">
        <v>2</v>
      </c>
      <c r="K50">
        <v>23</v>
      </c>
      <c r="L50" s="2">
        <f t="shared" si="1"/>
        <v>0.23</v>
      </c>
      <c r="M50">
        <v>9</v>
      </c>
      <c r="N50">
        <v>7</v>
      </c>
      <c r="O50">
        <v>2</v>
      </c>
      <c r="P50" s="4">
        <v>0.5</v>
      </c>
      <c r="Q50" s="4">
        <v>1.5</v>
      </c>
      <c r="R50" s="4">
        <v>0</v>
      </c>
      <c r="S50" s="4">
        <v>0</v>
      </c>
      <c r="T50" s="4">
        <v>0</v>
      </c>
      <c r="U50" s="2">
        <v>2.8849999999999998</v>
      </c>
      <c r="V50" s="2">
        <v>1.4850000000000001</v>
      </c>
      <c r="W50" s="2">
        <v>4.37</v>
      </c>
      <c r="X50" s="4">
        <v>317.34999999999997</v>
      </c>
      <c r="Y50" s="4">
        <v>163.35</v>
      </c>
      <c r="Z50" s="4">
        <v>0</v>
      </c>
      <c r="AA50" s="4">
        <v>0</v>
      </c>
      <c r="AB50" s="4">
        <v>480.69999999999993</v>
      </c>
      <c r="AC50" s="3">
        <v>0.40053749999999999</v>
      </c>
    </row>
    <row r="51" spans="1:29">
      <c r="A51">
        <v>2018</v>
      </c>
      <c r="B51">
        <v>149</v>
      </c>
      <c r="C51" s="1">
        <v>43249</v>
      </c>
      <c r="D51" t="s">
        <v>63</v>
      </c>
      <c r="E51">
        <v>2</v>
      </c>
      <c r="F51">
        <v>15</v>
      </c>
      <c r="G51" s="2">
        <f t="shared" si="0"/>
        <v>0.15</v>
      </c>
      <c r="H51">
        <v>8</v>
      </c>
      <c r="I51">
        <v>8</v>
      </c>
      <c r="J51">
        <v>0</v>
      </c>
      <c r="K51">
        <v>22</v>
      </c>
      <c r="L51" s="2">
        <f t="shared" si="1"/>
        <v>0.22</v>
      </c>
      <c r="M51">
        <v>9</v>
      </c>
      <c r="N51">
        <v>7</v>
      </c>
      <c r="O51">
        <v>2</v>
      </c>
      <c r="P51" s="4">
        <v>0.5</v>
      </c>
      <c r="Q51" s="4">
        <v>0.5</v>
      </c>
      <c r="R51" s="4">
        <v>0</v>
      </c>
      <c r="S51" s="4">
        <v>0</v>
      </c>
      <c r="T51" s="4">
        <v>0</v>
      </c>
      <c r="U51" s="2">
        <v>1.4950000000000001</v>
      </c>
      <c r="V51" s="2">
        <v>0.79500000000000004</v>
      </c>
      <c r="W51" s="2">
        <v>2.29</v>
      </c>
      <c r="X51" s="4">
        <v>164.45000000000002</v>
      </c>
      <c r="Y51" s="4">
        <v>87.450000000000017</v>
      </c>
      <c r="Z51" s="4">
        <v>0</v>
      </c>
      <c r="AA51" s="4">
        <v>0</v>
      </c>
      <c r="AB51" s="4">
        <v>251.90000000000003</v>
      </c>
      <c r="AC51" s="3">
        <v>0.21383450000000001</v>
      </c>
    </row>
    <row r="52" spans="1:29">
      <c r="A52">
        <v>2018</v>
      </c>
      <c r="B52">
        <v>149</v>
      </c>
      <c r="C52" s="1">
        <v>43249</v>
      </c>
      <c r="D52" t="s">
        <v>64</v>
      </c>
      <c r="E52">
        <v>2</v>
      </c>
      <c r="F52">
        <v>20</v>
      </c>
      <c r="G52" s="2">
        <f t="shared" si="0"/>
        <v>0.2</v>
      </c>
      <c r="H52">
        <v>8</v>
      </c>
      <c r="I52">
        <v>6</v>
      </c>
      <c r="J52">
        <v>2</v>
      </c>
      <c r="K52">
        <v>17</v>
      </c>
      <c r="L52" s="2">
        <f t="shared" si="1"/>
        <v>0.17</v>
      </c>
      <c r="M52">
        <v>8</v>
      </c>
      <c r="N52">
        <v>6</v>
      </c>
      <c r="O52">
        <v>2</v>
      </c>
      <c r="P52" s="4">
        <v>0.5</v>
      </c>
      <c r="Q52" s="4">
        <v>1.5</v>
      </c>
      <c r="R52" s="4">
        <v>0</v>
      </c>
      <c r="S52" s="4">
        <v>0</v>
      </c>
      <c r="T52" s="4">
        <v>0</v>
      </c>
      <c r="U52" s="2">
        <v>1.855</v>
      </c>
      <c r="V52" s="2">
        <v>0.88500000000000001</v>
      </c>
      <c r="W52" s="2">
        <v>2.74</v>
      </c>
      <c r="X52" s="4">
        <v>204.04999999999998</v>
      </c>
      <c r="Y52" s="4">
        <v>97.350000000000009</v>
      </c>
      <c r="Z52" s="4">
        <v>0</v>
      </c>
      <c r="AA52" s="4">
        <v>0</v>
      </c>
      <c r="AB52" s="4">
        <v>301.39999999999998</v>
      </c>
      <c r="AC52" s="3">
        <v>0.260436</v>
      </c>
    </row>
    <row r="53" spans="1:29">
      <c r="A53">
        <v>2018</v>
      </c>
      <c r="B53">
        <v>149</v>
      </c>
      <c r="C53" s="1">
        <v>43249</v>
      </c>
      <c r="D53" t="s">
        <v>65</v>
      </c>
      <c r="E53">
        <v>2</v>
      </c>
      <c r="F53">
        <v>24</v>
      </c>
      <c r="G53" s="2">
        <f t="shared" si="0"/>
        <v>0.24</v>
      </c>
      <c r="H53">
        <v>9</v>
      </c>
      <c r="I53">
        <v>5</v>
      </c>
      <c r="J53">
        <v>4</v>
      </c>
      <c r="K53">
        <v>20</v>
      </c>
      <c r="L53" s="2">
        <f t="shared" si="1"/>
        <v>0.2</v>
      </c>
      <c r="M53">
        <v>9</v>
      </c>
      <c r="N53">
        <v>6</v>
      </c>
      <c r="O53">
        <v>3</v>
      </c>
      <c r="P53" s="4">
        <v>1.5</v>
      </c>
      <c r="Q53" s="4">
        <v>2</v>
      </c>
      <c r="R53" s="4">
        <v>0</v>
      </c>
      <c r="S53" s="4">
        <v>0</v>
      </c>
      <c r="T53" s="4">
        <v>0</v>
      </c>
      <c r="U53" s="2">
        <v>2.2149999999999999</v>
      </c>
      <c r="V53" s="2">
        <v>1.1399999999999999</v>
      </c>
      <c r="W53" s="2">
        <v>3.3549999999999995</v>
      </c>
      <c r="X53" s="4">
        <v>243.64999999999998</v>
      </c>
      <c r="Y53" s="4">
        <v>125.39999999999999</v>
      </c>
      <c r="Z53" s="4">
        <v>0</v>
      </c>
      <c r="AA53" s="4">
        <v>0</v>
      </c>
      <c r="AB53" s="4">
        <v>369.04999999999995</v>
      </c>
      <c r="AC53" s="3">
        <v>0.3354065</v>
      </c>
    </row>
    <row r="54" spans="1:29">
      <c r="A54">
        <v>2018</v>
      </c>
      <c r="B54">
        <v>149</v>
      </c>
      <c r="C54" s="1">
        <v>43249</v>
      </c>
      <c r="D54" t="s">
        <v>66</v>
      </c>
      <c r="E54">
        <v>2</v>
      </c>
      <c r="F54">
        <v>19</v>
      </c>
      <c r="G54" s="2">
        <f t="shared" si="0"/>
        <v>0.19</v>
      </c>
      <c r="H54">
        <v>9</v>
      </c>
      <c r="I54">
        <v>5</v>
      </c>
      <c r="J54">
        <v>4</v>
      </c>
      <c r="K54">
        <v>19</v>
      </c>
      <c r="L54" s="2">
        <f t="shared" si="1"/>
        <v>0.19</v>
      </c>
      <c r="M54">
        <v>8</v>
      </c>
      <c r="N54">
        <v>6</v>
      </c>
      <c r="O54">
        <v>2</v>
      </c>
      <c r="P54" s="4">
        <v>1.5</v>
      </c>
      <c r="Q54" s="4">
        <v>1.5</v>
      </c>
      <c r="R54" s="4">
        <v>0</v>
      </c>
      <c r="S54" s="4">
        <v>0</v>
      </c>
      <c r="T54" s="4">
        <v>0</v>
      </c>
      <c r="U54" s="2">
        <v>2.16</v>
      </c>
      <c r="V54" s="2">
        <v>1.0349999999999999</v>
      </c>
      <c r="W54" s="2">
        <v>3.1950000000000003</v>
      </c>
      <c r="X54" s="4">
        <v>237.6</v>
      </c>
      <c r="Y54" s="4">
        <v>113.85</v>
      </c>
      <c r="Z54" s="4">
        <v>0</v>
      </c>
      <c r="AA54" s="4">
        <v>0</v>
      </c>
      <c r="AB54" s="4">
        <v>351.45</v>
      </c>
      <c r="AC54" s="3">
        <v>0.29300150000000003</v>
      </c>
    </row>
    <row r="55" spans="1:29">
      <c r="A55">
        <v>2018</v>
      </c>
      <c r="B55">
        <v>149</v>
      </c>
      <c r="C55" s="1">
        <v>43249</v>
      </c>
      <c r="D55" t="s">
        <v>67</v>
      </c>
      <c r="E55">
        <v>2</v>
      </c>
      <c r="F55">
        <v>21</v>
      </c>
      <c r="G55" s="2">
        <f t="shared" si="0"/>
        <v>0.21</v>
      </c>
      <c r="H55">
        <v>8</v>
      </c>
      <c r="I55">
        <v>7</v>
      </c>
      <c r="J55">
        <v>1</v>
      </c>
      <c r="K55">
        <v>21</v>
      </c>
      <c r="L55" s="2">
        <f t="shared" si="1"/>
        <v>0.21</v>
      </c>
      <c r="M55">
        <v>8</v>
      </c>
      <c r="N55">
        <v>6</v>
      </c>
      <c r="O55">
        <v>2</v>
      </c>
      <c r="P55" s="4">
        <v>0</v>
      </c>
      <c r="Q55" s="4">
        <v>1.5</v>
      </c>
      <c r="R55" s="4">
        <v>0</v>
      </c>
      <c r="S55" s="4">
        <v>0</v>
      </c>
      <c r="T55" s="4">
        <v>0</v>
      </c>
      <c r="U55" s="2">
        <v>1.655</v>
      </c>
      <c r="V55" s="2">
        <v>0.89500000000000002</v>
      </c>
      <c r="W55" s="2">
        <v>2.5499999999999998</v>
      </c>
      <c r="X55" s="4">
        <v>182.04999999999998</v>
      </c>
      <c r="Y55" s="4">
        <v>98.450000000000017</v>
      </c>
      <c r="Z55" s="4">
        <v>0</v>
      </c>
      <c r="AA55" s="4">
        <v>0</v>
      </c>
      <c r="AB55" s="4">
        <v>280.5</v>
      </c>
      <c r="AC55" s="3">
        <v>0.23335400000000001</v>
      </c>
    </row>
    <row r="56" spans="1:29">
      <c r="A56">
        <v>2018</v>
      </c>
      <c r="B56">
        <v>149</v>
      </c>
      <c r="C56" s="1">
        <v>43249</v>
      </c>
      <c r="D56" t="s">
        <v>68</v>
      </c>
      <c r="E56">
        <v>2</v>
      </c>
      <c r="F56">
        <v>20</v>
      </c>
      <c r="G56" s="2">
        <f t="shared" si="0"/>
        <v>0.2</v>
      </c>
      <c r="H56">
        <v>9</v>
      </c>
      <c r="I56">
        <v>7</v>
      </c>
      <c r="J56">
        <v>2</v>
      </c>
      <c r="K56">
        <v>16</v>
      </c>
      <c r="L56" s="2">
        <f t="shared" si="1"/>
        <v>0.16</v>
      </c>
      <c r="M56">
        <v>8</v>
      </c>
      <c r="N56">
        <v>8</v>
      </c>
      <c r="O56">
        <v>0</v>
      </c>
      <c r="P56" s="4">
        <v>0</v>
      </c>
      <c r="Q56" s="4">
        <v>1</v>
      </c>
      <c r="R56" s="4">
        <v>0</v>
      </c>
      <c r="S56" s="4">
        <v>0</v>
      </c>
      <c r="T56" s="4">
        <v>0</v>
      </c>
      <c r="U56" s="2">
        <v>1.58</v>
      </c>
      <c r="V56" s="2">
        <v>0.73</v>
      </c>
      <c r="W56" s="2">
        <v>2.31</v>
      </c>
      <c r="X56" s="4">
        <v>173.79999999999998</v>
      </c>
      <c r="Y56" s="4">
        <v>80.299999999999983</v>
      </c>
      <c r="Z56" s="4">
        <v>0</v>
      </c>
      <c r="AA56" s="4">
        <v>0</v>
      </c>
      <c r="AB56" s="4">
        <v>254.09999999999997</v>
      </c>
      <c r="AC56" s="3">
        <v>0.2112385</v>
      </c>
    </row>
    <row r="57" spans="1:29">
      <c r="A57">
        <v>2018</v>
      </c>
      <c r="B57">
        <v>149</v>
      </c>
      <c r="C57" s="1">
        <v>43249</v>
      </c>
      <c r="D57" t="s">
        <v>69</v>
      </c>
      <c r="E57">
        <v>2</v>
      </c>
      <c r="F57">
        <v>15</v>
      </c>
      <c r="G57" s="2">
        <f t="shared" si="0"/>
        <v>0.15</v>
      </c>
      <c r="H57">
        <v>6</v>
      </c>
      <c r="I57">
        <v>6</v>
      </c>
      <c r="J57">
        <v>0</v>
      </c>
      <c r="K57">
        <v>20</v>
      </c>
      <c r="L57" s="2">
        <f t="shared" si="1"/>
        <v>0.2</v>
      </c>
      <c r="M57">
        <v>8</v>
      </c>
      <c r="N57">
        <v>7</v>
      </c>
      <c r="O57">
        <v>1</v>
      </c>
      <c r="P57" s="4">
        <v>0</v>
      </c>
      <c r="Q57" s="4">
        <v>0.5</v>
      </c>
      <c r="R57" s="4">
        <v>0</v>
      </c>
      <c r="S57" s="4">
        <v>0</v>
      </c>
      <c r="T57" s="4">
        <v>0</v>
      </c>
      <c r="U57" s="2">
        <v>1.03</v>
      </c>
      <c r="V57" s="2">
        <v>0.47</v>
      </c>
      <c r="W57" s="2">
        <v>1.5</v>
      </c>
      <c r="X57" s="4">
        <v>113.30000000000001</v>
      </c>
      <c r="Y57" s="4">
        <v>51.7</v>
      </c>
      <c r="Z57" s="4">
        <v>0</v>
      </c>
      <c r="AA57" s="4">
        <v>0</v>
      </c>
      <c r="AB57" s="4">
        <v>165</v>
      </c>
      <c r="AC57" s="3">
        <v>0.15282300000000001</v>
      </c>
    </row>
    <row r="58" spans="1:29">
      <c r="A58">
        <v>2018</v>
      </c>
      <c r="B58">
        <v>149</v>
      </c>
      <c r="C58" s="1">
        <v>43249</v>
      </c>
      <c r="D58" t="s">
        <v>70</v>
      </c>
      <c r="E58">
        <v>2</v>
      </c>
      <c r="F58">
        <v>24</v>
      </c>
      <c r="G58" s="2">
        <f t="shared" si="0"/>
        <v>0.24</v>
      </c>
      <c r="H58">
        <v>9</v>
      </c>
      <c r="J58">
        <v>0</v>
      </c>
      <c r="K58">
        <v>22</v>
      </c>
      <c r="L58" s="2">
        <f t="shared" si="1"/>
        <v>0.22</v>
      </c>
      <c r="M58">
        <v>8</v>
      </c>
      <c r="O58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2">
        <v>1.83</v>
      </c>
      <c r="V58" s="2">
        <v>0.97</v>
      </c>
      <c r="W58" s="2">
        <v>2.8</v>
      </c>
      <c r="X58" s="4">
        <v>201.3</v>
      </c>
      <c r="Y58" s="4">
        <v>106.69999999999999</v>
      </c>
      <c r="Z58" s="4">
        <v>0</v>
      </c>
      <c r="AA58" s="4">
        <v>0</v>
      </c>
      <c r="AB58" s="4">
        <v>308</v>
      </c>
      <c r="AC58" s="3">
        <v>0.25006850000000003</v>
      </c>
    </row>
    <row r="59" spans="1:29">
      <c r="A59">
        <v>2018</v>
      </c>
      <c r="B59">
        <v>149</v>
      </c>
      <c r="C59" s="1">
        <v>43249</v>
      </c>
      <c r="D59" t="s">
        <v>71</v>
      </c>
      <c r="E59">
        <v>2</v>
      </c>
      <c r="F59">
        <v>23</v>
      </c>
      <c r="G59" s="2">
        <f t="shared" si="0"/>
        <v>0.23</v>
      </c>
      <c r="H59">
        <v>8</v>
      </c>
      <c r="I59">
        <v>7</v>
      </c>
      <c r="J59">
        <v>1</v>
      </c>
      <c r="K59">
        <v>23</v>
      </c>
      <c r="L59" s="2">
        <f t="shared" si="1"/>
        <v>0.23</v>
      </c>
      <c r="M59">
        <v>8</v>
      </c>
      <c r="N59">
        <v>7</v>
      </c>
      <c r="O59">
        <v>1</v>
      </c>
      <c r="P59" s="4">
        <v>1</v>
      </c>
      <c r="Q59" s="4">
        <v>0.5</v>
      </c>
      <c r="R59" s="4">
        <v>0</v>
      </c>
      <c r="S59" s="4">
        <v>0</v>
      </c>
      <c r="T59" s="4">
        <v>0</v>
      </c>
      <c r="U59" s="2">
        <v>1.92</v>
      </c>
      <c r="V59" s="2">
        <v>1.0649999999999999</v>
      </c>
      <c r="W59" s="2">
        <v>2.9849999999999999</v>
      </c>
      <c r="X59" s="4">
        <v>211.2</v>
      </c>
      <c r="Y59" s="4">
        <v>117.14999999999999</v>
      </c>
      <c r="Z59" s="4">
        <v>0</v>
      </c>
      <c r="AA59" s="4">
        <v>0</v>
      </c>
      <c r="AB59" s="4">
        <v>328.34999999999997</v>
      </c>
      <c r="AC59" s="3">
        <v>0.28990500000000002</v>
      </c>
    </row>
    <row r="60" spans="1:29">
      <c r="A60">
        <v>2018</v>
      </c>
      <c r="B60">
        <v>149</v>
      </c>
      <c r="C60" s="1">
        <v>43249</v>
      </c>
      <c r="D60" t="s">
        <v>72</v>
      </c>
      <c r="E60">
        <v>2</v>
      </c>
      <c r="F60">
        <v>15</v>
      </c>
      <c r="G60" s="2">
        <f t="shared" si="0"/>
        <v>0.15</v>
      </c>
      <c r="H60">
        <v>7</v>
      </c>
      <c r="J60">
        <v>0</v>
      </c>
      <c r="K60">
        <v>18</v>
      </c>
      <c r="L60" s="2">
        <f t="shared" si="1"/>
        <v>0.18</v>
      </c>
      <c r="M60">
        <v>8</v>
      </c>
      <c r="N60">
        <v>8</v>
      </c>
      <c r="O60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2">
        <v>1.2849999999999999</v>
      </c>
      <c r="V60" s="2">
        <v>0.54</v>
      </c>
      <c r="W60" s="2">
        <v>1.825</v>
      </c>
      <c r="X60" s="4">
        <v>141.35</v>
      </c>
      <c r="Y60" s="4">
        <v>59.4</v>
      </c>
      <c r="Z60" s="4">
        <v>0</v>
      </c>
      <c r="AA60" s="4">
        <v>0</v>
      </c>
      <c r="AB60" s="4">
        <v>200.75</v>
      </c>
      <c r="AC60" s="3">
        <v>0.17126999999999998</v>
      </c>
    </row>
    <row r="61" spans="1:29">
      <c r="A61">
        <v>2018</v>
      </c>
      <c r="B61">
        <v>149</v>
      </c>
      <c r="C61" s="1">
        <v>43249</v>
      </c>
      <c r="D61" t="s">
        <v>73</v>
      </c>
      <c r="E61">
        <v>2</v>
      </c>
      <c r="F61">
        <v>15</v>
      </c>
      <c r="G61" s="2">
        <f t="shared" si="0"/>
        <v>0.15</v>
      </c>
      <c r="H61">
        <v>8</v>
      </c>
      <c r="J61">
        <v>0</v>
      </c>
      <c r="K61">
        <v>17</v>
      </c>
      <c r="L61" s="2">
        <f t="shared" si="1"/>
        <v>0.17</v>
      </c>
      <c r="M61">
        <v>7</v>
      </c>
      <c r="N61">
        <v>6</v>
      </c>
      <c r="O61">
        <v>1</v>
      </c>
      <c r="P61" s="4">
        <v>0</v>
      </c>
      <c r="Q61" s="4">
        <v>0.5</v>
      </c>
      <c r="R61" s="4">
        <v>0</v>
      </c>
      <c r="S61" s="4">
        <v>0</v>
      </c>
      <c r="T61" s="4">
        <v>0</v>
      </c>
      <c r="U61" s="2">
        <v>1.1000000000000001</v>
      </c>
      <c r="V61" s="2">
        <v>0.48</v>
      </c>
      <c r="W61" s="2">
        <v>1.58</v>
      </c>
      <c r="X61" s="4">
        <v>121.00000000000001</v>
      </c>
      <c r="Y61" s="4">
        <v>52.8</v>
      </c>
      <c r="Z61" s="4">
        <v>0</v>
      </c>
      <c r="AA61" s="4">
        <v>0</v>
      </c>
      <c r="AB61" s="4">
        <v>173.8</v>
      </c>
      <c r="AC61" s="3">
        <v>0.150843</v>
      </c>
    </row>
    <row r="62" spans="1:29">
      <c r="A62">
        <v>2018</v>
      </c>
      <c r="B62">
        <v>149</v>
      </c>
      <c r="C62" s="1">
        <v>43249</v>
      </c>
      <c r="D62" t="s">
        <v>74</v>
      </c>
      <c r="E62">
        <v>2</v>
      </c>
      <c r="F62">
        <v>25</v>
      </c>
      <c r="G62" s="2">
        <f t="shared" si="0"/>
        <v>0.25</v>
      </c>
      <c r="H62">
        <v>9</v>
      </c>
      <c r="I62">
        <v>7</v>
      </c>
      <c r="J62">
        <v>2</v>
      </c>
      <c r="K62">
        <v>19</v>
      </c>
      <c r="L62" s="2">
        <f t="shared" si="1"/>
        <v>0.19</v>
      </c>
      <c r="M62">
        <v>9</v>
      </c>
      <c r="N62">
        <v>7</v>
      </c>
      <c r="O62">
        <v>2</v>
      </c>
      <c r="P62" s="4">
        <v>0</v>
      </c>
      <c r="Q62" s="4">
        <v>2</v>
      </c>
      <c r="R62" s="4">
        <v>0</v>
      </c>
      <c r="S62" s="4">
        <v>0</v>
      </c>
      <c r="T62" s="4">
        <v>0</v>
      </c>
      <c r="U62" s="2">
        <v>2.44</v>
      </c>
      <c r="V62" s="2">
        <v>1.29</v>
      </c>
      <c r="W62" s="2">
        <v>3.73</v>
      </c>
      <c r="X62" s="4">
        <v>268.39999999999998</v>
      </c>
      <c r="Y62" s="4">
        <v>141.9</v>
      </c>
      <c r="Z62" s="4">
        <v>0</v>
      </c>
      <c r="AA62" s="4">
        <v>0</v>
      </c>
      <c r="AB62" s="4">
        <v>410.29999999999995</v>
      </c>
      <c r="AC62" s="3">
        <v>0.33073150000000001</v>
      </c>
    </row>
    <row r="63" spans="1:29">
      <c r="A63">
        <v>2018</v>
      </c>
      <c r="B63">
        <v>149</v>
      </c>
      <c r="C63" s="1">
        <v>43249</v>
      </c>
      <c r="D63" t="s">
        <v>75</v>
      </c>
      <c r="E63">
        <v>2</v>
      </c>
      <c r="F63">
        <v>20</v>
      </c>
      <c r="G63" s="2">
        <f t="shared" si="0"/>
        <v>0.2</v>
      </c>
      <c r="H63">
        <v>9</v>
      </c>
      <c r="I63">
        <v>7</v>
      </c>
      <c r="J63">
        <v>2</v>
      </c>
      <c r="K63">
        <v>19</v>
      </c>
      <c r="L63" s="2">
        <f t="shared" si="1"/>
        <v>0.19</v>
      </c>
      <c r="M63">
        <v>8</v>
      </c>
      <c r="N63">
        <v>6</v>
      </c>
      <c r="O63">
        <v>2</v>
      </c>
      <c r="P63" s="4">
        <v>0.5</v>
      </c>
      <c r="Q63" s="4">
        <v>1.5</v>
      </c>
      <c r="R63" s="4">
        <v>0</v>
      </c>
      <c r="S63" s="4">
        <v>0</v>
      </c>
      <c r="T63" s="4">
        <v>0</v>
      </c>
      <c r="U63" s="2">
        <v>1.51</v>
      </c>
      <c r="V63" s="2">
        <v>0.80500000000000005</v>
      </c>
      <c r="W63" s="2">
        <v>2.3149999999999999</v>
      </c>
      <c r="X63" s="4">
        <v>166.1</v>
      </c>
      <c r="Y63" s="4">
        <v>88.55</v>
      </c>
      <c r="Z63" s="4">
        <v>0</v>
      </c>
      <c r="AA63" s="4">
        <v>0</v>
      </c>
      <c r="AB63" s="4">
        <v>254.64999999999998</v>
      </c>
      <c r="AC63" s="3">
        <v>0.20481999999999997</v>
      </c>
    </row>
    <row r="64" spans="1:29">
      <c r="A64">
        <v>2018</v>
      </c>
      <c r="B64">
        <v>149</v>
      </c>
      <c r="C64" s="1">
        <v>43249</v>
      </c>
      <c r="D64" t="s">
        <v>76</v>
      </c>
      <c r="E64">
        <v>2</v>
      </c>
      <c r="F64">
        <v>15</v>
      </c>
      <c r="G64" s="2">
        <f t="shared" si="0"/>
        <v>0.15</v>
      </c>
      <c r="H64">
        <v>7</v>
      </c>
      <c r="I64">
        <v>6</v>
      </c>
      <c r="J64">
        <v>1</v>
      </c>
      <c r="K64">
        <v>17</v>
      </c>
      <c r="L64" s="2">
        <f t="shared" si="1"/>
        <v>0.17</v>
      </c>
      <c r="M64">
        <v>9</v>
      </c>
      <c r="N64">
        <v>8</v>
      </c>
      <c r="O64">
        <v>1</v>
      </c>
      <c r="P64" s="4">
        <v>0</v>
      </c>
      <c r="Q64" s="4">
        <v>1</v>
      </c>
      <c r="R64" s="4">
        <v>0</v>
      </c>
      <c r="S64" s="4">
        <v>0</v>
      </c>
      <c r="T64" s="4">
        <v>0</v>
      </c>
      <c r="U64" s="2">
        <v>1.24</v>
      </c>
      <c r="V64" s="2">
        <v>0.60499999999999998</v>
      </c>
      <c r="W64" s="2">
        <v>1.845</v>
      </c>
      <c r="X64" s="4">
        <v>136.4</v>
      </c>
      <c r="Y64" s="4">
        <v>66.55</v>
      </c>
      <c r="Z64" s="4">
        <v>0</v>
      </c>
      <c r="AA64" s="4">
        <v>0</v>
      </c>
      <c r="AB64" s="4">
        <v>202.95</v>
      </c>
      <c r="AC64" s="3">
        <v>0.17226</v>
      </c>
    </row>
    <row r="65" spans="1:29">
      <c r="A65">
        <v>2018</v>
      </c>
      <c r="B65">
        <v>149</v>
      </c>
      <c r="C65" s="1">
        <v>43249</v>
      </c>
      <c r="D65" t="s">
        <v>77</v>
      </c>
      <c r="E65">
        <v>2</v>
      </c>
      <c r="F65">
        <v>17</v>
      </c>
      <c r="G65" s="2">
        <f t="shared" si="0"/>
        <v>0.17</v>
      </c>
      <c r="H65">
        <v>7</v>
      </c>
      <c r="I65">
        <v>6</v>
      </c>
      <c r="J65">
        <v>1</v>
      </c>
      <c r="K65">
        <v>13</v>
      </c>
      <c r="L65" s="2">
        <f t="shared" si="1"/>
        <v>0.13</v>
      </c>
      <c r="M65">
        <v>7</v>
      </c>
      <c r="N65">
        <v>7</v>
      </c>
      <c r="O65">
        <v>0</v>
      </c>
      <c r="P65" s="4">
        <v>0</v>
      </c>
      <c r="Q65" s="4">
        <v>0.5</v>
      </c>
      <c r="R65" s="4">
        <v>0</v>
      </c>
      <c r="S65" s="4">
        <v>0</v>
      </c>
      <c r="T65" s="4">
        <v>0</v>
      </c>
      <c r="U65" s="2">
        <v>1.075</v>
      </c>
      <c r="V65" s="2">
        <v>0.48</v>
      </c>
      <c r="W65" s="2">
        <v>1.5549999999999999</v>
      </c>
      <c r="X65" s="4">
        <v>118.25</v>
      </c>
      <c r="Y65" s="4">
        <v>52.8</v>
      </c>
      <c r="Z65" s="4">
        <v>0</v>
      </c>
      <c r="AA65" s="4">
        <v>0</v>
      </c>
      <c r="AB65" s="4">
        <v>171.05</v>
      </c>
      <c r="AC65" s="3">
        <v>0.14252699999999999</v>
      </c>
    </row>
    <row r="66" spans="1:29">
      <c r="A66">
        <v>2018</v>
      </c>
      <c r="B66">
        <v>163</v>
      </c>
      <c r="C66" s="1">
        <v>43263</v>
      </c>
      <c r="D66" t="s">
        <v>307</v>
      </c>
      <c r="E66">
        <v>2</v>
      </c>
      <c r="F66">
        <v>40</v>
      </c>
      <c r="G66" s="2">
        <f t="shared" si="0"/>
        <v>0.4</v>
      </c>
      <c r="H66">
        <v>14</v>
      </c>
      <c r="I66">
        <v>7</v>
      </c>
      <c r="J66">
        <v>6</v>
      </c>
      <c r="K66">
        <v>43</v>
      </c>
      <c r="L66" s="2">
        <f t="shared" si="1"/>
        <v>0.43</v>
      </c>
      <c r="M66">
        <v>15</v>
      </c>
      <c r="N66">
        <v>6</v>
      </c>
      <c r="O66">
        <v>9</v>
      </c>
      <c r="P66" s="4">
        <v>8</v>
      </c>
      <c r="Q66" s="4">
        <v>7</v>
      </c>
      <c r="R66" s="4">
        <v>0</v>
      </c>
      <c r="S66" s="4">
        <v>0</v>
      </c>
      <c r="T66" s="4">
        <v>0</v>
      </c>
      <c r="U66" s="2">
        <v>9.8450000000000006</v>
      </c>
      <c r="V66" s="2">
        <v>7.63</v>
      </c>
      <c r="W66" s="2">
        <v>17.690000000000001</v>
      </c>
      <c r="X66" s="4">
        <v>1082.9500000000003</v>
      </c>
      <c r="Y66" s="4">
        <v>839.3</v>
      </c>
      <c r="Z66" s="4">
        <v>0</v>
      </c>
      <c r="AA66" s="4">
        <v>23.65</v>
      </c>
      <c r="AB66" s="4">
        <v>1945.9000000000003</v>
      </c>
      <c r="AC66" s="3">
        <v>1.3132845</v>
      </c>
    </row>
    <row r="67" spans="1:29">
      <c r="A67">
        <v>2018</v>
      </c>
      <c r="B67">
        <v>163</v>
      </c>
      <c r="C67" s="1">
        <v>43263</v>
      </c>
      <c r="D67" t="s">
        <v>308</v>
      </c>
      <c r="E67">
        <v>2</v>
      </c>
      <c r="F67">
        <v>35</v>
      </c>
      <c r="G67" s="2">
        <f t="shared" ref="G67:G130" si="2">F67/100</f>
        <v>0.35</v>
      </c>
      <c r="H67">
        <v>13</v>
      </c>
      <c r="I67">
        <v>6</v>
      </c>
      <c r="J67">
        <v>7</v>
      </c>
      <c r="K67">
        <v>48</v>
      </c>
      <c r="L67" s="2">
        <f t="shared" ref="L67:L130" si="3">K67/100</f>
        <v>0.48</v>
      </c>
      <c r="M67">
        <v>14</v>
      </c>
      <c r="N67">
        <v>5</v>
      </c>
      <c r="O67">
        <v>9</v>
      </c>
      <c r="P67" s="4">
        <v>7</v>
      </c>
      <c r="Q67" s="4">
        <v>6</v>
      </c>
      <c r="R67" s="4">
        <v>0</v>
      </c>
      <c r="S67" s="4">
        <v>0</v>
      </c>
      <c r="T67" s="4">
        <v>0</v>
      </c>
      <c r="U67" s="2">
        <v>7.09</v>
      </c>
      <c r="V67" s="2">
        <v>5.7450000000000001</v>
      </c>
      <c r="W67" s="2">
        <v>12.975000000000001</v>
      </c>
      <c r="X67" s="4">
        <v>779.90000000000009</v>
      </c>
      <c r="Y67" s="4">
        <v>631.95000000000005</v>
      </c>
      <c r="Z67" s="4">
        <v>0</v>
      </c>
      <c r="AA67" s="4">
        <v>15.400000000000002</v>
      </c>
      <c r="AB67" s="4">
        <v>1427.2500000000002</v>
      </c>
      <c r="AC67" s="3">
        <v>0.96380900000000003</v>
      </c>
    </row>
    <row r="68" spans="1:29">
      <c r="A68">
        <v>2018</v>
      </c>
      <c r="B68">
        <v>163</v>
      </c>
      <c r="C68" s="1">
        <v>43263</v>
      </c>
      <c r="D68" t="s">
        <v>309</v>
      </c>
      <c r="E68">
        <v>2</v>
      </c>
      <c r="F68">
        <v>42</v>
      </c>
      <c r="G68" s="2">
        <f t="shared" si="2"/>
        <v>0.42</v>
      </c>
      <c r="H68">
        <v>14</v>
      </c>
      <c r="I68">
        <v>6</v>
      </c>
      <c r="J68">
        <v>8</v>
      </c>
      <c r="K68">
        <v>37</v>
      </c>
      <c r="L68" s="2">
        <f t="shared" si="3"/>
        <v>0.37</v>
      </c>
      <c r="M68">
        <v>13</v>
      </c>
      <c r="N68">
        <v>6</v>
      </c>
      <c r="O68">
        <v>7</v>
      </c>
      <c r="P68" s="4">
        <v>4</v>
      </c>
      <c r="Q68" s="4">
        <v>9.5</v>
      </c>
      <c r="R68" s="4">
        <v>0</v>
      </c>
      <c r="S68" s="4">
        <v>0</v>
      </c>
      <c r="T68" s="4">
        <v>0</v>
      </c>
      <c r="U68" s="2">
        <v>7.15</v>
      </c>
      <c r="V68" s="2">
        <v>5.65</v>
      </c>
      <c r="W68" s="2">
        <v>13.235000000000001</v>
      </c>
      <c r="X68" s="4">
        <v>786.5</v>
      </c>
      <c r="Y68" s="4">
        <v>621.5</v>
      </c>
      <c r="Z68" s="4">
        <v>0</v>
      </c>
      <c r="AA68" s="4">
        <v>47.85</v>
      </c>
      <c r="AB68" s="4">
        <v>1455.85</v>
      </c>
      <c r="AC68" s="3">
        <v>0.92652449999999997</v>
      </c>
    </row>
    <row r="69" spans="1:29">
      <c r="A69">
        <v>2018</v>
      </c>
      <c r="B69">
        <v>163</v>
      </c>
      <c r="C69" s="1">
        <v>43263</v>
      </c>
      <c r="D69" t="s">
        <v>310</v>
      </c>
      <c r="E69">
        <v>2</v>
      </c>
      <c r="F69">
        <v>40</v>
      </c>
      <c r="G69" s="2">
        <f t="shared" si="2"/>
        <v>0.4</v>
      </c>
      <c r="H69">
        <v>14</v>
      </c>
      <c r="I69">
        <v>7</v>
      </c>
      <c r="J69">
        <v>7</v>
      </c>
      <c r="K69">
        <v>36</v>
      </c>
      <c r="L69" s="2">
        <f t="shared" si="3"/>
        <v>0.36</v>
      </c>
      <c r="M69">
        <v>13</v>
      </c>
      <c r="N69">
        <v>6</v>
      </c>
      <c r="O69">
        <v>7</v>
      </c>
      <c r="P69" s="4">
        <v>7.5</v>
      </c>
      <c r="Q69" s="4">
        <v>5</v>
      </c>
      <c r="R69" s="4">
        <v>0</v>
      </c>
      <c r="S69" s="4">
        <v>0</v>
      </c>
      <c r="T69" s="4">
        <v>0</v>
      </c>
      <c r="U69" s="2">
        <v>6.77</v>
      </c>
      <c r="V69" s="2">
        <v>4.62</v>
      </c>
      <c r="W69" s="2">
        <v>11.465</v>
      </c>
      <c r="X69" s="4">
        <v>744.69999999999993</v>
      </c>
      <c r="Y69" s="4">
        <v>508.2</v>
      </c>
      <c r="Z69" s="4">
        <v>0</v>
      </c>
      <c r="AA69" s="4">
        <v>8.2499999999999982</v>
      </c>
      <c r="AB69" s="4">
        <v>1261.1499999999999</v>
      </c>
      <c r="AC69" s="3">
        <v>0.96850049999999999</v>
      </c>
    </row>
    <row r="70" spans="1:29">
      <c r="A70">
        <v>2018</v>
      </c>
      <c r="B70">
        <v>163</v>
      </c>
      <c r="C70" s="1">
        <v>43263</v>
      </c>
      <c r="D70" t="s">
        <v>311</v>
      </c>
      <c r="E70">
        <v>2</v>
      </c>
      <c r="F70">
        <v>52</v>
      </c>
      <c r="G70" s="2">
        <f t="shared" si="2"/>
        <v>0.52</v>
      </c>
      <c r="H70">
        <v>14</v>
      </c>
      <c r="I70">
        <v>6</v>
      </c>
      <c r="J70">
        <v>8</v>
      </c>
      <c r="K70">
        <v>39</v>
      </c>
      <c r="L70" s="2">
        <f t="shared" si="3"/>
        <v>0.39</v>
      </c>
      <c r="M70">
        <v>11</v>
      </c>
      <c r="N70">
        <v>6</v>
      </c>
      <c r="O70">
        <v>5</v>
      </c>
      <c r="P70" s="4">
        <v>8</v>
      </c>
      <c r="Q70" s="4">
        <v>4.5</v>
      </c>
      <c r="R70" s="4">
        <v>0</v>
      </c>
      <c r="S70" s="4">
        <v>0</v>
      </c>
      <c r="T70" s="4">
        <v>0</v>
      </c>
      <c r="U70" s="2">
        <v>7.0250000000000004</v>
      </c>
      <c r="V70" s="2">
        <v>6.1849999999999996</v>
      </c>
      <c r="W70" s="2">
        <v>13.260000000000002</v>
      </c>
      <c r="X70" s="4">
        <v>772.75</v>
      </c>
      <c r="Y70" s="4">
        <v>680.35</v>
      </c>
      <c r="Z70" s="4">
        <v>0</v>
      </c>
      <c r="AA70" s="4">
        <v>5.5</v>
      </c>
      <c r="AB70" s="4">
        <v>1458.6</v>
      </c>
      <c r="AC70" s="3">
        <v>0.99700149999999998</v>
      </c>
    </row>
    <row r="71" spans="1:29">
      <c r="A71">
        <v>2018</v>
      </c>
      <c r="B71">
        <v>163</v>
      </c>
      <c r="C71" s="1">
        <v>43263</v>
      </c>
      <c r="D71" t="s">
        <v>312</v>
      </c>
      <c r="E71">
        <v>2</v>
      </c>
      <c r="F71">
        <v>50</v>
      </c>
      <c r="G71" s="2">
        <f t="shared" si="2"/>
        <v>0.5</v>
      </c>
      <c r="H71">
        <v>15</v>
      </c>
      <c r="I71">
        <v>5</v>
      </c>
      <c r="J71">
        <v>10</v>
      </c>
      <c r="K71">
        <v>33</v>
      </c>
      <c r="L71" s="2">
        <f t="shared" si="3"/>
        <v>0.33</v>
      </c>
      <c r="M71">
        <v>12</v>
      </c>
      <c r="N71">
        <v>6</v>
      </c>
      <c r="O71">
        <v>6</v>
      </c>
      <c r="P71" s="4">
        <v>12</v>
      </c>
      <c r="Q71" s="4">
        <v>8.5</v>
      </c>
      <c r="R71" s="4">
        <v>0</v>
      </c>
      <c r="S71" s="4">
        <v>0</v>
      </c>
      <c r="T71" s="4">
        <v>0</v>
      </c>
      <c r="U71" s="2">
        <v>10.43</v>
      </c>
      <c r="V71" s="2">
        <v>7.85</v>
      </c>
      <c r="W71" s="2">
        <v>18.545000000000002</v>
      </c>
      <c r="X71" s="4">
        <v>1147.3</v>
      </c>
      <c r="Y71" s="4">
        <v>863.5</v>
      </c>
      <c r="Z71" s="4">
        <v>0</v>
      </c>
      <c r="AA71" s="4">
        <v>29.150000000000002</v>
      </c>
      <c r="AB71" s="4">
        <v>2039.95</v>
      </c>
      <c r="AC71" s="3">
        <v>1.355761</v>
      </c>
    </row>
    <row r="72" spans="1:29">
      <c r="A72">
        <v>2018</v>
      </c>
      <c r="B72">
        <v>163</v>
      </c>
      <c r="C72" s="1">
        <v>43263</v>
      </c>
      <c r="D72" t="s">
        <v>313</v>
      </c>
      <c r="E72">
        <v>2</v>
      </c>
      <c r="F72">
        <v>48</v>
      </c>
      <c r="G72" s="2">
        <f t="shared" si="2"/>
        <v>0.48</v>
      </c>
      <c r="H72">
        <v>12</v>
      </c>
      <c r="I72">
        <v>5</v>
      </c>
      <c r="J72">
        <v>7</v>
      </c>
      <c r="K72">
        <v>37</v>
      </c>
      <c r="L72" s="2">
        <f t="shared" si="3"/>
        <v>0.37</v>
      </c>
      <c r="M72">
        <v>12</v>
      </c>
      <c r="N72">
        <v>7</v>
      </c>
      <c r="O72">
        <v>7</v>
      </c>
      <c r="P72" s="4">
        <v>4</v>
      </c>
      <c r="Q72" s="4">
        <v>6</v>
      </c>
      <c r="R72" s="4">
        <v>0</v>
      </c>
      <c r="S72" s="4">
        <v>0</v>
      </c>
      <c r="T72" s="4">
        <v>0</v>
      </c>
      <c r="U72" s="2">
        <v>4.6849999999999996</v>
      </c>
      <c r="V72" s="2">
        <v>3.5950000000000002</v>
      </c>
      <c r="W72" s="2">
        <v>8.3899999999999988</v>
      </c>
      <c r="X72" s="4">
        <v>515.35</v>
      </c>
      <c r="Y72" s="4">
        <v>395.45000000000005</v>
      </c>
      <c r="Z72" s="4">
        <v>0</v>
      </c>
      <c r="AA72" s="4">
        <v>12.100000000000001</v>
      </c>
      <c r="AB72" s="4">
        <v>922.90000000000009</v>
      </c>
      <c r="AC72" s="3">
        <v>0.72456999999999994</v>
      </c>
    </row>
    <row r="73" spans="1:29">
      <c r="A73">
        <v>2018</v>
      </c>
      <c r="B73">
        <v>163</v>
      </c>
      <c r="C73" s="1">
        <v>43263</v>
      </c>
      <c r="D73" t="s">
        <v>314</v>
      </c>
      <c r="E73">
        <v>2</v>
      </c>
      <c r="F73">
        <v>36</v>
      </c>
      <c r="G73" s="2">
        <f t="shared" si="2"/>
        <v>0.36</v>
      </c>
      <c r="H73">
        <v>12</v>
      </c>
      <c r="I73">
        <v>5</v>
      </c>
      <c r="J73">
        <v>5</v>
      </c>
      <c r="K73">
        <v>34</v>
      </c>
      <c r="L73" s="2">
        <f t="shared" si="3"/>
        <v>0.34</v>
      </c>
      <c r="M73">
        <v>12</v>
      </c>
      <c r="N73">
        <v>6</v>
      </c>
      <c r="O73">
        <v>6</v>
      </c>
      <c r="P73" s="4">
        <v>4</v>
      </c>
      <c r="Q73" s="4">
        <v>4</v>
      </c>
      <c r="R73" s="4">
        <v>0</v>
      </c>
      <c r="S73" s="4">
        <v>0</v>
      </c>
      <c r="T73" s="4">
        <v>0</v>
      </c>
      <c r="U73" s="2">
        <v>4.375</v>
      </c>
      <c r="V73" s="2">
        <v>2.93</v>
      </c>
      <c r="W73" s="2">
        <v>7.4249999999999998</v>
      </c>
      <c r="X73" s="4">
        <v>481.25</v>
      </c>
      <c r="Y73" s="4">
        <v>322.3</v>
      </c>
      <c r="Z73" s="4">
        <v>0</v>
      </c>
      <c r="AA73" s="4">
        <v>13.2</v>
      </c>
      <c r="AB73" s="4">
        <v>816.75</v>
      </c>
      <c r="AC73" s="3">
        <v>0.56279849999999998</v>
      </c>
    </row>
    <row r="74" spans="1:29">
      <c r="A74">
        <v>2018</v>
      </c>
      <c r="B74">
        <v>163</v>
      </c>
      <c r="C74" s="1">
        <v>43263</v>
      </c>
      <c r="D74" t="s">
        <v>315</v>
      </c>
      <c r="E74">
        <v>2</v>
      </c>
      <c r="F74">
        <v>33</v>
      </c>
      <c r="G74" s="2">
        <f t="shared" si="2"/>
        <v>0.33</v>
      </c>
      <c r="H74">
        <v>12</v>
      </c>
      <c r="I74">
        <v>7</v>
      </c>
      <c r="J74">
        <v>5</v>
      </c>
      <c r="K74">
        <v>36</v>
      </c>
      <c r="L74" s="2">
        <f t="shared" si="3"/>
        <v>0.36</v>
      </c>
      <c r="M74">
        <v>13</v>
      </c>
      <c r="N74">
        <v>5</v>
      </c>
      <c r="O74">
        <v>8</v>
      </c>
      <c r="P74" s="4">
        <v>5</v>
      </c>
      <c r="Q74" s="4">
        <v>5</v>
      </c>
      <c r="R74" s="4">
        <v>0</v>
      </c>
      <c r="S74" s="4">
        <v>0</v>
      </c>
      <c r="T74" s="4">
        <v>0</v>
      </c>
      <c r="U74" s="2">
        <v>5.98</v>
      </c>
      <c r="V74" s="2">
        <v>4.4649999999999999</v>
      </c>
      <c r="W74" s="2">
        <v>10.675000000000001</v>
      </c>
      <c r="X74" s="4">
        <v>657.80000000000007</v>
      </c>
      <c r="Y74" s="4">
        <v>491.15000000000003</v>
      </c>
      <c r="Z74" s="4">
        <v>0</v>
      </c>
      <c r="AA74" s="4">
        <v>25.3</v>
      </c>
      <c r="AB74" s="4">
        <v>1174.25</v>
      </c>
      <c r="AC74" s="3">
        <v>0.70452800000000004</v>
      </c>
    </row>
    <row r="75" spans="1:29">
      <c r="A75">
        <v>2018</v>
      </c>
      <c r="B75">
        <v>163</v>
      </c>
      <c r="C75" s="1">
        <v>43263</v>
      </c>
      <c r="D75" t="s">
        <v>316</v>
      </c>
      <c r="E75">
        <v>2</v>
      </c>
      <c r="F75">
        <v>42</v>
      </c>
      <c r="G75" s="2">
        <f t="shared" si="2"/>
        <v>0.42</v>
      </c>
      <c r="H75">
        <v>14</v>
      </c>
      <c r="I75">
        <v>5</v>
      </c>
      <c r="J75">
        <v>9</v>
      </c>
      <c r="K75">
        <v>41</v>
      </c>
      <c r="L75" s="2">
        <f t="shared" si="3"/>
        <v>0.41</v>
      </c>
      <c r="M75">
        <v>13</v>
      </c>
      <c r="N75">
        <v>5</v>
      </c>
      <c r="O75">
        <v>8</v>
      </c>
      <c r="P75" s="4">
        <v>7</v>
      </c>
      <c r="Q75" s="4">
        <v>8.5</v>
      </c>
      <c r="R75" s="4">
        <v>0</v>
      </c>
      <c r="S75" s="4">
        <v>0</v>
      </c>
      <c r="T75" s="4">
        <v>0</v>
      </c>
      <c r="U75" s="2">
        <v>7.6349999999999998</v>
      </c>
      <c r="V75" s="2">
        <v>5.9950000000000001</v>
      </c>
      <c r="W75" s="2">
        <v>13.989999999999998</v>
      </c>
      <c r="X75" s="4">
        <v>839.84999999999991</v>
      </c>
      <c r="Y75" s="4">
        <v>659.45</v>
      </c>
      <c r="Z75" s="4">
        <v>0</v>
      </c>
      <c r="AA75" s="4">
        <v>39.6</v>
      </c>
      <c r="AB75" s="4">
        <v>1538.8999999999999</v>
      </c>
      <c r="AC75" s="3">
        <v>0.95666450000000003</v>
      </c>
    </row>
    <row r="76" spans="1:29">
      <c r="A76">
        <v>2018</v>
      </c>
      <c r="B76">
        <v>163</v>
      </c>
      <c r="C76" s="1">
        <v>43263</v>
      </c>
      <c r="D76" t="s">
        <v>317</v>
      </c>
      <c r="E76">
        <v>2</v>
      </c>
      <c r="F76">
        <v>39</v>
      </c>
      <c r="G76" s="2">
        <f t="shared" si="2"/>
        <v>0.39</v>
      </c>
      <c r="H76">
        <v>13</v>
      </c>
      <c r="I76">
        <v>6</v>
      </c>
      <c r="J76">
        <v>7</v>
      </c>
      <c r="K76">
        <v>39</v>
      </c>
      <c r="L76" s="2">
        <f t="shared" si="3"/>
        <v>0.39</v>
      </c>
      <c r="M76">
        <v>13</v>
      </c>
      <c r="N76">
        <v>7</v>
      </c>
      <c r="O76">
        <v>6</v>
      </c>
      <c r="P76" s="4">
        <v>6</v>
      </c>
      <c r="Q76" s="4">
        <v>5.5</v>
      </c>
      <c r="R76" s="4">
        <v>0</v>
      </c>
      <c r="S76" s="4">
        <v>0</v>
      </c>
      <c r="T76" s="4">
        <v>0</v>
      </c>
      <c r="U76" s="2">
        <v>6.29</v>
      </c>
      <c r="V76" s="2">
        <v>4.9050000000000002</v>
      </c>
      <c r="W76" s="2">
        <v>11.355</v>
      </c>
      <c r="X76" s="4">
        <v>691.9</v>
      </c>
      <c r="Y76" s="4">
        <v>539.55000000000007</v>
      </c>
      <c r="Z76" s="4">
        <v>0</v>
      </c>
      <c r="AA76" s="4">
        <v>17.600000000000001</v>
      </c>
      <c r="AB76" s="4">
        <v>1249.05</v>
      </c>
      <c r="AC76" s="3">
        <v>0.84354600000000002</v>
      </c>
    </row>
    <row r="77" spans="1:29">
      <c r="A77">
        <v>2018</v>
      </c>
      <c r="B77">
        <v>163</v>
      </c>
      <c r="C77" s="1">
        <v>43263</v>
      </c>
      <c r="D77" t="s">
        <v>318</v>
      </c>
      <c r="E77">
        <v>2</v>
      </c>
      <c r="F77">
        <v>43</v>
      </c>
      <c r="G77" s="2">
        <f t="shared" si="2"/>
        <v>0.43</v>
      </c>
      <c r="H77">
        <v>14</v>
      </c>
      <c r="I77">
        <v>7</v>
      </c>
      <c r="J77">
        <v>7</v>
      </c>
      <c r="K77">
        <v>34</v>
      </c>
      <c r="L77" s="2">
        <f t="shared" si="3"/>
        <v>0.34</v>
      </c>
      <c r="M77">
        <v>14</v>
      </c>
      <c r="N77">
        <v>7</v>
      </c>
      <c r="O77">
        <v>7</v>
      </c>
      <c r="P77" s="4">
        <v>6</v>
      </c>
      <c r="Q77" s="4">
        <v>8</v>
      </c>
      <c r="R77" s="4">
        <v>0</v>
      </c>
      <c r="S77" s="4">
        <v>0</v>
      </c>
      <c r="T77" s="4">
        <v>0</v>
      </c>
      <c r="U77" s="2">
        <v>8.4450000000000003</v>
      </c>
      <c r="V77" s="2">
        <v>6.3849999999999998</v>
      </c>
      <c r="W77" s="2">
        <v>15.135</v>
      </c>
      <c r="X77" s="4">
        <v>928.95</v>
      </c>
      <c r="Y77" s="4">
        <v>702.35</v>
      </c>
      <c r="Z77" s="4">
        <v>0</v>
      </c>
      <c r="AA77" s="4">
        <v>33.549999999999997</v>
      </c>
      <c r="AB77" s="4">
        <v>1664.8500000000001</v>
      </c>
      <c r="AC77" s="3">
        <v>1.0760475</v>
      </c>
    </row>
    <row r="78" spans="1:29">
      <c r="A78">
        <v>2018</v>
      </c>
      <c r="B78">
        <v>163</v>
      </c>
      <c r="C78" s="1">
        <v>43263</v>
      </c>
      <c r="D78" t="s">
        <v>319</v>
      </c>
      <c r="E78">
        <v>2</v>
      </c>
      <c r="F78">
        <v>49</v>
      </c>
      <c r="G78" s="2">
        <f t="shared" si="2"/>
        <v>0.49</v>
      </c>
      <c r="H78">
        <v>14</v>
      </c>
      <c r="I78">
        <v>5</v>
      </c>
      <c r="J78">
        <v>9</v>
      </c>
      <c r="K78">
        <v>45</v>
      </c>
      <c r="L78" s="2">
        <f t="shared" si="3"/>
        <v>0.45</v>
      </c>
      <c r="M78">
        <v>12</v>
      </c>
      <c r="N78">
        <v>7</v>
      </c>
      <c r="O78">
        <v>5</v>
      </c>
      <c r="P78" s="4">
        <v>8.5</v>
      </c>
      <c r="Q78" s="4">
        <v>3.5</v>
      </c>
      <c r="R78" s="4">
        <v>0</v>
      </c>
      <c r="S78" s="4">
        <v>0</v>
      </c>
      <c r="T78" s="4">
        <v>0</v>
      </c>
      <c r="U78" s="2">
        <v>5.55</v>
      </c>
      <c r="V78" s="2">
        <v>4.5</v>
      </c>
      <c r="W78" s="2">
        <v>10.15</v>
      </c>
      <c r="X78" s="4">
        <v>610.5</v>
      </c>
      <c r="Y78" s="4">
        <v>494.99999999999994</v>
      </c>
      <c r="Z78" s="4">
        <v>0</v>
      </c>
      <c r="AA78" s="4">
        <v>11</v>
      </c>
      <c r="AB78" s="4">
        <v>1116.5</v>
      </c>
      <c r="AC78" s="3">
        <v>0.79138950000000008</v>
      </c>
    </row>
    <row r="79" spans="1:29">
      <c r="A79">
        <v>2018</v>
      </c>
      <c r="B79">
        <v>163</v>
      </c>
      <c r="C79" s="1">
        <v>43263</v>
      </c>
      <c r="D79" t="s">
        <v>320</v>
      </c>
      <c r="E79">
        <v>2</v>
      </c>
      <c r="F79">
        <v>47</v>
      </c>
      <c r="G79" s="2">
        <f t="shared" si="2"/>
        <v>0.47</v>
      </c>
      <c r="H79">
        <v>14</v>
      </c>
      <c r="I79">
        <v>8</v>
      </c>
      <c r="J79">
        <v>6</v>
      </c>
      <c r="K79">
        <v>46</v>
      </c>
      <c r="L79" s="2">
        <f t="shared" si="3"/>
        <v>0.46</v>
      </c>
      <c r="M79">
        <v>14</v>
      </c>
      <c r="N79">
        <v>7</v>
      </c>
      <c r="O79">
        <v>7</v>
      </c>
      <c r="P79" s="4">
        <v>5.5</v>
      </c>
      <c r="Q79" s="4">
        <v>9</v>
      </c>
      <c r="R79" s="4">
        <v>0</v>
      </c>
      <c r="S79" s="4">
        <v>0</v>
      </c>
      <c r="T79" s="4">
        <v>0</v>
      </c>
      <c r="U79" s="2">
        <v>9.68</v>
      </c>
      <c r="V79" s="2">
        <v>7.69</v>
      </c>
      <c r="W79" s="2">
        <v>17.59</v>
      </c>
      <c r="X79" s="4">
        <v>1064.8</v>
      </c>
      <c r="Y79" s="4">
        <v>845.90000000000009</v>
      </c>
      <c r="Z79" s="4">
        <v>0</v>
      </c>
      <c r="AA79" s="4">
        <v>24.200000000000003</v>
      </c>
      <c r="AB79" s="4">
        <v>1934.9</v>
      </c>
      <c r="AC79" s="3">
        <v>1.3665575000000001</v>
      </c>
    </row>
    <row r="80" spans="1:29">
      <c r="A80">
        <v>2018</v>
      </c>
      <c r="B80">
        <v>163</v>
      </c>
      <c r="C80" s="1">
        <v>43263</v>
      </c>
      <c r="D80" t="s">
        <v>321</v>
      </c>
      <c r="E80">
        <v>2</v>
      </c>
      <c r="F80">
        <v>30</v>
      </c>
      <c r="G80" s="2">
        <f t="shared" si="2"/>
        <v>0.3</v>
      </c>
      <c r="H80">
        <v>11</v>
      </c>
      <c r="I80">
        <v>6</v>
      </c>
      <c r="J80">
        <v>5</v>
      </c>
      <c r="K80">
        <v>39</v>
      </c>
      <c r="L80" s="2">
        <f t="shared" si="3"/>
        <v>0.39</v>
      </c>
      <c r="M80">
        <v>13</v>
      </c>
      <c r="N80">
        <v>6</v>
      </c>
      <c r="O80">
        <v>7</v>
      </c>
      <c r="P80" s="4">
        <v>3.5</v>
      </c>
      <c r="Q80" s="4">
        <v>5.5</v>
      </c>
      <c r="R80" s="4">
        <v>0</v>
      </c>
      <c r="S80" s="4">
        <v>0</v>
      </c>
      <c r="T80" s="4">
        <v>0</v>
      </c>
      <c r="U80" s="2">
        <v>5.5750000000000002</v>
      </c>
      <c r="V80" s="2">
        <v>4.24</v>
      </c>
      <c r="W80" s="2">
        <v>10.06</v>
      </c>
      <c r="X80" s="4">
        <v>613.25</v>
      </c>
      <c r="Y80" s="4">
        <v>466.40000000000003</v>
      </c>
      <c r="Z80" s="4">
        <v>0</v>
      </c>
      <c r="AA80" s="4">
        <v>26.95</v>
      </c>
      <c r="AB80" s="4">
        <v>1106.6000000000001</v>
      </c>
      <c r="AC80" s="3">
        <v>0.67260050000000005</v>
      </c>
    </row>
    <row r="81" spans="1:29">
      <c r="A81">
        <v>2018</v>
      </c>
      <c r="B81">
        <v>163</v>
      </c>
      <c r="C81" s="1">
        <v>43263</v>
      </c>
      <c r="D81" t="s">
        <v>322</v>
      </c>
      <c r="E81">
        <v>2</v>
      </c>
      <c r="F81">
        <v>22</v>
      </c>
      <c r="G81" s="2">
        <f t="shared" si="2"/>
        <v>0.22</v>
      </c>
      <c r="H81">
        <v>11</v>
      </c>
      <c r="I81">
        <v>6</v>
      </c>
      <c r="J81">
        <v>5</v>
      </c>
      <c r="K81">
        <v>34</v>
      </c>
      <c r="L81" s="2">
        <f t="shared" si="3"/>
        <v>0.34</v>
      </c>
      <c r="M81">
        <v>11</v>
      </c>
      <c r="N81">
        <v>6</v>
      </c>
      <c r="O81">
        <v>5</v>
      </c>
      <c r="P81" s="4">
        <v>3.5</v>
      </c>
      <c r="Q81" s="4">
        <v>1.5</v>
      </c>
      <c r="R81" s="4">
        <v>0</v>
      </c>
      <c r="S81" s="4">
        <v>0</v>
      </c>
      <c r="T81" s="4">
        <v>0</v>
      </c>
      <c r="U81" s="2">
        <v>2.4249999999999998</v>
      </c>
      <c r="V81" s="2">
        <v>1.605</v>
      </c>
      <c r="W81" s="2">
        <v>4.0499999999999989</v>
      </c>
      <c r="X81" s="4">
        <v>266.75</v>
      </c>
      <c r="Y81" s="4">
        <v>176.55</v>
      </c>
      <c r="Z81" s="4">
        <v>0</v>
      </c>
      <c r="AA81" s="4">
        <v>2.2000000000000002</v>
      </c>
      <c r="AB81" s="4">
        <v>445.5</v>
      </c>
      <c r="AC81" s="3">
        <v>0.32493450000000001</v>
      </c>
    </row>
    <row r="82" spans="1:29">
      <c r="A82">
        <v>2018</v>
      </c>
      <c r="B82">
        <v>163</v>
      </c>
      <c r="C82" s="1">
        <v>43263</v>
      </c>
      <c r="D82" t="s">
        <v>323</v>
      </c>
      <c r="E82">
        <v>2</v>
      </c>
      <c r="F82">
        <v>39</v>
      </c>
      <c r="G82" s="2">
        <f t="shared" si="2"/>
        <v>0.39</v>
      </c>
      <c r="H82">
        <v>13</v>
      </c>
      <c r="I82">
        <v>7</v>
      </c>
      <c r="J82">
        <v>6</v>
      </c>
      <c r="K82">
        <v>43</v>
      </c>
      <c r="L82" s="2">
        <f t="shared" si="3"/>
        <v>0.43</v>
      </c>
      <c r="M82">
        <v>14</v>
      </c>
      <c r="N82">
        <v>5</v>
      </c>
      <c r="O82">
        <v>9</v>
      </c>
      <c r="P82" s="4">
        <v>12</v>
      </c>
      <c r="Q82" s="4">
        <v>3</v>
      </c>
      <c r="R82" s="4">
        <v>0</v>
      </c>
      <c r="S82" s="4">
        <v>0</v>
      </c>
      <c r="T82" s="4">
        <v>0</v>
      </c>
      <c r="U82" s="2">
        <v>7.35</v>
      </c>
      <c r="V82" s="2">
        <v>6.2549999999999999</v>
      </c>
      <c r="W82" s="2">
        <v>13.68</v>
      </c>
      <c r="X82" s="4">
        <v>808.49999999999989</v>
      </c>
      <c r="Y82" s="4">
        <v>688.05000000000007</v>
      </c>
      <c r="Z82" s="4">
        <v>0</v>
      </c>
      <c r="AA82" s="4">
        <v>8.2499999999999982</v>
      </c>
      <c r="AB82" s="4">
        <v>1504.8</v>
      </c>
      <c r="AC82" s="3">
        <v>0.90393049999999997</v>
      </c>
    </row>
    <row r="83" spans="1:29">
      <c r="A83">
        <v>2018</v>
      </c>
      <c r="B83">
        <v>163</v>
      </c>
      <c r="C83" s="1">
        <v>43263</v>
      </c>
      <c r="D83" t="s">
        <v>324</v>
      </c>
      <c r="E83">
        <v>2</v>
      </c>
      <c r="F83">
        <v>35</v>
      </c>
      <c r="G83" s="2">
        <f t="shared" si="2"/>
        <v>0.35</v>
      </c>
      <c r="H83">
        <v>12</v>
      </c>
      <c r="I83">
        <v>6</v>
      </c>
      <c r="J83">
        <v>6</v>
      </c>
      <c r="K83">
        <v>40</v>
      </c>
      <c r="L83" s="2">
        <f t="shared" si="3"/>
        <v>0.4</v>
      </c>
      <c r="M83">
        <v>14</v>
      </c>
      <c r="N83">
        <v>5</v>
      </c>
      <c r="O83">
        <v>9</v>
      </c>
      <c r="P83" s="4">
        <v>10.5</v>
      </c>
      <c r="Q83" s="4">
        <v>2</v>
      </c>
      <c r="R83" s="4">
        <v>0</v>
      </c>
      <c r="S83" s="4">
        <v>0</v>
      </c>
      <c r="T83" s="4">
        <v>0</v>
      </c>
      <c r="U83" s="2">
        <v>6.7850000000000001</v>
      </c>
      <c r="V83" s="2">
        <v>5.7149999999999999</v>
      </c>
      <c r="W83" s="2">
        <v>12.535</v>
      </c>
      <c r="X83" s="4">
        <v>746.35</v>
      </c>
      <c r="Y83" s="4">
        <v>628.64999999999986</v>
      </c>
      <c r="Z83" s="4">
        <v>0</v>
      </c>
      <c r="AA83" s="4">
        <v>3.8500000000000005</v>
      </c>
      <c r="AB83" s="4">
        <v>1378.85</v>
      </c>
      <c r="AC83" s="3">
        <v>0.78936550000000005</v>
      </c>
    </row>
    <row r="84" spans="1:29">
      <c r="A84">
        <v>2018</v>
      </c>
      <c r="B84">
        <v>163</v>
      </c>
      <c r="C84" s="1">
        <v>43263</v>
      </c>
      <c r="D84" t="s">
        <v>325</v>
      </c>
      <c r="E84">
        <v>2</v>
      </c>
      <c r="F84">
        <v>51</v>
      </c>
      <c r="G84" s="2">
        <f t="shared" si="2"/>
        <v>0.51</v>
      </c>
      <c r="H84">
        <v>14</v>
      </c>
      <c r="I84">
        <v>6</v>
      </c>
      <c r="J84">
        <v>8</v>
      </c>
      <c r="K84">
        <v>43</v>
      </c>
      <c r="L84" s="2">
        <f t="shared" si="3"/>
        <v>0.43</v>
      </c>
      <c r="M84">
        <v>13</v>
      </c>
      <c r="N84">
        <v>5</v>
      </c>
      <c r="O84">
        <v>8</v>
      </c>
      <c r="P84" s="4">
        <v>6</v>
      </c>
      <c r="Q84" s="4">
        <v>9.5</v>
      </c>
      <c r="R84" s="4">
        <v>0</v>
      </c>
      <c r="S84" s="4">
        <v>0</v>
      </c>
      <c r="T84" s="4">
        <v>0</v>
      </c>
      <c r="U84" s="2">
        <v>8.2550000000000008</v>
      </c>
      <c r="V84" s="2">
        <v>6.65</v>
      </c>
      <c r="W84" s="2">
        <v>15.135000000000002</v>
      </c>
      <c r="X84" s="4">
        <v>908.05</v>
      </c>
      <c r="Y84" s="4">
        <v>731.50000000000011</v>
      </c>
      <c r="Z84" s="4">
        <v>0</v>
      </c>
      <c r="AA84" s="4">
        <v>25.3</v>
      </c>
      <c r="AB84" s="4">
        <v>1664.8500000000001</v>
      </c>
      <c r="AC84" s="3">
        <v>1.1847495000000001</v>
      </c>
    </row>
    <row r="85" spans="1:29">
      <c r="A85">
        <v>2018</v>
      </c>
      <c r="B85">
        <v>163</v>
      </c>
      <c r="C85" s="1">
        <v>43263</v>
      </c>
      <c r="D85" t="s">
        <v>326</v>
      </c>
      <c r="E85">
        <v>2</v>
      </c>
      <c r="F85">
        <v>34</v>
      </c>
      <c r="G85" s="2">
        <f t="shared" si="2"/>
        <v>0.34</v>
      </c>
      <c r="H85">
        <v>12</v>
      </c>
      <c r="I85">
        <v>6</v>
      </c>
      <c r="J85">
        <v>6</v>
      </c>
      <c r="K85">
        <v>34</v>
      </c>
      <c r="L85" s="2">
        <f t="shared" si="3"/>
        <v>0.34</v>
      </c>
      <c r="M85">
        <v>13</v>
      </c>
      <c r="N85">
        <v>7</v>
      </c>
      <c r="O85">
        <v>6</v>
      </c>
      <c r="P85" s="4">
        <v>5</v>
      </c>
      <c r="Q85" s="4">
        <v>4</v>
      </c>
      <c r="R85" s="4">
        <v>0</v>
      </c>
      <c r="S85" s="4">
        <v>0</v>
      </c>
      <c r="T85" s="4">
        <v>0</v>
      </c>
      <c r="U85" s="2">
        <v>6.33</v>
      </c>
      <c r="V85" s="2">
        <v>4.72</v>
      </c>
      <c r="W85" s="2">
        <v>11.13</v>
      </c>
      <c r="X85" s="4">
        <v>696.3</v>
      </c>
      <c r="Y85" s="4">
        <v>519.19999999999993</v>
      </c>
      <c r="Z85" s="4">
        <v>0</v>
      </c>
      <c r="AA85" s="4">
        <v>8.8000000000000007</v>
      </c>
      <c r="AB85" s="4">
        <v>1224.3</v>
      </c>
      <c r="AC85" s="3">
        <v>0.74964450000000005</v>
      </c>
    </row>
    <row r="86" spans="1:29">
      <c r="A86">
        <v>2018</v>
      </c>
      <c r="B86">
        <v>163</v>
      </c>
      <c r="C86" s="1">
        <v>43263</v>
      </c>
      <c r="D86" t="s">
        <v>327</v>
      </c>
      <c r="E86">
        <v>2</v>
      </c>
      <c r="F86">
        <v>54</v>
      </c>
      <c r="G86" s="2">
        <f t="shared" si="2"/>
        <v>0.54</v>
      </c>
      <c r="H86">
        <v>14</v>
      </c>
      <c r="I86">
        <v>6</v>
      </c>
      <c r="J86">
        <v>8</v>
      </c>
      <c r="K86">
        <v>50</v>
      </c>
      <c r="L86" s="2">
        <f t="shared" si="3"/>
        <v>0.5</v>
      </c>
      <c r="M86">
        <v>14</v>
      </c>
      <c r="N86">
        <v>7</v>
      </c>
      <c r="O86">
        <v>7</v>
      </c>
      <c r="P86" s="4">
        <v>8</v>
      </c>
      <c r="Q86" s="4">
        <v>7</v>
      </c>
      <c r="R86" s="4">
        <v>0</v>
      </c>
      <c r="S86" s="4">
        <v>0</v>
      </c>
      <c r="T86" s="4">
        <v>0</v>
      </c>
      <c r="U86" s="2">
        <v>9.9250000000000007</v>
      </c>
      <c r="V86" s="2">
        <v>8.6549999999999994</v>
      </c>
      <c r="W86" s="2">
        <v>18.824999999999999</v>
      </c>
      <c r="X86" s="4">
        <v>1091.7500000000002</v>
      </c>
      <c r="Y86" s="4">
        <v>952.05</v>
      </c>
      <c r="Z86" s="4">
        <v>0</v>
      </c>
      <c r="AA86" s="4">
        <v>26.95</v>
      </c>
      <c r="AB86" s="4">
        <v>2070.75</v>
      </c>
      <c r="AC86" s="3">
        <v>1.3562504999999998</v>
      </c>
    </row>
    <row r="87" spans="1:29">
      <c r="A87">
        <v>2018</v>
      </c>
      <c r="B87">
        <v>163</v>
      </c>
      <c r="C87" s="1">
        <v>43263</v>
      </c>
      <c r="D87" t="s">
        <v>328</v>
      </c>
      <c r="E87">
        <v>2</v>
      </c>
      <c r="F87">
        <v>42</v>
      </c>
      <c r="G87" s="2">
        <f t="shared" si="2"/>
        <v>0.42</v>
      </c>
      <c r="H87">
        <v>13</v>
      </c>
      <c r="I87">
        <v>5</v>
      </c>
      <c r="J87">
        <v>8</v>
      </c>
      <c r="K87">
        <v>39</v>
      </c>
      <c r="L87" s="2">
        <f t="shared" si="3"/>
        <v>0.39</v>
      </c>
      <c r="M87">
        <v>12</v>
      </c>
      <c r="N87">
        <v>5</v>
      </c>
      <c r="O87">
        <v>7</v>
      </c>
      <c r="P87" s="4">
        <v>4</v>
      </c>
      <c r="Q87" s="4">
        <v>7</v>
      </c>
      <c r="R87" s="4">
        <v>0</v>
      </c>
      <c r="S87" s="4">
        <v>0</v>
      </c>
      <c r="T87" s="4">
        <v>0</v>
      </c>
      <c r="U87" s="2">
        <v>5.1050000000000004</v>
      </c>
      <c r="V87" s="2">
        <v>4.1150000000000002</v>
      </c>
      <c r="W87" s="2">
        <v>9.4350000000000005</v>
      </c>
      <c r="X87" s="4">
        <v>561.55000000000007</v>
      </c>
      <c r="Y87" s="4">
        <v>452.65000000000009</v>
      </c>
      <c r="Z87" s="4">
        <v>0</v>
      </c>
      <c r="AA87" s="4">
        <v>23.65</v>
      </c>
      <c r="AB87" s="4">
        <v>1037.8500000000001</v>
      </c>
      <c r="AC87" s="3">
        <v>0.66186450000000008</v>
      </c>
    </row>
    <row r="88" spans="1:29">
      <c r="A88">
        <v>2018</v>
      </c>
      <c r="B88">
        <v>163</v>
      </c>
      <c r="C88" s="1">
        <v>43263</v>
      </c>
      <c r="D88" t="s">
        <v>329</v>
      </c>
      <c r="E88">
        <v>2</v>
      </c>
      <c r="F88">
        <v>45</v>
      </c>
      <c r="G88" s="2">
        <f t="shared" si="2"/>
        <v>0.45</v>
      </c>
      <c r="H88">
        <v>12</v>
      </c>
      <c r="I88">
        <v>6</v>
      </c>
      <c r="J88">
        <v>6</v>
      </c>
      <c r="K88">
        <v>38</v>
      </c>
      <c r="L88" s="2">
        <f t="shared" si="3"/>
        <v>0.38</v>
      </c>
      <c r="M88">
        <v>12</v>
      </c>
      <c r="N88">
        <v>7</v>
      </c>
      <c r="O88">
        <v>5</v>
      </c>
      <c r="P88" s="4">
        <v>3.5</v>
      </c>
      <c r="Q88" s="4">
        <v>4</v>
      </c>
      <c r="R88" s="4">
        <v>0</v>
      </c>
      <c r="S88" s="4">
        <v>0</v>
      </c>
      <c r="T88" s="4">
        <v>0</v>
      </c>
      <c r="U88" s="2">
        <v>3.73</v>
      </c>
      <c r="V88" s="2">
        <v>3.1850000000000001</v>
      </c>
      <c r="W88" s="2">
        <v>7.0149999999999997</v>
      </c>
      <c r="X88" s="4">
        <v>410.29999999999995</v>
      </c>
      <c r="Y88" s="4">
        <v>350.34999999999997</v>
      </c>
      <c r="Z88" s="4">
        <v>0</v>
      </c>
      <c r="AA88" s="4">
        <v>11</v>
      </c>
      <c r="AB88" s="4">
        <v>771.64999999999986</v>
      </c>
      <c r="AC88" s="3">
        <v>0.65468699999999991</v>
      </c>
    </row>
    <row r="89" spans="1:29">
      <c r="A89">
        <v>2018</v>
      </c>
      <c r="B89">
        <v>163</v>
      </c>
      <c r="C89" s="1">
        <v>43263</v>
      </c>
      <c r="D89" t="s">
        <v>330</v>
      </c>
      <c r="E89">
        <v>2</v>
      </c>
      <c r="F89">
        <v>45</v>
      </c>
      <c r="G89" s="2">
        <f t="shared" si="2"/>
        <v>0.45</v>
      </c>
      <c r="H89">
        <v>12</v>
      </c>
      <c r="I89">
        <v>6</v>
      </c>
      <c r="J89">
        <v>6</v>
      </c>
      <c r="K89">
        <v>36</v>
      </c>
      <c r="L89" s="2">
        <f t="shared" si="3"/>
        <v>0.36</v>
      </c>
      <c r="M89">
        <v>12</v>
      </c>
      <c r="N89">
        <v>6</v>
      </c>
      <c r="O89">
        <v>6</v>
      </c>
      <c r="P89" s="4">
        <v>4</v>
      </c>
      <c r="Q89" s="4">
        <v>5.5</v>
      </c>
      <c r="R89" s="4">
        <v>0</v>
      </c>
      <c r="S89" s="4">
        <v>0</v>
      </c>
      <c r="T89" s="4">
        <v>0</v>
      </c>
      <c r="U89" s="2">
        <v>6.37</v>
      </c>
      <c r="V89" s="2">
        <v>4.4850000000000003</v>
      </c>
      <c r="W89" s="2">
        <v>10.975</v>
      </c>
      <c r="X89" s="4">
        <v>700.69999999999993</v>
      </c>
      <c r="Y89" s="4">
        <v>493.35</v>
      </c>
      <c r="Z89" s="4">
        <v>0</v>
      </c>
      <c r="AA89" s="4">
        <v>13.2</v>
      </c>
      <c r="AB89" s="4">
        <v>1207.25</v>
      </c>
      <c r="AC89" s="3">
        <v>0.86410500000000001</v>
      </c>
    </row>
    <row r="90" spans="1:29">
      <c r="A90">
        <v>2018</v>
      </c>
      <c r="B90">
        <v>163</v>
      </c>
      <c r="C90" s="1">
        <v>43263</v>
      </c>
      <c r="D90" t="s">
        <v>331</v>
      </c>
      <c r="E90">
        <v>2</v>
      </c>
      <c r="F90">
        <v>47</v>
      </c>
      <c r="G90" s="2">
        <f t="shared" si="2"/>
        <v>0.47</v>
      </c>
      <c r="H90">
        <v>14</v>
      </c>
      <c r="I90">
        <v>7</v>
      </c>
      <c r="J90">
        <v>7</v>
      </c>
      <c r="K90">
        <v>50</v>
      </c>
      <c r="L90" s="2">
        <f t="shared" si="3"/>
        <v>0.5</v>
      </c>
      <c r="M90">
        <v>14</v>
      </c>
      <c r="N90">
        <v>6</v>
      </c>
      <c r="O90">
        <v>8</v>
      </c>
      <c r="P90" s="4">
        <v>9</v>
      </c>
      <c r="Q90" s="4">
        <v>6.5</v>
      </c>
      <c r="R90" s="4">
        <v>0</v>
      </c>
      <c r="S90" s="4">
        <v>0</v>
      </c>
      <c r="T90" s="4">
        <v>0</v>
      </c>
      <c r="U90" s="2">
        <v>8.8249999999999993</v>
      </c>
      <c r="V90" s="2">
        <v>7.42</v>
      </c>
      <c r="W90" s="2">
        <v>16.369999999999997</v>
      </c>
      <c r="X90" s="4">
        <v>970.75</v>
      </c>
      <c r="Y90" s="4">
        <v>816.19999999999993</v>
      </c>
      <c r="Z90" s="4">
        <v>0</v>
      </c>
      <c r="AA90" s="4">
        <v>13.75</v>
      </c>
      <c r="AB90" s="4">
        <v>1800.6999999999998</v>
      </c>
      <c r="AC90" s="3">
        <v>1.330945</v>
      </c>
    </row>
    <row r="91" spans="1:29">
      <c r="A91">
        <v>2018</v>
      </c>
      <c r="B91">
        <v>163</v>
      </c>
      <c r="C91" s="1">
        <v>43263</v>
      </c>
      <c r="D91" t="s">
        <v>332</v>
      </c>
      <c r="E91">
        <v>2</v>
      </c>
      <c r="F91">
        <v>46</v>
      </c>
      <c r="G91" s="2">
        <f t="shared" si="2"/>
        <v>0.46</v>
      </c>
      <c r="H91">
        <v>13</v>
      </c>
      <c r="I91">
        <v>7</v>
      </c>
      <c r="J91">
        <v>6</v>
      </c>
      <c r="K91">
        <v>34</v>
      </c>
      <c r="L91" s="2">
        <f t="shared" si="3"/>
        <v>0.34</v>
      </c>
      <c r="M91">
        <v>12</v>
      </c>
      <c r="N91">
        <v>6</v>
      </c>
      <c r="O91">
        <v>7</v>
      </c>
      <c r="P91" s="4">
        <v>2.5</v>
      </c>
      <c r="Q91" s="4">
        <v>7</v>
      </c>
      <c r="R91" s="4">
        <v>0</v>
      </c>
      <c r="S91" s="4">
        <v>0</v>
      </c>
      <c r="T91" s="4">
        <v>0</v>
      </c>
      <c r="U91" s="2">
        <v>6.6950000000000003</v>
      </c>
      <c r="V91" s="2">
        <v>5.09</v>
      </c>
      <c r="W91" s="2">
        <v>11.98</v>
      </c>
      <c r="X91" s="4">
        <v>736.45</v>
      </c>
      <c r="Y91" s="4">
        <v>559.9</v>
      </c>
      <c r="Z91" s="4">
        <v>0</v>
      </c>
      <c r="AA91" s="4">
        <v>21.45</v>
      </c>
      <c r="AB91" s="4">
        <v>1317.8</v>
      </c>
      <c r="AC91" s="3">
        <v>0.87743149999999992</v>
      </c>
    </row>
    <row r="92" spans="1:29">
      <c r="A92">
        <v>2018</v>
      </c>
      <c r="B92">
        <v>163</v>
      </c>
      <c r="C92" s="1">
        <v>43263</v>
      </c>
      <c r="D92" t="s">
        <v>333</v>
      </c>
      <c r="E92">
        <v>2</v>
      </c>
      <c r="F92">
        <v>33</v>
      </c>
      <c r="G92" s="2">
        <f t="shared" si="2"/>
        <v>0.33</v>
      </c>
      <c r="H92">
        <v>13</v>
      </c>
      <c r="I92">
        <v>5</v>
      </c>
      <c r="J92">
        <v>8</v>
      </c>
      <c r="K92">
        <v>45</v>
      </c>
      <c r="L92" s="2">
        <f t="shared" si="3"/>
        <v>0.45</v>
      </c>
      <c r="M92">
        <v>13</v>
      </c>
      <c r="N92">
        <v>6</v>
      </c>
      <c r="O92">
        <v>7</v>
      </c>
      <c r="P92" s="4">
        <v>6.5</v>
      </c>
      <c r="Q92" s="4">
        <v>5</v>
      </c>
      <c r="R92" s="4">
        <v>0</v>
      </c>
      <c r="S92" s="4">
        <v>0</v>
      </c>
      <c r="T92" s="4">
        <v>0</v>
      </c>
      <c r="U92" s="2">
        <v>5.07</v>
      </c>
      <c r="V92" s="2">
        <v>3.7949999999999999</v>
      </c>
      <c r="W92" s="2">
        <v>8.9550000000000001</v>
      </c>
      <c r="X92" s="4">
        <v>557.70000000000005</v>
      </c>
      <c r="Y92" s="4">
        <v>417.45</v>
      </c>
      <c r="Z92" s="4">
        <v>0</v>
      </c>
      <c r="AA92" s="4">
        <v>9.9</v>
      </c>
      <c r="AB92" s="4">
        <v>985.05000000000007</v>
      </c>
      <c r="AC92" s="3">
        <v>0.70629900000000001</v>
      </c>
    </row>
    <row r="93" spans="1:29">
      <c r="A93">
        <v>2018</v>
      </c>
      <c r="B93">
        <v>163</v>
      </c>
      <c r="C93" s="1">
        <v>43263</v>
      </c>
      <c r="D93" t="s">
        <v>334</v>
      </c>
      <c r="E93">
        <v>2</v>
      </c>
      <c r="F93">
        <v>42</v>
      </c>
      <c r="G93" s="2">
        <f t="shared" si="2"/>
        <v>0.42</v>
      </c>
      <c r="H93">
        <v>14</v>
      </c>
      <c r="I93">
        <v>5</v>
      </c>
      <c r="J93">
        <v>9</v>
      </c>
      <c r="K93">
        <v>43</v>
      </c>
      <c r="L93" s="2">
        <f t="shared" si="3"/>
        <v>0.43</v>
      </c>
      <c r="M93">
        <v>14</v>
      </c>
      <c r="N93">
        <v>7</v>
      </c>
      <c r="O93">
        <v>7</v>
      </c>
      <c r="P93" s="4">
        <v>11.5</v>
      </c>
      <c r="Q93" s="4">
        <v>7.5</v>
      </c>
      <c r="R93" s="4">
        <v>0</v>
      </c>
      <c r="S93" s="4">
        <v>0</v>
      </c>
      <c r="T93" s="4">
        <v>0</v>
      </c>
      <c r="U93" s="2">
        <v>12.074999999999999</v>
      </c>
      <c r="V93" s="2">
        <v>8.7149999999999999</v>
      </c>
      <c r="W93" s="2">
        <v>21.004999999999999</v>
      </c>
      <c r="X93" s="4">
        <v>1328.25</v>
      </c>
      <c r="Y93" s="4">
        <v>958.65000000000009</v>
      </c>
      <c r="Z93" s="4">
        <v>0</v>
      </c>
      <c r="AA93" s="4">
        <v>23.65</v>
      </c>
      <c r="AB93" s="4">
        <v>2310.5500000000002</v>
      </c>
      <c r="AC93" s="3">
        <v>1.596177</v>
      </c>
    </row>
    <row r="94" spans="1:29">
      <c r="A94">
        <v>2018</v>
      </c>
      <c r="B94">
        <v>163</v>
      </c>
      <c r="C94" s="1">
        <v>43263</v>
      </c>
      <c r="D94" t="s">
        <v>335</v>
      </c>
      <c r="E94">
        <v>2</v>
      </c>
      <c r="F94">
        <v>36</v>
      </c>
      <c r="G94" s="2">
        <f t="shared" si="2"/>
        <v>0.36</v>
      </c>
      <c r="H94">
        <v>13</v>
      </c>
      <c r="I94">
        <v>6</v>
      </c>
      <c r="J94">
        <v>7</v>
      </c>
      <c r="K94">
        <v>40</v>
      </c>
      <c r="L94" s="2">
        <f t="shared" si="3"/>
        <v>0.4</v>
      </c>
      <c r="M94">
        <v>13</v>
      </c>
      <c r="N94">
        <v>6</v>
      </c>
      <c r="O94">
        <v>7</v>
      </c>
      <c r="P94" s="4">
        <v>8</v>
      </c>
      <c r="Q94" s="4">
        <v>4</v>
      </c>
      <c r="R94" s="4">
        <v>0</v>
      </c>
      <c r="S94" s="4">
        <v>0</v>
      </c>
      <c r="T94" s="4">
        <v>0</v>
      </c>
      <c r="U94" s="2">
        <v>6.2850000000000001</v>
      </c>
      <c r="V94" s="2">
        <v>4.97</v>
      </c>
      <c r="W94" s="2">
        <v>11.329999999999998</v>
      </c>
      <c r="X94" s="4">
        <v>691.35</v>
      </c>
      <c r="Y94" s="4">
        <v>546.69999999999993</v>
      </c>
      <c r="Z94" s="4">
        <v>0</v>
      </c>
      <c r="AA94" s="4">
        <v>8.2499999999999982</v>
      </c>
      <c r="AB94" s="4">
        <v>1246.3</v>
      </c>
      <c r="AC94" s="3">
        <v>0.82028100000000004</v>
      </c>
    </row>
    <row r="95" spans="1:29">
      <c r="A95">
        <v>2018</v>
      </c>
      <c r="B95">
        <v>163</v>
      </c>
      <c r="C95" s="1">
        <v>43263</v>
      </c>
      <c r="D95" t="s">
        <v>336</v>
      </c>
      <c r="E95">
        <v>2</v>
      </c>
      <c r="F95">
        <v>36</v>
      </c>
      <c r="G95" s="2">
        <f t="shared" si="2"/>
        <v>0.36</v>
      </c>
      <c r="H95">
        <v>14</v>
      </c>
      <c r="I95">
        <v>7</v>
      </c>
      <c r="J95">
        <v>7</v>
      </c>
      <c r="K95">
        <v>33</v>
      </c>
      <c r="L95" s="2">
        <f t="shared" si="3"/>
        <v>0.33</v>
      </c>
      <c r="M95">
        <v>10</v>
      </c>
      <c r="N95">
        <v>4</v>
      </c>
      <c r="O95">
        <v>6</v>
      </c>
      <c r="P95" s="4">
        <v>2.5</v>
      </c>
      <c r="Q95" s="4">
        <v>7.5</v>
      </c>
      <c r="R95" s="4">
        <v>0</v>
      </c>
      <c r="S95" s="4">
        <v>0</v>
      </c>
      <c r="T95" s="4">
        <v>0</v>
      </c>
      <c r="U95" s="2">
        <v>5.7</v>
      </c>
      <c r="V95" s="2">
        <v>4.2350000000000003</v>
      </c>
      <c r="W95" s="2">
        <v>10.25</v>
      </c>
      <c r="X95" s="4">
        <v>627.00000000000011</v>
      </c>
      <c r="Y95" s="4">
        <v>465.85</v>
      </c>
      <c r="Z95" s="4">
        <v>0</v>
      </c>
      <c r="AA95" s="4">
        <v>34.65</v>
      </c>
      <c r="AB95" s="4">
        <v>1127.5000000000002</v>
      </c>
      <c r="AC95" s="3">
        <v>0.78806199999999993</v>
      </c>
    </row>
    <row r="96" spans="1:29">
      <c r="A96">
        <v>2018</v>
      </c>
      <c r="B96">
        <v>163</v>
      </c>
      <c r="C96" s="1">
        <v>43263</v>
      </c>
      <c r="D96" t="s">
        <v>337</v>
      </c>
      <c r="E96">
        <v>2</v>
      </c>
      <c r="F96">
        <v>33</v>
      </c>
      <c r="G96" s="2">
        <f t="shared" si="2"/>
        <v>0.33</v>
      </c>
      <c r="H96">
        <v>13</v>
      </c>
      <c r="I96">
        <v>6</v>
      </c>
      <c r="J96">
        <v>7</v>
      </c>
      <c r="K96">
        <v>35</v>
      </c>
      <c r="L96" s="2">
        <f t="shared" si="3"/>
        <v>0.35</v>
      </c>
      <c r="M96">
        <v>12</v>
      </c>
      <c r="N96">
        <v>6</v>
      </c>
      <c r="O96">
        <v>6</v>
      </c>
      <c r="P96" s="4">
        <v>4</v>
      </c>
      <c r="Q96" s="4">
        <v>6.5</v>
      </c>
      <c r="R96" s="4">
        <v>0</v>
      </c>
      <c r="S96" s="4">
        <v>0</v>
      </c>
      <c r="T96" s="4">
        <v>0</v>
      </c>
      <c r="U96" s="2">
        <v>4.9950000000000001</v>
      </c>
      <c r="V96" s="2">
        <v>3.39</v>
      </c>
      <c r="W96" s="2">
        <v>8.5150000000000006</v>
      </c>
      <c r="X96" s="4">
        <v>549.45000000000005</v>
      </c>
      <c r="Y96" s="4">
        <v>372.90000000000003</v>
      </c>
      <c r="Z96" s="4">
        <v>0</v>
      </c>
      <c r="AA96" s="4">
        <v>14.300000000000002</v>
      </c>
      <c r="AB96" s="4">
        <v>936.65000000000009</v>
      </c>
      <c r="AC96" s="3">
        <v>0.66223299999999996</v>
      </c>
    </row>
    <row r="97" spans="1:29">
      <c r="A97">
        <v>2018</v>
      </c>
      <c r="B97">
        <v>163</v>
      </c>
      <c r="C97" s="1">
        <v>43263</v>
      </c>
      <c r="D97" t="s">
        <v>338</v>
      </c>
      <c r="E97">
        <v>2</v>
      </c>
      <c r="F97">
        <v>34</v>
      </c>
      <c r="G97" s="2">
        <f t="shared" si="2"/>
        <v>0.34</v>
      </c>
      <c r="H97">
        <v>12</v>
      </c>
      <c r="I97">
        <v>6</v>
      </c>
      <c r="J97">
        <v>6</v>
      </c>
      <c r="K97">
        <v>30</v>
      </c>
      <c r="L97" s="2">
        <f t="shared" si="3"/>
        <v>0.3</v>
      </c>
      <c r="M97">
        <v>12</v>
      </c>
      <c r="N97">
        <v>6</v>
      </c>
      <c r="O97">
        <v>6</v>
      </c>
      <c r="P97" s="4">
        <v>4</v>
      </c>
      <c r="Q97" s="4">
        <v>7</v>
      </c>
      <c r="R97" s="4">
        <v>0</v>
      </c>
      <c r="S97" s="4">
        <v>0</v>
      </c>
      <c r="T97" s="4">
        <v>0</v>
      </c>
      <c r="U97" s="2">
        <v>5.335</v>
      </c>
      <c r="V97" s="2">
        <v>3.7850000000000001</v>
      </c>
      <c r="W97" s="2">
        <v>9.2800000000000011</v>
      </c>
      <c r="X97" s="4">
        <v>586.85</v>
      </c>
      <c r="Y97" s="4">
        <v>416.35000000000008</v>
      </c>
      <c r="Z97" s="4">
        <v>0</v>
      </c>
      <c r="AA97" s="4">
        <v>17.600000000000001</v>
      </c>
      <c r="AB97" s="4">
        <v>1020.8000000000001</v>
      </c>
      <c r="AC97" s="3">
        <v>0.65882849999999993</v>
      </c>
    </row>
    <row r="98" spans="1:29">
      <c r="A98">
        <v>2018</v>
      </c>
      <c r="B98">
        <v>163</v>
      </c>
      <c r="C98" s="1">
        <v>43263</v>
      </c>
      <c r="D98" t="s">
        <v>339</v>
      </c>
      <c r="E98">
        <v>2</v>
      </c>
      <c r="F98">
        <v>36</v>
      </c>
      <c r="G98" s="2">
        <f t="shared" si="2"/>
        <v>0.36</v>
      </c>
      <c r="H98">
        <v>12</v>
      </c>
      <c r="I98">
        <v>6</v>
      </c>
      <c r="J98">
        <v>6</v>
      </c>
      <c r="K98">
        <v>33</v>
      </c>
      <c r="L98" s="2">
        <f t="shared" si="3"/>
        <v>0.33</v>
      </c>
      <c r="M98">
        <v>8</v>
      </c>
      <c r="N98">
        <v>6</v>
      </c>
      <c r="O98">
        <v>2</v>
      </c>
      <c r="P98" s="4">
        <v>4.5</v>
      </c>
      <c r="Q98" s="4">
        <v>2.5</v>
      </c>
      <c r="R98" s="4">
        <v>0</v>
      </c>
      <c r="S98" s="4">
        <v>0</v>
      </c>
      <c r="T98" s="4">
        <v>0</v>
      </c>
      <c r="U98" s="2">
        <v>4.3600000000000003</v>
      </c>
      <c r="V98" s="2">
        <v>3.5449999999999999</v>
      </c>
      <c r="W98" s="2">
        <v>7.9300000000000006</v>
      </c>
      <c r="X98" s="4">
        <v>479.6</v>
      </c>
      <c r="Y98" s="4">
        <v>389.95000000000005</v>
      </c>
      <c r="Z98" s="4">
        <v>0</v>
      </c>
      <c r="AA98" s="4">
        <v>2.75</v>
      </c>
      <c r="AB98" s="4">
        <v>872.30000000000007</v>
      </c>
      <c r="AC98" s="3">
        <v>0.57599299999999998</v>
      </c>
    </row>
    <row r="99" spans="1:29">
      <c r="A99">
        <v>2018</v>
      </c>
      <c r="B99">
        <v>163</v>
      </c>
      <c r="C99" s="1">
        <v>43263</v>
      </c>
      <c r="D99" t="s">
        <v>340</v>
      </c>
      <c r="E99">
        <v>2</v>
      </c>
      <c r="F99">
        <v>50</v>
      </c>
      <c r="G99" s="2">
        <f t="shared" si="2"/>
        <v>0.5</v>
      </c>
      <c r="H99">
        <v>14</v>
      </c>
      <c r="I99">
        <v>5</v>
      </c>
      <c r="J99">
        <v>9</v>
      </c>
      <c r="K99">
        <v>48</v>
      </c>
      <c r="L99" s="2">
        <f t="shared" si="3"/>
        <v>0.48</v>
      </c>
      <c r="M99">
        <v>13</v>
      </c>
      <c r="N99">
        <v>6</v>
      </c>
      <c r="O99">
        <v>7</v>
      </c>
      <c r="P99" s="4">
        <v>6</v>
      </c>
      <c r="Q99" s="4">
        <v>9</v>
      </c>
      <c r="R99" s="4">
        <v>0</v>
      </c>
      <c r="S99" s="4">
        <v>0</v>
      </c>
      <c r="T99" s="4">
        <v>0</v>
      </c>
      <c r="U99" s="2">
        <v>7.9349999999999996</v>
      </c>
      <c r="V99" s="2">
        <v>6.82</v>
      </c>
      <c r="W99" s="2">
        <v>15.02</v>
      </c>
      <c r="X99" s="4">
        <v>872.84999999999991</v>
      </c>
      <c r="Y99" s="4">
        <v>750.2</v>
      </c>
      <c r="Z99" s="4">
        <v>0</v>
      </c>
      <c r="AA99" s="4">
        <v>29.150000000000002</v>
      </c>
      <c r="AB99" s="4">
        <v>1652.2</v>
      </c>
      <c r="AC99" s="3">
        <v>1.1418385</v>
      </c>
    </row>
    <row r="100" spans="1:29">
      <c r="A100">
        <v>2018</v>
      </c>
      <c r="B100">
        <v>163</v>
      </c>
      <c r="C100" s="1">
        <v>43263</v>
      </c>
      <c r="D100" t="s">
        <v>341</v>
      </c>
      <c r="E100">
        <v>2</v>
      </c>
      <c r="F100">
        <v>30</v>
      </c>
      <c r="G100" s="2">
        <f t="shared" si="2"/>
        <v>0.3</v>
      </c>
      <c r="H100">
        <v>11</v>
      </c>
      <c r="I100">
        <v>6</v>
      </c>
      <c r="J100">
        <v>5</v>
      </c>
      <c r="K100">
        <v>37</v>
      </c>
      <c r="L100" s="2">
        <f t="shared" si="3"/>
        <v>0.37</v>
      </c>
      <c r="M100">
        <v>13</v>
      </c>
      <c r="N100">
        <v>7</v>
      </c>
      <c r="O100">
        <v>6</v>
      </c>
      <c r="P100" s="4">
        <v>3</v>
      </c>
      <c r="Q100" s="4">
        <v>6</v>
      </c>
      <c r="R100" s="4">
        <v>0</v>
      </c>
      <c r="S100" s="4">
        <v>0</v>
      </c>
      <c r="T100" s="4">
        <v>0</v>
      </c>
      <c r="U100" s="2">
        <v>4.9649999999999999</v>
      </c>
      <c r="V100" s="2">
        <v>3.87</v>
      </c>
      <c r="W100" s="2">
        <v>9.0550000000000015</v>
      </c>
      <c r="X100" s="4">
        <v>546.15</v>
      </c>
      <c r="Y100" s="4">
        <v>425.70000000000005</v>
      </c>
      <c r="Z100" s="4">
        <v>0</v>
      </c>
      <c r="AA100" s="4">
        <v>24.200000000000003</v>
      </c>
      <c r="AB100" s="4">
        <v>996.05000000000007</v>
      </c>
      <c r="AC100" s="3">
        <v>0.5957380000000001</v>
      </c>
    </row>
    <row r="101" spans="1:29">
      <c r="A101">
        <v>2018</v>
      </c>
      <c r="B101">
        <v>163</v>
      </c>
      <c r="C101" s="1">
        <v>43263</v>
      </c>
      <c r="D101" t="s">
        <v>342</v>
      </c>
      <c r="E101">
        <v>2</v>
      </c>
      <c r="F101">
        <v>36</v>
      </c>
      <c r="G101" s="2">
        <f t="shared" si="2"/>
        <v>0.36</v>
      </c>
      <c r="H101">
        <v>13</v>
      </c>
      <c r="I101">
        <v>6</v>
      </c>
      <c r="J101">
        <v>7</v>
      </c>
      <c r="K101">
        <v>40</v>
      </c>
      <c r="L101" s="2">
        <f t="shared" si="3"/>
        <v>0.4</v>
      </c>
      <c r="M101">
        <v>14</v>
      </c>
      <c r="N101">
        <v>7</v>
      </c>
      <c r="O101">
        <v>7</v>
      </c>
      <c r="P101" s="4">
        <v>6.5</v>
      </c>
      <c r="Q101" s="4">
        <v>7.5</v>
      </c>
      <c r="R101" s="4">
        <v>0</v>
      </c>
      <c r="S101" s="4">
        <v>0</v>
      </c>
      <c r="T101" s="4">
        <v>0</v>
      </c>
      <c r="U101" s="2">
        <v>7.5</v>
      </c>
      <c r="V101" s="2">
        <v>5.5350000000000001</v>
      </c>
      <c r="W101" s="2">
        <v>13.145</v>
      </c>
      <c r="X101" s="4">
        <v>824.99999999999989</v>
      </c>
      <c r="Y101" s="4">
        <v>608.85</v>
      </c>
      <c r="Z101" s="4">
        <v>0</v>
      </c>
      <c r="AA101" s="4">
        <v>12.100000000000001</v>
      </c>
      <c r="AB101" s="4">
        <v>1445.9499999999998</v>
      </c>
      <c r="AC101" s="3">
        <v>1.0467490000000002</v>
      </c>
    </row>
    <row r="102" spans="1:29">
      <c r="A102">
        <v>2018</v>
      </c>
      <c r="B102">
        <v>163</v>
      </c>
      <c r="C102" s="1">
        <v>43263</v>
      </c>
      <c r="D102" t="s">
        <v>343</v>
      </c>
      <c r="E102">
        <v>2</v>
      </c>
      <c r="F102">
        <v>41</v>
      </c>
      <c r="G102" s="2">
        <f t="shared" si="2"/>
        <v>0.41</v>
      </c>
      <c r="H102">
        <v>13</v>
      </c>
      <c r="I102">
        <v>7</v>
      </c>
      <c r="J102">
        <v>6</v>
      </c>
      <c r="K102">
        <v>48</v>
      </c>
      <c r="L102" s="2">
        <f t="shared" si="3"/>
        <v>0.48</v>
      </c>
      <c r="M102">
        <v>13</v>
      </c>
      <c r="N102">
        <v>5</v>
      </c>
      <c r="O102">
        <v>8</v>
      </c>
      <c r="P102" s="4">
        <v>7.5</v>
      </c>
      <c r="Q102" s="4">
        <v>8</v>
      </c>
      <c r="R102" s="4">
        <v>0</v>
      </c>
      <c r="S102" s="4">
        <v>0</v>
      </c>
      <c r="T102" s="4">
        <v>0</v>
      </c>
      <c r="U102" s="2">
        <v>7.0949999999999998</v>
      </c>
      <c r="V102" s="2">
        <v>5.92</v>
      </c>
      <c r="W102" s="2">
        <v>13.295</v>
      </c>
      <c r="X102" s="4">
        <v>780.45</v>
      </c>
      <c r="Y102" s="4">
        <v>651.19999999999993</v>
      </c>
      <c r="Z102" s="4">
        <v>0</v>
      </c>
      <c r="AA102" s="4">
        <v>30.800000000000004</v>
      </c>
      <c r="AB102" s="4">
        <v>1462.45</v>
      </c>
      <c r="AC102" s="3">
        <v>0.97408299999999992</v>
      </c>
    </row>
    <row r="103" spans="1:29">
      <c r="A103">
        <v>2018</v>
      </c>
      <c r="B103">
        <v>163</v>
      </c>
      <c r="C103" s="1">
        <v>43263</v>
      </c>
      <c r="D103" t="s">
        <v>344</v>
      </c>
      <c r="E103">
        <v>2</v>
      </c>
      <c r="F103">
        <v>38</v>
      </c>
      <c r="G103" s="2">
        <f t="shared" si="2"/>
        <v>0.38</v>
      </c>
      <c r="H103">
        <v>13</v>
      </c>
      <c r="I103">
        <v>5</v>
      </c>
      <c r="J103">
        <v>8</v>
      </c>
      <c r="K103">
        <v>41</v>
      </c>
      <c r="L103" s="2">
        <f t="shared" si="3"/>
        <v>0.41</v>
      </c>
      <c r="M103">
        <v>11</v>
      </c>
      <c r="N103">
        <v>5</v>
      </c>
      <c r="O103">
        <v>6</v>
      </c>
      <c r="P103" s="4">
        <v>3.5</v>
      </c>
      <c r="Q103" s="4">
        <v>5</v>
      </c>
      <c r="R103" s="4">
        <v>0</v>
      </c>
      <c r="S103" s="4">
        <v>0</v>
      </c>
      <c r="T103" s="4">
        <v>0</v>
      </c>
      <c r="U103" s="2">
        <v>5.0650000000000004</v>
      </c>
      <c r="V103" s="2">
        <v>4.42</v>
      </c>
      <c r="W103" s="2">
        <v>9.6999999999999993</v>
      </c>
      <c r="X103" s="4">
        <v>557.15</v>
      </c>
      <c r="Y103" s="4">
        <v>486.20000000000005</v>
      </c>
      <c r="Z103" s="4">
        <v>0</v>
      </c>
      <c r="AA103" s="4">
        <v>23.65</v>
      </c>
      <c r="AB103" s="4">
        <v>1067</v>
      </c>
      <c r="AC103" s="3">
        <v>0.69889599999999996</v>
      </c>
    </row>
    <row r="104" spans="1:29">
      <c r="A104">
        <v>2018</v>
      </c>
      <c r="B104">
        <v>163</v>
      </c>
      <c r="C104" s="1">
        <v>43263</v>
      </c>
      <c r="D104" t="s">
        <v>345</v>
      </c>
      <c r="E104">
        <v>2</v>
      </c>
      <c r="F104">
        <v>46</v>
      </c>
      <c r="G104" s="2">
        <f t="shared" si="2"/>
        <v>0.46</v>
      </c>
      <c r="H104">
        <v>13</v>
      </c>
      <c r="I104">
        <v>6</v>
      </c>
      <c r="J104">
        <v>7</v>
      </c>
      <c r="K104">
        <v>46</v>
      </c>
      <c r="L104" s="2">
        <f t="shared" si="3"/>
        <v>0.46</v>
      </c>
      <c r="M104">
        <v>13</v>
      </c>
      <c r="N104">
        <v>5</v>
      </c>
      <c r="O104">
        <v>8</v>
      </c>
      <c r="P104" s="4">
        <v>7</v>
      </c>
      <c r="Q104" s="4">
        <v>6</v>
      </c>
      <c r="R104" s="4">
        <v>0</v>
      </c>
      <c r="S104" s="4">
        <v>0</v>
      </c>
      <c r="T104" s="4">
        <v>0</v>
      </c>
      <c r="U104" s="2">
        <v>7.5250000000000004</v>
      </c>
      <c r="V104" s="2">
        <v>6.28</v>
      </c>
      <c r="W104" s="2">
        <v>13.935</v>
      </c>
      <c r="X104" s="4">
        <v>827.75</v>
      </c>
      <c r="Y104" s="4">
        <v>690.80000000000007</v>
      </c>
      <c r="Z104" s="4">
        <v>0</v>
      </c>
      <c r="AA104" s="4">
        <v>14.300000000000002</v>
      </c>
      <c r="AB104" s="4">
        <v>1532.8500000000001</v>
      </c>
      <c r="AC104" s="3">
        <v>1.0802274999999999</v>
      </c>
    </row>
    <row r="105" spans="1:29">
      <c r="A105">
        <v>2018</v>
      </c>
      <c r="B105">
        <v>163</v>
      </c>
      <c r="C105" s="1">
        <v>43263</v>
      </c>
      <c r="D105" t="s">
        <v>346</v>
      </c>
      <c r="E105">
        <v>2</v>
      </c>
      <c r="F105">
        <v>33</v>
      </c>
      <c r="G105" s="2">
        <f t="shared" si="2"/>
        <v>0.33</v>
      </c>
      <c r="H105">
        <v>12</v>
      </c>
      <c r="I105">
        <v>5</v>
      </c>
      <c r="J105">
        <v>7</v>
      </c>
      <c r="K105">
        <v>39</v>
      </c>
      <c r="L105" s="2">
        <f t="shared" si="3"/>
        <v>0.39</v>
      </c>
      <c r="M105">
        <v>12</v>
      </c>
      <c r="N105">
        <v>5</v>
      </c>
      <c r="O105">
        <v>7</v>
      </c>
      <c r="P105" s="4">
        <v>4</v>
      </c>
      <c r="Q105" s="4">
        <v>5</v>
      </c>
      <c r="R105" s="4">
        <v>0</v>
      </c>
      <c r="S105" s="4">
        <v>0</v>
      </c>
      <c r="T105" s="4">
        <v>0</v>
      </c>
      <c r="U105" s="2">
        <v>5.17</v>
      </c>
      <c r="V105" s="2">
        <v>3.8149999999999999</v>
      </c>
      <c r="W105" s="2">
        <v>9.1349999999999998</v>
      </c>
      <c r="X105" s="4">
        <v>568.70000000000005</v>
      </c>
      <c r="Y105" s="4">
        <v>419.65</v>
      </c>
      <c r="Z105" s="4">
        <v>0</v>
      </c>
      <c r="AA105" s="4">
        <v>16.499999999999996</v>
      </c>
      <c r="AB105" s="4">
        <v>1004.85</v>
      </c>
      <c r="AC105" s="3">
        <v>0.60701850000000002</v>
      </c>
    </row>
    <row r="106" spans="1:29">
      <c r="A106">
        <v>2018</v>
      </c>
      <c r="B106">
        <v>163</v>
      </c>
      <c r="C106" s="1">
        <v>43263</v>
      </c>
      <c r="D106" t="s">
        <v>347</v>
      </c>
      <c r="E106">
        <v>2</v>
      </c>
      <c r="F106">
        <v>49</v>
      </c>
      <c r="G106" s="2">
        <f t="shared" si="2"/>
        <v>0.49</v>
      </c>
      <c r="H106">
        <v>13</v>
      </c>
      <c r="I106">
        <v>5</v>
      </c>
      <c r="J106">
        <v>8</v>
      </c>
      <c r="K106">
        <v>37</v>
      </c>
      <c r="L106" s="2">
        <f t="shared" si="3"/>
        <v>0.37</v>
      </c>
      <c r="M106">
        <v>13</v>
      </c>
      <c r="N106">
        <v>8</v>
      </c>
      <c r="O106">
        <v>5</v>
      </c>
      <c r="P106" s="4">
        <v>5</v>
      </c>
      <c r="Q106" s="4">
        <v>5</v>
      </c>
      <c r="R106" s="4">
        <v>0</v>
      </c>
      <c r="S106" s="4">
        <v>0</v>
      </c>
      <c r="T106" s="4">
        <v>0</v>
      </c>
      <c r="U106" s="2">
        <v>6.6150000000000002</v>
      </c>
      <c r="V106" s="2">
        <v>4.82</v>
      </c>
      <c r="W106" s="2">
        <v>11.530000000000001</v>
      </c>
      <c r="X106" s="4">
        <v>727.65</v>
      </c>
      <c r="Y106" s="4">
        <v>530.20000000000005</v>
      </c>
      <c r="Z106" s="4">
        <v>0</v>
      </c>
      <c r="AA106" s="4">
        <v>10.450000000000001</v>
      </c>
      <c r="AB106" s="4">
        <v>1268.3</v>
      </c>
      <c r="AC106" s="3">
        <v>0.98217349999999992</v>
      </c>
    </row>
    <row r="107" spans="1:29">
      <c r="A107">
        <v>2018</v>
      </c>
      <c r="B107">
        <v>163</v>
      </c>
      <c r="C107" s="1">
        <v>43263</v>
      </c>
      <c r="D107" t="s">
        <v>348</v>
      </c>
      <c r="E107">
        <v>2</v>
      </c>
      <c r="F107">
        <v>49</v>
      </c>
      <c r="G107" s="2">
        <f t="shared" si="2"/>
        <v>0.49</v>
      </c>
      <c r="H107">
        <v>14</v>
      </c>
      <c r="I107">
        <v>6</v>
      </c>
      <c r="J107">
        <v>8</v>
      </c>
      <c r="K107">
        <v>52</v>
      </c>
      <c r="L107" s="2">
        <f t="shared" si="3"/>
        <v>0.52</v>
      </c>
      <c r="M107">
        <v>14</v>
      </c>
      <c r="N107">
        <v>6</v>
      </c>
      <c r="O107">
        <v>8</v>
      </c>
      <c r="P107" s="4">
        <v>10</v>
      </c>
      <c r="Q107" s="4">
        <v>5.5</v>
      </c>
      <c r="R107" s="4">
        <v>0</v>
      </c>
      <c r="S107" s="4">
        <v>0</v>
      </c>
      <c r="T107" s="4">
        <v>0</v>
      </c>
      <c r="U107" s="2">
        <v>8.1050000000000004</v>
      </c>
      <c r="V107" s="2">
        <v>7.01</v>
      </c>
      <c r="W107" s="2">
        <v>15.245000000000001</v>
      </c>
      <c r="X107" s="4">
        <v>891.55000000000007</v>
      </c>
      <c r="Y107" s="4">
        <v>771.1</v>
      </c>
      <c r="Z107" s="4">
        <v>0</v>
      </c>
      <c r="AA107" s="4">
        <v>14.300000000000002</v>
      </c>
      <c r="AB107" s="4">
        <v>1676.95</v>
      </c>
      <c r="AC107" s="3">
        <v>1.236103</v>
      </c>
    </row>
    <row r="108" spans="1:29">
      <c r="A108">
        <v>2018</v>
      </c>
      <c r="B108">
        <v>163</v>
      </c>
      <c r="C108" s="1">
        <v>43263</v>
      </c>
      <c r="D108" t="s">
        <v>349</v>
      </c>
      <c r="E108">
        <v>2</v>
      </c>
      <c r="F108">
        <v>27</v>
      </c>
      <c r="G108" s="2">
        <f t="shared" si="2"/>
        <v>0.27</v>
      </c>
      <c r="H108">
        <v>10</v>
      </c>
      <c r="I108">
        <v>6</v>
      </c>
      <c r="J108">
        <v>4</v>
      </c>
      <c r="K108">
        <v>34</v>
      </c>
      <c r="L108" s="2">
        <f t="shared" si="3"/>
        <v>0.34</v>
      </c>
      <c r="M108">
        <v>12</v>
      </c>
      <c r="N108">
        <v>6</v>
      </c>
      <c r="O108">
        <v>6</v>
      </c>
      <c r="P108" s="4">
        <v>3</v>
      </c>
      <c r="Q108" s="4">
        <v>2.5</v>
      </c>
      <c r="R108" s="4">
        <v>0</v>
      </c>
      <c r="S108" s="4">
        <v>0</v>
      </c>
      <c r="T108" s="4">
        <v>0</v>
      </c>
      <c r="U108" s="2">
        <v>2.665</v>
      </c>
      <c r="V108" s="2">
        <v>1.66</v>
      </c>
      <c r="W108" s="2">
        <v>4.3500000000000005</v>
      </c>
      <c r="X108" s="4">
        <v>293.14999999999998</v>
      </c>
      <c r="Y108" s="4">
        <v>182.6</v>
      </c>
      <c r="Z108" s="4">
        <v>0</v>
      </c>
      <c r="AA108" s="4">
        <v>2.75</v>
      </c>
      <c r="AB108" s="4">
        <v>478.5</v>
      </c>
      <c r="AC108" s="3">
        <v>0.393536</v>
      </c>
    </row>
    <row r="109" spans="1:29">
      <c r="A109">
        <v>2018</v>
      </c>
      <c r="B109">
        <v>163</v>
      </c>
      <c r="C109" s="1">
        <v>43263</v>
      </c>
      <c r="D109" t="s">
        <v>350</v>
      </c>
      <c r="E109">
        <v>2</v>
      </c>
      <c r="F109">
        <v>28</v>
      </c>
      <c r="G109" s="2">
        <f t="shared" si="2"/>
        <v>0.28000000000000003</v>
      </c>
      <c r="H109">
        <v>12</v>
      </c>
      <c r="I109">
        <v>6</v>
      </c>
      <c r="J109">
        <v>6</v>
      </c>
      <c r="K109">
        <v>35</v>
      </c>
      <c r="L109" s="2">
        <f t="shared" si="3"/>
        <v>0.35</v>
      </c>
      <c r="M109">
        <v>11</v>
      </c>
      <c r="N109">
        <v>6</v>
      </c>
      <c r="O109">
        <v>5</v>
      </c>
      <c r="P109" s="4">
        <v>3</v>
      </c>
      <c r="Q109" s="4">
        <v>3</v>
      </c>
      <c r="R109" s="4">
        <v>0</v>
      </c>
      <c r="S109" s="4">
        <v>0</v>
      </c>
      <c r="T109" s="4">
        <v>0</v>
      </c>
      <c r="U109" s="2">
        <v>3.37</v>
      </c>
      <c r="V109" s="2">
        <v>2.1949999999999998</v>
      </c>
      <c r="W109" s="2">
        <v>5.6149999999999993</v>
      </c>
      <c r="X109" s="4">
        <v>370.7</v>
      </c>
      <c r="Y109" s="4">
        <v>241.45</v>
      </c>
      <c r="Z109" s="4">
        <v>0</v>
      </c>
      <c r="AA109" s="4">
        <v>5.5</v>
      </c>
      <c r="AB109" s="4">
        <v>617.65</v>
      </c>
      <c r="AC109" s="3">
        <v>0.44184800000000002</v>
      </c>
    </row>
    <row r="110" spans="1:29">
      <c r="A110">
        <v>2018</v>
      </c>
      <c r="B110">
        <v>163</v>
      </c>
      <c r="C110" s="1">
        <v>43263</v>
      </c>
      <c r="D110" t="s">
        <v>351</v>
      </c>
      <c r="E110">
        <v>2</v>
      </c>
      <c r="F110">
        <v>44</v>
      </c>
      <c r="G110" s="2">
        <f t="shared" si="2"/>
        <v>0.44</v>
      </c>
      <c r="H110">
        <v>12</v>
      </c>
      <c r="I110">
        <v>6</v>
      </c>
      <c r="J110">
        <v>6</v>
      </c>
      <c r="K110">
        <v>36</v>
      </c>
      <c r="L110" s="2">
        <f t="shared" si="3"/>
        <v>0.36</v>
      </c>
      <c r="M110">
        <v>12</v>
      </c>
      <c r="N110">
        <v>6</v>
      </c>
      <c r="O110">
        <v>6</v>
      </c>
      <c r="P110" s="4">
        <v>4.5</v>
      </c>
      <c r="Q110" s="4">
        <v>5.5</v>
      </c>
      <c r="R110" s="4">
        <v>0</v>
      </c>
      <c r="S110" s="4">
        <v>0</v>
      </c>
      <c r="T110" s="4">
        <v>0</v>
      </c>
      <c r="U110" s="2">
        <v>4.6500000000000004</v>
      </c>
      <c r="V110" s="2">
        <v>3.3650000000000002</v>
      </c>
      <c r="W110" s="2">
        <v>8.0650000000000013</v>
      </c>
      <c r="X110" s="4">
        <v>511.50000000000006</v>
      </c>
      <c r="Y110" s="4">
        <v>370.15000000000003</v>
      </c>
      <c r="Z110" s="4">
        <v>0</v>
      </c>
      <c r="AA110" s="4">
        <v>5.5</v>
      </c>
      <c r="AB110" s="4">
        <v>887.15000000000009</v>
      </c>
      <c r="AC110" s="3">
        <v>0.71493400000000007</v>
      </c>
    </row>
    <row r="111" spans="1:29">
      <c r="A111">
        <v>2018</v>
      </c>
      <c r="B111">
        <v>163</v>
      </c>
      <c r="C111" s="1">
        <v>43263</v>
      </c>
      <c r="D111" t="s">
        <v>352</v>
      </c>
      <c r="E111">
        <v>2</v>
      </c>
      <c r="F111">
        <v>38</v>
      </c>
      <c r="G111" s="2">
        <f t="shared" si="2"/>
        <v>0.38</v>
      </c>
      <c r="H111">
        <v>13</v>
      </c>
      <c r="I111">
        <v>5</v>
      </c>
      <c r="J111">
        <v>8</v>
      </c>
      <c r="K111">
        <v>46</v>
      </c>
      <c r="L111" s="2">
        <f t="shared" si="3"/>
        <v>0.46</v>
      </c>
      <c r="M111">
        <v>13</v>
      </c>
      <c r="N111">
        <v>7</v>
      </c>
      <c r="O111">
        <v>6</v>
      </c>
      <c r="P111" s="4">
        <v>7.5</v>
      </c>
      <c r="Q111" s="4">
        <v>8</v>
      </c>
      <c r="R111" s="4">
        <v>0</v>
      </c>
      <c r="S111" s="4">
        <v>0</v>
      </c>
      <c r="T111" s="4">
        <v>0</v>
      </c>
      <c r="U111" s="2">
        <v>6.8250000000000002</v>
      </c>
      <c r="V111" s="2">
        <v>5.51</v>
      </c>
      <c r="W111" s="2">
        <v>12.415000000000001</v>
      </c>
      <c r="X111" s="4">
        <v>750.75</v>
      </c>
      <c r="Y111" s="4">
        <v>606.1</v>
      </c>
      <c r="Z111" s="4">
        <v>0</v>
      </c>
      <c r="AA111" s="4">
        <v>8.8000000000000007</v>
      </c>
      <c r="AB111" s="4">
        <v>1365.6499999999999</v>
      </c>
      <c r="AC111" s="3">
        <v>0.89320549999999999</v>
      </c>
    </row>
    <row r="112" spans="1:29">
      <c r="A112">
        <v>2018</v>
      </c>
      <c r="B112">
        <v>163</v>
      </c>
      <c r="C112" s="1">
        <v>43263</v>
      </c>
      <c r="D112" t="s">
        <v>353</v>
      </c>
      <c r="E112">
        <v>2</v>
      </c>
      <c r="F112">
        <v>39</v>
      </c>
      <c r="G112" s="2">
        <f t="shared" si="2"/>
        <v>0.39</v>
      </c>
      <c r="H112">
        <v>12</v>
      </c>
      <c r="I112">
        <v>7</v>
      </c>
      <c r="J112">
        <v>5</v>
      </c>
      <c r="K112">
        <v>44</v>
      </c>
      <c r="L112" s="2">
        <f t="shared" si="3"/>
        <v>0.44</v>
      </c>
      <c r="M112">
        <v>13</v>
      </c>
      <c r="N112">
        <v>6</v>
      </c>
      <c r="O112">
        <v>7</v>
      </c>
      <c r="P112" s="4">
        <v>3.5</v>
      </c>
      <c r="Q112" s="4">
        <v>5</v>
      </c>
      <c r="R112" s="4">
        <v>0</v>
      </c>
      <c r="S112" s="4">
        <v>0</v>
      </c>
      <c r="T112" s="4">
        <v>0</v>
      </c>
      <c r="U112" s="2">
        <v>5.9349999999999996</v>
      </c>
      <c r="V112" s="2">
        <v>4.5049999999999999</v>
      </c>
      <c r="W112" s="2">
        <v>10.514999999999999</v>
      </c>
      <c r="X112" s="4">
        <v>652.84999999999991</v>
      </c>
      <c r="Y112" s="4">
        <v>495.55</v>
      </c>
      <c r="Z112" s="4">
        <v>0</v>
      </c>
      <c r="AA112" s="4">
        <v>8.2499999999999982</v>
      </c>
      <c r="AB112" s="4">
        <v>1156.6499999999999</v>
      </c>
      <c r="AC112" s="3">
        <v>0.80551899999999999</v>
      </c>
    </row>
    <row r="113" spans="1:29">
      <c r="A113">
        <v>2018</v>
      </c>
      <c r="B113">
        <v>163</v>
      </c>
      <c r="C113" s="1">
        <v>43263</v>
      </c>
      <c r="D113" t="s">
        <v>354</v>
      </c>
      <c r="E113">
        <v>2</v>
      </c>
      <c r="F113">
        <v>26</v>
      </c>
      <c r="G113" s="2">
        <f t="shared" si="2"/>
        <v>0.26</v>
      </c>
      <c r="H113">
        <v>12</v>
      </c>
      <c r="I113">
        <v>6</v>
      </c>
      <c r="J113">
        <v>6</v>
      </c>
      <c r="K113">
        <v>24</v>
      </c>
      <c r="L113" s="2">
        <f t="shared" si="3"/>
        <v>0.24</v>
      </c>
      <c r="M113">
        <v>7</v>
      </c>
      <c r="N113">
        <v>7</v>
      </c>
      <c r="O113">
        <v>0</v>
      </c>
      <c r="P113" s="4">
        <v>3.5</v>
      </c>
      <c r="Q113" s="4">
        <v>2</v>
      </c>
      <c r="R113" s="4">
        <v>0</v>
      </c>
      <c r="S113" s="4">
        <v>0</v>
      </c>
      <c r="T113" s="4">
        <v>0</v>
      </c>
      <c r="U113" s="2">
        <v>3.2450000000000001</v>
      </c>
      <c r="V113" s="2">
        <v>2.23</v>
      </c>
      <c r="W113" s="2">
        <v>5.4899999999999993</v>
      </c>
      <c r="X113" s="4">
        <v>356.95</v>
      </c>
      <c r="Y113" s="4">
        <v>245.29999999999995</v>
      </c>
      <c r="Z113" s="4">
        <v>0</v>
      </c>
      <c r="AA113" s="4">
        <v>1.65</v>
      </c>
      <c r="AB113" s="4">
        <v>603.9</v>
      </c>
      <c r="AC113" s="3">
        <v>0.40426649999999997</v>
      </c>
    </row>
    <row r="114" spans="1:29">
      <c r="A114">
        <v>2018</v>
      </c>
      <c r="B114">
        <v>163</v>
      </c>
      <c r="C114" s="1">
        <v>43263</v>
      </c>
      <c r="D114" t="s">
        <v>355</v>
      </c>
      <c r="E114">
        <v>2</v>
      </c>
      <c r="F114">
        <v>39</v>
      </c>
      <c r="G114" s="2">
        <f t="shared" si="2"/>
        <v>0.39</v>
      </c>
      <c r="H114">
        <v>11</v>
      </c>
      <c r="I114">
        <v>6</v>
      </c>
      <c r="J114">
        <v>5</v>
      </c>
      <c r="K114">
        <v>43</v>
      </c>
      <c r="L114" s="2">
        <f t="shared" si="3"/>
        <v>0.43</v>
      </c>
      <c r="M114">
        <v>13</v>
      </c>
      <c r="N114">
        <v>6</v>
      </c>
      <c r="O114">
        <v>7</v>
      </c>
      <c r="P114" s="4">
        <v>6.5</v>
      </c>
      <c r="Q114" s="4">
        <v>4.5</v>
      </c>
      <c r="R114" s="4">
        <v>0</v>
      </c>
      <c r="S114" s="4">
        <v>0</v>
      </c>
      <c r="T114" s="4">
        <v>0</v>
      </c>
      <c r="U114" s="2">
        <v>6.23</v>
      </c>
      <c r="V114" s="2">
        <v>5.0999999999999996</v>
      </c>
      <c r="W114" s="2">
        <v>11.41</v>
      </c>
      <c r="X114" s="4">
        <v>685.30000000000007</v>
      </c>
      <c r="Y114" s="4">
        <v>561</v>
      </c>
      <c r="Z114" s="4">
        <v>0</v>
      </c>
      <c r="AA114" s="4">
        <v>8.8000000000000007</v>
      </c>
      <c r="AB114" s="4">
        <v>1255.1000000000001</v>
      </c>
      <c r="AC114" s="3">
        <v>0.92134349999999998</v>
      </c>
    </row>
    <row r="115" spans="1:29">
      <c r="A115">
        <v>2018</v>
      </c>
      <c r="B115">
        <v>163</v>
      </c>
      <c r="C115" s="1">
        <v>43263</v>
      </c>
      <c r="D115" t="s">
        <v>356</v>
      </c>
      <c r="E115">
        <v>2</v>
      </c>
      <c r="F115">
        <v>49</v>
      </c>
      <c r="G115" s="2">
        <f t="shared" si="2"/>
        <v>0.49</v>
      </c>
      <c r="H115">
        <v>13</v>
      </c>
      <c r="I115">
        <v>5</v>
      </c>
      <c r="J115">
        <v>8</v>
      </c>
      <c r="K115">
        <v>54</v>
      </c>
      <c r="L115" s="2">
        <f t="shared" si="3"/>
        <v>0.54</v>
      </c>
      <c r="M115">
        <v>14</v>
      </c>
      <c r="N115">
        <v>6</v>
      </c>
      <c r="O115">
        <v>8</v>
      </c>
      <c r="P115" s="4">
        <v>7</v>
      </c>
      <c r="Q115" s="4">
        <v>5</v>
      </c>
      <c r="R115" s="4">
        <v>0</v>
      </c>
      <c r="S115" s="4">
        <v>0</v>
      </c>
      <c r="T115" s="4">
        <v>0</v>
      </c>
      <c r="U115" s="2">
        <v>6.5</v>
      </c>
      <c r="V115" s="2">
        <v>5.69</v>
      </c>
      <c r="W115" s="2">
        <v>12.23</v>
      </c>
      <c r="X115" s="4">
        <v>714.99999999999989</v>
      </c>
      <c r="Y115" s="4">
        <v>625.90000000000009</v>
      </c>
      <c r="Z115" s="4">
        <v>0</v>
      </c>
      <c r="AA115" s="4">
        <v>4.4000000000000004</v>
      </c>
      <c r="AB115" s="4">
        <v>1345.3000000000002</v>
      </c>
      <c r="AC115" s="3">
        <v>1.1174735</v>
      </c>
    </row>
    <row r="116" spans="1:29">
      <c r="A116">
        <v>2018</v>
      </c>
      <c r="B116">
        <v>163</v>
      </c>
      <c r="C116" s="1">
        <v>43263</v>
      </c>
      <c r="D116" t="s">
        <v>357</v>
      </c>
      <c r="E116">
        <v>2</v>
      </c>
      <c r="F116">
        <v>45</v>
      </c>
      <c r="G116" s="2">
        <f t="shared" si="2"/>
        <v>0.45</v>
      </c>
      <c r="H116">
        <v>13</v>
      </c>
      <c r="I116">
        <v>6</v>
      </c>
      <c r="J116">
        <v>7</v>
      </c>
      <c r="K116">
        <v>47</v>
      </c>
      <c r="L116" s="2">
        <f t="shared" si="3"/>
        <v>0.47</v>
      </c>
      <c r="M116">
        <v>14</v>
      </c>
      <c r="N116">
        <v>8</v>
      </c>
      <c r="O116">
        <v>6</v>
      </c>
      <c r="P116" s="4">
        <v>6</v>
      </c>
      <c r="Q116" s="4">
        <v>5</v>
      </c>
      <c r="R116" s="4">
        <v>0</v>
      </c>
      <c r="S116" s="4">
        <v>0</v>
      </c>
      <c r="T116" s="4">
        <v>0</v>
      </c>
      <c r="U116" s="2">
        <v>6.65</v>
      </c>
      <c r="V116" s="2">
        <v>5.1349999999999998</v>
      </c>
      <c r="W116" s="2">
        <v>11.904999999999999</v>
      </c>
      <c r="X116" s="4">
        <v>731.50000000000011</v>
      </c>
      <c r="Y116" s="4">
        <v>564.85</v>
      </c>
      <c r="Z116" s="4">
        <v>0</v>
      </c>
      <c r="AA116" s="4">
        <v>13.2</v>
      </c>
      <c r="AB116" s="4">
        <v>1309.5500000000002</v>
      </c>
      <c r="AC116" s="3">
        <v>1.062864</v>
      </c>
    </row>
    <row r="117" spans="1:29">
      <c r="A117">
        <v>2018</v>
      </c>
      <c r="B117">
        <v>163</v>
      </c>
      <c r="C117" s="1">
        <v>43263</v>
      </c>
      <c r="D117" t="s">
        <v>358</v>
      </c>
      <c r="E117">
        <v>2</v>
      </c>
      <c r="F117">
        <v>32</v>
      </c>
      <c r="G117" s="2">
        <f t="shared" si="2"/>
        <v>0.32</v>
      </c>
      <c r="H117">
        <v>12</v>
      </c>
      <c r="I117">
        <v>8</v>
      </c>
      <c r="J117">
        <v>4</v>
      </c>
      <c r="K117">
        <v>48</v>
      </c>
      <c r="L117" s="2">
        <f t="shared" si="3"/>
        <v>0.48</v>
      </c>
      <c r="M117">
        <v>15</v>
      </c>
      <c r="N117">
        <v>7</v>
      </c>
      <c r="O117">
        <v>8</v>
      </c>
      <c r="P117" s="4">
        <v>4.5</v>
      </c>
      <c r="Q117" s="4">
        <v>6.5</v>
      </c>
      <c r="R117" s="4">
        <v>0</v>
      </c>
      <c r="S117" s="4">
        <v>0</v>
      </c>
      <c r="T117" s="4">
        <v>0</v>
      </c>
      <c r="U117" s="2">
        <v>7.3449999999999998</v>
      </c>
      <c r="V117" s="2">
        <v>5.2750000000000004</v>
      </c>
      <c r="W117" s="2">
        <v>12.680000000000001</v>
      </c>
      <c r="X117" s="4">
        <v>807.95</v>
      </c>
      <c r="Y117" s="4">
        <v>580.25</v>
      </c>
      <c r="Z117" s="4">
        <v>0</v>
      </c>
      <c r="AA117" s="4">
        <v>6.6</v>
      </c>
      <c r="AB117" s="4">
        <v>1394.8</v>
      </c>
      <c r="AC117" s="3">
        <v>1.0401765000000001</v>
      </c>
    </row>
    <row r="118" spans="1:29">
      <c r="A118">
        <v>2018</v>
      </c>
      <c r="B118">
        <v>163</v>
      </c>
      <c r="C118" s="1">
        <v>43263</v>
      </c>
      <c r="D118" t="s">
        <v>359</v>
      </c>
      <c r="E118">
        <v>2</v>
      </c>
      <c r="F118">
        <v>53</v>
      </c>
      <c r="G118" s="2">
        <f t="shared" si="2"/>
        <v>0.53</v>
      </c>
      <c r="H118">
        <v>14</v>
      </c>
      <c r="I118">
        <v>7</v>
      </c>
      <c r="J118">
        <v>7</v>
      </c>
      <c r="K118">
        <v>49</v>
      </c>
      <c r="L118" s="2">
        <f t="shared" si="3"/>
        <v>0.49</v>
      </c>
      <c r="M118">
        <v>13</v>
      </c>
      <c r="N118">
        <v>6</v>
      </c>
      <c r="O118">
        <v>7</v>
      </c>
      <c r="P118" s="4">
        <v>6</v>
      </c>
      <c r="Q118" s="4">
        <v>11</v>
      </c>
      <c r="R118" s="4">
        <v>0</v>
      </c>
      <c r="S118" s="4">
        <v>0</v>
      </c>
      <c r="T118" s="4">
        <v>0</v>
      </c>
      <c r="U118" s="2">
        <v>9.4849999999999994</v>
      </c>
      <c r="V118" s="2">
        <v>8.42</v>
      </c>
      <c r="W118" s="2">
        <v>18.225000000000001</v>
      </c>
      <c r="X118" s="4">
        <v>1043.3499999999999</v>
      </c>
      <c r="Y118" s="4">
        <v>926.2</v>
      </c>
      <c r="Z118" s="4">
        <v>0</v>
      </c>
      <c r="AA118" s="4">
        <v>35.200000000000003</v>
      </c>
      <c r="AB118" s="4">
        <v>2004.75</v>
      </c>
      <c r="AC118" s="3">
        <v>1.3271390000000001</v>
      </c>
    </row>
    <row r="119" spans="1:29">
      <c r="A119">
        <v>2018</v>
      </c>
      <c r="B119">
        <v>163</v>
      </c>
      <c r="C119" s="1">
        <v>43263</v>
      </c>
      <c r="D119" t="s">
        <v>360</v>
      </c>
      <c r="E119">
        <v>2</v>
      </c>
      <c r="F119">
        <v>44</v>
      </c>
      <c r="G119" s="2">
        <f t="shared" si="2"/>
        <v>0.44</v>
      </c>
      <c r="H119">
        <v>13</v>
      </c>
      <c r="I119">
        <v>6</v>
      </c>
      <c r="J119">
        <v>7</v>
      </c>
      <c r="K119">
        <v>46</v>
      </c>
      <c r="L119" s="2">
        <f t="shared" si="3"/>
        <v>0.46</v>
      </c>
      <c r="M119">
        <v>14</v>
      </c>
      <c r="N119">
        <v>7</v>
      </c>
      <c r="O119">
        <v>7</v>
      </c>
      <c r="P119" s="4">
        <v>9.5</v>
      </c>
      <c r="Q119" s="4">
        <v>4.5</v>
      </c>
      <c r="R119" s="4">
        <v>0</v>
      </c>
      <c r="S119" s="4">
        <v>0</v>
      </c>
      <c r="T119" s="4">
        <v>0</v>
      </c>
      <c r="U119" s="2">
        <v>8.875</v>
      </c>
      <c r="V119" s="2">
        <v>7.7350000000000003</v>
      </c>
      <c r="W119" s="2">
        <v>16.684999999999999</v>
      </c>
      <c r="X119" s="4">
        <v>976.24999999999989</v>
      </c>
      <c r="Y119" s="4">
        <v>850.85</v>
      </c>
      <c r="Z119" s="4">
        <v>0</v>
      </c>
      <c r="AA119" s="4">
        <v>8.2499999999999982</v>
      </c>
      <c r="AB119" s="4">
        <v>1835.35</v>
      </c>
      <c r="AC119" s="3">
        <v>1.2289034999999999</v>
      </c>
    </row>
    <row r="120" spans="1:29">
      <c r="A120">
        <v>2018</v>
      </c>
      <c r="B120">
        <v>163</v>
      </c>
      <c r="C120" s="1">
        <v>43263</v>
      </c>
      <c r="D120" t="s">
        <v>361</v>
      </c>
      <c r="E120">
        <v>2</v>
      </c>
      <c r="F120">
        <v>40</v>
      </c>
      <c r="G120" s="2">
        <f t="shared" si="2"/>
        <v>0.4</v>
      </c>
      <c r="H120">
        <v>13</v>
      </c>
      <c r="I120">
        <v>6</v>
      </c>
      <c r="J120">
        <v>7</v>
      </c>
      <c r="K120">
        <v>42</v>
      </c>
      <c r="L120" s="2">
        <f t="shared" si="3"/>
        <v>0.42</v>
      </c>
      <c r="M120">
        <v>13</v>
      </c>
      <c r="N120">
        <v>5</v>
      </c>
      <c r="O120">
        <v>8</v>
      </c>
      <c r="P120" s="4">
        <v>10</v>
      </c>
      <c r="Q120" s="4">
        <v>5</v>
      </c>
      <c r="R120" s="4">
        <v>0</v>
      </c>
      <c r="S120" s="4">
        <v>0</v>
      </c>
      <c r="T120" s="4">
        <v>0</v>
      </c>
      <c r="U120" s="2">
        <v>7.0449999999999999</v>
      </c>
      <c r="V120" s="2">
        <v>5.585</v>
      </c>
      <c r="W120" s="2">
        <v>12.704999999999998</v>
      </c>
      <c r="X120" s="4">
        <v>774.94999999999993</v>
      </c>
      <c r="Y120" s="4">
        <v>614.34999999999991</v>
      </c>
      <c r="Z120" s="4">
        <v>0</v>
      </c>
      <c r="AA120" s="4">
        <v>8.2499999999999982</v>
      </c>
      <c r="AB120" s="4">
        <v>1397.5499999999997</v>
      </c>
      <c r="AC120" s="3">
        <v>0.95697800000000011</v>
      </c>
    </row>
    <row r="121" spans="1:29">
      <c r="A121">
        <v>2018</v>
      </c>
      <c r="B121">
        <v>163</v>
      </c>
      <c r="C121" s="1">
        <v>43263</v>
      </c>
      <c r="D121" t="s">
        <v>362</v>
      </c>
      <c r="E121">
        <v>2</v>
      </c>
      <c r="F121">
        <v>35</v>
      </c>
      <c r="G121" s="2">
        <f t="shared" si="2"/>
        <v>0.35</v>
      </c>
      <c r="H121">
        <v>10</v>
      </c>
      <c r="I121">
        <v>7</v>
      </c>
      <c r="J121">
        <v>3</v>
      </c>
      <c r="K121">
        <v>38</v>
      </c>
      <c r="L121" s="2">
        <f t="shared" si="3"/>
        <v>0.38</v>
      </c>
      <c r="M121">
        <v>12</v>
      </c>
      <c r="N121">
        <v>5</v>
      </c>
      <c r="O121">
        <v>7</v>
      </c>
      <c r="P121" s="4">
        <v>1.5</v>
      </c>
      <c r="Q121" s="4">
        <v>6</v>
      </c>
      <c r="R121" s="4">
        <v>0</v>
      </c>
      <c r="S121" s="4">
        <v>0</v>
      </c>
      <c r="T121" s="4">
        <v>0</v>
      </c>
      <c r="U121" s="2">
        <v>4.63</v>
      </c>
      <c r="V121" s="2">
        <v>3.8450000000000002</v>
      </c>
      <c r="W121" s="2">
        <v>8.66</v>
      </c>
      <c r="X121" s="4">
        <v>509.29999999999995</v>
      </c>
      <c r="Y121" s="4">
        <v>422.95000000000005</v>
      </c>
      <c r="Z121" s="4">
        <v>0</v>
      </c>
      <c r="AA121" s="4">
        <v>20.349999999999998</v>
      </c>
      <c r="AB121" s="4">
        <v>952.6</v>
      </c>
      <c r="AC121" s="3">
        <v>0.67223750000000004</v>
      </c>
    </row>
    <row r="122" spans="1:29">
      <c r="A122">
        <v>2018</v>
      </c>
      <c r="B122">
        <v>163</v>
      </c>
      <c r="C122" s="1">
        <v>43263</v>
      </c>
      <c r="D122" t="s">
        <v>363</v>
      </c>
      <c r="E122">
        <v>2</v>
      </c>
      <c r="F122">
        <v>43</v>
      </c>
      <c r="G122" s="2">
        <f t="shared" si="2"/>
        <v>0.43</v>
      </c>
      <c r="H122">
        <v>13</v>
      </c>
      <c r="I122">
        <v>6</v>
      </c>
      <c r="J122">
        <v>7</v>
      </c>
      <c r="K122">
        <v>42</v>
      </c>
      <c r="L122" s="2">
        <f t="shared" si="3"/>
        <v>0.42</v>
      </c>
      <c r="M122">
        <v>14</v>
      </c>
      <c r="N122">
        <v>7</v>
      </c>
      <c r="O122">
        <v>7</v>
      </c>
      <c r="P122" s="4">
        <v>7</v>
      </c>
      <c r="Q122" s="4">
        <v>6</v>
      </c>
      <c r="R122" s="4">
        <v>0</v>
      </c>
      <c r="S122" s="4">
        <v>0</v>
      </c>
      <c r="T122" s="4">
        <v>0</v>
      </c>
      <c r="U122" s="2">
        <v>7.6550000000000002</v>
      </c>
      <c r="V122" s="2">
        <v>6.32</v>
      </c>
      <c r="W122" s="2">
        <v>14.080000000000002</v>
      </c>
      <c r="X122" s="4">
        <v>842.05000000000007</v>
      </c>
      <c r="Y122" s="4">
        <v>695.19999999999993</v>
      </c>
      <c r="Z122" s="4">
        <v>0</v>
      </c>
      <c r="AA122" s="4">
        <v>11.55</v>
      </c>
      <c r="AB122" s="4">
        <v>1548.8</v>
      </c>
      <c r="AC122" s="3">
        <v>1.0239020000000001</v>
      </c>
    </row>
    <row r="123" spans="1:29">
      <c r="A123">
        <v>2018</v>
      </c>
      <c r="B123">
        <v>163</v>
      </c>
      <c r="C123" s="1">
        <v>43263</v>
      </c>
      <c r="D123" t="s">
        <v>364</v>
      </c>
      <c r="E123">
        <v>2</v>
      </c>
      <c r="F123">
        <v>42</v>
      </c>
      <c r="G123" s="2">
        <f t="shared" si="2"/>
        <v>0.42</v>
      </c>
      <c r="H123">
        <v>12</v>
      </c>
      <c r="I123">
        <v>6</v>
      </c>
      <c r="J123">
        <v>6</v>
      </c>
      <c r="K123">
        <v>46</v>
      </c>
      <c r="L123" s="2">
        <f t="shared" si="3"/>
        <v>0.46</v>
      </c>
      <c r="M123">
        <v>13</v>
      </c>
      <c r="N123">
        <v>7</v>
      </c>
      <c r="O123">
        <v>6</v>
      </c>
      <c r="P123" s="4">
        <v>6</v>
      </c>
      <c r="Q123" s="4">
        <v>7</v>
      </c>
      <c r="R123" s="4">
        <v>0</v>
      </c>
      <c r="S123" s="4">
        <v>0</v>
      </c>
      <c r="T123" s="4">
        <v>0</v>
      </c>
      <c r="U123" s="2">
        <v>7.7050000000000001</v>
      </c>
      <c r="V123" s="2">
        <v>6.0049999999999999</v>
      </c>
      <c r="W123" s="2">
        <v>13.82</v>
      </c>
      <c r="X123" s="4">
        <v>847.55</v>
      </c>
      <c r="Y123" s="4">
        <v>660.55000000000007</v>
      </c>
      <c r="Z123" s="4">
        <v>0</v>
      </c>
      <c r="AA123" s="4">
        <v>12.100000000000001</v>
      </c>
      <c r="AB123" s="4">
        <v>1520.1999999999998</v>
      </c>
      <c r="AC123" s="3">
        <v>1.047607</v>
      </c>
    </row>
    <row r="124" spans="1:29">
      <c r="A124">
        <v>2018</v>
      </c>
      <c r="B124">
        <v>163</v>
      </c>
      <c r="C124" s="1">
        <v>43263</v>
      </c>
      <c r="D124" t="s">
        <v>365</v>
      </c>
      <c r="E124">
        <v>2</v>
      </c>
      <c r="F124">
        <v>29</v>
      </c>
      <c r="G124" s="2">
        <f t="shared" si="2"/>
        <v>0.28999999999999998</v>
      </c>
      <c r="H124">
        <v>12</v>
      </c>
      <c r="I124">
        <v>6</v>
      </c>
      <c r="J124">
        <v>6</v>
      </c>
      <c r="K124">
        <v>40</v>
      </c>
      <c r="L124" s="2">
        <f t="shared" si="3"/>
        <v>0.4</v>
      </c>
      <c r="M124">
        <v>13</v>
      </c>
      <c r="N124">
        <v>7</v>
      </c>
      <c r="O124">
        <v>6</v>
      </c>
      <c r="P124" s="4">
        <v>5</v>
      </c>
      <c r="Q124" s="4">
        <v>6</v>
      </c>
      <c r="R124" s="4">
        <v>0</v>
      </c>
      <c r="S124" s="4">
        <v>0</v>
      </c>
      <c r="T124" s="4">
        <v>0</v>
      </c>
      <c r="U124" s="2">
        <v>6.7549999999999999</v>
      </c>
      <c r="V124" s="2">
        <v>4.3499999999999996</v>
      </c>
      <c r="W124" s="2">
        <v>11.155000000000001</v>
      </c>
      <c r="X124" s="4">
        <v>743.05</v>
      </c>
      <c r="Y124" s="4">
        <v>478.49999999999994</v>
      </c>
      <c r="Z124" s="4">
        <v>0</v>
      </c>
      <c r="AA124" s="4">
        <v>5.5</v>
      </c>
      <c r="AB124" s="4">
        <v>1227.05</v>
      </c>
      <c r="AC124" s="3">
        <v>0.84746199999999994</v>
      </c>
    </row>
    <row r="125" spans="1:29">
      <c r="A125">
        <v>2018</v>
      </c>
      <c r="B125">
        <v>163</v>
      </c>
      <c r="C125" s="1">
        <v>43263</v>
      </c>
      <c r="D125" t="s">
        <v>366</v>
      </c>
      <c r="E125">
        <v>2</v>
      </c>
      <c r="F125">
        <v>25</v>
      </c>
      <c r="G125" s="2">
        <f t="shared" si="2"/>
        <v>0.25</v>
      </c>
      <c r="H125">
        <v>12</v>
      </c>
      <c r="I125">
        <v>8</v>
      </c>
      <c r="J125">
        <v>4</v>
      </c>
      <c r="K125">
        <v>36</v>
      </c>
      <c r="L125" s="2">
        <f t="shared" si="3"/>
        <v>0.36</v>
      </c>
      <c r="M125">
        <v>13</v>
      </c>
      <c r="N125">
        <v>6</v>
      </c>
      <c r="O125">
        <v>7</v>
      </c>
      <c r="P125" s="4">
        <v>4.5</v>
      </c>
      <c r="Q125" s="4">
        <v>4.5</v>
      </c>
      <c r="R125" s="4">
        <v>0</v>
      </c>
      <c r="S125" s="4">
        <v>0</v>
      </c>
      <c r="T125" s="4">
        <v>0</v>
      </c>
      <c r="U125" s="2">
        <v>4.83</v>
      </c>
      <c r="V125" s="2">
        <v>2.99</v>
      </c>
      <c r="W125" s="2">
        <v>7.86</v>
      </c>
      <c r="X125" s="4">
        <v>531.30000000000007</v>
      </c>
      <c r="Y125" s="4">
        <v>328.90000000000003</v>
      </c>
      <c r="Z125" s="4">
        <v>0</v>
      </c>
      <c r="AA125" s="4">
        <v>4.4000000000000004</v>
      </c>
      <c r="AB125" s="4">
        <v>864.6</v>
      </c>
      <c r="AC125" s="3">
        <v>0.62548199999999998</v>
      </c>
    </row>
    <row r="126" spans="1:29">
      <c r="A126">
        <v>2018</v>
      </c>
      <c r="B126">
        <v>163</v>
      </c>
      <c r="C126" s="1">
        <v>43263</v>
      </c>
      <c r="D126" t="s">
        <v>367</v>
      </c>
      <c r="E126">
        <v>2</v>
      </c>
      <c r="F126">
        <v>25</v>
      </c>
      <c r="G126" s="2">
        <f t="shared" si="2"/>
        <v>0.25</v>
      </c>
      <c r="H126">
        <v>12</v>
      </c>
      <c r="I126">
        <v>6</v>
      </c>
      <c r="J126">
        <v>6</v>
      </c>
      <c r="K126">
        <v>40</v>
      </c>
      <c r="L126" s="2">
        <f t="shared" si="3"/>
        <v>0.4</v>
      </c>
      <c r="M126">
        <v>9</v>
      </c>
      <c r="N126">
        <v>6</v>
      </c>
      <c r="O126">
        <v>3</v>
      </c>
      <c r="P126" s="4">
        <v>3.5</v>
      </c>
      <c r="Q126" s="4">
        <v>3.5</v>
      </c>
      <c r="R126" s="4">
        <v>0</v>
      </c>
      <c r="S126" s="4">
        <v>0</v>
      </c>
      <c r="T126" s="4">
        <v>0</v>
      </c>
      <c r="U126" s="2">
        <v>4.28</v>
      </c>
      <c r="V126" s="2">
        <v>3.18</v>
      </c>
      <c r="W126" s="2">
        <v>7.5050000000000008</v>
      </c>
      <c r="X126" s="4">
        <v>470.79999999999995</v>
      </c>
      <c r="Y126" s="4">
        <v>349.80000000000007</v>
      </c>
      <c r="Z126" s="4">
        <v>0</v>
      </c>
      <c r="AA126" s="4">
        <v>4.95</v>
      </c>
      <c r="AB126" s="4">
        <v>825.55000000000007</v>
      </c>
      <c r="AC126" s="3">
        <v>0.55422399999999994</v>
      </c>
    </row>
    <row r="127" spans="1:29">
      <c r="A127">
        <v>2018</v>
      </c>
      <c r="B127">
        <v>163</v>
      </c>
      <c r="C127" s="1">
        <v>43263</v>
      </c>
      <c r="D127" t="s">
        <v>368</v>
      </c>
      <c r="E127">
        <v>2</v>
      </c>
      <c r="F127">
        <v>29</v>
      </c>
      <c r="G127" s="2">
        <f t="shared" si="2"/>
        <v>0.28999999999999998</v>
      </c>
      <c r="H127">
        <v>9</v>
      </c>
      <c r="I127">
        <v>8</v>
      </c>
      <c r="J127">
        <v>1</v>
      </c>
      <c r="K127">
        <v>29</v>
      </c>
      <c r="L127" s="2">
        <f t="shared" si="3"/>
        <v>0.28999999999999998</v>
      </c>
      <c r="M127">
        <v>11</v>
      </c>
      <c r="N127">
        <v>6</v>
      </c>
      <c r="O127">
        <v>5</v>
      </c>
      <c r="P127" s="4">
        <v>5</v>
      </c>
      <c r="Q127" s="4">
        <v>0.5</v>
      </c>
      <c r="R127" s="4">
        <v>0</v>
      </c>
      <c r="S127" s="4">
        <v>0</v>
      </c>
      <c r="T127" s="4">
        <v>0</v>
      </c>
      <c r="U127" s="2">
        <v>4.6550000000000002</v>
      </c>
      <c r="V127" s="2">
        <v>3.165</v>
      </c>
      <c r="W127" s="2">
        <v>7.82</v>
      </c>
      <c r="X127" s="4">
        <v>512.04999999999995</v>
      </c>
      <c r="Y127" s="4">
        <v>348.15</v>
      </c>
      <c r="Z127" s="4">
        <v>0</v>
      </c>
      <c r="AA127" s="4">
        <v>0</v>
      </c>
      <c r="AB127" s="4">
        <v>860.19999999999993</v>
      </c>
      <c r="AC127" s="3">
        <v>0.56300749999999999</v>
      </c>
    </row>
    <row r="128" spans="1:29">
      <c r="A128">
        <v>2018</v>
      </c>
      <c r="B128">
        <v>163</v>
      </c>
      <c r="C128" s="1">
        <v>43263</v>
      </c>
      <c r="D128" t="s">
        <v>369</v>
      </c>
      <c r="E128">
        <v>2</v>
      </c>
      <c r="F128">
        <v>35</v>
      </c>
      <c r="G128" s="2">
        <f t="shared" si="2"/>
        <v>0.35</v>
      </c>
      <c r="H128">
        <v>12</v>
      </c>
      <c r="I128">
        <v>6</v>
      </c>
      <c r="J128">
        <v>6</v>
      </c>
      <c r="K128">
        <v>33</v>
      </c>
      <c r="L128" s="2">
        <f t="shared" si="3"/>
        <v>0.33</v>
      </c>
      <c r="M128">
        <v>12</v>
      </c>
      <c r="N128">
        <v>6</v>
      </c>
      <c r="O128">
        <v>6</v>
      </c>
      <c r="P128" s="4">
        <v>6</v>
      </c>
      <c r="Q128" s="4">
        <v>3.5</v>
      </c>
      <c r="R128" s="4">
        <v>0</v>
      </c>
      <c r="S128" s="4">
        <v>0</v>
      </c>
      <c r="T128" s="4">
        <v>0</v>
      </c>
      <c r="U128" s="2">
        <v>4.41</v>
      </c>
      <c r="V128" s="2">
        <v>3.0750000000000002</v>
      </c>
      <c r="W128" s="2">
        <v>7.5049999999999999</v>
      </c>
      <c r="X128" s="4">
        <v>485.09999999999997</v>
      </c>
      <c r="Y128" s="4">
        <v>338.25</v>
      </c>
      <c r="Z128" s="4">
        <v>0</v>
      </c>
      <c r="AA128" s="4">
        <v>2.2000000000000002</v>
      </c>
      <c r="AB128" s="4">
        <v>825.55</v>
      </c>
      <c r="AC128" s="3">
        <v>0.58034350000000012</v>
      </c>
    </row>
    <row r="129" spans="1:29">
      <c r="A129">
        <v>2018</v>
      </c>
      <c r="B129">
        <v>163</v>
      </c>
      <c r="C129" s="1">
        <v>43263</v>
      </c>
      <c r="D129" t="s">
        <v>370</v>
      </c>
      <c r="E129">
        <v>2</v>
      </c>
      <c r="F129">
        <v>34</v>
      </c>
      <c r="G129" s="2">
        <f t="shared" si="2"/>
        <v>0.34</v>
      </c>
      <c r="H129">
        <v>13</v>
      </c>
      <c r="I129">
        <v>6</v>
      </c>
      <c r="J129">
        <v>7</v>
      </c>
      <c r="K129">
        <v>30</v>
      </c>
      <c r="L129" s="2">
        <f t="shared" si="3"/>
        <v>0.3</v>
      </c>
      <c r="M129">
        <v>12</v>
      </c>
      <c r="N129">
        <v>7</v>
      </c>
      <c r="O129">
        <v>5</v>
      </c>
      <c r="P129" s="4">
        <v>5</v>
      </c>
      <c r="Q129" s="4">
        <v>6.5</v>
      </c>
      <c r="R129" s="4">
        <v>0</v>
      </c>
      <c r="S129" s="4">
        <v>0</v>
      </c>
      <c r="T129" s="4">
        <v>0</v>
      </c>
      <c r="U129" s="2">
        <v>6.26</v>
      </c>
      <c r="V129" s="2">
        <v>3.5249999999999999</v>
      </c>
      <c r="W129" s="2">
        <v>9.8949999999999996</v>
      </c>
      <c r="X129" s="4">
        <v>688.6</v>
      </c>
      <c r="Y129" s="4">
        <v>387.74999999999994</v>
      </c>
      <c r="Z129" s="4">
        <v>0</v>
      </c>
      <c r="AA129" s="4">
        <v>12.100000000000001</v>
      </c>
      <c r="AB129" s="4">
        <v>1088.4499999999998</v>
      </c>
      <c r="AC129" s="3">
        <v>0.74527199999999993</v>
      </c>
    </row>
    <row r="130" spans="1:29">
      <c r="A130">
        <v>2018</v>
      </c>
      <c r="B130">
        <v>177</v>
      </c>
      <c r="C130" s="1">
        <v>43277</v>
      </c>
      <c r="D130" t="s">
        <v>396</v>
      </c>
      <c r="E130">
        <v>2</v>
      </c>
      <c r="F130">
        <v>60</v>
      </c>
      <c r="G130" s="2">
        <f t="shared" si="2"/>
        <v>0.6</v>
      </c>
      <c r="H130">
        <v>17</v>
      </c>
      <c r="I130">
        <v>6</v>
      </c>
      <c r="J130">
        <v>11</v>
      </c>
      <c r="K130">
        <v>65</v>
      </c>
      <c r="L130" s="2">
        <f t="shared" si="3"/>
        <v>0.65</v>
      </c>
      <c r="M130">
        <v>18</v>
      </c>
      <c r="N130">
        <v>6</v>
      </c>
      <c r="O130">
        <v>12</v>
      </c>
      <c r="P130" s="4">
        <v>13.5</v>
      </c>
      <c r="Q130" s="4">
        <v>27</v>
      </c>
      <c r="R130" s="4">
        <v>0.5</v>
      </c>
      <c r="S130" s="4">
        <v>0</v>
      </c>
      <c r="T130" s="4">
        <v>0</v>
      </c>
      <c r="U130" s="2">
        <v>12.065</v>
      </c>
      <c r="V130" s="2">
        <v>12.335000000000001</v>
      </c>
      <c r="W130" s="2">
        <v>25.459999999999997</v>
      </c>
      <c r="X130" s="4">
        <v>1327.15</v>
      </c>
      <c r="Y130" s="4">
        <v>1356.85</v>
      </c>
      <c r="Z130" s="4">
        <v>0</v>
      </c>
      <c r="AA130" s="4">
        <v>116.60000000000001</v>
      </c>
      <c r="AB130" s="4">
        <v>2800.6</v>
      </c>
      <c r="AC130" s="3">
        <v>2.0222454999999999</v>
      </c>
    </row>
    <row r="131" spans="1:29">
      <c r="A131">
        <v>2018</v>
      </c>
      <c r="B131">
        <v>177</v>
      </c>
      <c r="C131" s="1">
        <v>43277</v>
      </c>
      <c r="D131" t="s">
        <v>397</v>
      </c>
      <c r="E131">
        <v>2</v>
      </c>
      <c r="F131">
        <v>66</v>
      </c>
      <c r="G131" s="2">
        <f t="shared" ref="G131:G194" si="4">F131/100</f>
        <v>0.66</v>
      </c>
      <c r="H131">
        <v>18</v>
      </c>
      <c r="I131">
        <v>5</v>
      </c>
      <c r="J131">
        <v>13</v>
      </c>
      <c r="K131">
        <v>79</v>
      </c>
      <c r="L131" s="2">
        <f t="shared" ref="L131:L194" si="5">K131/100</f>
        <v>0.79</v>
      </c>
      <c r="M131">
        <v>20</v>
      </c>
      <c r="N131">
        <v>6</v>
      </c>
      <c r="O131">
        <v>14</v>
      </c>
      <c r="P131" s="4">
        <v>27.5</v>
      </c>
      <c r="Q131" s="4">
        <v>31.5</v>
      </c>
      <c r="R131" s="4">
        <v>0</v>
      </c>
      <c r="S131" s="4">
        <v>0.5</v>
      </c>
      <c r="T131" s="4">
        <v>0</v>
      </c>
      <c r="U131" s="2">
        <v>17.074999999999999</v>
      </c>
      <c r="V131" s="2">
        <v>17.22</v>
      </c>
      <c r="W131" s="2">
        <v>35.869999999999997</v>
      </c>
      <c r="X131" s="4">
        <v>1878.25</v>
      </c>
      <c r="Y131" s="4">
        <v>1894.1999999999998</v>
      </c>
      <c r="Z131" s="4">
        <v>0</v>
      </c>
      <c r="AA131" s="4">
        <v>173.25</v>
      </c>
      <c r="AB131" s="4">
        <v>3945.7</v>
      </c>
      <c r="AC131" s="3">
        <v>3.0682464999999999</v>
      </c>
    </row>
    <row r="132" spans="1:29">
      <c r="A132">
        <v>2018</v>
      </c>
      <c r="B132">
        <v>177</v>
      </c>
      <c r="C132" s="1">
        <v>43277</v>
      </c>
      <c r="D132" t="s">
        <v>398</v>
      </c>
      <c r="E132">
        <v>2</v>
      </c>
      <c r="F132">
        <v>46</v>
      </c>
      <c r="G132" s="2">
        <f t="shared" si="4"/>
        <v>0.46</v>
      </c>
      <c r="H132">
        <v>14</v>
      </c>
      <c r="I132">
        <v>8</v>
      </c>
      <c r="J132">
        <v>6</v>
      </c>
      <c r="K132">
        <v>66</v>
      </c>
      <c r="L132" s="2">
        <f t="shared" si="5"/>
        <v>0.66</v>
      </c>
      <c r="M132">
        <v>18</v>
      </c>
      <c r="N132">
        <v>7</v>
      </c>
      <c r="O132">
        <v>11</v>
      </c>
      <c r="P132" s="4">
        <v>5</v>
      </c>
      <c r="Q132" s="4">
        <v>18</v>
      </c>
      <c r="R132" s="4">
        <v>0.5</v>
      </c>
      <c r="S132" s="4">
        <v>0</v>
      </c>
      <c r="T132" s="4">
        <v>0</v>
      </c>
      <c r="U132" s="2">
        <v>7.63</v>
      </c>
      <c r="V132" s="2">
        <v>7.69</v>
      </c>
      <c r="W132" s="2">
        <v>16.440000000000001</v>
      </c>
      <c r="X132" s="4">
        <v>839.3</v>
      </c>
      <c r="Y132" s="4">
        <v>845.90000000000009</v>
      </c>
      <c r="Z132" s="4">
        <v>0</v>
      </c>
      <c r="AA132" s="4">
        <v>123.19999999999999</v>
      </c>
      <c r="AB132" s="4">
        <v>1808.4</v>
      </c>
      <c r="AC132" s="3">
        <v>1.3815010000000001</v>
      </c>
    </row>
    <row r="133" spans="1:29">
      <c r="A133">
        <v>2018</v>
      </c>
      <c r="B133">
        <v>177</v>
      </c>
      <c r="C133" s="1">
        <v>43277</v>
      </c>
      <c r="D133" t="s">
        <v>399</v>
      </c>
      <c r="E133">
        <v>2</v>
      </c>
      <c r="F133">
        <v>74</v>
      </c>
      <c r="G133" s="2">
        <f t="shared" si="4"/>
        <v>0.74</v>
      </c>
      <c r="H133">
        <v>19</v>
      </c>
      <c r="I133">
        <v>7</v>
      </c>
      <c r="J133">
        <v>12</v>
      </c>
      <c r="K133">
        <v>64</v>
      </c>
      <c r="L133" s="2">
        <f t="shared" si="5"/>
        <v>0.64</v>
      </c>
      <c r="M133">
        <v>18</v>
      </c>
      <c r="N133">
        <v>7</v>
      </c>
      <c r="O133">
        <v>11</v>
      </c>
      <c r="P133" s="4">
        <v>13</v>
      </c>
      <c r="Q133" s="4">
        <v>26.5</v>
      </c>
      <c r="R133" s="4">
        <v>0</v>
      </c>
      <c r="S133" s="4">
        <v>1</v>
      </c>
      <c r="T133" s="4">
        <v>0</v>
      </c>
      <c r="U133" s="2">
        <v>14.3</v>
      </c>
      <c r="V133" s="2">
        <v>15.145</v>
      </c>
      <c r="W133" s="2">
        <v>30.725000000000001</v>
      </c>
      <c r="X133" s="4">
        <v>1573</v>
      </c>
      <c r="Y133" s="4">
        <v>1665.9499999999998</v>
      </c>
      <c r="Z133" s="4">
        <v>0</v>
      </c>
      <c r="AA133" s="4">
        <v>140.80000000000001</v>
      </c>
      <c r="AB133" s="4">
        <v>3379.75</v>
      </c>
      <c r="AC133" s="3">
        <v>2.6534969999999998</v>
      </c>
    </row>
    <row r="134" spans="1:29">
      <c r="A134">
        <v>2018</v>
      </c>
      <c r="B134">
        <v>177</v>
      </c>
      <c r="C134" s="1">
        <v>43277</v>
      </c>
      <c r="D134" t="s">
        <v>400</v>
      </c>
      <c r="E134">
        <v>2</v>
      </c>
      <c r="F134">
        <v>71</v>
      </c>
      <c r="G134" s="2">
        <f t="shared" si="4"/>
        <v>0.71</v>
      </c>
      <c r="H134">
        <v>16</v>
      </c>
      <c r="I134">
        <v>5</v>
      </c>
      <c r="J134">
        <v>11</v>
      </c>
      <c r="K134">
        <v>78</v>
      </c>
      <c r="L134" s="2">
        <f t="shared" si="5"/>
        <v>0.78</v>
      </c>
      <c r="M134">
        <v>18</v>
      </c>
      <c r="N134">
        <v>7</v>
      </c>
      <c r="O134">
        <v>11</v>
      </c>
      <c r="P134" s="4">
        <v>10</v>
      </c>
      <c r="Q134" s="4">
        <v>16</v>
      </c>
      <c r="R134" s="4">
        <v>0.5</v>
      </c>
      <c r="S134" s="4">
        <v>0</v>
      </c>
      <c r="T134" s="4">
        <v>0</v>
      </c>
      <c r="U134" s="2">
        <v>12.31</v>
      </c>
      <c r="V134" s="2">
        <v>13.654999999999999</v>
      </c>
      <c r="W134" s="2">
        <v>27.3</v>
      </c>
      <c r="X134" s="4">
        <v>1354.1000000000001</v>
      </c>
      <c r="Y134" s="4">
        <v>1502.0499999999997</v>
      </c>
      <c r="Z134" s="4">
        <v>0</v>
      </c>
      <c r="AA134" s="4">
        <v>146.85</v>
      </c>
      <c r="AB134" s="4">
        <v>3002.9999999999995</v>
      </c>
      <c r="AC134" s="3">
        <v>2.4534785000000001</v>
      </c>
    </row>
    <row r="135" spans="1:29">
      <c r="A135">
        <v>2018</v>
      </c>
      <c r="B135">
        <v>177</v>
      </c>
      <c r="C135" s="1">
        <v>43277</v>
      </c>
      <c r="D135" t="s">
        <v>401</v>
      </c>
      <c r="E135">
        <v>2</v>
      </c>
      <c r="F135">
        <v>69</v>
      </c>
      <c r="G135" s="2">
        <f t="shared" si="4"/>
        <v>0.69</v>
      </c>
      <c r="H135">
        <v>17</v>
      </c>
      <c r="I135">
        <v>6</v>
      </c>
      <c r="J135">
        <v>11</v>
      </c>
      <c r="K135">
        <v>66</v>
      </c>
      <c r="L135" s="2">
        <f t="shared" si="5"/>
        <v>0.66</v>
      </c>
      <c r="M135">
        <v>16</v>
      </c>
      <c r="N135">
        <v>5</v>
      </c>
      <c r="O135">
        <v>11</v>
      </c>
      <c r="P135" s="4">
        <v>11.5</v>
      </c>
      <c r="Q135" s="4">
        <v>14</v>
      </c>
      <c r="R135" s="4">
        <v>0.5</v>
      </c>
      <c r="S135" s="4">
        <v>0</v>
      </c>
      <c r="T135" s="4">
        <v>0</v>
      </c>
      <c r="U135" s="2">
        <v>11.01</v>
      </c>
      <c r="V135" s="2">
        <v>11.154999999999999</v>
      </c>
      <c r="W135" s="2">
        <v>22.855</v>
      </c>
      <c r="X135" s="4">
        <v>1211.0999999999999</v>
      </c>
      <c r="Y135" s="4">
        <v>1227.05</v>
      </c>
      <c r="Z135" s="4">
        <v>0</v>
      </c>
      <c r="AA135" s="4">
        <v>75.900000000000006</v>
      </c>
      <c r="AB135" s="4">
        <v>2514.0499999999997</v>
      </c>
      <c r="AC135" s="3">
        <v>1.9950479999999999</v>
      </c>
    </row>
    <row r="136" spans="1:29">
      <c r="A136">
        <v>2018</v>
      </c>
      <c r="B136">
        <v>177</v>
      </c>
      <c r="C136" s="1">
        <v>43277</v>
      </c>
      <c r="D136" t="s">
        <v>402</v>
      </c>
      <c r="E136">
        <v>2</v>
      </c>
      <c r="F136">
        <v>72</v>
      </c>
      <c r="G136" s="2">
        <f t="shared" si="4"/>
        <v>0.72</v>
      </c>
      <c r="H136">
        <v>18</v>
      </c>
      <c r="I136">
        <v>6</v>
      </c>
      <c r="J136">
        <v>12</v>
      </c>
      <c r="K136">
        <v>82</v>
      </c>
      <c r="L136" s="2">
        <f t="shared" si="5"/>
        <v>0.82</v>
      </c>
      <c r="M136">
        <v>18</v>
      </c>
      <c r="N136">
        <v>6</v>
      </c>
      <c r="O136">
        <v>12</v>
      </c>
      <c r="P136" s="4">
        <v>6</v>
      </c>
      <c r="Q136" s="4">
        <v>25.5</v>
      </c>
      <c r="R136" s="4">
        <v>0</v>
      </c>
      <c r="S136" s="4">
        <v>1</v>
      </c>
      <c r="T136" s="4">
        <v>0</v>
      </c>
      <c r="U136" s="2">
        <v>13.595000000000001</v>
      </c>
      <c r="V136" s="2">
        <v>15.24</v>
      </c>
      <c r="W136" s="2">
        <v>30.984999999999999</v>
      </c>
      <c r="X136" s="4">
        <v>1495.45</v>
      </c>
      <c r="Y136" s="4">
        <v>1676.4</v>
      </c>
      <c r="Z136" s="4">
        <v>0</v>
      </c>
      <c r="AA136" s="4">
        <v>236.5</v>
      </c>
      <c r="AB136" s="4">
        <v>3408.3500000000004</v>
      </c>
      <c r="AC136" s="3">
        <v>2.4345805</v>
      </c>
    </row>
    <row r="137" spans="1:29">
      <c r="A137">
        <v>2018</v>
      </c>
      <c r="B137">
        <v>177</v>
      </c>
      <c r="C137" s="1">
        <v>43277</v>
      </c>
      <c r="D137" t="s">
        <v>403</v>
      </c>
      <c r="E137">
        <v>2</v>
      </c>
      <c r="F137">
        <v>58</v>
      </c>
      <c r="G137" s="2">
        <f t="shared" si="4"/>
        <v>0.57999999999999996</v>
      </c>
      <c r="H137">
        <v>17</v>
      </c>
      <c r="I137">
        <v>6</v>
      </c>
      <c r="J137">
        <v>11</v>
      </c>
      <c r="K137">
        <v>61</v>
      </c>
      <c r="L137" s="2">
        <f t="shared" si="5"/>
        <v>0.61</v>
      </c>
      <c r="M137">
        <v>17</v>
      </c>
      <c r="N137">
        <v>6</v>
      </c>
      <c r="O137">
        <v>11</v>
      </c>
      <c r="P137" s="4">
        <v>10.5</v>
      </c>
      <c r="Q137" s="4">
        <v>19</v>
      </c>
      <c r="R137" s="4">
        <v>0</v>
      </c>
      <c r="S137" s="4">
        <v>1</v>
      </c>
      <c r="T137" s="4">
        <v>0</v>
      </c>
      <c r="U137" s="2">
        <v>10.29</v>
      </c>
      <c r="V137" s="2">
        <v>10.48</v>
      </c>
      <c r="W137" s="2">
        <v>22.044999999999998</v>
      </c>
      <c r="X137" s="4">
        <v>1131.8999999999999</v>
      </c>
      <c r="Y137" s="4">
        <v>1152.8</v>
      </c>
      <c r="Z137" s="4">
        <v>0</v>
      </c>
      <c r="AA137" s="4">
        <v>140.25</v>
      </c>
      <c r="AB137" s="4">
        <v>2424.9499999999998</v>
      </c>
      <c r="AC137" s="3">
        <v>1.8674864999999998</v>
      </c>
    </row>
    <row r="138" spans="1:29">
      <c r="A138">
        <v>2018</v>
      </c>
      <c r="B138">
        <v>177</v>
      </c>
      <c r="C138" s="1">
        <v>43277</v>
      </c>
      <c r="D138" t="s">
        <v>404</v>
      </c>
      <c r="E138">
        <v>2</v>
      </c>
      <c r="F138">
        <v>47</v>
      </c>
      <c r="G138" s="2">
        <f t="shared" si="4"/>
        <v>0.47</v>
      </c>
      <c r="H138">
        <v>16</v>
      </c>
      <c r="I138">
        <v>3</v>
      </c>
      <c r="J138">
        <v>13</v>
      </c>
      <c r="K138">
        <v>58</v>
      </c>
      <c r="L138" s="2">
        <f t="shared" si="5"/>
        <v>0.57999999999999996</v>
      </c>
      <c r="M138">
        <v>20</v>
      </c>
      <c r="N138">
        <v>7</v>
      </c>
      <c r="O138">
        <v>13</v>
      </c>
      <c r="P138" s="4">
        <v>15</v>
      </c>
      <c r="Q138" s="4">
        <v>18</v>
      </c>
      <c r="R138" s="4">
        <v>0</v>
      </c>
      <c r="S138" s="4">
        <v>1</v>
      </c>
      <c r="T138" s="4">
        <v>0</v>
      </c>
      <c r="U138" s="2">
        <v>10.234999999999999</v>
      </c>
      <c r="V138" s="2">
        <v>9.1549999999999994</v>
      </c>
      <c r="W138" s="2">
        <v>20.495000000000001</v>
      </c>
      <c r="X138" s="4">
        <v>1125.8499999999999</v>
      </c>
      <c r="Y138" s="4">
        <v>1007.0500000000001</v>
      </c>
      <c r="Z138" s="4">
        <v>0</v>
      </c>
      <c r="AA138" s="4">
        <v>121.55000000000001</v>
      </c>
      <c r="AB138" s="4">
        <v>2254.4500000000003</v>
      </c>
      <c r="AC138" s="3">
        <v>1.4655959999999999</v>
      </c>
    </row>
    <row r="139" spans="1:29">
      <c r="A139">
        <v>2018</v>
      </c>
      <c r="B139">
        <v>177</v>
      </c>
      <c r="C139" s="1">
        <v>43277</v>
      </c>
      <c r="D139" t="s">
        <v>405</v>
      </c>
      <c r="E139">
        <v>2</v>
      </c>
      <c r="F139">
        <v>70</v>
      </c>
      <c r="G139" s="2">
        <f t="shared" si="4"/>
        <v>0.7</v>
      </c>
      <c r="H139">
        <v>18</v>
      </c>
      <c r="I139">
        <v>5</v>
      </c>
      <c r="J139">
        <v>13</v>
      </c>
      <c r="K139">
        <v>62</v>
      </c>
      <c r="L139" s="2">
        <f t="shared" si="5"/>
        <v>0.62</v>
      </c>
      <c r="M139">
        <v>15</v>
      </c>
      <c r="N139">
        <v>4</v>
      </c>
      <c r="O139">
        <v>11</v>
      </c>
      <c r="P139" s="4">
        <v>9.5</v>
      </c>
      <c r="Q139" s="4">
        <v>24</v>
      </c>
      <c r="R139" s="4">
        <v>0.5</v>
      </c>
      <c r="S139" s="4">
        <v>3.5</v>
      </c>
      <c r="T139" s="4">
        <v>0</v>
      </c>
      <c r="U139" s="2">
        <v>12.93</v>
      </c>
      <c r="V139" s="2">
        <v>13.895</v>
      </c>
      <c r="W139" s="2">
        <v>30.3</v>
      </c>
      <c r="X139" s="4">
        <v>1422.3</v>
      </c>
      <c r="Y139" s="4">
        <v>1528.4499999999998</v>
      </c>
      <c r="Z139" s="4">
        <v>0</v>
      </c>
      <c r="AA139" s="4">
        <v>382.24999999999994</v>
      </c>
      <c r="AB139" s="4">
        <v>3333</v>
      </c>
      <c r="AC139" s="3">
        <v>2.1194525</v>
      </c>
    </row>
    <row r="140" spans="1:29">
      <c r="A140">
        <v>2018</v>
      </c>
      <c r="B140">
        <v>177</v>
      </c>
      <c r="C140" s="1">
        <v>43277</v>
      </c>
      <c r="D140" t="s">
        <v>406</v>
      </c>
      <c r="E140">
        <v>2</v>
      </c>
      <c r="F140">
        <v>64</v>
      </c>
      <c r="G140" s="2">
        <f t="shared" si="4"/>
        <v>0.64</v>
      </c>
      <c r="H140">
        <v>18</v>
      </c>
      <c r="I140">
        <v>5</v>
      </c>
      <c r="J140">
        <v>13</v>
      </c>
      <c r="K140">
        <v>57</v>
      </c>
      <c r="L140" s="2">
        <f t="shared" si="5"/>
        <v>0.56999999999999995</v>
      </c>
      <c r="M140">
        <v>17</v>
      </c>
      <c r="N140">
        <v>4</v>
      </c>
      <c r="O140">
        <v>13</v>
      </c>
      <c r="P140" s="4">
        <v>15.5</v>
      </c>
      <c r="Q140" s="4">
        <v>22.5</v>
      </c>
      <c r="R140" s="4">
        <v>0</v>
      </c>
      <c r="S140" s="4">
        <v>1.5</v>
      </c>
      <c r="T140" s="4">
        <v>0</v>
      </c>
      <c r="U140" s="2">
        <v>10.15</v>
      </c>
      <c r="V140" s="2">
        <v>9.4149999999999991</v>
      </c>
      <c r="W140" s="2">
        <v>21.104999999999997</v>
      </c>
      <c r="X140" s="4">
        <v>1116.5000000000002</v>
      </c>
      <c r="Y140" s="4">
        <v>1035.6499999999999</v>
      </c>
      <c r="Z140" s="4">
        <v>0</v>
      </c>
      <c r="AA140" s="4">
        <v>169.4</v>
      </c>
      <c r="AB140" s="4">
        <v>2321.5500000000002</v>
      </c>
      <c r="AC140" s="3">
        <v>1.6729240000000001</v>
      </c>
    </row>
    <row r="141" spans="1:29">
      <c r="A141">
        <v>2018</v>
      </c>
      <c r="B141">
        <v>177</v>
      </c>
      <c r="C141" s="1">
        <v>43277</v>
      </c>
      <c r="D141" t="s">
        <v>407</v>
      </c>
      <c r="E141">
        <v>2</v>
      </c>
      <c r="F141">
        <v>77</v>
      </c>
      <c r="G141" s="2">
        <f t="shared" si="4"/>
        <v>0.77</v>
      </c>
      <c r="H141">
        <v>19</v>
      </c>
      <c r="I141">
        <v>5</v>
      </c>
      <c r="J141">
        <v>14</v>
      </c>
      <c r="K141">
        <v>61</v>
      </c>
      <c r="L141" s="2">
        <f t="shared" si="5"/>
        <v>0.61</v>
      </c>
      <c r="M141">
        <v>19</v>
      </c>
      <c r="N141">
        <v>6</v>
      </c>
      <c r="O141">
        <v>13</v>
      </c>
      <c r="P141" s="4">
        <v>23</v>
      </c>
      <c r="Q141" s="4">
        <v>27</v>
      </c>
      <c r="R141" s="4">
        <v>0.5</v>
      </c>
      <c r="S141" s="4">
        <v>1.5</v>
      </c>
      <c r="T141" s="4">
        <v>0</v>
      </c>
      <c r="U141" s="2">
        <v>16.170000000000002</v>
      </c>
      <c r="V141" s="2">
        <v>16.809999999999999</v>
      </c>
      <c r="W141" s="2">
        <v>35.17</v>
      </c>
      <c r="X141" s="4">
        <v>1778.7</v>
      </c>
      <c r="Y141" s="4">
        <v>1849.1</v>
      </c>
      <c r="Z141" s="4">
        <v>0</v>
      </c>
      <c r="AA141" s="4">
        <v>240.9</v>
      </c>
      <c r="AB141" s="4">
        <v>3868.7000000000003</v>
      </c>
      <c r="AC141" s="3">
        <v>2.6507194999999997</v>
      </c>
    </row>
    <row r="142" spans="1:29">
      <c r="A142">
        <v>2018</v>
      </c>
      <c r="B142">
        <v>177</v>
      </c>
      <c r="C142" s="1">
        <v>43277</v>
      </c>
      <c r="D142" t="s">
        <v>408</v>
      </c>
      <c r="E142">
        <v>2</v>
      </c>
      <c r="F142">
        <v>61</v>
      </c>
      <c r="G142" s="2">
        <f t="shared" si="4"/>
        <v>0.61</v>
      </c>
      <c r="H142">
        <v>18</v>
      </c>
      <c r="I142">
        <v>5</v>
      </c>
      <c r="J142">
        <v>13</v>
      </c>
      <c r="K142">
        <v>46</v>
      </c>
      <c r="L142" s="2">
        <f t="shared" si="5"/>
        <v>0.46</v>
      </c>
      <c r="M142">
        <v>13</v>
      </c>
      <c r="N142">
        <v>4</v>
      </c>
      <c r="O142">
        <v>9</v>
      </c>
      <c r="P142" s="4">
        <v>16.5</v>
      </c>
      <c r="Q142" s="4">
        <v>16</v>
      </c>
      <c r="R142" s="4">
        <v>0</v>
      </c>
      <c r="S142" s="4">
        <v>0</v>
      </c>
      <c r="T142" s="4">
        <v>0</v>
      </c>
      <c r="U142" s="2">
        <v>9.7249999999999996</v>
      </c>
      <c r="V142" s="2">
        <v>9.3000000000000007</v>
      </c>
      <c r="W142" s="2">
        <v>19.555</v>
      </c>
      <c r="X142" s="4">
        <v>1069.7499999999998</v>
      </c>
      <c r="Y142" s="4">
        <v>1023.0000000000001</v>
      </c>
      <c r="Z142" s="4">
        <v>0</v>
      </c>
      <c r="AA142" s="4">
        <v>58.300000000000004</v>
      </c>
      <c r="AB142" s="4">
        <v>2151.0500000000002</v>
      </c>
      <c r="AC142" s="3">
        <v>1.7524374999999999</v>
      </c>
    </row>
    <row r="143" spans="1:29">
      <c r="A143">
        <v>2018</v>
      </c>
      <c r="B143">
        <v>177</v>
      </c>
      <c r="C143" s="1">
        <v>43277</v>
      </c>
      <c r="D143" t="s">
        <v>409</v>
      </c>
      <c r="E143">
        <v>2</v>
      </c>
      <c r="F143">
        <v>72</v>
      </c>
      <c r="G143" s="2">
        <f t="shared" si="4"/>
        <v>0.72</v>
      </c>
      <c r="H143">
        <v>17</v>
      </c>
      <c r="I143">
        <v>6</v>
      </c>
      <c r="J143">
        <v>11</v>
      </c>
      <c r="K143">
        <v>79</v>
      </c>
      <c r="L143" s="2">
        <f t="shared" si="5"/>
        <v>0.79</v>
      </c>
      <c r="M143">
        <v>18</v>
      </c>
      <c r="N143">
        <v>8</v>
      </c>
      <c r="O143">
        <v>10</v>
      </c>
      <c r="P143" s="4">
        <v>11</v>
      </c>
      <c r="Q143" s="4">
        <v>28.5</v>
      </c>
      <c r="R143" s="4">
        <v>0.5</v>
      </c>
      <c r="S143" s="4">
        <v>0</v>
      </c>
      <c r="T143" s="4">
        <v>0</v>
      </c>
      <c r="U143" s="2">
        <v>18.594999999999999</v>
      </c>
      <c r="V143" s="2">
        <v>19.98</v>
      </c>
      <c r="W143" s="2">
        <v>40</v>
      </c>
      <c r="X143" s="4">
        <v>2045.45</v>
      </c>
      <c r="Y143" s="4">
        <v>2197.8000000000002</v>
      </c>
      <c r="Z143" s="4">
        <v>0</v>
      </c>
      <c r="AA143" s="4">
        <v>156.74999999999997</v>
      </c>
      <c r="AB143" s="4">
        <v>4400</v>
      </c>
      <c r="AC143" s="3">
        <v>3.236189</v>
      </c>
    </row>
    <row r="144" spans="1:29">
      <c r="A144">
        <v>2018</v>
      </c>
      <c r="B144">
        <v>177</v>
      </c>
      <c r="C144" s="1">
        <v>43277</v>
      </c>
      <c r="D144" t="s">
        <v>410</v>
      </c>
      <c r="E144">
        <v>2</v>
      </c>
      <c r="F144">
        <v>54</v>
      </c>
      <c r="G144" s="2">
        <f t="shared" si="4"/>
        <v>0.54</v>
      </c>
      <c r="H144">
        <v>16</v>
      </c>
      <c r="I144">
        <v>6</v>
      </c>
      <c r="J144">
        <v>10</v>
      </c>
      <c r="K144">
        <v>44</v>
      </c>
      <c r="L144" s="2">
        <f t="shared" si="5"/>
        <v>0.44</v>
      </c>
      <c r="M144">
        <v>17</v>
      </c>
      <c r="N144">
        <v>6</v>
      </c>
      <c r="O144">
        <v>11</v>
      </c>
      <c r="P144" s="4">
        <v>9.5</v>
      </c>
      <c r="Q144" s="4">
        <v>15</v>
      </c>
      <c r="R144" s="4">
        <v>0.5</v>
      </c>
      <c r="S144" s="4">
        <v>0</v>
      </c>
      <c r="T144" s="4">
        <v>0</v>
      </c>
      <c r="U144" s="2">
        <v>8.9949999999999992</v>
      </c>
      <c r="V144" s="2">
        <v>7.82</v>
      </c>
      <c r="W144" s="2">
        <v>17.799999999999997</v>
      </c>
      <c r="X144" s="4">
        <v>989.44999999999993</v>
      </c>
      <c r="Y144" s="4">
        <v>860.20000000000016</v>
      </c>
      <c r="Z144" s="4">
        <v>0</v>
      </c>
      <c r="AA144" s="4">
        <v>108.35000000000002</v>
      </c>
      <c r="AB144" s="4">
        <v>1958</v>
      </c>
      <c r="AC144" s="3">
        <v>1.3803349999999999</v>
      </c>
    </row>
    <row r="145" spans="1:29">
      <c r="A145">
        <v>2018</v>
      </c>
      <c r="B145">
        <v>177</v>
      </c>
      <c r="C145" s="1">
        <v>43277</v>
      </c>
      <c r="D145" t="s">
        <v>411</v>
      </c>
      <c r="E145">
        <v>2</v>
      </c>
      <c r="F145">
        <v>67</v>
      </c>
      <c r="G145" s="2">
        <f t="shared" si="4"/>
        <v>0.67</v>
      </c>
      <c r="H145">
        <v>20</v>
      </c>
      <c r="I145">
        <v>7</v>
      </c>
      <c r="J145">
        <v>12</v>
      </c>
      <c r="K145">
        <v>50</v>
      </c>
      <c r="L145" s="2">
        <f t="shared" si="5"/>
        <v>0.5</v>
      </c>
      <c r="M145">
        <v>19</v>
      </c>
      <c r="N145">
        <v>7</v>
      </c>
      <c r="O145">
        <v>12</v>
      </c>
      <c r="P145" s="4">
        <v>17.5</v>
      </c>
      <c r="Q145" s="4">
        <v>21.5</v>
      </c>
      <c r="R145" s="4">
        <v>0</v>
      </c>
      <c r="S145" s="4">
        <v>1</v>
      </c>
      <c r="T145" s="4">
        <v>0</v>
      </c>
      <c r="U145" s="2">
        <v>11.81</v>
      </c>
      <c r="V145" s="2">
        <v>10.64</v>
      </c>
      <c r="W145" s="2">
        <v>23.795000000000002</v>
      </c>
      <c r="X145" s="4">
        <v>1299.1000000000004</v>
      </c>
      <c r="Y145" s="4">
        <v>1170.4000000000001</v>
      </c>
      <c r="Z145" s="4">
        <v>0</v>
      </c>
      <c r="AA145" s="4">
        <v>147.95000000000002</v>
      </c>
      <c r="AB145" s="4">
        <v>2617.4500000000003</v>
      </c>
      <c r="AC145" s="3">
        <v>1.7513265</v>
      </c>
    </row>
    <row r="146" spans="1:29">
      <c r="A146">
        <v>2018</v>
      </c>
      <c r="B146">
        <v>177</v>
      </c>
      <c r="C146" s="1">
        <v>43277</v>
      </c>
      <c r="D146" t="s">
        <v>412</v>
      </c>
      <c r="E146">
        <v>2</v>
      </c>
      <c r="F146">
        <v>53</v>
      </c>
      <c r="G146" s="2">
        <f t="shared" si="4"/>
        <v>0.53</v>
      </c>
      <c r="H146">
        <v>17</v>
      </c>
      <c r="I146">
        <v>5</v>
      </c>
      <c r="J146">
        <v>12</v>
      </c>
      <c r="K146">
        <v>63</v>
      </c>
      <c r="L146" s="2">
        <f t="shared" si="5"/>
        <v>0.63</v>
      </c>
      <c r="M146">
        <v>18</v>
      </c>
      <c r="N146">
        <v>5</v>
      </c>
      <c r="O146">
        <v>13</v>
      </c>
      <c r="P146" s="4">
        <v>12</v>
      </c>
      <c r="Q146" s="4">
        <v>20.5</v>
      </c>
      <c r="R146" s="4">
        <v>0.5</v>
      </c>
      <c r="S146" s="4">
        <v>0</v>
      </c>
      <c r="T146" s="4">
        <v>0</v>
      </c>
      <c r="U146" s="2">
        <v>12.885</v>
      </c>
      <c r="V146" s="2">
        <v>12.5</v>
      </c>
      <c r="W146" s="2">
        <v>26.86</v>
      </c>
      <c r="X146" s="4">
        <v>1417.35</v>
      </c>
      <c r="Y146" s="4">
        <v>1375</v>
      </c>
      <c r="Z146" s="4">
        <v>0</v>
      </c>
      <c r="AA146" s="4">
        <v>162.25</v>
      </c>
      <c r="AB146" s="4">
        <v>2954.6</v>
      </c>
      <c r="AC146" s="3">
        <v>1.9884204999999999</v>
      </c>
    </row>
    <row r="147" spans="1:29">
      <c r="A147">
        <v>2018</v>
      </c>
      <c r="B147">
        <v>177</v>
      </c>
      <c r="C147" s="1">
        <v>43277</v>
      </c>
      <c r="D147" t="s">
        <v>413</v>
      </c>
      <c r="E147">
        <v>2</v>
      </c>
      <c r="F147">
        <v>62</v>
      </c>
      <c r="G147" s="2">
        <f t="shared" si="4"/>
        <v>0.62</v>
      </c>
      <c r="H147">
        <v>19</v>
      </c>
      <c r="I147">
        <v>7</v>
      </c>
      <c r="J147">
        <v>12</v>
      </c>
      <c r="K147">
        <v>64</v>
      </c>
      <c r="L147" s="2">
        <f t="shared" si="5"/>
        <v>0.64</v>
      </c>
      <c r="M147">
        <v>18</v>
      </c>
      <c r="N147">
        <v>6</v>
      </c>
      <c r="O147">
        <v>12</v>
      </c>
      <c r="P147" s="4">
        <v>14.5</v>
      </c>
      <c r="Q147" s="4">
        <v>30</v>
      </c>
      <c r="R147" s="4">
        <v>0</v>
      </c>
      <c r="S147" s="4">
        <v>0.5</v>
      </c>
      <c r="T147" s="4">
        <v>0</v>
      </c>
      <c r="U147" s="2">
        <v>15.484999999999999</v>
      </c>
      <c r="V147" s="2">
        <v>14.744999999999999</v>
      </c>
      <c r="W147" s="2">
        <v>31.619999999999994</v>
      </c>
      <c r="X147" s="4">
        <v>1703.35</v>
      </c>
      <c r="Y147" s="4">
        <v>1621.95</v>
      </c>
      <c r="Z147" s="4">
        <v>0</v>
      </c>
      <c r="AA147" s="4">
        <v>152.9</v>
      </c>
      <c r="AB147" s="4">
        <v>3478.2000000000003</v>
      </c>
      <c r="AC147" s="3">
        <v>2.4187844999999997</v>
      </c>
    </row>
    <row r="148" spans="1:29">
      <c r="A148">
        <v>2018</v>
      </c>
      <c r="B148">
        <v>177</v>
      </c>
      <c r="C148" s="1">
        <v>43277</v>
      </c>
      <c r="D148" t="s">
        <v>414</v>
      </c>
      <c r="E148">
        <v>2</v>
      </c>
      <c r="F148">
        <v>64</v>
      </c>
      <c r="G148" s="2">
        <f t="shared" si="4"/>
        <v>0.64</v>
      </c>
      <c r="H148">
        <v>17</v>
      </c>
      <c r="I148">
        <v>6</v>
      </c>
      <c r="J148">
        <v>11</v>
      </c>
      <c r="K148">
        <v>75</v>
      </c>
      <c r="L148" s="2">
        <f t="shared" si="5"/>
        <v>0.75</v>
      </c>
      <c r="M148">
        <v>19</v>
      </c>
      <c r="N148">
        <v>6</v>
      </c>
      <c r="O148">
        <v>13</v>
      </c>
      <c r="P148" s="4">
        <v>11.5</v>
      </c>
      <c r="Q148" s="4">
        <v>20</v>
      </c>
      <c r="R148" s="4">
        <v>0</v>
      </c>
      <c r="S148" s="4">
        <v>1</v>
      </c>
      <c r="T148" s="4">
        <v>0</v>
      </c>
      <c r="U148" s="2">
        <v>14.845000000000001</v>
      </c>
      <c r="V148" s="2">
        <v>15.76</v>
      </c>
      <c r="W148" s="2">
        <v>32.300000000000004</v>
      </c>
      <c r="X148" s="4">
        <v>1632.95</v>
      </c>
      <c r="Y148" s="4">
        <v>1733.6</v>
      </c>
      <c r="Z148" s="4">
        <v>0</v>
      </c>
      <c r="AA148" s="4">
        <v>186.45</v>
      </c>
      <c r="AB148" s="4">
        <v>3553</v>
      </c>
      <c r="AC148" s="3">
        <v>2.6451039999999999</v>
      </c>
    </row>
    <row r="149" spans="1:29">
      <c r="A149">
        <v>2018</v>
      </c>
      <c r="B149">
        <v>177</v>
      </c>
      <c r="C149" s="1">
        <v>43277</v>
      </c>
      <c r="D149" t="s">
        <v>415</v>
      </c>
      <c r="E149">
        <v>2</v>
      </c>
      <c r="F149">
        <v>49</v>
      </c>
      <c r="G149" s="2">
        <f t="shared" si="4"/>
        <v>0.49</v>
      </c>
      <c r="H149">
        <v>15</v>
      </c>
      <c r="I149">
        <v>6</v>
      </c>
      <c r="J149">
        <v>9</v>
      </c>
      <c r="K149">
        <v>58</v>
      </c>
      <c r="L149" s="2">
        <f t="shared" si="5"/>
        <v>0.57999999999999996</v>
      </c>
      <c r="M149">
        <v>18</v>
      </c>
      <c r="N149">
        <v>7</v>
      </c>
      <c r="O149">
        <v>11</v>
      </c>
      <c r="P149" s="4">
        <v>4.5</v>
      </c>
      <c r="Q149" s="4">
        <v>23</v>
      </c>
      <c r="R149" s="4">
        <v>0.5</v>
      </c>
      <c r="S149" s="4">
        <v>1</v>
      </c>
      <c r="T149" s="4">
        <v>0</v>
      </c>
      <c r="U149" s="2">
        <v>11.41</v>
      </c>
      <c r="V149" s="2">
        <v>10.994999999999999</v>
      </c>
      <c r="W149" s="2">
        <v>24.470000000000002</v>
      </c>
      <c r="X149" s="4">
        <v>1255.1000000000001</v>
      </c>
      <c r="Y149" s="4">
        <v>1209.45</v>
      </c>
      <c r="Z149" s="4">
        <v>0</v>
      </c>
      <c r="AA149" s="4">
        <v>227.14999999999998</v>
      </c>
      <c r="AB149" s="4">
        <v>2691.7000000000003</v>
      </c>
      <c r="AC149" s="3">
        <v>1.8371265000000001</v>
      </c>
    </row>
    <row r="150" spans="1:29">
      <c r="A150">
        <v>2018</v>
      </c>
      <c r="B150">
        <v>177</v>
      </c>
      <c r="C150" s="1">
        <v>43277</v>
      </c>
      <c r="D150" t="s">
        <v>416</v>
      </c>
      <c r="E150">
        <v>2</v>
      </c>
      <c r="F150">
        <v>75</v>
      </c>
      <c r="G150" s="2">
        <f t="shared" si="4"/>
        <v>0.75</v>
      </c>
      <c r="H150">
        <v>17</v>
      </c>
      <c r="I150">
        <v>7</v>
      </c>
      <c r="J150">
        <v>10</v>
      </c>
      <c r="K150">
        <v>65</v>
      </c>
      <c r="L150" s="2">
        <f t="shared" si="5"/>
        <v>0.65</v>
      </c>
      <c r="M150">
        <v>16</v>
      </c>
      <c r="N150">
        <v>7</v>
      </c>
      <c r="O150">
        <v>9</v>
      </c>
      <c r="P150" s="4">
        <v>9</v>
      </c>
      <c r="Q150" s="4">
        <v>13.5</v>
      </c>
      <c r="R150" s="4">
        <v>0</v>
      </c>
      <c r="S150" s="4">
        <v>0</v>
      </c>
      <c r="T150" s="4">
        <v>0</v>
      </c>
      <c r="U150" s="2">
        <v>8.3550000000000004</v>
      </c>
      <c r="V150" s="2">
        <v>8.57</v>
      </c>
      <c r="W150" s="2">
        <v>17.440000000000001</v>
      </c>
      <c r="X150" s="4">
        <v>919.05</v>
      </c>
      <c r="Y150" s="4">
        <v>942.69999999999993</v>
      </c>
      <c r="Z150" s="4">
        <v>0</v>
      </c>
      <c r="AA150" s="4">
        <v>56.650000000000006</v>
      </c>
      <c r="AB150" s="4">
        <v>1918.4</v>
      </c>
      <c r="AC150" s="3">
        <v>1.628044</v>
      </c>
    </row>
    <row r="151" spans="1:29">
      <c r="A151">
        <v>2018</v>
      </c>
      <c r="B151">
        <v>177</v>
      </c>
      <c r="C151" s="1">
        <v>43277</v>
      </c>
      <c r="D151" t="s">
        <v>417</v>
      </c>
      <c r="E151">
        <v>2</v>
      </c>
      <c r="F151">
        <v>70</v>
      </c>
      <c r="G151" s="2">
        <f t="shared" si="4"/>
        <v>0.7</v>
      </c>
      <c r="H151">
        <v>18</v>
      </c>
      <c r="I151">
        <v>7</v>
      </c>
      <c r="J151">
        <v>11</v>
      </c>
      <c r="K151">
        <v>72</v>
      </c>
      <c r="L151" s="2">
        <f t="shared" si="5"/>
        <v>0.72</v>
      </c>
      <c r="M151">
        <v>18</v>
      </c>
      <c r="N151">
        <v>6</v>
      </c>
      <c r="O151">
        <v>12</v>
      </c>
      <c r="P151" s="4">
        <v>7</v>
      </c>
      <c r="Q151" s="4">
        <v>24.5</v>
      </c>
      <c r="R151" s="4">
        <v>0.5</v>
      </c>
      <c r="S151" s="4">
        <v>1</v>
      </c>
      <c r="T151" s="4">
        <v>0</v>
      </c>
      <c r="U151" s="2">
        <v>12.1</v>
      </c>
      <c r="V151" s="2">
        <v>12.73</v>
      </c>
      <c r="W151" s="2">
        <v>26.604999999999997</v>
      </c>
      <c r="X151" s="4">
        <v>1331</v>
      </c>
      <c r="Y151" s="4">
        <v>1400.3</v>
      </c>
      <c r="Z151" s="4">
        <v>0</v>
      </c>
      <c r="AA151" s="4">
        <v>195.24999999999997</v>
      </c>
      <c r="AB151" s="4">
        <v>2926.55</v>
      </c>
      <c r="AC151" s="3">
        <v>2.1754754999999997</v>
      </c>
    </row>
    <row r="152" spans="1:29">
      <c r="A152">
        <v>2018</v>
      </c>
      <c r="B152">
        <v>177</v>
      </c>
      <c r="C152" s="1">
        <v>43277</v>
      </c>
      <c r="D152" t="s">
        <v>418</v>
      </c>
      <c r="E152">
        <v>2</v>
      </c>
      <c r="F152">
        <v>75</v>
      </c>
      <c r="G152" s="2">
        <f t="shared" si="4"/>
        <v>0.75</v>
      </c>
      <c r="H152">
        <v>18</v>
      </c>
      <c r="I152">
        <v>7</v>
      </c>
      <c r="J152">
        <v>11</v>
      </c>
      <c r="K152">
        <v>79</v>
      </c>
      <c r="L152" s="2">
        <f t="shared" si="5"/>
        <v>0.79</v>
      </c>
      <c r="M152">
        <v>18</v>
      </c>
      <c r="N152">
        <v>7</v>
      </c>
      <c r="O152">
        <v>11</v>
      </c>
      <c r="P152" s="4">
        <v>10</v>
      </c>
      <c r="Q152" s="4">
        <v>18</v>
      </c>
      <c r="R152" s="4">
        <v>0</v>
      </c>
      <c r="S152" s="4">
        <v>0.5</v>
      </c>
      <c r="T152" s="4">
        <v>0</v>
      </c>
      <c r="U152" s="2">
        <v>11.845000000000001</v>
      </c>
      <c r="V152" s="2">
        <v>13.45</v>
      </c>
      <c r="W152" s="2">
        <v>26.405000000000001</v>
      </c>
      <c r="X152" s="4">
        <v>1302.9500000000003</v>
      </c>
      <c r="Y152" s="4">
        <v>1479.5</v>
      </c>
      <c r="Z152" s="4">
        <v>0</v>
      </c>
      <c r="AA152" s="4">
        <v>122.09999999999998</v>
      </c>
      <c r="AB152" s="4">
        <v>2904.55</v>
      </c>
      <c r="AC152" s="3">
        <v>2.2039985</v>
      </c>
    </row>
    <row r="153" spans="1:29">
      <c r="A153">
        <v>2018</v>
      </c>
      <c r="B153">
        <v>177</v>
      </c>
      <c r="C153" s="1">
        <v>43277</v>
      </c>
      <c r="D153" t="s">
        <v>419</v>
      </c>
      <c r="E153">
        <v>2</v>
      </c>
      <c r="F153">
        <v>57</v>
      </c>
      <c r="G153" s="2">
        <f t="shared" si="4"/>
        <v>0.56999999999999995</v>
      </c>
      <c r="H153">
        <v>17</v>
      </c>
      <c r="I153">
        <v>6</v>
      </c>
      <c r="J153">
        <v>11</v>
      </c>
      <c r="K153">
        <v>75</v>
      </c>
      <c r="L153" s="2">
        <f t="shared" si="5"/>
        <v>0.75</v>
      </c>
      <c r="M153">
        <v>18</v>
      </c>
      <c r="N153">
        <v>6</v>
      </c>
      <c r="O153">
        <v>12</v>
      </c>
      <c r="P153" s="4">
        <v>9.5</v>
      </c>
      <c r="Q153" s="4">
        <v>16</v>
      </c>
      <c r="R153" s="4">
        <v>1</v>
      </c>
      <c r="S153" s="4">
        <v>1</v>
      </c>
      <c r="T153" s="4">
        <v>0</v>
      </c>
      <c r="U153" s="2">
        <v>9.3849999999999998</v>
      </c>
      <c r="V153" s="2">
        <v>10.09</v>
      </c>
      <c r="W153" s="2">
        <v>20.62</v>
      </c>
      <c r="X153" s="4">
        <v>1032.3499999999999</v>
      </c>
      <c r="Y153" s="4">
        <v>1109.9000000000001</v>
      </c>
      <c r="Z153" s="4">
        <v>0</v>
      </c>
      <c r="AA153" s="4">
        <v>125.95</v>
      </c>
      <c r="AB153" s="4">
        <v>2268.1999999999998</v>
      </c>
      <c r="AC153" s="3">
        <v>1.7805755000000001</v>
      </c>
    </row>
    <row r="154" spans="1:29">
      <c r="A154">
        <v>2018</v>
      </c>
      <c r="B154">
        <v>177</v>
      </c>
      <c r="C154" s="1">
        <v>43277</v>
      </c>
      <c r="D154" t="s">
        <v>420</v>
      </c>
      <c r="E154">
        <v>2</v>
      </c>
      <c r="F154">
        <v>79</v>
      </c>
      <c r="G154" s="2">
        <f t="shared" si="4"/>
        <v>0.79</v>
      </c>
      <c r="H154">
        <v>19</v>
      </c>
      <c r="I154">
        <v>7</v>
      </c>
      <c r="J154">
        <v>12</v>
      </c>
      <c r="K154">
        <v>83</v>
      </c>
      <c r="L154" s="2">
        <f t="shared" si="5"/>
        <v>0.83</v>
      </c>
      <c r="M154">
        <v>19</v>
      </c>
      <c r="N154">
        <v>6</v>
      </c>
      <c r="O154">
        <v>13</v>
      </c>
      <c r="P154" s="4">
        <v>15</v>
      </c>
      <c r="Q154" s="4">
        <v>25.5</v>
      </c>
      <c r="R154" s="4">
        <v>0</v>
      </c>
      <c r="S154" s="4">
        <v>0.5</v>
      </c>
      <c r="T154" s="4">
        <v>0</v>
      </c>
      <c r="U154" s="2">
        <v>16.77</v>
      </c>
      <c r="V154" s="2">
        <v>19.5</v>
      </c>
      <c r="W154" s="2">
        <v>37.534999999999997</v>
      </c>
      <c r="X154" s="4">
        <v>1844.7</v>
      </c>
      <c r="Y154" s="4">
        <v>2145</v>
      </c>
      <c r="Z154" s="4">
        <v>0</v>
      </c>
      <c r="AA154" s="4">
        <v>139.15</v>
      </c>
      <c r="AB154" s="4">
        <v>4128.8499999999995</v>
      </c>
      <c r="AC154" s="3">
        <v>3.2723789999999999</v>
      </c>
    </row>
    <row r="155" spans="1:29">
      <c r="A155">
        <v>2018</v>
      </c>
      <c r="B155">
        <v>177</v>
      </c>
      <c r="C155" s="1">
        <v>43277</v>
      </c>
      <c r="D155" t="s">
        <v>421</v>
      </c>
      <c r="E155">
        <v>2</v>
      </c>
      <c r="F155">
        <v>77</v>
      </c>
      <c r="G155" s="2">
        <f t="shared" si="4"/>
        <v>0.77</v>
      </c>
      <c r="H155">
        <v>16</v>
      </c>
      <c r="I155">
        <v>6</v>
      </c>
      <c r="J155">
        <v>10</v>
      </c>
      <c r="K155">
        <v>64</v>
      </c>
      <c r="L155" s="2">
        <f t="shared" si="5"/>
        <v>0.64</v>
      </c>
      <c r="M155">
        <v>17</v>
      </c>
      <c r="N155">
        <v>7</v>
      </c>
      <c r="O155">
        <v>10</v>
      </c>
      <c r="P155" s="4">
        <v>7.5</v>
      </c>
      <c r="Q155" s="4">
        <v>21</v>
      </c>
      <c r="R155" s="4">
        <v>0</v>
      </c>
      <c r="S155" s="4">
        <v>0.5</v>
      </c>
      <c r="T155" s="4">
        <v>0</v>
      </c>
      <c r="U155" s="2">
        <v>13.13</v>
      </c>
      <c r="V155" s="2">
        <v>13.93</v>
      </c>
      <c r="W155" s="2">
        <v>28.675000000000001</v>
      </c>
      <c r="X155" s="4">
        <v>1444.3</v>
      </c>
      <c r="Y155" s="4">
        <v>1532.3</v>
      </c>
      <c r="Z155" s="4">
        <v>0</v>
      </c>
      <c r="AA155" s="4">
        <v>177.65</v>
      </c>
      <c r="AB155" s="4">
        <v>3154.25</v>
      </c>
      <c r="AC155" s="3">
        <v>2.3947824999999998</v>
      </c>
    </row>
    <row r="156" spans="1:29">
      <c r="A156">
        <v>2018</v>
      </c>
      <c r="B156">
        <v>177</v>
      </c>
      <c r="C156" s="1">
        <v>43277</v>
      </c>
      <c r="D156" t="s">
        <v>422</v>
      </c>
      <c r="E156">
        <v>2</v>
      </c>
      <c r="F156">
        <v>60</v>
      </c>
      <c r="G156" s="2">
        <f t="shared" si="4"/>
        <v>0.6</v>
      </c>
      <c r="H156">
        <v>16</v>
      </c>
      <c r="I156">
        <v>6</v>
      </c>
      <c r="J156">
        <v>10</v>
      </c>
      <c r="K156">
        <v>71</v>
      </c>
      <c r="L156" s="2">
        <f t="shared" si="5"/>
        <v>0.71</v>
      </c>
      <c r="M156">
        <v>17</v>
      </c>
      <c r="N156">
        <v>6</v>
      </c>
      <c r="O156">
        <v>11</v>
      </c>
      <c r="P156" s="4">
        <v>10.5</v>
      </c>
      <c r="Q156" s="4">
        <v>18.5</v>
      </c>
      <c r="R156" s="4">
        <v>0</v>
      </c>
      <c r="S156" s="4">
        <v>1.5</v>
      </c>
      <c r="T156" s="4">
        <v>0</v>
      </c>
      <c r="U156" s="2">
        <v>12.57</v>
      </c>
      <c r="V156" s="2">
        <v>12.33</v>
      </c>
      <c r="W156" s="2">
        <v>26.534999999999997</v>
      </c>
      <c r="X156" s="4">
        <v>1382.7</v>
      </c>
      <c r="Y156" s="4">
        <v>1356.3</v>
      </c>
      <c r="Z156" s="4">
        <v>0</v>
      </c>
      <c r="AA156" s="4">
        <v>179.84999999999997</v>
      </c>
      <c r="AB156" s="4">
        <v>2918.85</v>
      </c>
      <c r="AC156" s="3">
        <v>2.3047035</v>
      </c>
    </row>
    <row r="157" spans="1:29">
      <c r="A157">
        <v>2018</v>
      </c>
      <c r="B157">
        <v>177</v>
      </c>
      <c r="C157" s="1">
        <v>43277</v>
      </c>
      <c r="D157" t="s">
        <v>423</v>
      </c>
      <c r="E157">
        <v>2</v>
      </c>
      <c r="F157">
        <v>68</v>
      </c>
      <c r="G157" s="2">
        <f t="shared" si="4"/>
        <v>0.68</v>
      </c>
      <c r="H157">
        <v>18</v>
      </c>
      <c r="I157">
        <v>8</v>
      </c>
      <c r="J157">
        <v>10</v>
      </c>
      <c r="K157">
        <v>73</v>
      </c>
      <c r="L157" s="2">
        <f t="shared" si="5"/>
        <v>0.73</v>
      </c>
      <c r="M157">
        <v>18</v>
      </c>
      <c r="N157">
        <v>7</v>
      </c>
      <c r="O157">
        <v>11</v>
      </c>
      <c r="P157" s="4">
        <v>4.5</v>
      </c>
      <c r="Q157" s="4">
        <v>23</v>
      </c>
      <c r="R157" s="4">
        <v>0.5</v>
      </c>
      <c r="S157" s="4">
        <v>1.5</v>
      </c>
      <c r="T157" s="4">
        <v>0</v>
      </c>
      <c r="U157" s="2">
        <v>10.99</v>
      </c>
      <c r="V157" s="2">
        <v>11.955</v>
      </c>
      <c r="W157" s="2">
        <v>24.544999999999998</v>
      </c>
      <c r="X157" s="4">
        <v>1208.8999999999999</v>
      </c>
      <c r="Y157" s="4">
        <v>1315.0500000000002</v>
      </c>
      <c r="Z157" s="4">
        <v>0</v>
      </c>
      <c r="AA157" s="4">
        <v>175.99999999999997</v>
      </c>
      <c r="AB157" s="4">
        <v>2699.95</v>
      </c>
      <c r="AC157" s="3">
        <v>2.0317989999999999</v>
      </c>
    </row>
    <row r="158" spans="1:29">
      <c r="A158">
        <v>2018</v>
      </c>
      <c r="B158">
        <v>177</v>
      </c>
      <c r="C158" s="1">
        <v>43277</v>
      </c>
      <c r="D158" t="s">
        <v>424</v>
      </c>
      <c r="E158">
        <v>2</v>
      </c>
      <c r="F158">
        <v>62</v>
      </c>
      <c r="G158" s="2">
        <f t="shared" si="4"/>
        <v>0.62</v>
      </c>
      <c r="H158">
        <v>16</v>
      </c>
      <c r="I158">
        <v>7</v>
      </c>
      <c r="J158">
        <v>9</v>
      </c>
      <c r="K158">
        <v>53</v>
      </c>
      <c r="L158" s="2">
        <f t="shared" si="5"/>
        <v>0.53</v>
      </c>
      <c r="M158">
        <v>16</v>
      </c>
      <c r="N158">
        <v>7</v>
      </c>
      <c r="O158">
        <v>9</v>
      </c>
      <c r="P158" s="4">
        <v>6.5</v>
      </c>
      <c r="Q158" s="4">
        <v>17</v>
      </c>
      <c r="R158" s="4">
        <v>0.5</v>
      </c>
      <c r="S158" s="4">
        <v>1</v>
      </c>
      <c r="T158" s="4">
        <v>0</v>
      </c>
      <c r="U158" s="2">
        <v>10.71</v>
      </c>
      <c r="V158" s="2">
        <v>11.23</v>
      </c>
      <c r="W158" s="2">
        <v>23.425000000000001</v>
      </c>
      <c r="X158" s="4">
        <v>1178.1000000000001</v>
      </c>
      <c r="Y158" s="4">
        <v>1235.3</v>
      </c>
      <c r="Z158" s="4">
        <v>0</v>
      </c>
      <c r="AA158" s="4">
        <v>163.35</v>
      </c>
      <c r="AB158" s="4">
        <v>2576.75</v>
      </c>
      <c r="AC158" s="3">
        <v>1.5998400000000002</v>
      </c>
    </row>
    <row r="159" spans="1:29">
      <c r="A159">
        <v>2018</v>
      </c>
      <c r="B159">
        <v>177</v>
      </c>
      <c r="C159" s="1">
        <v>43277</v>
      </c>
      <c r="D159" t="s">
        <v>425</v>
      </c>
      <c r="E159">
        <v>2</v>
      </c>
      <c r="F159">
        <v>61</v>
      </c>
      <c r="G159" s="2">
        <f t="shared" si="4"/>
        <v>0.61</v>
      </c>
      <c r="H159">
        <v>19</v>
      </c>
      <c r="I159">
        <v>6</v>
      </c>
      <c r="J159">
        <v>13</v>
      </c>
      <c r="K159">
        <v>56</v>
      </c>
      <c r="L159" s="2">
        <f t="shared" si="5"/>
        <v>0.56000000000000005</v>
      </c>
      <c r="M159">
        <v>14</v>
      </c>
      <c r="N159">
        <v>6</v>
      </c>
      <c r="O159">
        <v>8</v>
      </c>
      <c r="P159" s="4">
        <v>12</v>
      </c>
      <c r="Q159" s="4">
        <v>26.5</v>
      </c>
      <c r="R159" s="4">
        <v>0</v>
      </c>
      <c r="S159" s="4">
        <v>0.5</v>
      </c>
      <c r="T159" s="4">
        <v>0</v>
      </c>
      <c r="U159" s="2">
        <v>14.37</v>
      </c>
      <c r="V159" s="2">
        <v>14.91</v>
      </c>
      <c r="W159" s="2">
        <v>31.095000000000002</v>
      </c>
      <c r="X159" s="4">
        <v>1580.6999999999998</v>
      </c>
      <c r="Y159" s="4">
        <v>1640.1</v>
      </c>
      <c r="Z159" s="4">
        <v>0</v>
      </c>
      <c r="AA159" s="4">
        <v>199.65</v>
      </c>
      <c r="AB159" s="4">
        <v>3420.45</v>
      </c>
      <c r="AC159" s="3">
        <v>2.4761055000000001</v>
      </c>
    </row>
    <row r="160" spans="1:29">
      <c r="A160">
        <v>2018</v>
      </c>
      <c r="B160">
        <v>177</v>
      </c>
      <c r="C160" s="1">
        <v>43277</v>
      </c>
      <c r="D160" t="s">
        <v>426</v>
      </c>
      <c r="E160">
        <v>2</v>
      </c>
      <c r="F160">
        <v>56</v>
      </c>
      <c r="G160" s="2">
        <f t="shared" si="4"/>
        <v>0.56000000000000005</v>
      </c>
      <c r="H160">
        <v>16</v>
      </c>
      <c r="I160">
        <v>6</v>
      </c>
      <c r="J160">
        <v>10</v>
      </c>
      <c r="K160">
        <v>57</v>
      </c>
      <c r="L160" s="2">
        <f t="shared" si="5"/>
        <v>0.56999999999999995</v>
      </c>
      <c r="M160">
        <v>16</v>
      </c>
      <c r="N160">
        <v>6</v>
      </c>
      <c r="O160">
        <v>10</v>
      </c>
      <c r="P160" s="4">
        <v>13.5</v>
      </c>
      <c r="Q160" s="4">
        <v>15</v>
      </c>
      <c r="R160" s="4">
        <v>0.5</v>
      </c>
      <c r="S160" s="4">
        <v>0</v>
      </c>
      <c r="T160" s="4">
        <v>0</v>
      </c>
      <c r="U160" s="2">
        <v>11.855</v>
      </c>
      <c r="V160" s="2">
        <v>12.27</v>
      </c>
      <c r="W160" s="2">
        <v>25.544999999999998</v>
      </c>
      <c r="X160" s="4">
        <v>1304.0500000000002</v>
      </c>
      <c r="Y160" s="4">
        <v>1349.7</v>
      </c>
      <c r="Z160" s="4">
        <v>0</v>
      </c>
      <c r="AA160" s="4">
        <v>156.19999999999999</v>
      </c>
      <c r="AB160" s="4">
        <v>2809.95</v>
      </c>
      <c r="AC160" s="3">
        <v>1.8074650000000001</v>
      </c>
    </row>
    <row r="161" spans="1:29">
      <c r="A161">
        <v>2018</v>
      </c>
      <c r="B161">
        <v>177</v>
      </c>
      <c r="C161" s="1">
        <v>43277</v>
      </c>
      <c r="D161" t="s">
        <v>427</v>
      </c>
      <c r="E161">
        <v>2</v>
      </c>
      <c r="F161">
        <v>56</v>
      </c>
      <c r="G161" s="2">
        <f t="shared" si="4"/>
        <v>0.56000000000000005</v>
      </c>
      <c r="H161">
        <v>17</v>
      </c>
      <c r="I161">
        <v>7</v>
      </c>
      <c r="J161">
        <v>10</v>
      </c>
      <c r="K161">
        <v>60</v>
      </c>
      <c r="L161" s="2">
        <f t="shared" si="5"/>
        <v>0.6</v>
      </c>
      <c r="M161">
        <v>15</v>
      </c>
      <c r="N161">
        <v>7</v>
      </c>
      <c r="O161">
        <v>8</v>
      </c>
      <c r="P161" s="4">
        <v>13.5</v>
      </c>
      <c r="Q161" s="4">
        <v>14.5</v>
      </c>
      <c r="R161" s="4">
        <v>0</v>
      </c>
      <c r="S161" s="4">
        <v>0.5</v>
      </c>
      <c r="T161" s="4">
        <v>0</v>
      </c>
      <c r="U161" s="2">
        <v>12.785</v>
      </c>
      <c r="V161" s="2">
        <v>12.86</v>
      </c>
      <c r="W161" s="2">
        <v>26.754999999999999</v>
      </c>
      <c r="X161" s="4">
        <v>1406.35</v>
      </c>
      <c r="Y161" s="4">
        <v>1414.6000000000001</v>
      </c>
      <c r="Z161" s="4">
        <v>0</v>
      </c>
      <c r="AA161" s="4">
        <v>122.10000000000001</v>
      </c>
      <c r="AB161" s="4">
        <v>2943.0499999999997</v>
      </c>
      <c r="AC161" s="3">
        <v>2.0104700000000002</v>
      </c>
    </row>
    <row r="162" spans="1:29">
      <c r="A162">
        <v>2018</v>
      </c>
      <c r="B162">
        <v>177</v>
      </c>
      <c r="C162" s="1">
        <v>43277</v>
      </c>
      <c r="D162" t="s">
        <v>428</v>
      </c>
      <c r="E162">
        <v>2</v>
      </c>
      <c r="F162">
        <v>47</v>
      </c>
      <c r="G162" s="2">
        <f t="shared" si="4"/>
        <v>0.47</v>
      </c>
      <c r="H162">
        <v>15</v>
      </c>
      <c r="I162">
        <v>6</v>
      </c>
      <c r="J162">
        <v>9</v>
      </c>
      <c r="K162">
        <v>57</v>
      </c>
      <c r="L162" s="2">
        <f t="shared" si="5"/>
        <v>0.56999999999999995</v>
      </c>
      <c r="M162">
        <v>16</v>
      </c>
      <c r="N162">
        <v>6</v>
      </c>
      <c r="O162">
        <v>10</v>
      </c>
      <c r="P162" s="4">
        <v>13</v>
      </c>
      <c r="Q162" s="4">
        <v>10.5</v>
      </c>
      <c r="R162" s="4">
        <v>0</v>
      </c>
      <c r="S162" s="4">
        <v>0.5</v>
      </c>
      <c r="T162" s="4">
        <v>0</v>
      </c>
      <c r="U162" s="2">
        <v>10.43</v>
      </c>
      <c r="V162" s="2">
        <v>10.18</v>
      </c>
      <c r="W162" s="2">
        <v>21.38</v>
      </c>
      <c r="X162" s="4">
        <v>1147.3</v>
      </c>
      <c r="Y162" s="4">
        <v>1119.8</v>
      </c>
      <c r="Z162" s="4">
        <v>0</v>
      </c>
      <c r="AA162" s="4">
        <v>84.7</v>
      </c>
      <c r="AB162" s="4">
        <v>2351.7999999999997</v>
      </c>
      <c r="AC162" s="3">
        <v>1.522114</v>
      </c>
    </row>
    <row r="163" spans="1:29">
      <c r="A163">
        <v>2018</v>
      </c>
      <c r="B163">
        <v>177</v>
      </c>
      <c r="C163" s="1">
        <v>43277</v>
      </c>
      <c r="D163" t="s">
        <v>429</v>
      </c>
      <c r="E163">
        <v>2</v>
      </c>
      <c r="F163">
        <v>59</v>
      </c>
      <c r="G163" s="2">
        <f t="shared" si="4"/>
        <v>0.59</v>
      </c>
      <c r="H163">
        <v>17</v>
      </c>
      <c r="I163">
        <v>5</v>
      </c>
      <c r="J163">
        <v>12</v>
      </c>
      <c r="K163">
        <v>76</v>
      </c>
      <c r="L163" s="2">
        <f t="shared" si="5"/>
        <v>0.76</v>
      </c>
      <c r="M163">
        <v>18</v>
      </c>
      <c r="N163">
        <v>6</v>
      </c>
      <c r="O163">
        <v>12</v>
      </c>
      <c r="P163" s="4">
        <v>14.5</v>
      </c>
      <c r="Q163" s="4">
        <v>28.5</v>
      </c>
      <c r="R163" s="4">
        <v>0</v>
      </c>
      <c r="S163" s="4">
        <v>1</v>
      </c>
      <c r="T163" s="4">
        <v>0</v>
      </c>
      <c r="U163" s="2">
        <v>15.83</v>
      </c>
      <c r="V163" s="2">
        <v>17.11</v>
      </c>
      <c r="W163" s="2">
        <v>35.014999999999993</v>
      </c>
      <c r="X163" s="4">
        <v>1741.3000000000002</v>
      </c>
      <c r="Y163" s="4">
        <v>1882.1</v>
      </c>
      <c r="Z163" s="4">
        <v>0</v>
      </c>
      <c r="AA163" s="4">
        <v>228.24999999999994</v>
      </c>
      <c r="AB163" s="4">
        <v>3851.65</v>
      </c>
      <c r="AC163" s="3">
        <v>2.6933994999999999</v>
      </c>
    </row>
    <row r="164" spans="1:29">
      <c r="A164">
        <v>2018</v>
      </c>
      <c r="B164">
        <v>177</v>
      </c>
      <c r="C164" s="1">
        <v>43277</v>
      </c>
      <c r="D164" t="s">
        <v>430</v>
      </c>
      <c r="E164">
        <v>2</v>
      </c>
      <c r="F164">
        <v>44</v>
      </c>
      <c r="G164" s="2">
        <f t="shared" si="4"/>
        <v>0.44</v>
      </c>
      <c r="H164">
        <v>14</v>
      </c>
      <c r="I164">
        <v>6</v>
      </c>
      <c r="J164">
        <v>8</v>
      </c>
      <c r="K164">
        <v>60</v>
      </c>
      <c r="L164" s="2">
        <f t="shared" si="5"/>
        <v>0.6</v>
      </c>
      <c r="M164">
        <v>16</v>
      </c>
      <c r="N164">
        <v>7</v>
      </c>
      <c r="O164">
        <v>9</v>
      </c>
      <c r="P164" s="4">
        <v>4.5</v>
      </c>
      <c r="Q164" s="4">
        <v>14</v>
      </c>
      <c r="R164" s="4">
        <v>0.5</v>
      </c>
      <c r="S164" s="4">
        <v>0.5</v>
      </c>
      <c r="T164" s="4">
        <v>0</v>
      </c>
      <c r="U164" s="2">
        <v>8.4700000000000006</v>
      </c>
      <c r="V164" s="2">
        <v>7.85</v>
      </c>
      <c r="W164" s="2">
        <v>17.625</v>
      </c>
      <c r="X164" s="4">
        <v>931.7</v>
      </c>
      <c r="Y164" s="4">
        <v>863.5</v>
      </c>
      <c r="Z164" s="4">
        <v>0</v>
      </c>
      <c r="AA164" s="4">
        <v>143.54999999999998</v>
      </c>
      <c r="AB164" s="4">
        <v>1938.75</v>
      </c>
      <c r="AC164" s="3">
        <v>1.2709290000000002</v>
      </c>
    </row>
    <row r="165" spans="1:29">
      <c r="A165">
        <v>2018</v>
      </c>
      <c r="B165">
        <v>177</v>
      </c>
      <c r="C165" s="1">
        <v>43277</v>
      </c>
      <c r="D165" t="s">
        <v>431</v>
      </c>
      <c r="E165">
        <v>2</v>
      </c>
      <c r="F165">
        <v>75</v>
      </c>
      <c r="G165" s="2">
        <f t="shared" si="4"/>
        <v>0.75</v>
      </c>
      <c r="H165">
        <v>18</v>
      </c>
      <c r="I165">
        <v>6</v>
      </c>
      <c r="J165">
        <v>12</v>
      </c>
      <c r="K165">
        <v>76</v>
      </c>
      <c r="L165" s="2">
        <f t="shared" si="5"/>
        <v>0.76</v>
      </c>
      <c r="M165">
        <v>18</v>
      </c>
      <c r="N165">
        <v>7</v>
      </c>
      <c r="O165">
        <v>11</v>
      </c>
      <c r="P165" s="4">
        <v>21</v>
      </c>
      <c r="Q165" s="4">
        <v>27.5</v>
      </c>
      <c r="R165" s="4">
        <v>0.5</v>
      </c>
      <c r="S165" s="4">
        <v>1.5</v>
      </c>
      <c r="T165" s="4">
        <v>0</v>
      </c>
      <c r="U165" s="2">
        <v>18.914999999999999</v>
      </c>
      <c r="V165" s="2">
        <v>21.215</v>
      </c>
      <c r="W165" s="2">
        <v>42.184999999999995</v>
      </c>
      <c r="X165" s="4">
        <v>2080.6499999999996</v>
      </c>
      <c r="Y165" s="4">
        <v>2333.65</v>
      </c>
      <c r="Z165" s="4">
        <v>0</v>
      </c>
      <c r="AA165" s="4">
        <v>226.04999999999993</v>
      </c>
      <c r="AB165" s="4">
        <v>4640.3499999999995</v>
      </c>
      <c r="AC165" s="3">
        <v>3.3235345000000001</v>
      </c>
    </row>
    <row r="166" spans="1:29">
      <c r="A166">
        <v>2018</v>
      </c>
      <c r="B166">
        <v>177</v>
      </c>
      <c r="C166" s="1">
        <v>43277</v>
      </c>
      <c r="D166" t="s">
        <v>432</v>
      </c>
      <c r="E166">
        <v>2</v>
      </c>
      <c r="F166">
        <v>73</v>
      </c>
      <c r="G166" s="2">
        <f t="shared" si="4"/>
        <v>0.73</v>
      </c>
      <c r="H166">
        <v>18</v>
      </c>
      <c r="I166">
        <v>7</v>
      </c>
      <c r="J166">
        <v>11</v>
      </c>
      <c r="K166">
        <v>65</v>
      </c>
      <c r="L166" s="2">
        <f t="shared" si="5"/>
        <v>0.65</v>
      </c>
      <c r="M166">
        <v>18</v>
      </c>
      <c r="N166">
        <v>7</v>
      </c>
      <c r="O166">
        <v>11</v>
      </c>
      <c r="P166" s="4">
        <v>16</v>
      </c>
      <c r="Q166" s="4">
        <v>27.5</v>
      </c>
      <c r="R166" s="4">
        <v>0.5</v>
      </c>
      <c r="S166" s="4">
        <v>0</v>
      </c>
      <c r="T166" s="4">
        <v>0</v>
      </c>
      <c r="U166" s="2">
        <v>19.309999999999999</v>
      </c>
      <c r="V166" s="2">
        <v>20.015000000000001</v>
      </c>
      <c r="W166" s="2">
        <v>40.92</v>
      </c>
      <c r="X166" s="4">
        <v>2124.0999999999995</v>
      </c>
      <c r="Y166" s="4">
        <v>2201.65</v>
      </c>
      <c r="Z166" s="4">
        <v>0</v>
      </c>
      <c r="AA166" s="4">
        <v>175.45000000000002</v>
      </c>
      <c r="AB166" s="4">
        <v>4501.2</v>
      </c>
      <c r="AC166" s="3">
        <v>3.2134299999999998</v>
      </c>
    </row>
    <row r="167" spans="1:29">
      <c r="A167">
        <v>2018</v>
      </c>
      <c r="B167">
        <v>177</v>
      </c>
      <c r="C167" s="1">
        <v>43277</v>
      </c>
      <c r="D167" t="s">
        <v>433</v>
      </c>
      <c r="E167">
        <v>2</v>
      </c>
      <c r="F167">
        <v>62</v>
      </c>
      <c r="G167" s="2">
        <f t="shared" si="4"/>
        <v>0.62</v>
      </c>
      <c r="H167">
        <v>17</v>
      </c>
      <c r="I167">
        <v>5</v>
      </c>
      <c r="J167">
        <v>12</v>
      </c>
      <c r="K167">
        <v>57</v>
      </c>
      <c r="L167" s="2">
        <f t="shared" si="5"/>
        <v>0.56999999999999995</v>
      </c>
      <c r="M167">
        <v>18</v>
      </c>
      <c r="N167">
        <v>5</v>
      </c>
      <c r="O167">
        <v>13</v>
      </c>
      <c r="P167" s="4">
        <v>14.5</v>
      </c>
      <c r="Q167" s="4">
        <v>20.5</v>
      </c>
      <c r="R167" s="4">
        <v>0.5</v>
      </c>
      <c r="S167" s="4">
        <v>0.5</v>
      </c>
      <c r="T167" s="4">
        <v>0</v>
      </c>
      <c r="U167" s="2">
        <v>10.39</v>
      </c>
      <c r="V167" s="2">
        <v>10</v>
      </c>
      <c r="W167" s="2">
        <v>21.605</v>
      </c>
      <c r="X167" s="4">
        <v>1142.9000000000001</v>
      </c>
      <c r="Y167" s="4">
        <v>1100</v>
      </c>
      <c r="Z167" s="4">
        <v>0</v>
      </c>
      <c r="AA167" s="4">
        <v>133.64999999999998</v>
      </c>
      <c r="AB167" s="4">
        <v>2376.5500000000002</v>
      </c>
      <c r="AC167" s="3">
        <v>1.5858535</v>
      </c>
    </row>
    <row r="168" spans="1:29">
      <c r="A168">
        <v>2018</v>
      </c>
      <c r="B168">
        <v>177</v>
      </c>
      <c r="C168" s="1">
        <v>43277</v>
      </c>
      <c r="D168" t="s">
        <v>434</v>
      </c>
      <c r="E168">
        <v>2</v>
      </c>
      <c r="F168">
        <v>72</v>
      </c>
      <c r="G168" s="2">
        <f t="shared" si="4"/>
        <v>0.72</v>
      </c>
      <c r="H168">
        <v>17</v>
      </c>
      <c r="I168">
        <v>6</v>
      </c>
      <c r="J168">
        <v>11</v>
      </c>
      <c r="K168">
        <v>68</v>
      </c>
      <c r="L168" s="2">
        <f t="shared" si="5"/>
        <v>0.68</v>
      </c>
      <c r="M168">
        <v>14</v>
      </c>
      <c r="N168">
        <v>6</v>
      </c>
      <c r="O168">
        <v>8</v>
      </c>
      <c r="P168" s="4">
        <v>7</v>
      </c>
      <c r="Q168" s="4">
        <v>17.5</v>
      </c>
      <c r="R168" s="4">
        <v>0</v>
      </c>
      <c r="S168" s="4">
        <v>0</v>
      </c>
      <c r="T168" s="4">
        <v>0</v>
      </c>
      <c r="U168" s="2">
        <v>10.404999999999999</v>
      </c>
      <c r="V168" s="2">
        <v>10.98</v>
      </c>
      <c r="W168" s="2">
        <v>22.349999999999998</v>
      </c>
      <c r="X168" s="4">
        <v>1144.55</v>
      </c>
      <c r="Y168" s="4">
        <v>1207.8</v>
      </c>
      <c r="Z168" s="4">
        <v>0</v>
      </c>
      <c r="AA168" s="4">
        <v>106.14999999999999</v>
      </c>
      <c r="AB168" s="4">
        <v>2458.5</v>
      </c>
      <c r="AC168" s="3">
        <v>1.9634450000000001</v>
      </c>
    </row>
    <row r="169" spans="1:29">
      <c r="A169">
        <v>2018</v>
      </c>
      <c r="B169">
        <v>177</v>
      </c>
      <c r="C169" s="1">
        <v>43277</v>
      </c>
      <c r="D169" t="s">
        <v>435</v>
      </c>
      <c r="E169">
        <v>2</v>
      </c>
      <c r="F169">
        <v>62</v>
      </c>
      <c r="G169" s="2">
        <f t="shared" si="4"/>
        <v>0.62</v>
      </c>
      <c r="H169">
        <v>16</v>
      </c>
      <c r="I169">
        <v>6</v>
      </c>
      <c r="J169">
        <v>10</v>
      </c>
      <c r="K169">
        <v>62</v>
      </c>
      <c r="L169" s="2">
        <f t="shared" si="5"/>
        <v>0.62</v>
      </c>
      <c r="M169">
        <v>16</v>
      </c>
      <c r="N169">
        <v>6</v>
      </c>
      <c r="O169">
        <v>10</v>
      </c>
      <c r="P169" s="4">
        <v>8.5</v>
      </c>
      <c r="Q169" s="4">
        <v>17</v>
      </c>
      <c r="R169" s="4">
        <v>0.5</v>
      </c>
      <c r="S169" s="4">
        <v>1</v>
      </c>
      <c r="T169" s="4">
        <v>0</v>
      </c>
      <c r="U169" s="2">
        <v>9.77</v>
      </c>
      <c r="V169" s="2">
        <v>10.135</v>
      </c>
      <c r="W169" s="2">
        <v>21.375000000000004</v>
      </c>
      <c r="X169" s="4">
        <v>1074.7</v>
      </c>
      <c r="Y169" s="4">
        <v>1114.8499999999999</v>
      </c>
      <c r="Z169" s="4">
        <v>0</v>
      </c>
      <c r="AA169" s="4">
        <v>161.70000000000002</v>
      </c>
      <c r="AB169" s="4">
        <v>2351.25</v>
      </c>
      <c r="AC169" s="3">
        <v>1.6535530000000001</v>
      </c>
    </row>
    <row r="170" spans="1:29">
      <c r="A170">
        <v>2018</v>
      </c>
      <c r="B170">
        <v>177</v>
      </c>
      <c r="C170" s="1">
        <v>43277</v>
      </c>
      <c r="D170" t="s">
        <v>436</v>
      </c>
      <c r="E170">
        <v>2</v>
      </c>
      <c r="F170">
        <v>77</v>
      </c>
      <c r="G170" s="2">
        <f t="shared" si="4"/>
        <v>0.77</v>
      </c>
      <c r="H170">
        <v>17</v>
      </c>
      <c r="I170">
        <v>7</v>
      </c>
      <c r="J170">
        <v>10</v>
      </c>
      <c r="K170">
        <v>80</v>
      </c>
      <c r="L170" s="2">
        <f t="shared" si="5"/>
        <v>0.8</v>
      </c>
      <c r="M170">
        <v>19</v>
      </c>
      <c r="N170">
        <v>8</v>
      </c>
      <c r="O170">
        <v>11</v>
      </c>
      <c r="P170" s="4">
        <v>21.5</v>
      </c>
      <c r="Q170" s="4">
        <v>18</v>
      </c>
      <c r="R170" s="4">
        <v>0</v>
      </c>
      <c r="S170" s="4">
        <v>0.5</v>
      </c>
      <c r="T170" s="4">
        <v>0</v>
      </c>
      <c r="U170" s="2">
        <v>12.074999999999999</v>
      </c>
      <c r="V170" s="2">
        <v>12.795</v>
      </c>
      <c r="W170" s="2">
        <v>25.479999999999997</v>
      </c>
      <c r="X170" s="4">
        <v>1328.25</v>
      </c>
      <c r="Y170" s="4">
        <v>1407.4499999999998</v>
      </c>
      <c r="Z170" s="4">
        <v>0</v>
      </c>
      <c r="AA170" s="4">
        <v>67.099999999999994</v>
      </c>
      <c r="AB170" s="4">
        <v>2802.7999999999997</v>
      </c>
      <c r="AC170" s="3">
        <v>2.8048350000000002</v>
      </c>
    </row>
    <row r="171" spans="1:29">
      <c r="A171">
        <v>2018</v>
      </c>
      <c r="B171">
        <v>177</v>
      </c>
      <c r="C171" s="1">
        <v>43277</v>
      </c>
      <c r="D171" t="s">
        <v>437</v>
      </c>
      <c r="E171">
        <v>2</v>
      </c>
      <c r="F171">
        <v>76</v>
      </c>
      <c r="G171" s="2">
        <f t="shared" si="4"/>
        <v>0.76</v>
      </c>
      <c r="H171">
        <v>18</v>
      </c>
      <c r="I171">
        <v>6</v>
      </c>
      <c r="J171">
        <v>12</v>
      </c>
      <c r="K171">
        <v>75</v>
      </c>
      <c r="L171" s="2">
        <f t="shared" si="5"/>
        <v>0.75</v>
      </c>
      <c r="M171">
        <v>17</v>
      </c>
      <c r="N171">
        <v>6</v>
      </c>
      <c r="O171">
        <v>11</v>
      </c>
      <c r="P171" s="4">
        <v>9</v>
      </c>
      <c r="Q171" s="4">
        <v>19.5</v>
      </c>
      <c r="R171" s="4">
        <v>1</v>
      </c>
      <c r="S171" s="4">
        <v>0</v>
      </c>
      <c r="T171" s="4">
        <v>0</v>
      </c>
      <c r="U171" s="2">
        <v>13.69</v>
      </c>
      <c r="V171" s="2">
        <v>14.41</v>
      </c>
      <c r="W171" s="2">
        <v>29.645000000000003</v>
      </c>
      <c r="X171" s="4">
        <v>1505.9</v>
      </c>
      <c r="Y171" s="4">
        <v>1585.1000000000001</v>
      </c>
      <c r="Z171" s="4">
        <v>0</v>
      </c>
      <c r="AA171" s="4">
        <v>169.95</v>
      </c>
      <c r="AB171" s="4">
        <v>3260.95</v>
      </c>
      <c r="AC171" s="3">
        <v>2.4356145000000002</v>
      </c>
    </row>
    <row r="172" spans="1:29">
      <c r="A172">
        <v>2018</v>
      </c>
      <c r="B172">
        <v>177</v>
      </c>
      <c r="C172" s="1">
        <v>43277</v>
      </c>
      <c r="D172" t="s">
        <v>438</v>
      </c>
      <c r="E172">
        <v>2</v>
      </c>
      <c r="F172">
        <v>50</v>
      </c>
      <c r="G172" s="2">
        <f t="shared" si="4"/>
        <v>0.5</v>
      </c>
      <c r="H172">
        <v>17</v>
      </c>
      <c r="I172">
        <v>6</v>
      </c>
      <c r="J172">
        <v>11</v>
      </c>
      <c r="K172">
        <v>70</v>
      </c>
      <c r="L172" s="2">
        <f t="shared" si="5"/>
        <v>0.7</v>
      </c>
      <c r="M172">
        <v>18</v>
      </c>
      <c r="N172">
        <v>6</v>
      </c>
      <c r="O172">
        <v>12</v>
      </c>
      <c r="P172" s="4">
        <v>16.5</v>
      </c>
      <c r="Q172" s="4">
        <v>22.5</v>
      </c>
      <c r="R172" s="4">
        <v>0</v>
      </c>
      <c r="S172" s="4">
        <v>0</v>
      </c>
      <c r="T172" s="4">
        <v>0</v>
      </c>
      <c r="U172" s="2">
        <v>10.97</v>
      </c>
      <c r="V172" s="2">
        <v>11.085000000000001</v>
      </c>
      <c r="W172" s="2">
        <v>23.315000000000001</v>
      </c>
      <c r="X172" s="4">
        <v>1206.7</v>
      </c>
      <c r="Y172" s="4">
        <v>1219.3500000000001</v>
      </c>
      <c r="Z172" s="4">
        <v>0</v>
      </c>
      <c r="AA172" s="4">
        <v>138.6</v>
      </c>
      <c r="AB172" s="4">
        <v>2564.65</v>
      </c>
      <c r="AC172" s="3">
        <v>1.8050834999999998</v>
      </c>
    </row>
    <row r="173" spans="1:29">
      <c r="A173">
        <v>2018</v>
      </c>
      <c r="B173">
        <v>177</v>
      </c>
      <c r="C173" s="1">
        <v>43277</v>
      </c>
      <c r="D173" t="s">
        <v>439</v>
      </c>
      <c r="E173">
        <v>2</v>
      </c>
      <c r="F173">
        <v>53</v>
      </c>
      <c r="G173" s="2">
        <f t="shared" si="4"/>
        <v>0.53</v>
      </c>
      <c r="H173">
        <v>17</v>
      </c>
      <c r="I173">
        <v>7</v>
      </c>
      <c r="J173">
        <v>10</v>
      </c>
      <c r="K173">
        <v>50</v>
      </c>
      <c r="L173" s="2">
        <f t="shared" si="5"/>
        <v>0.5</v>
      </c>
      <c r="M173">
        <v>17</v>
      </c>
      <c r="N173">
        <v>5</v>
      </c>
      <c r="O173">
        <v>12</v>
      </c>
      <c r="P173" s="4">
        <v>21</v>
      </c>
      <c r="Q173" s="4">
        <v>20</v>
      </c>
      <c r="R173" s="4">
        <v>0.5</v>
      </c>
      <c r="S173" s="4">
        <v>0</v>
      </c>
      <c r="T173" s="4">
        <v>0</v>
      </c>
      <c r="U173" s="2">
        <v>12.42</v>
      </c>
      <c r="V173" s="2">
        <v>11.56</v>
      </c>
      <c r="W173" s="2">
        <v>25.285</v>
      </c>
      <c r="X173" s="4">
        <v>1366.2000000000003</v>
      </c>
      <c r="Y173" s="4">
        <v>1271.5999999999999</v>
      </c>
      <c r="Z173" s="4">
        <v>0</v>
      </c>
      <c r="AA173" s="4">
        <v>143.55000000000001</v>
      </c>
      <c r="AB173" s="4">
        <v>2781.3500000000004</v>
      </c>
      <c r="AC173" s="3">
        <v>1.782187</v>
      </c>
    </row>
    <row r="174" spans="1:29">
      <c r="A174">
        <v>2018</v>
      </c>
      <c r="B174">
        <v>177</v>
      </c>
      <c r="C174" s="1">
        <v>43277</v>
      </c>
      <c r="D174" t="s">
        <v>440</v>
      </c>
      <c r="E174">
        <v>2</v>
      </c>
      <c r="F174">
        <v>65</v>
      </c>
      <c r="G174" s="2">
        <f t="shared" si="4"/>
        <v>0.65</v>
      </c>
      <c r="H174">
        <v>16</v>
      </c>
      <c r="I174">
        <v>6</v>
      </c>
      <c r="J174">
        <v>10</v>
      </c>
      <c r="K174">
        <v>80</v>
      </c>
      <c r="L174" s="2">
        <f t="shared" si="5"/>
        <v>0.8</v>
      </c>
      <c r="M174">
        <v>18</v>
      </c>
      <c r="N174">
        <v>7</v>
      </c>
      <c r="O174">
        <v>11</v>
      </c>
      <c r="P174" s="4">
        <v>9</v>
      </c>
      <c r="Q174" s="4">
        <v>15.5</v>
      </c>
      <c r="R174" s="4">
        <v>0.5</v>
      </c>
      <c r="S174" s="4">
        <v>0</v>
      </c>
      <c r="T174" s="4">
        <v>0</v>
      </c>
      <c r="U174" s="2">
        <v>12.25</v>
      </c>
      <c r="V174" s="2">
        <v>12.95</v>
      </c>
      <c r="W174" s="2">
        <v>26.21</v>
      </c>
      <c r="X174" s="4">
        <v>1347.5</v>
      </c>
      <c r="Y174" s="4">
        <v>1424.5</v>
      </c>
      <c r="Z174" s="4">
        <v>0</v>
      </c>
      <c r="AA174" s="4">
        <v>111.1</v>
      </c>
      <c r="AB174" s="4">
        <v>2883.1</v>
      </c>
      <c r="AC174" s="3">
        <v>2.1643049999999997</v>
      </c>
    </row>
    <row r="175" spans="1:29">
      <c r="A175">
        <v>2018</v>
      </c>
      <c r="B175">
        <v>177</v>
      </c>
      <c r="C175" s="1">
        <v>43277</v>
      </c>
      <c r="D175" t="s">
        <v>441</v>
      </c>
      <c r="E175">
        <v>2</v>
      </c>
      <c r="F175">
        <v>57</v>
      </c>
      <c r="G175" s="2">
        <f t="shared" si="4"/>
        <v>0.56999999999999995</v>
      </c>
      <c r="H175">
        <v>18</v>
      </c>
      <c r="I175">
        <v>7</v>
      </c>
      <c r="J175">
        <v>11</v>
      </c>
      <c r="K175">
        <v>76</v>
      </c>
      <c r="L175" s="2">
        <f t="shared" si="5"/>
        <v>0.76</v>
      </c>
      <c r="M175">
        <v>19</v>
      </c>
      <c r="N175">
        <v>7</v>
      </c>
      <c r="O175">
        <v>12</v>
      </c>
      <c r="P175" s="4">
        <v>16</v>
      </c>
      <c r="Q175" s="4">
        <v>19.5</v>
      </c>
      <c r="R175" s="4">
        <v>0.5</v>
      </c>
      <c r="S175" s="4">
        <v>0</v>
      </c>
      <c r="T175" s="4">
        <v>0</v>
      </c>
      <c r="U175" s="2">
        <v>14.805</v>
      </c>
      <c r="V175" s="2">
        <v>15.62</v>
      </c>
      <c r="W175" s="2">
        <v>31.494999999999997</v>
      </c>
      <c r="X175" s="4">
        <v>1628.55</v>
      </c>
      <c r="Y175" s="4">
        <v>1718.1999999999998</v>
      </c>
      <c r="Z175" s="4">
        <v>0</v>
      </c>
      <c r="AA175" s="4">
        <v>117.69999999999999</v>
      </c>
      <c r="AB175" s="4">
        <v>3464.45</v>
      </c>
      <c r="AC175" s="3">
        <v>2.5303464999999998</v>
      </c>
    </row>
    <row r="176" spans="1:29">
      <c r="A176">
        <v>2018</v>
      </c>
      <c r="B176">
        <v>177</v>
      </c>
      <c r="C176" s="1">
        <v>43277</v>
      </c>
      <c r="D176" t="s">
        <v>442</v>
      </c>
      <c r="E176">
        <v>2</v>
      </c>
      <c r="F176">
        <v>58</v>
      </c>
      <c r="G176" s="2">
        <f t="shared" si="4"/>
        <v>0.57999999999999996</v>
      </c>
      <c r="H176">
        <v>17</v>
      </c>
      <c r="I176">
        <v>5</v>
      </c>
      <c r="J176">
        <v>12</v>
      </c>
      <c r="K176">
        <v>52</v>
      </c>
      <c r="L176" s="2">
        <f t="shared" si="5"/>
        <v>0.52</v>
      </c>
      <c r="M176">
        <v>16</v>
      </c>
      <c r="N176">
        <v>6</v>
      </c>
      <c r="O176">
        <v>10</v>
      </c>
      <c r="P176" s="4">
        <v>8.5</v>
      </c>
      <c r="Q176" s="4">
        <v>12.5</v>
      </c>
      <c r="R176" s="4">
        <v>0</v>
      </c>
      <c r="S176" s="4">
        <v>1</v>
      </c>
      <c r="T176" s="4">
        <v>0</v>
      </c>
      <c r="U176" s="2">
        <v>7.74</v>
      </c>
      <c r="V176" s="2">
        <v>7.4</v>
      </c>
      <c r="W176" s="2">
        <v>16.145</v>
      </c>
      <c r="X176" s="4">
        <v>851.40000000000009</v>
      </c>
      <c r="Y176" s="4">
        <v>814</v>
      </c>
      <c r="Z176" s="4">
        <v>0</v>
      </c>
      <c r="AA176" s="4">
        <v>110.54999999999998</v>
      </c>
      <c r="AB176" s="4">
        <v>1775.95</v>
      </c>
      <c r="AC176" s="3">
        <v>1.1803219999999999</v>
      </c>
    </row>
    <row r="177" spans="1:29">
      <c r="A177">
        <v>2018</v>
      </c>
      <c r="B177">
        <v>177</v>
      </c>
      <c r="C177" s="1">
        <v>43277</v>
      </c>
      <c r="D177" t="s">
        <v>443</v>
      </c>
      <c r="E177">
        <v>2</v>
      </c>
      <c r="F177">
        <v>60</v>
      </c>
      <c r="G177" s="2">
        <f t="shared" si="4"/>
        <v>0.6</v>
      </c>
      <c r="H177">
        <v>17</v>
      </c>
      <c r="I177">
        <v>6</v>
      </c>
      <c r="J177">
        <v>11</v>
      </c>
      <c r="K177">
        <v>59</v>
      </c>
      <c r="L177" s="2">
        <f t="shared" si="5"/>
        <v>0.59</v>
      </c>
      <c r="M177">
        <v>17</v>
      </c>
      <c r="N177">
        <v>6</v>
      </c>
      <c r="O177">
        <v>11</v>
      </c>
      <c r="P177" s="4">
        <v>10</v>
      </c>
      <c r="Q177" s="4">
        <v>17.5</v>
      </c>
      <c r="R177" s="4">
        <v>0.5</v>
      </c>
      <c r="S177" s="4">
        <v>1</v>
      </c>
      <c r="T177" s="4">
        <v>0</v>
      </c>
      <c r="U177" s="2">
        <v>13.9</v>
      </c>
      <c r="V177" s="2">
        <v>12.23</v>
      </c>
      <c r="W177" s="2">
        <v>27.690000000000005</v>
      </c>
      <c r="X177" s="4">
        <v>1529</v>
      </c>
      <c r="Y177" s="4">
        <v>1345.3000000000002</v>
      </c>
      <c r="Z177" s="4">
        <v>0</v>
      </c>
      <c r="AA177" s="4">
        <v>171.6</v>
      </c>
      <c r="AB177" s="4">
        <v>3045.9</v>
      </c>
      <c r="AC177" s="3">
        <v>2.2561824999999995</v>
      </c>
    </row>
    <row r="178" spans="1:29">
      <c r="A178">
        <v>2018</v>
      </c>
      <c r="B178">
        <v>177</v>
      </c>
      <c r="C178" s="1">
        <v>43277</v>
      </c>
      <c r="D178" t="s">
        <v>444</v>
      </c>
      <c r="E178">
        <v>2</v>
      </c>
      <c r="F178">
        <v>70</v>
      </c>
      <c r="G178" s="2">
        <f t="shared" si="4"/>
        <v>0.7</v>
      </c>
      <c r="H178">
        <v>18</v>
      </c>
      <c r="I178">
        <v>7</v>
      </c>
      <c r="J178">
        <v>11</v>
      </c>
      <c r="K178">
        <v>67</v>
      </c>
      <c r="L178" s="2">
        <f t="shared" si="5"/>
        <v>0.67</v>
      </c>
      <c r="M178">
        <v>18</v>
      </c>
      <c r="N178">
        <v>6</v>
      </c>
      <c r="O178">
        <v>12</v>
      </c>
      <c r="P178" s="4">
        <v>14.5</v>
      </c>
      <c r="Q178" s="4">
        <v>15</v>
      </c>
      <c r="R178" s="4">
        <v>0</v>
      </c>
      <c r="S178" s="4">
        <v>0</v>
      </c>
      <c r="T178" s="4">
        <v>0</v>
      </c>
      <c r="U178" s="2">
        <v>11.574999999999999</v>
      </c>
      <c r="V178" s="2">
        <v>12.625</v>
      </c>
      <c r="W178" s="2">
        <v>24.8</v>
      </c>
      <c r="X178" s="4">
        <v>1273.25</v>
      </c>
      <c r="Y178" s="4">
        <v>1388.75</v>
      </c>
      <c r="Z178" s="4">
        <v>0</v>
      </c>
      <c r="AA178" s="4">
        <v>65.999999999999986</v>
      </c>
      <c r="AB178" s="4">
        <v>2728</v>
      </c>
      <c r="AC178" s="3">
        <v>2.1000429999999999</v>
      </c>
    </row>
    <row r="179" spans="1:29">
      <c r="A179">
        <v>2018</v>
      </c>
      <c r="B179">
        <v>177</v>
      </c>
      <c r="C179" s="1">
        <v>43277</v>
      </c>
      <c r="D179" t="s">
        <v>445</v>
      </c>
      <c r="E179">
        <v>2</v>
      </c>
      <c r="F179">
        <v>65</v>
      </c>
      <c r="G179" s="2">
        <f t="shared" si="4"/>
        <v>0.65</v>
      </c>
      <c r="H179">
        <v>16</v>
      </c>
      <c r="I179">
        <v>5</v>
      </c>
      <c r="J179">
        <v>11</v>
      </c>
      <c r="K179">
        <v>82</v>
      </c>
      <c r="L179" s="2">
        <f t="shared" si="5"/>
        <v>0.82</v>
      </c>
      <c r="M179">
        <v>18</v>
      </c>
      <c r="N179">
        <v>7</v>
      </c>
      <c r="O179">
        <v>11</v>
      </c>
      <c r="P179" s="4">
        <v>14.5</v>
      </c>
      <c r="Q179" s="4">
        <v>22</v>
      </c>
      <c r="R179" s="4">
        <v>0</v>
      </c>
      <c r="S179" s="4">
        <v>0.5</v>
      </c>
      <c r="T179" s="4">
        <v>0</v>
      </c>
      <c r="U179" s="2">
        <v>17.18</v>
      </c>
      <c r="V179" s="2">
        <v>18.88</v>
      </c>
      <c r="W179" s="2">
        <v>37.155000000000001</v>
      </c>
      <c r="X179" s="4">
        <v>1889.8000000000002</v>
      </c>
      <c r="Y179" s="4">
        <v>2076.7999999999997</v>
      </c>
      <c r="Z179" s="4">
        <v>0</v>
      </c>
      <c r="AA179" s="4">
        <v>120.45</v>
      </c>
      <c r="AB179" s="4">
        <v>4087.0499999999997</v>
      </c>
      <c r="AC179" s="3">
        <v>3.4612105</v>
      </c>
    </row>
    <row r="180" spans="1:29">
      <c r="A180">
        <v>2018</v>
      </c>
      <c r="B180">
        <v>177</v>
      </c>
      <c r="C180" s="1">
        <v>43277</v>
      </c>
      <c r="D180" t="s">
        <v>446</v>
      </c>
      <c r="E180">
        <v>2</v>
      </c>
      <c r="F180">
        <v>67</v>
      </c>
      <c r="G180" s="2">
        <f t="shared" si="4"/>
        <v>0.67</v>
      </c>
      <c r="H180">
        <v>17</v>
      </c>
      <c r="I180">
        <v>6</v>
      </c>
      <c r="J180">
        <v>11</v>
      </c>
      <c r="K180">
        <v>72</v>
      </c>
      <c r="L180" s="2">
        <f t="shared" si="5"/>
        <v>0.72</v>
      </c>
      <c r="M180">
        <v>19</v>
      </c>
      <c r="N180">
        <v>7</v>
      </c>
      <c r="O180">
        <v>12</v>
      </c>
      <c r="P180" s="4">
        <v>10</v>
      </c>
      <c r="Q180" s="4">
        <v>17.5</v>
      </c>
      <c r="R180" s="4">
        <v>0</v>
      </c>
      <c r="S180" s="4">
        <v>0</v>
      </c>
      <c r="T180" s="4">
        <v>0</v>
      </c>
      <c r="U180" s="2">
        <v>12.305</v>
      </c>
      <c r="V180" s="2">
        <v>13.03</v>
      </c>
      <c r="W180" s="2">
        <v>26.335000000000001</v>
      </c>
      <c r="X180" s="4">
        <v>1353.55</v>
      </c>
      <c r="Y180" s="4">
        <v>1433.3000000000002</v>
      </c>
      <c r="Z180" s="4">
        <v>0</v>
      </c>
      <c r="AA180" s="4">
        <v>110</v>
      </c>
      <c r="AB180" s="4">
        <v>2896.8500000000004</v>
      </c>
      <c r="AC180" s="3">
        <v>2.2807345000000003</v>
      </c>
    </row>
    <row r="181" spans="1:29">
      <c r="A181">
        <v>2018</v>
      </c>
      <c r="B181">
        <v>177</v>
      </c>
      <c r="C181" s="1">
        <v>43277</v>
      </c>
      <c r="D181" t="s">
        <v>447</v>
      </c>
      <c r="E181">
        <v>2</v>
      </c>
      <c r="F181">
        <v>54</v>
      </c>
      <c r="G181" s="2">
        <f t="shared" si="4"/>
        <v>0.54</v>
      </c>
      <c r="H181">
        <v>19</v>
      </c>
      <c r="I181">
        <v>6</v>
      </c>
      <c r="J181">
        <v>13</v>
      </c>
      <c r="K181">
        <v>76</v>
      </c>
      <c r="L181" s="2">
        <f t="shared" si="5"/>
        <v>0.76</v>
      </c>
      <c r="M181">
        <v>18</v>
      </c>
      <c r="N181">
        <v>7</v>
      </c>
      <c r="O181">
        <v>11</v>
      </c>
      <c r="P181" s="4">
        <v>14</v>
      </c>
      <c r="Q181" s="4">
        <v>21.5</v>
      </c>
      <c r="R181" s="4">
        <v>0</v>
      </c>
      <c r="S181" s="4">
        <v>0</v>
      </c>
      <c r="T181" s="4">
        <v>0</v>
      </c>
      <c r="U181" s="2">
        <v>14.15</v>
      </c>
      <c r="V181" s="2">
        <v>13.895</v>
      </c>
      <c r="W181" s="2">
        <v>29.205000000000002</v>
      </c>
      <c r="X181" s="4">
        <v>1556.5</v>
      </c>
      <c r="Y181" s="4">
        <v>1528.4499999999998</v>
      </c>
      <c r="Z181" s="4">
        <v>0</v>
      </c>
      <c r="AA181" s="4">
        <v>127.60000000000001</v>
      </c>
      <c r="AB181" s="4">
        <v>3212.5499999999997</v>
      </c>
      <c r="AC181" s="3">
        <v>2.4203300000000003</v>
      </c>
    </row>
    <row r="182" spans="1:29">
      <c r="A182">
        <v>2018</v>
      </c>
      <c r="B182">
        <v>177</v>
      </c>
      <c r="C182" s="1">
        <v>43277</v>
      </c>
      <c r="D182" t="s">
        <v>448</v>
      </c>
      <c r="E182">
        <v>2</v>
      </c>
      <c r="F182">
        <v>81</v>
      </c>
      <c r="G182" s="2">
        <f t="shared" si="4"/>
        <v>0.81</v>
      </c>
      <c r="H182">
        <v>17</v>
      </c>
      <c r="I182">
        <v>5</v>
      </c>
      <c r="J182">
        <v>12</v>
      </c>
      <c r="K182">
        <v>64</v>
      </c>
      <c r="L182" s="2">
        <f t="shared" si="5"/>
        <v>0.64</v>
      </c>
      <c r="M182">
        <v>15</v>
      </c>
      <c r="N182">
        <v>5</v>
      </c>
      <c r="O182">
        <v>10</v>
      </c>
      <c r="P182" s="4">
        <v>11</v>
      </c>
      <c r="Q182" s="4">
        <v>15.5</v>
      </c>
      <c r="R182" s="4">
        <v>0</v>
      </c>
      <c r="S182" s="4">
        <v>1</v>
      </c>
      <c r="T182" s="4">
        <v>0</v>
      </c>
      <c r="U182" s="2">
        <v>12.55</v>
      </c>
      <c r="V182" s="2">
        <v>14.41</v>
      </c>
      <c r="W182" s="2">
        <v>28.525000000000002</v>
      </c>
      <c r="X182" s="4">
        <v>1380.5</v>
      </c>
      <c r="Y182" s="4">
        <v>1585.1000000000001</v>
      </c>
      <c r="Z182" s="4">
        <v>0</v>
      </c>
      <c r="AA182" s="4">
        <v>172.15</v>
      </c>
      <c r="AB182" s="4">
        <v>3137.7500000000005</v>
      </c>
      <c r="AC182" s="3">
        <v>2.225168</v>
      </c>
    </row>
    <row r="183" spans="1:29">
      <c r="A183">
        <v>2018</v>
      </c>
      <c r="B183">
        <v>177</v>
      </c>
      <c r="C183" s="1">
        <v>43277</v>
      </c>
      <c r="D183" t="s">
        <v>449</v>
      </c>
      <c r="E183">
        <v>2</v>
      </c>
      <c r="F183">
        <v>71</v>
      </c>
      <c r="G183" s="2">
        <f t="shared" si="4"/>
        <v>0.71</v>
      </c>
      <c r="H183">
        <v>17</v>
      </c>
      <c r="I183">
        <v>5</v>
      </c>
      <c r="J183">
        <v>12</v>
      </c>
      <c r="K183">
        <v>69</v>
      </c>
      <c r="L183" s="2">
        <f t="shared" si="5"/>
        <v>0.69</v>
      </c>
      <c r="M183">
        <v>18</v>
      </c>
      <c r="N183">
        <v>7</v>
      </c>
      <c r="O183">
        <v>11</v>
      </c>
      <c r="P183" s="4">
        <v>27</v>
      </c>
      <c r="Q183" s="4">
        <v>18</v>
      </c>
      <c r="R183" s="4">
        <v>0</v>
      </c>
      <c r="S183" s="4">
        <v>0</v>
      </c>
      <c r="T183" s="4">
        <v>0</v>
      </c>
      <c r="U183" s="2">
        <v>19.274999999999999</v>
      </c>
      <c r="V183" s="2">
        <v>20.3</v>
      </c>
      <c r="W183" s="2">
        <v>40.67</v>
      </c>
      <c r="X183" s="4">
        <v>2120.2499999999995</v>
      </c>
      <c r="Y183" s="4">
        <v>2233.0000000000005</v>
      </c>
      <c r="Z183" s="4">
        <v>0</v>
      </c>
      <c r="AA183" s="4">
        <v>120.45</v>
      </c>
      <c r="AB183" s="4">
        <v>4473.7</v>
      </c>
      <c r="AC183" s="3">
        <v>3.2012475</v>
      </c>
    </row>
    <row r="184" spans="1:29">
      <c r="A184">
        <v>2018</v>
      </c>
      <c r="B184">
        <v>177</v>
      </c>
      <c r="C184" s="1">
        <v>43277</v>
      </c>
      <c r="D184" t="s">
        <v>450</v>
      </c>
      <c r="E184">
        <v>2</v>
      </c>
      <c r="F184">
        <v>67</v>
      </c>
      <c r="G184" s="2">
        <f t="shared" si="4"/>
        <v>0.67</v>
      </c>
      <c r="H184">
        <v>16</v>
      </c>
      <c r="I184">
        <v>6</v>
      </c>
      <c r="J184">
        <v>10</v>
      </c>
      <c r="K184">
        <v>68</v>
      </c>
      <c r="L184" s="2">
        <f t="shared" si="5"/>
        <v>0.68</v>
      </c>
      <c r="M184">
        <v>17</v>
      </c>
      <c r="N184">
        <v>7</v>
      </c>
      <c r="O184">
        <v>10</v>
      </c>
      <c r="P184" s="4">
        <v>12</v>
      </c>
      <c r="Q184" s="4">
        <v>17</v>
      </c>
      <c r="R184" s="4">
        <v>0</v>
      </c>
      <c r="S184" s="4">
        <v>0.5</v>
      </c>
      <c r="T184" s="4">
        <v>0</v>
      </c>
      <c r="U184" s="2">
        <v>12.775</v>
      </c>
      <c r="V184" s="2">
        <v>13.755000000000001</v>
      </c>
      <c r="W184" s="2">
        <v>27.67</v>
      </c>
      <c r="X184" s="4">
        <v>1405.25</v>
      </c>
      <c r="Y184" s="4">
        <v>1513.0500000000002</v>
      </c>
      <c r="Z184" s="4">
        <v>0</v>
      </c>
      <c r="AA184" s="4">
        <v>125.40000000000002</v>
      </c>
      <c r="AB184" s="4">
        <v>3043.7000000000003</v>
      </c>
      <c r="AC184" s="3">
        <v>2.0881794999999999</v>
      </c>
    </row>
    <row r="185" spans="1:29">
      <c r="A185">
        <v>2018</v>
      </c>
      <c r="B185">
        <v>177</v>
      </c>
      <c r="C185" s="1">
        <v>43277</v>
      </c>
      <c r="D185" t="s">
        <v>451</v>
      </c>
      <c r="E185">
        <v>2</v>
      </c>
      <c r="F185">
        <v>56</v>
      </c>
      <c r="G185" s="2">
        <f t="shared" si="4"/>
        <v>0.56000000000000005</v>
      </c>
      <c r="H185">
        <v>16</v>
      </c>
      <c r="I185">
        <v>6</v>
      </c>
      <c r="J185">
        <v>10</v>
      </c>
      <c r="K185">
        <v>61</v>
      </c>
      <c r="L185" s="2">
        <f t="shared" si="5"/>
        <v>0.61</v>
      </c>
      <c r="M185">
        <v>16</v>
      </c>
      <c r="N185">
        <v>7</v>
      </c>
      <c r="O185">
        <v>9</v>
      </c>
      <c r="P185" s="4">
        <v>6.5</v>
      </c>
      <c r="Q185" s="4">
        <v>15.5</v>
      </c>
      <c r="R185" s="4">
        <v>0.5</v>
      </c>
      <c r="S185" s="4">
        <v>1</v>
      </c>
      <c r="T185" s="4">
        <v>0</v>
      </c>
      <c r="U185" s="2">
        <v>11.205</v>
      </c>
      <c r="V185" s="2">
        <v>10.855</v>
      </c>
      <c r="W185" s="2">
        <v>23.945000000000004</v>
      </c>
      <c r="X185" s="4">
        <v>1232.55</v>
      </c>
      <c r="Y185" s="4">
        <v>1194.05</v>
      </c>
      <c r="Z185" s="4">
        <v>0</v>
      </c>
      <c r="AA185" s="4">
        <v>207.35</v>
      </c>
      <c r="AB185" s="4">
        <v>2633.95</v>
      </c>
      <c r="AC185" s="3">
        <v>1.805342</v>
      </c>
    </row>
    <row r="186" spans="1:29">
      <c r="A186">
        <v>2018</v>
      </c>
      <c r="B186">
        <v>177</v>
      </c>
      <c r="C186" s="1">
        <v>43277</v>
      </c>
      <c r="D186" t="s">
        <v>452</v>
      </c>
      <c r="E186">
        <v>2</v>
      </c>
      <c r="F186">
        <v>71</v>
      </c>
      <c r="G186" s="2">
        <f t="shared" si="4"/>
        <v>0.71</v>
      </c>
      <c r="H186">
        <v>18</v>
      </c>
      <c r="I186">
        <v>6</v>
      </c>
      <c r="J186">
        <v>12</v>
      </c>
      <c r="K186">
        <v>65</v>
      </c>
      <c r="L186" s="2">
        <f t="shared" si="5"/>
        <v>0.65</v>
      </c>
      <c r="M186">
        <v>17</v>
      </c>
      <c r="N186">
        <v>7</v>
      </c>
      <c r="O186">
        <v>10</v>
      </c>
      <c r="P186" s="4">
        <v>18.5</v>
      </c>
      <c r="Q186" s="4">
        <v>15</v>
      </c>
      <c r="R186" s="4">
        <v>0</v>
      </c>
      <c r="S186" s="4">
        <v>0</v>
      </c>
      <c r="T186" s="4">
        <v>0</v>
      </c>
      <c r="U186" s="2">
        <v>12.345000000000001</v>
      </c>
      <c r="V186" s="2">
        <v>13.15</v>
      </c>
      <c r="W186" s="2">
        <v>26.175000000000001</v>
      </c>
      <c r="X186" s="4">
        <v>1357.95</v>
      </c>
      <c r="Y186" s="4">
        <v>1446.5</v>
      </c>
      <c r="Z186" s="4">
        <v>0</v>
      </c>
      <c r="AA186" s="4">
        <v>74.800000000000011</v>
      </c>
      <c r="AB186" s="4">
        <v>2879.25</v>
      </c>
      <c r="AC186" s="3">
        <v>2.1256455000000001</v>
      </c>
    </row>
    <row r="187" spans="1:29">
      <c r="A187">
        <v>2018</v>
      </c>
      <c r="B187">
        <v>177</v>
      </c>
      <c r="C187" s="1">
        <v>43277</v>
      </c>
      <c r="D187" t="s">
        <v>453</v>
      </c>
      <c r="E187">
        <v>2</v>
      </c>
      <c r="F187">
        <v>89</v>
      </c>
      <c r="G187" s="2">
        <f t="shared" si="4"/>
        <v>0.89</v>
      </c>
      <c r="H187">
        <v>18</v>
      </c>
      <c r="I187">
        <v>6</v>
      </c>
      <c r="J187">
        <v>12</v>
      </c>
      <c r="K187">
        <v>64</v>
      </c>
      <c r="L187" s="2">
        <f t="shared" si="5"/>
        <v>0.64</v>
      </c>
      <c r="M187">
        <v>16</v>
      </c>
      <c r="N187">
        <v>6</v>
      </c>
      <c r="O187">
        <v>10</v>
      </c>
      <c r="P187" s="4">
        <v>14.5</v>
      </c>
      <c r="Q187" s="4">
        <v>19</v>
      </c>
      <c r="R187" s="4">
        <v>0.5</v>
      </c>
      <c r="S187" s="4">
        <v>0</v>
      </c>
      <c r="T187" s="4">
        <v>0</v>
      </c>
      <c r="U187" s="2">
        <v>13.755000000000001</v>
      </c>
      <c r="V187" s="2">
        <v>15.904999999999999</v>
      </c>
      <c r="W187" s="2">
        <v>30.77</v>
      </c>
      <c r="X187" s="4">
        <v>1513.0500000000002</v>
      </c>
      <c r="Y187" s="4">
        <v>1749.55</v>
      </c>
      <c r="Z187" s="4">
        <v>0</v>
      </c>
      <c r="AA187" s="4">
        <v>122.10000000000001</v>
      </c>
      <c r="AB187" s="4">
        <v>3384.7000000000003</v>
      </c>
      <c r="AC187" s="3">
        <v>2.4182949999999996</v>
      </c>
    </row>
    <row r="188" spans="1:29">
      <c r="A188">
        <v>2018</v>
      </c>
      <c r="B188">
        <v>177</v>
      </c>
      <c r="C188" s="1">
        <v>43277</v>
      </c>
      <c r="D188" t="s">
        <v>454</v>
      </c>
      <c r="E188">
        <v>2</v>
      </c>
      <c r="F188">
        <v>64</v>
      </c>
      <c r="G188" s="2">
        <f t="shared" si="4"/>
        <v>0.64</v>
      </c>
      <c r="H188">
        <v>17</v>
      </c>
      <c r="I188">
        <v>6</v>
      </c>
      <c r="J188">
        <v>11</v>
      </c>
      <c r="K188">
        <v>56</v>
      </c>
      <c r="L188" s="2">
        <f t="shared" si="5"/>
        <v>0.56000000000000005</v>
      </c>
      <c r="M188">
        <v>15</v>
      </c>
      <c r="N188">
        <v>7</v>
      </c>
      <c r="O188">
        <v>8</v>
      </c>
      <c r="P188" s="4">
        <v>9.5</v>
      </c>
      <c r="Q188" s="4">
        <v>9</v>
      </c>
      <c r="R188" s="4">
        <v>0.5</v>
      </c>
      <c r="S188" s="4">
        <v>0</v>
      </c>
      <c r="T188" s="4">
        <v>0</v>
      </c>
      <c r="U188" s="2">
        <v>8.73</v>
      </c>
      <c r="V188" s="2">
        <v>8.7149999999999999</v>
      </c>
      <c r="W188" s="2">
        <v>18.114999999999998</v>
      </c>
      <c r="X188" s="4">
        <v>960.30000000000007</v>
      </c>
      <c r="Y188" s="4">
        <v>958.65000000000009</v>
      </c>
      <c r="Z188" s="4">
        <v>0</v>
      </c>
      <c r="AA188" s="4">
        <v>73.7</v>
      </c>
      <c r="AB188" s="4">
        <v>1992.6500000000003</v>
      </c>
      <c r="AC188" s="3">
        <v>1.5312385000000002</v>
      </c>
    </row>
    <row r="189" spans="1:29">
      <c r="A189">
        <v>2018</v>
      </c>
      <c r="B189">
        <v>177</v>
      </c>
      <c r="C189" s="1">
        <v>43277</v>
      </c>
      <c r="D189" t="s">
        <v>455</v>
      </c>
      <c r="E189">
        <v>2</v>
      </c>
      <c r="F189">
        <v>59</v>
      </c>
      <c r="G189" s="2">
        <f t="shared" si="4"/>
        <v>0.59</v>
      </c>
      <c r="H189">
        <v>18</v>
      </c>
      <c r="I189">
        <v>7</v>
      </c>
      <c r="J189">
        <v>11</v>
      </c>
      <c r="K189">
        <v>60</v>
      </c>
      <c r="L189" s="2">
        <f t="shared" si="5"/>
        <v>0.6</v>
      </c>
      <c r="M189">
        <v>16</v>
      </c>
      <c r="N189">
        <v>7</v>
      </c>
      <c r="O189">
        <v>9</v>
      </c>
      <c r="P189" s="4">
        <v>12.5</v>
      </c>
      <c r="Q189" s="4">
        <v>15</v>
      </c>
      <c r="R189" s="4">
        <v>0</v>
      </c>
      <c r="S189" s="4">
        <v>0</v>
      </c>
      <c r="T189" s="4">
        <v>0</v>
      </c>
      <c r="U189" s="2">
        <v>11.92</v>
      </c>
      <c r="V189" s="2">
        <v>11.27</v>
      </c>
      <c r="W189" s="2">
        <v>23.909999999999997</v>
      </c>
      <c r="X189" s="4">
        <v>1311.2</v>
      </c>
      <c r="Y189" s="4">
        <v>1239.6999999999998</v>
      </c>
      <c r="Z189" s="4">
        <v>0</v>
      </c>
      <c r="AA189" s="4">
        <v>79.2</v>
      </c>
      <c r="AB189" s="4">
        <v>2630.0999999999995</v>
      </c>
      <c r="AC189" s="3">
        <v>1.9409005000000001</v>
      </c>
    </row>
    <row r="190" spans="1:29">
      <c r="A190">
        <v>2018</v>
      </c>
      <c r="B190">
        <v>177</v>
      </c>
      <c r="C190" s="1">
        <v>43277</v>
      </c>
      <c r="D190" t="s">
        <v>456</v>
      </c>
      <c r="E190">
        <v>2</v>
      </c>
      <c r="F190">
        <v>64</v>
      </c>
      <c r="G190" s="2">
        <f t="shared" si="4"/>
        <v>0.64</v>
      </c>
      <c r="H190">
        <v>18</v>
      </c>
      <c r="I190">
        <v>7</v>
      </c>
      <c r="J190">
        <v>11</v>
      </c>
      <c r="K190">
        <v>30</v>
      </c>
      <c r="L190" s="2">
        <f t="shared" si="5"/>
        <v>0.3</v>
      </c>
      <c r="M190">
        <v>18</v>
      </c>
      <c r="N190">
        <v>7</v>
      </c>
      <c r="O190">
        <v>11</v>
      </c>
      <c r="P190" s="4">
        <v>13.5</v>
      </c>
      <c r="Q190" s="4">
        <v>20.5</v>
      </c>
      <c r="R190" s="4">
        <v>0</v>
      </c>
      <c r="S190" s="4">
        <v>0</v>
      </c>
      <c r="T190" s="4">
        <v>0</v>
      </c>
      <c r="U190" s="2">
        <v>15.265000000000001</v>
      </c>
      <c r="V190" s="2">
        <v>15.175000000000001</v>
      </c>
      <c r="W190" s="2">
        <v>31.400000000000002</v>
      </c>
      <c r="X190" s="4">
        <v>1679.15</v>
      </c>
      <c r="Y190" s="4">
        <v>1669.2500000000002</v>
      </c>
      <c r="Z190" s="4">
        <v>0</v>
      </c>
      <c r="AA190" s="4">
        <v>105.6</v>
      </c>
      <c r="AB190" s="4">
        <v>3454.0000000000005</v>
      </c>
      <c r="AC190" s="3">
        <v>2.3670294999999997</v>
      </c>
    </row>
    <row r="191" spans="1:29">
      <c r="A191">
        <v>2018</v>
      </c>
      <c r="B191">
        <v>177</v>
      </c>
      <c r="C191" s="1">
        <v>43277</v>
      </c>
      <c r="D191" t="s">
        <v>457</v>
      </c>
      <c r="E191">
        <v>2</v>
      </c>
      <c r="F191">
        <v>62</v>
      </c>
      <c r="G191" s="2">
        <f t="shared" si="4"/>
        <v>0.62</v>
      </c>
      <c r="H191">
        <v>18</v>
      </c>
      <c r="I191">
        <v>7</v>
      </c>
      <c r="J191">
        <v>11</v>
      </c>
      <c r="K191">
        <v>63</v>
      </c>
      <c r="L191" s="2">
        <f t="shared" si="5"/>
        <v>0.63</v>
      </c>
      <c r="M191">
        <v>18</v>
      </c>
      <c r="N191">
        <v>6</v>
      </c>
      <c r="O191">
        <v>12</v>
      </c>
      <c r="P191" s="4">
        <v>14</v>
      </c>
      <c r="Q191" s="4">
        <v>12</v>
      </c>
      <c r="R191" s="4">
        <v>0</v>
      </c>
      <c r="S191" s="4">
        <v>1</v>
      </c>
      <c r="T191" s="4">
        <v>0</v>
      </c>
      <c r="U191" s="2">
        <v>11.09</v>
      </c>
      <c r="V191" s="2">
        <v>10.62</v>
      </c>
      <c r="W191" s="2">
        <v>22.6</v>
      </c>
      <c r="X191" s="4">
        <v>1219.8999999999999</v>
      </c>
      <c r="Y191" s="4">
        <v>1168.2</v>
      </c>
      <c r="Z191" s="4">
        <v>0</v>
      </c>
      <c r="AA191" s="4">
        <v>97.9</v>
      </c>
      <c r="AB191" s="4">
        <v>2486</v>
      </c>
      <c r="AC191" s="3">
        <v>1.8385180000000001</v>
      </c>
    </row>
    <row r="192" spans="1:29">
      <c r="A192">
        <v>2018</v>
      </c>
      <c r="B192">
        <v>177</v>
      </c>
      <c r="C192" s="1">
        <v>43277</v>
      </c>
      <c r="D192" t="s">
        <v>458</v>
      </c>
      <c r="E192">
        <v>2</v>
      </c>
      <c r="F192">
        <v>55</v>
      </c>
      <c r="G192" s="2">
        <f t="shared" si="4"/>
        <v>0.55000000000000004</v>
      </c>
      <c r="H192">
        <v>17</v>
      </c>
      <c r="I192">
        <v>6</v>
      </c>
      <c r="J192">
        <v>11</v>
      </c>
      <c r="K192">
        <v>52</v>
      </c>
      <c r="L192" s="2">
        <f t="shared" si="5"/>
        <v>0.52</v>
      </c>
      <c r="M192">
        <v>14</v>
      </c>
      <c r="N192">
        <v>6</v>
      </c>
      <c r="O192">
        <v>8</v>
      </c>
      <c r="P192" s="4">
        <v>20</v>
      </c>
      <c r="Q192" s="4">
        <v>18.5</v>
      </c>
      <c r="R192" s="4">
        <v>0.5</v>
      </c>
      <c r="S192" s="4">
        <v>1</v>
      </c>
      <c r="T192" s="4">
        <v>0</v>
      </c>
      <c r="U192" s="2">
        <v>12.26</v>
      </c>
      <c r="V192" s="2">
        <v>11.49</v>
      </c>
      <c r="W192" s="2">
        <v>25.03</v>
      </c>
      <c r="X192" s="4">
        <v>1348.6000000000001</v>
      </c>
      <c r="Y192" s="4">
        <v>1263.9000000000001</v>
      </c>
      <c r="Z192" s="4">
        <v>0</v>
      </c>
      <c r="AA192" s="4">
        <v>140.79999999999998</v>
      </c>
      <c r="AB192" s="4">
        <v>2753.3</v>
      </c>
      <c r="AC192" s="3">
        <v>1.901251</v>
      </c>
    </row>
    <row r="193" spans="1:29">
      <c r="A193">
        <v>2018</v>
      </c>
      <c r="B193">
        <v>177</v>
      </c>
      <c r="C193" s="1">
        <v>43277</v>
      </c>
      <c r="D193" t="s">
        <v>459</v>
      </c>
      <c r="E193">
        <v>2</v>
      </c>
      <c r="F193">
        <v>67</v>
      </c>
      <c r="G193" s="2">
        <f t="shared" si="4"/>
        <v>0.67</v>
      </c>
      <c r="H193">
        <v>20</v>
      </c>
      <c r="I193">
        <v>6</v>
      </c>
      <c r="J193">
        <v>14</v>
      </c>
      <c r="K193">
        <v>66</v>
      </c>
      <c r="L193" s="2">
        <f t="shared" si="5"/>
        <v>0.66</v>
      </c>
      <c r="M193">
        <v>19</v>
      </c>
      <c r="N193">
        <v>4</v>
      </c>
      <c r="O193">
        <v>15</v>
      </c>
      <c r="P193" s="4">
        <v>22.5</v>
      </c>
      <c r="Q193" s="4">
        <v>22.5</v>
      </c>
      <c r="R193" s="4">
        <v>0.5</v>
      </c>
      <c r="S193" s="4">
        <v>0</v>
      </c>
      <c r="T193" s="4">
        <v>0</v>
      </c>
      <c r="U193" s="2">
        <v>11.95</v>
      </c>
      <c r="V193" s="2">
        <v>11.93</v>
      </c>
      <c r="W193" s="2">
        <v>24.775000000000002</v>
      </c>
      <c r="X193" s="4">
        <v>1314.4999999999998</v>
      </c>
      <c r="Y193" s="4">
        <v>1312.3</v>
      </c>
      <c r="Z193" s="4">
        <v>0</v>
      </c>
      <c r="AA193" s="4">
        <v>98.450000000000017</v>
      </c>
      <c r="AB193" s="4">
        <v>2725.2499999999995</v>
      </c>
      <c r="AC193" s="3">
        <v>1.7987584999999999</v>
      </c>
    </row>
    <row r="194" spans="1:29">
      <c r="A194">
        <v>2018</v>
      </c>
      <c r="B194">
        <v>191</v>
      </c>
      <c r="C194" s="1">
        <v>43291</v>
      </c>
      <c r="D194" t="s">
        <v>581</v>
      </c>
      <c r="E194">
        <v>2</v>
      </c>
      <c r="F194">
        <v>95</v>
      </c>
      <c r="G194" s="2">
        <f t="shared" si="4"/>
        <v>0.95</v>
      </c>
      <c r="H194">
        <v>22</v>
      </c>
      <c r="I194">
        <v>6</v>
      </c>
      <c r="J194">
        <v>16</v>
      </c>
      <c r="K194">
        <v>88</v>
      </c>
      <c r="L194" s="2">
        <f t="shared" si="5"/>
        <v>0.88</v>
      </c>
      <c r="M194">
        <v>23</v>
      </c>
      <c r="N194">
        <v>6</v>
      </c>
      <c r="O194">
        <v>17</v>
      </c>
      <c r="P194" s="4">
        <v>20.5</v>
      </c>
      <c r="Q194" s="4">
        <v>34.5</v>
      </c>
      <c r="R194" s="4">
        <v>1.5</v>
      </c>
      <c r="S194" s="4">
        <v>11</v>
      </c>
      <c r="T194" s="4">
        <v>0</v>
      </c>
      <c r="U194" s="2">
        <v>25.64</v>
      </c>
      <c r="V194" s="2">
        <v>31.88</v>
      </c>
      <c r="W194" s="2">
        <v>69.41</v>
      </c>
      <c r="X194" s="4">
        <v>2820.4</v>
      </c>
      <c r="Y194" s="4">
        <v>3506.7999999999997</v>
      </c>
      <c r="Z194" s="4">
        <v>0</v>
      </c>
      <c r="AA194" s="4">
        <v>1307.9000000000001</v>
      </c>
      <c r="AB194" s="4">
        <v>7635.1</v>
      </c>
      <c r="AC194" s="3">
        <v>4.6334529999999994</v>
      </c>
    </row>
    <row r="195" spans="1:29">
      <c r="A195">
        <v>2018</v>
      </c>
      <c r="B195">
        <v>191</v>
      </c>
      <c r="C195" s="1">
        <v>43291</v>
      </c>
      <c r="D195" t="s">
        <v>582</v>
      </c>
      <c r="E195">
        <v>2</v>
      </c>
      <c r="F195">
        <v>95</v>
      </c>
      <c r="G195" s="2">
        <f t="shared" ref="G195:G258" si="6">F195/100</f>
        <v>0.95</v>
      </c>
      <c r="H195">
        <v>18</v>
      </c>
      <c r="I195">
        <v>7</v>
      </c>
      <c r="J195">
        <v>11</v>
      </c>
      <c r="K195">
        <v>94</v>
      </c>
      <c r="L195" s="2">
        <f t="shared" ref="L195:L258" si="7">K195/100</f>
        <v>0.94</v>
      </c>
      <c r="M195">
        <v>20</v>
      </c>
      <c r="N195">
        <v>6</v>
      </c>
      <c r="O195">
        <v>14</v>
      </c>
      <c r="P195" s="4">
        <v>17</v>
      </c>
      <c r="Q195" s="4">
        <v>13</v>
      </c>
      <c r="R195" s="4">
        <v>1</v>
      </c>
      <c r="S195" s="4">
        <v>7</v>
      </c>
      <c r="T195" s="4">
        <v>0</v>
      </c>
      <c r="U195" s="2">
        <v>16.535</v>
      </c>
      <c r="V195" s="2">
        <v>21.71</v>
      </c>
      <c r="W195" s="2">
        <v>44.915000000000006</v>
      </c>
      <c r="X195" s="4">
        <v>1818.8500000000001</v>
      </c>
      <c r="Y195" s="4">
        <v>2388.1</v>
      </c>
      <c r="Z195" s="4">
        <v>0</v>
      </c>
      <c r="AA195" s="4">
        <v>733.69999999999993</v>
      </c>
      <c r="AB195" s="4">
        <v>4940.6499999999996</v>
      </c>
      <c r="AC195" s="3">
        <v>3.1760410000000001</v>
      </c>
    </row>
    <row r="196" spans="1:29">
      <c r="A196">
        <v>2018</v>
      </c>
      <c r="B196">
        <v>191</v>
      </c>
      <c r="C196" s="1">
        <v>43291</v>
      </c>
      <c r="D196" t="s">
        <v>583</v>
      </c>
      <c r="E196">
        <v>2</v>
      </c>
      <c r="F196">
        <v>91</v>
      </c>
      <c r="G196" s="2">
        <f t="shared" si="6"/>
        <v>0.91</v>
      </c>
      <c r="H196">
        <v>21</v>
      </c>
      <c r="I196">
        <v>7</v>
      </c>
      <c r="J196">
        <v>14</v>
      </c>
      <c r="K196">
        <v>85</v>
      </c>
      <c r="L196" s="2">
        <f t="shared" si="7"/>
        <v>0.85</v>
      </c>
      <c r="M196">
        <v>21</v>
      </c>
      <c r="N196">
        <v>6</v>
      </c>
      <c r="O196">
        <v>15</v>
      </c>
      <c r="P196" s="4">
        <v>12</v>
      </c>
      <c r="Q196" s="4">
        <v>10.5</v>
      </c>
      <c r="R196" s="4">
        <v>1.5</v>
      </c>
      <c r="S196" s="4">
        <v>9</v>
      </c>
      <c r="T196" s="4">
        <v>0</v>
      </c>
      <c r="U196" s="2">
        <v>16.89</v>
      </c>
      <c r="V196" s="2">
        <v>20.875</v>
      </c>
      <c r="W196" s="2">
        <v>47.855000000000004</v>
      </c>
      <c r="X196" s="4">
        <v>1857.9</v>
      </c>
      <c r="Y196" s="4">
        <v>2296.2500000000005</v>
      </c>
      <c r="Z196" s="4">
        <v>0</v>
      </c>
      <c r="AA196" s="4">
        <v>1109.9000000000001</v>
      </c>
      <c r="AB196" s="4">
        <v>5264.0500000000011</v>
      </c>
      <c r="AC196" s="3">
        <v>3.3026840000000002</v>
      </c>
    </row>
    <row r="197" spans="1:29">
      <c r="A197">
        <v>2018</v>
      </c>
      <c r="B197">
        <v>191</v>
      </c>
      <c r="C197" s="1">
        <v>43291</v>
      </c>
      <c r="D197" t="s">
        <v>584</v>
      </c>
      <c r="E197">
        <v>2</v>
      </c>
      <c r="F197">
        <v>89</v>
      </c>
      <c r="G197" s="2">
        <f t="shared" si="6"/>
        <v>0.89</v>
      </c>
      <c r="H197">
        <v>23</v>
      </c>
      <c r="I197">
        <v>7</v>
      </c>
      <c r="J197">
        <v>16</v>
      </c>
      <c r="K197">
        <v>91</v>
      </c>
      <c r="L197" s="2">
        <f t="shared" si="7"/>
        <v>0.91</v>
      </c>
      <c r="M197">
        <v>23</v>
      </c>
      <c r="N197">
        <v>7</v>
      </c>
      <c r="O197">
        <v>16</v>
      </c>
      <c r="P197" s="4">
        <v>20.5</v>
      </c>
      <c r="Q197" s="4">
        <v>29.5</v>
      </c>
      <c r="R197" s="4">
        <v>1.5</v>
      </c>
      <c r="S197" s="4">
        <v>9.5</v>
      </c>
      <c r="T197" s="4">
        <v>0</v>
      </c>
      <c r="U197" s="2">
        <v>23.52</v>
      </c>
      <c r="V197" s="2">
        <v>30.145</v>
      </c>
      <c r="W197" s="2">
        <v>61.32</v>
      </c>
      <c r="X197" s="4">
        <v>2587.2000000000003</v>
      </c>
      <c r="Y197" s="4">
        <v>3315.95</v>
      </c>
      <c r="Z197" s="4">
        <v>0</v>
      </c>
      <c r="AA197" s="4">
        <v>842.05000000000007</v>
      </c>
      <c r="AB197" s="4">
        <v>6745.2</v>
      </c>
      <c r="AC197" s="3">
        <v>4.6638350000000006</v>
      </c>
    </row>
    <row r="198" spans="1:29">
      <c r="A198">
        <v>2018</v>
      </c>
      <c r="B198">
        <v>191</v>
      </c>
      <c r="C198" s="1">
        <v>43291</v>
      </c>
      <c r="D198" t="s">
        <v>585</v>
      </c>
      <c r="E198">
        <v>2</v>
      </c>
      <c r="F198">
        <v>106</v>
      </c>
      <c r="G198" s="2">
        <f t="shared" si="6"/>
        <v>1.06</v>
      </c>
      <c r="H198">
        <v>22</v>
      </c>
      <c r="I198">
        <v>6</v>
      </c>
      <c r="J198">
        <v>16</v>
      </c>
      <c r="K198">
        <v>102</v>
      </c>
      <c r="L198" s="2">
        <f t="shared" si="7"/>
        <v>1.02</v>
      </c>
      <c r="M198">
        <v>24</v>
      </c>
      <c r="N198">
        <v>6</v>
      </c>
      <c r="O198">
        <v>18</v>
      </c>
      <c r="P198" s="4">
        <v>19.5</v>
      </c>
      <c r="Q198" s="4">
        <v>28</v>
      </c>
      <c r="R198" s="4">
        <v>1.5</v>
      </c>
      <c r="S198" s="4">
        <v>8</v>
      </c>
      <c r="T198" s="4">
        <v>0</v>
      </c>
      <c r="U198" s="2">
        <v>24.074999999999999</v>
      </c>
      <c r="V198" s="2">
        <v>32.1</v>
      </c>
      <c r="W198" s="2">
        <v>64.959999999999994</v>
      </c>
      <c r="X198" s="4">
        <v>2648.2499999999995</v>
      </c>
      <c r="Y198" s="4">
        <v>3531.0000000000005</v>
      </c>
      <c r="Z198" s="4">
        <v>0</v>
      </c>
      <c r="AA198" s="4">
        <v>966.35</v>
      </c>
      <c r="AB198" s="4">
        <v>7145.6</v>
      </c>
      <c r="AC198" s="3">
        <v>4.9604005000000004</v>
      </c>
    </row>
    <row r="199" spans="1:29">
      <c r="A199">
        <v>2018</v>
      </c>
      <c r="B199">
        <v>191</v>
      </c>
      <c r="C199" s="1">
        <v>43291</v>
      </c>
      <c r="D199" t="s">
        <v>586</v>
      </c>
      <c r="E199">
        <v>2</v>
      </c>
      <c r="F199">
        <v>95</v>
      </c>
      <c r="G199" s="2">
        <f t="shared" si="6"/>
        <v>0.95</v>
      </c>
      <c r="H199">
        <v>21</v>
      </c>
      <c r="I199">
        <v>6</v>
      </c>
      <c r="J199">
        <v>15</v>
      </c>
      <c r="K199">
        <v>85</v>
      </c>
      <c r="L199" s="2">
        <f t="shared" si="7"/>
        <v>0.85</v>
      </c>
      <c r="M199">
        <v>21</v>
      </c>
      <c r="N199">
        <v>7</v>
      </c>
      <c r="O199">
        <v>14</v>
      </c>
      <c r="P199" s="4">
        <v>12.5</v>
      </c>
      <c r="Q199" s="4">
        <v>16</v>
      </c>
      <c r="R199" s="4">
        <v>1</v>
      </c>
      <c r="S199" s="4">
        <v>5</v>
      </c>
      <c r="T199" s="4">
        <v>0</v>
      </c>
      <c r="U199" s="2">
        <v>15.5</v>
      </c>
      <c r="V199" s="2">
        <v>19.68</v>
      </c>
      <c r="W199" s="2">
        <v>41.529999999999994</v>
      </c>
      <c r="X199" s="4">
        <v>1704.9999999999998</v>
      </c>
      <c r="Y199" s="4">
        <v>2164.8000000000002</v>
      </c>
      <c r="Z199" s="4">
        <v>0</v>
      </c>
      <c r="AA199" s="4">
        <v>698.5</v>
      </c>
      <c r="AB199" s="4">
        <v>4568.3</v>
      </c>
      <c r="AC199" s="3">
        <v>3.0707434999999998</v>
      </c>
    </row>
    <row r="200" spans="1:29">
      <c r="A200">
        <v>2018</v>
      </c>
      <c r="B200">
        <v>191</v>
      </c>
      <c r="C200" s="1">
        <v>43291</v>
      </c>
      <c r="D200" t="s">
        <v>587</v>
      </c>
      <c r="E200">
        <v>2</v>
      </c>
      <c r="F200">
        <v>90</v>
      </c>
      <c r="G200" s="2">
        <f t="shared" si="6"/>
        <v>0.9</v>
      </c>
      <c r="H200">
        <v>20</v>
      </c>
      <c r="I200">
        <v>5</v>
      </c>
      <c r="J200">
        <v>15</v>
      </c>
      <c r="K200">
        <v>101</v>
      </c>
      <c r="L200" s="2">
        <f t="shared" si="7"/>
        <v>1.01</v>
      </c>
      <c r="M200">
        <v>21</v>
      </c>
      <c r="N200">
        <v>5</v>
      </c>
      <c r="O200">
        <v>16</v>
      </c>
      <c r="P200" s="4">
        <v>13</v>
      </c>
      <c r="Q200" s="4">
        <v>13</v>
      </c>
      <c r="R200" s="4">
        <v>0</v>
      </c>
      <c r="S200" s="4">
        <v>8.5</v>
      </c>
      <c r="T200" s="4">
        <v>0</v>
      </c>
      <c r="U200" s="2">
        <v>15.1</v>
      </c>
      <c r="V200" s="2">
        <v>18.815000000000001</v>
      </c>
      <c r="W200" s="2">
        <v>41.765000000000001</v>
      </c>
      <c r="X200" s="4">
        <v>1661</v>
      </c>
      <c r="Y200" s="4">
        <v>2069.65</v>
      </c>
      <c r="Z200" s="4">
        <v>0</v>
      </c>
      <c r="AA200" s="4">
        <v>863.5</v>
      </c>
      <c r="AB200" s="4">
        <v>4594.1499999999996</v>
      </c>
      <c r="AC200" s="3">
        <v>3.1859849999999996</v>
      </c>
    </row>
    <row r="201" spans="1:29">
      <c r="A201">
        <v>2018</v>
      </c>
      <c r="B201">
        <v>191</v>
      </c>
      <c r="C201" s="1">
        <v>43291</v>
      </c>
      <c r="D201" t="s">
        <v>588</v>
      </c>
      <c r="E201">
        <v>2</v>
      </c>
      <c r="F201">
        <v>75</v>
      </c>
      <c r="G201" s="2">
        <f t="shared" si="6"/>
        <v>0.75</v>
      </c>
      <c r="H201">
        <v>21</v>
      </c>
      <c r="I201">
        <v>6</v>
      </c>
      <c r="J201">
        <v>15</v>
      </c>
      <c r="K201">
        <v>66</v>
      </c>
      <c r="L201" s="2">
        <f t="shared" si="7"/>
        <v>0.66</v>
      </c>
      <c r="M201">
        <v>19</v>
      </c>
      <c r="N201">
        <v>7</v>
      </c>
      <c r="O201">
        <v>12</v>
      </c>
      <c r="P201" s="4">
        <v>11</v>
      </c>
      <c r="Q201" s="4">
        <v>18.5</v>
      </c>
      <c r="R201" s="4">
        <v>1.5</v>
      </c>
      <c r="S201" s="4">
        <v>7.5</v>
      </c>
      <c r="T201" s="4">
        <v>0</v>
      </c>
      <c r="U201" s="2">
        <v>14.265000000000001</v>
      </c>
      <c r="V201" s="2">
        <v>17.335000000000001</v>
      </c>
      <c r="W201" s="2">
        <v>40.190000000000005</v>
      </c>
      <c r="X201" s="4">
        <v>1569.15</v>
      </c>
      <c r="Y201" s="4">
        <v>1906.85</v>
      </c>
      <c r="Z201" s="4">
        <v>0</v>
      </c>
      <c r="AA201" s="4">
        <v>944.90000000000009</v>
      </c>
      <c r="AB201" s="4">
        <v>4420.8999999999996</v>
      </c>
      <c r="AC201" s="3">
        <v>2.6422219999999998</v>
      </c>
    </row>
    <row r="202" spans="1:29">
      <c r="A202">
        <v>2018</v>
      </c>
      <c r="B202">
        <v>191</v>
      </c>
      <c r="C202" s="1">
        <v>43291</v>
      </c>
      <c r="D202" t="s">
        <v>589</v>
      </c>
      <c r="E202">
        <v>2</v>
      </c>
      <c r="F202">
        <v>51</v>
      </c>
      <c r="G202" s="2">
        <f t="shared" si="6"/>
        <v>0.51</v>
      </c>
      <c r="H202">
        <v>12</v>
      </c>
      <c r="I202">
        <v>7</v>
      </c>
      <c r="J202">
        <v>5</v>
      </c>
      <c r="K202">
        <v>44</v>
      </c>
      <c r="L202" s="2">
        <f t="shared" si="7"/>
        <v>0.44</v>
      </c>
      <c r="M202">
        <v>17</v>
      </c>
      <c r="N202">
        <v>6</v>
      </c>
      <c r="O202">
        <v>11</v>
      </c>
      <c r="P202" s="4">
        <v>6</v>
      </c>
      <c r="Q202" s="4">
        <v>7</v>
      </c>
      <c r="R202" s="4">
        <v>0.5</v>
      </c>
      <c r="S202" s="4">
        <v>1.5</v>
      </c>
      <c r="T202" s="4">
        <v>0</v>
      </c>
      <c r="U202" s="2">
        <v>5.75</v>
      </c>
      <c r="V202" s="2">
        <v>6.06</v>
      </c>
      <c r="W202" s="2">
        <v>13.269999999999998</v>
      </c>
      <c r="X202" s="4">
        <v>632.5</v>
      </c>
      <c r="Y202" s="4">
        <v>666.6</v>
      </c>
      <c r="Z202" s="4">
        <v>0</v>
      </c>
      <c r="AA202" s="4">
        <v>160.59999999999997</v>
      </c>
      <c r="AB202" s="4">
        <v>1459.6999999999998</v>
      </c>
      <c r="AC202" s="3">
        <v>1.0524690000000001</v>
      </c>
    </row>
    <row r="203" spans="1:29">
      <c r="A203">
        <v>2018</v>
      </c>
      <c r="B203">
        <v>191</v>
      </c>
      <c r="C203" s="1">
        <v>43291</v>
      </c>
      <c r="D203" t="s">
        <v>590</v>
      </c>
      <c r="E203">
        <v>2</v>
      </c>
      <c r="F203">
        <v>87</v>
      </c>
      <c r="G203" s="2">
        <f t="shared" si="6"/>
        <v>0.87</v>
      </c>
      <c r="H203">
        <v>22</v>
      </c>
      <c r="I203">
        <v>4</v>
      </c>
      <c r="J203">
        <v>18</v>
      </c>
      <c r="K203">
        <v>87</v>
      </c>
      <c r="L203" s="2">
        <f t="shared" si="7"/>
        <v>0.87</v>
      </c>
      <c r="M203">
        <v>20</v>
      </c>
      <c r="N203">
        <v>5</v>
      </c>
      <c r="O203">
        <v>15</v>
      </c>
      <c r="P203" s="4">
        <v>16.5</v>
      </c>
      <c r="Q203" s="4">
        <v>22</v>
      </c>
      <c r="R203" s="4">
        <v>3</v>
      </c>
      <c r="S203" s="4">
        <v>8.5</v>
      </c>
      <c r="T203" s="4">
        <v>0</v>
      </c>
      <c r="U203" s="2">
        <v>19.274999999999999</v>
      </c>
      <c r="V203" s="2">
        <v>23.68</v>
      </c>
      <c r="W203" s="2">
        <v>55.91</v>
      </c>
      <c r="X203" s="4">
        <v>2120.2499999999995</v>
      </c>
      <c r="Y203" s="4">
        <v>2604.7999999999997</v>
      </c>
      <c r="Z203" s="4">
        <v>0</v>
      </c>
      <c r="AA203" s="4">
        <v>1425.05</v>
      </c>
      <c r="AB203" s="4">
        <v>6150.0999999999995</v>
      </c>
      <c r="AC203" s="3">
        <v>3.4275175</v>
      </c>
    </row>
    <row r="204" spans="1:29">
      <c r="A204">
        <v>2018</v>
      </c>
      <c r="B204">
        <v>191</v>
      </c>
      <c r="C204" s="1">
        <v>43291</v>
      </c>
      <c r="D204" t="s">
        <v>591</v>
      </c>
      <c r="E204">
        <v>2</v>
      </c>
      <c r="F204">
        <v>74</v>
      </c>
      <c r="G204" s="2">
        <f t="shared" si="6"/>
        <v>0.74</v>
      </c>
      <c r="H204">
        <v>21</v>
      </c>
      <c r="I204">
        <v>7</v>
      </c>
      <c r="J204">
        <v>14</v>
      </c>
      <c r="K204">
        <v>76</v>
      </c>
      <c r="L204" s="2">
        <f t="shared" si="7"/>
        <v>0.76</v>
      </c>
      <c r="M204">
        <v>20</v>
      </c>
      <c r="N204">
        <v>6</v>
      </c>
      <c r="O204">
        <v>14</v>
      </c>
      <c r="P204" s="4">
        <v>15.5</v>
      </c>
      <c r="Q204" s="4">
        <v>20</v>
      </c>
      <c r="R204" s="4">
        <v>1.5</v>
      </c>
      <c r="S204" s="4">
        <v>8</v>
      </c>
      <c r="T204" s="4">
        <v>0</v>
      </c>
      <c r="U204" s="2">
        <v>18.344999999999999</v>
      </c>
      <c r="V204" s="2">
        <v>22.93</v>
      </c>
      <c r="W204" s="2">
        <v>49.849999999999994</v>
      </c>
      <c r="X204" s="4">
        <v>2017.95</v>
      </c>
      <c r="Y204" s="4">
        <v>2522.3000000000002</v>
      </c>
      <c r="Z204" s="4">
        <v>0</v>
      </c>
      <c r="AA204" s="4">
        <v>943.24999999999989</v>
      </c>
      <c r="AB204" s="4">
        <v>5483.5</v>
      </c>
      <c r="AC204" s="3">
        <v>2.9793939999999997</v>
      </c>
    </row>
    <row r="205" spans="1:29">
      <c r="A205">
        <v>2018</v>
      </c>
      <c r="B205">
        <v>191</v>
      </c>
      <c r="C205" s="1">
        <v>43291</v>
      </c>
      <c r="D205" t="s">
        <v>592</v>
      </c>
      <c r="E205">
        <v>2</v>
      </c>
      <c r="F205">
        <v>59</v>
      </c>
      <c r="G205" s="2">
        <f t="shared" si="6"/>
        <v>0.59</v>
      </c>
      <c r="H205">
        <v>16</v>
      </c>
      <c r="I205">
        <v>9</v>
      </c>
      <c r="J205">
        <v>7</v>
      </c>
      <c r="K205">
        <v>81</v>
      </c>
      <c r="L205" s="2">
        <f t="shared" si="7"/>
        <v>0.81</v>
      </c>
      <c r="M205">
        <v>19</v>
      </c>
      <c r="N205">
        <v>6</v>
      </c>
      <c r="O205">
        <v>13</v>
      </c>
      <c r="P205" s="4">
        <v>7</v>
      </c>
      <c r="Q205" s="4">
        <v>8.5</v>
      </c>
      <c r="R205" s="4">
        <v>1</v>
      </c>
      <c r="S205" s="4">
        <v>3</v>
      </c>
      <c r="T205" s="4">
        <v>0</v>
      </c>
      <c r="U205" s="2">
        <v>8.31</v>
      </c>
      <c r="V205" s="2">
        <v>9.3450000000000006</v>
      </c>
      <c r="W205" s="2">
        <v>20.025000000000002</v>
      </c>
      <c r="X205" s="4">
        <v>914.09999999999991</v>
      </c>
      <c r="Y205" s="4">
        <v>1027.95</v>
      </c>
      <c r="Z205" s="4">
        <v>0</v>
      </c>
      <c r="AA205" s="4">
        <v>260.70000000000005</v>
      </c>
      <c r="AB205" s="4">
        <v>2202.75</v>
      </c>
      <c r="AC205" s="3">
        <v>1.7476525000000001</v>
      </c>
    </row>
    <row r="206" spans="1:29">
      <c r="A206">
        <v>2018</v>
      </c>
      <c r="B206">
        <v>191</v>
      </c>
      <c r="C206" s="1">
        <v>43291</v>
      </c>
      <c r="D206" t="s">
        <v>593</v>
      </c>
      <c r="E206">
        <v>2</v>
      </c>
      <c r="F206">
        <v>90</v>
      </c>
      <c r="G206" s="2">
        <f t="shared" si="6"/>
        <v>0.9</v>
      </c>
      <c r="H206">
        <v>20</v>
      </c>
      <c r="I206">
        <v>7</v>
      </c>
      <c r="J206">
        <v>13</v>
      </c>
      <c r="K206">
        <v>95</v>
      </c>
      <c r="L206" s="2">
        <f t="shared" si="7"/>
        <v>0.95</v>
      </c>
      <c r="M206">
        <v>22</v>
      </c>
      <c r="N206">
        <v>6</v>
      </c>
      <c r="O206">
        <v>16</v>
      </c>
      <c r="P206" s="4">
        <v>21</v>
      </c>
      <c r="Q206" s="4">
        <v>22.5</v>
      </c>
      <c r="R206" s="4">
        <v>2</v>
      </c>
      <c r="S206" s="4">
        <v>4.5</v>
      </c>
      <c r="T206" s="4">
        <v>0</v>
      </c>
      <c r="U206" s="2">
        <v>20.925000000000001</v>
      </c>
      <c r="V206" s="2">
        <v>28.71</v>
      </c>
      <c r="W206" s="2">
        <v>55.835000000000008</v>
      </c>
      <c r="X206" s="4">
        <v>2301.75</v>
      </c>
      <c r="Y206" s="4">
        <v>3158.1</v>
      </c>
      <c r="Z206" s="4">
        <v>0</v>
      </c>
      <c r="AA206" s="4">
        <v>681.99999999999977</v>
      </c>
      <c r="AB206" s="4">
        <v>6141.85</v>
      </c>
      <c r="AC206" s="3">
        <v>3.9150044999999998</v>
      </c>
    </row>
    <row r="207" spans="1:29">
      <c r="A207">
        <v>2018</v>
      </c>
      <c r="B207">
        <v>191</v>
      </c>
      <c r="C207" s="1">
        <v>43291</v>
      </c>
      <c r="D207" t="s">
        <v>594</v>
      </c>
      <c r="E207">
        <v>2</v>
      </c>
      <c r="F207">
        <v>106</v>
      </c>
      <c r="G207" s="2">
        <f t="shared" si="6"/>
        <v>1.06</v>
      </c>
      <c r="H207">
        <v>23</v>
      </c>
      <c r="I207">
        <v>7</v>
      </c>
      <c r="J207">
        <v>16</v>
      </c>
      <c r="K207">
        <v>108</v>
      </c>
      <c r="L207" s="2">
        <f t="shared" si="7"/>
        <v>1.08</v>
      </c>
      <c r="M207">
        <v>24</v>
      </c>
      <c r="N207">
        <v>5</v>
      </c>
      <c r="O207">
        <v>19</v>
      </c>
      <c r="P207" s="4">
        <v>17.5</v>
      </c>
      <c r="Q207" s="4">
        <v>38.5</v>
      </c>
      <c r="R207" s="4">
        <v>3</v>
      </c>
      <c r="S207" s="4">
        <v>7</v>
      </c>
      <c r="T207" s="4">
        <v>0</v>
      </c>
      <c r="U207" s="2">
        <v>28.945</v>
      </c>
      <c r="V207" s="2">
        <v>39.755000000000003</v>
      </c>
      <c r="W207" s="2">
        <v>75.955000000000013</v>
      </c>
      <c r="X207" s="4">
        <v>3183.9500000000003</v>
      </c>
      <c r="Y207" s="4">
        <v>4373.05</v>
      </c>
      <c r="Z207" s="4">
        <v>0</v>
      </c>
      <c r="AA207" s="4">
        <v>798.05000000000018</v>
      </c>
      <c r="AB207" s="4">
        <v>8355.0499999999993</v>
      </c>
      <c r="AC207" s="3">
        <v>5.8408294999999999</v>
      </c>
    </row>
    <row r="208" spans="1:29">
      <c r="A208">
        <v>2018</v>
      </c>
      <c r="B208">
        <v>191</v>
      </c>
      <c r="C208" s="1">
        <v>43291</v>
      </c>
      <c r="D208" t="s">
        <v>595</v>
      </c>
      <c r="E208">
        <v>2</v>
      </c>
      <c r="F208">
        <v>80</v>
      </c>
      <c r="G208" s="2">
        <f t="shared" si="6"/>
        <v>0.8</v>
      </c>
      <c r="H208">
        <v>21</v>
      </c>
      <c r="I208">
        <v>8</v>
      </c>
      <c r="J208">
        <v>13</v>
      </c>
      <c r="K208">
        <v>71</v>
      </c>
      <c r="L208" s="2">
        <f t="shared" si="7"/>
        <v>0.71</v>
      </c>
      <c r="M208">
        <v>20</v>
      </c>
      <c r="N208">
        <v>6</v>
      </c>
      <c r="O208">
        <v>14</v>
      </c>
      <c r="P208" s="4">
        <v>13</v>
      </c>
      <c r="Q208" s="4">
        <v>23</v>
      </c>
      <c r="R208" s="4">
        <v>0.5</v>
      </c>
      <c r="S208" s="4">
        <v>7</v>
      </c>
      <c r="T208" s="4">
        <v>0</v>
      </c>
      <c r="U208" s="2">
        <v>19.350000000000001</v>
      </c>
      <c r="V208" s="2">
        <v>22.844999999999999</v>
      </c>
      <c r="W208" s="2">
        <v>47.940000000000005</v>
      </c>
      <c r="X208" s="4">
        <v>2128.5000000000005</v>
      </c>
      <c r="Y208" s="4">
        <v>2512.9499999999998</v>
      </c>
      <c r="Z208" s="4">
        <v>0</v>
      </c>
      <c r="AA208" s="4">
        <v>631.95000000000005</v>
      </c>
      <c r="AB208" s="4">
        <v>5273.4000000000005</v>
      </c>
      <c r="AC208" s="3">
        <v>3.5192135000000002</v>
      </c>
    </row>
    <row r="209" spans="1:29">
      <c r="A209">
        <v>2018</v>
      </c>
      <c r="B209">
        <v>191</v>
      </c>
      <c r="C209" s="1">
        <v>43291</v>
      </c>
      <c r="D209" t="s">
        <v>596</v>
      </c>
      <c r="E209">
        <v>2</v>
      </c>
      <c r="F209">
        <v>67</v>
      </c>
      <c r="G209" s="2">
        <f t="shared" si="6"/>
        <v>0.67</v>
      </c>
      <c r="H209">
        <v>20</v>
      </c>
      <c r="I209">
        <v>6</v>
      </c>
      <c r="J209">
        <v>14</v>
      </c>
      <c r="K209">
        <v>67</v>
      </c>
      <c r="L209" s="2">
        <f t="shared" si="7"/>
        <v>0.67</v>
      </c>
      <c r="M209">
        <v>19</v>
      </c>
      <c r="N209">
        <v>6</v>
      </c>
      <c r="O209">
        <v>13</v>
      </c>
      <c r="P209" s="4">
        <v>9.5</v>
      </c>
      <c r="Q209" s="4">
        <v>25</v>
      </c>
      <c r="R209" s="4">
        <v>1.5</v>
      </c>
      <c r="S209" s="4">
        <v>7</v>
      </c>
      <c r="T209" s="4">
        <v>0</v>
      </c>
      <c r="U209" s="2">
        <v>15.615</v>
      </c>
      <c r="V209" s="2">
        <v>17.420000000000002</v>
      </c>
      <c r="W209" s="2">
        <v>41.77</v>
      </c>
      <c r="X209" s="4">
        <v>1717.65</v>
      </c>
      <c r="Y209" s="4">
        <v>1916.2</v>
      </c>
      <c r="Z209" s="4">
        <v>0</v>
      </c>
      <c r="AA209" s="4">
        <v>960.85</v>
      </c>
      <c r="AB209" s="4">
        <v>4594.7000000000007</v>
      </c>
      <c r="AC209" s="3">
        <v>2.591116</v>
      </c>
    </row>
    <row r="210" spans="1:29">
      <c r="A210">
        <v>2018</v>
      </c>
      <c r="B210">
        <v>191</v>
      </c>
      <c r="C210" s="1">
        <v>43291</v>
      </c>
      <c r="D210" t="s">
        <v>597</v>
      </c>
      <c r="E210">
        <v>2</v>
      </c>
      <c r="F210">
        <v>66</v>
      </c>
      <c r="G210" s="2">
        <f t="shared" si="6"/>
        <v>0.66</v>
      </c>
      <c r="H210">
        <v>19</v>
      </c>
      <c r="I210">
        <v>6</v>
      </c>
      <c r="J210">
        <v>13</v>
      </c>
      <c r="K210">
        <v>57</v>
      </c>
      <c r="L210" s="2">
        <f t="shared" si="7"/>
        <v>0.56999999999999995</v>
      </c>
      <c r="M210">
        <v>17</v>
      </c>
      <c r="N210">
        <v>7</v>
      </c>
      <c r="O210">
        <v>10</v>
      </c>
      <c r="P210" s="4">
        <v>8</v>
      </c>
      <c r="Q210" s="4">
        <v>12.5</v>
      </c>
      <c r="R210" s="4">
        <v>1.5</v>
      </c>
      <c r="S210" s="4">
        <v>4</v>
      </c>
      <c r="T210" s="4">
        <v>0</v>
      </c>
      <c r="U210" s="2">
        <v>8.0500000000000007</v>
      </c>
      <c r="V210" s="2">
        <v>9.7249999999999996</v>
      </c>
      <c r="W210" s="2">
        <v>21.139999999999997</v>
      </c>
      <c r="X210" s="4">
        <v>885.5</v>
      </c>
      <c r="Y210" s="4">
        <v>1069.7499999999998</v>
      </c>
      <c r="Z210" s="4">
        <v>0</v>
      </c>
      <c r="AA210" s="4">
        <v>370.15000000000003</v>
      </c>
      <c r="AB210" s="4">
        <v>2325.3999999999996</v>
      </c>
      <c r="AC210" s="3">
        <v>1.3951905</v>
      </c>
    </row>
    <row r="211" spans="1:29">
      <c r="A211">
        <v>2018</v>
      </c>
      <c r="B211">
        <v>191</v>
      </c>
      <c r="C211" s="1">
        <v>43291</v>
      </c>
      <c r="D211" t="s">
        <v>598</v>
      </c>
      <c r="E211">
        <v>2</v>
      </c>
      <c r="F211">
        <v>77</v>
      </c>
      <c r="G211" s="2">
        <f t="shared" si="6"/>
        <v>0.77</v>
      </c>
      <c r="H211">
        <v>22</v>
      </c>
      <c r="I211">
        <v>7</v>
      </c>
      <c r="J211">
        <v>15</v>
      </c>
      <c r="K211">
        <v>75</v>
      </c>
      <c r="L211" s="2">
        <f t="shared" si="7"/>
        <v>0.75</v>
      </c>
      <c r="M211">
        <v>20</v>
      </c>
      <c r="N211">
        <v>5</v>
      </c>
      <c r="O211">
        <v>15</v>
      </c>
      <c r="P211" s="4">
        <v>22</v>
      </c>
      <c r="Q211" s="4">
        <v>33.5</v>
      </c>
      <c r="R211" s="4">
        <v>1.5</v>
      </c>
      <c r="S211" s="4">
        <v>8</v>
      </c>
      <c r="T211" s="4">
        <v>0</v>
      </c>
      <c r="U211" s="2">
        <v>23.774999999999999</v>
      </c>
      <c r="V211" s="2">
        <v>28.055</v>
      </c>
      <c r="W211" s="2">
        <v>62.164999999999992</v>
      </c>
      <c r="X211" s="4">
        <v>2615.2499999999995</v>
      </c>
      <c r="Y211" s="4">
        <v>3086.05</v>
      </c>
      <c r="Z211" s="4">
        <v>0</v>
      </c>
      <c r="AA211" s="4">
        <v>1136.8500000000001</v>
      </c>
      <c r="AB211" s="4">
        <v>6838.15</v>
      </c>
      <c r="AC211" s="3">
        <v>4.2858089999999995</v>
      </c>
    </row>
    <row r="212" spans="1:29">
      <c r="A212">
        <v>2018</v>
      </c>
      <c r="B212">
        <v>191</v>
      </c>
      <c r="C212" s="1">
        <v>43291</v>
      </c>
      <c r="D212" t="s">
        <v>599</v>
      </c>
      <c r="E212">
        <v>2</v>
      </c>
      <c r="F212">
        <v>97</v>
      </c>
      <c r="G212" s="2">
        <f t="shared" si="6"/>
        <v>0.97</v>
      </c>
      <c r="H212">
        <v>23</v>
      </c>
      <c r="I212">
        <v>6</v>
      </c>
      <c r="J212">
        <v>17</v>
      </c>
      <c r="K212">
        <v>103</v>
      </c>
      <c r="L212" s="2">
        <f t="shared" si="7"/>
        <v>1.03</v>
      </c>
      <c r="M212">
        <v>22</v>
      </c>
      <c r="N212">
        <v>6</v>
      </c>
      <c r="O212">
        <v>16</v>
      </c>
      <c r="P212" s="4">
        <v>21</v>
      </c>
      <c r="Q212" s="4">
        <v>20.5</v>
      </c>
      <c r="R212" s="4">
        <v>0.5</v>
      </c>
      <c r="S212" s="4">
        <v>6.5</v>
      </c>
      <c r="T212" s="4">
        <v>0</v>
      </c>
      <c r="U212" s="2">
        <v>20.83</v>
      </c>
      <c r="V212" s="2">
        <v>28.66</v>
      </c>
      <c r="W212" s="2">
        <v>55.164999999999992</v>
      </c>
      <c r="X212" s="4">
        <v>2291.2999999999997</v>
      </c>
      <c r="Y212" s="4">
        <v>3152.6000000000004</v>
      </c>
      <c r="Z212" s="4">
        <v>0</v>
      </c>
      <c r="AA212" s="4">
        <v>624.25</v>
      </c>
      <c r="AB212" s="4">
        <v>6068.15</v>
      </c>
      <c r="AC212" s="3">
        <v>4.2850389999999994</v>
      </c>
    </row>
    <row r="213" spans="1:29">
      <c r="A213">
        <v>2018</v>
      </c>
      <c r="B213">
        <v>191</v>
      </c>
      <c r="C213" s="1">
        <v>43291</v>
      </c>
      <c r="D213" t="s">
        <v>600</v>
      </c>
      <c r="E213">
        <v>2</v>
      </c>
      <c r="F213">
        <v>75</v>
      </c>
      <c r="G213" s="2">
        <f t="shared" si="6"/>
        <v>0.75</v>
      </c>
      <c r="H213">
        <v>20</v>
      </c>
      <c r="I213">
        <v>6</v>
      </c>
      <c r="J213">
        <v>14</v>
      </c>
      <c r="K213">
        <v>72</v>
      </c>
      <c r="L213" s="2">
        <f t="shared" si="7"/>
        <v>0.72</v>
      </c>
      <c r="M213">
        <v>20</v>
      </c>
      <c r="N213">
        <v>6</v>
      </c>
      <c r="O213">
        <v>14</v>
      </c>
      <c r="P213" s="4">
        <v>13</v>
      </c>
      <c r="Q213" s="4">
        <v>22</v>
      </c>
      <c r="R213" s="4">
        <v>3</v>
      </c>
      <c r="S213" s="4">
        <v>9</v>
      </c>
      <c r="T213" s="4">
        <v>0</v>
      </c>
      <c r="U213" s="2">
        <v>15.395</v>
      </c>
      <c r="V213" s="2">
        <v>17.364999999999998</v>
      </c>
      <c r="W213" s="2">
        <v>41.174999999999997</v>
      </c>
      <c r="X213" s="4">
        <v>1693.45</v>
      </c>
      <c r="Y213" s="4">
        <v>1910.1499999999999</v>
      </c>
      <c r="Z213" s="4">
        <v>0</v>
      </c>
      <c r="AA213" s="4">
        <v>925.65000000000009</v>
      </c>
      <c r="AB213" s="4">
        <v>4529.25</v>
      </c>
      <c r="AC213" s="3">
        <v>2.8891884999999999</v>
      </c>
    </row>
    <row r="214" spans="1:29">
      <c r="A214">
        <v>2018</v>
      </c>
      <c r="B214">
        <v>191</v>
      </c>
      <c r="C214" s="1">
        <v>43291</v>
      </c>
      <c r="D214" t="s">
        <v>601</v>
      </c>
      <c r="E214">
        <v>2</v>
      </c>
      <c r="F214">
        <v>108</v>
      </c>
      <c r="G214" s="2">
        <f t="shared" si="6"/>
        <v>1.08</v>
      </c>
      <c r="H214">
        <v>23</v>
      </c>
      <c r="I214">
        <v>6</v>
      </c>
      <c r="J214">
        <v>17</v>
      </c>
      <c r="K214">
        <v>92</v>
      </c>
      <c r="L214" s="2">
        <f t="shared" si="7"/>
        <v>0.92</v>
      </c>
      <c r="M214">
        <v>21</v>
      </c>
      <c r="N214">
        <v>6</v>
      </c>
      <c r="O214">
        <v>15</v>
      </c>
      <c r="P214" s="4">
        <v>14</v>
      </c>
      <c r="Q214" s="4">
        <v>26.5</v>
      </c>
      <c r="R214" s="4">
        <v>0</v>
      </c>
      <c r="S214" s="4">
        <v>8.5</v>
      </c>
      <c r="T214" s="4">
        <v>0</v>
      </c>
      <c r="U214" s="2">
        <v>19.350000000000001</v>
      </c>
      <c r="V214" s="2">
        <v>26.29</v>
      </c>
      <c r="W214" s="2">
        <v>52.95</v>
      </c>
      <c r="X214" s="4">
        <v>2128.5000000000005</v>
      </c>
      <c r="Y214" s="4">
        <v>2891.9</v>
      </c>
      <c r="Z214" s="4">
        <v>0</v>
      </c>
      <c r="AA214" s="4">
        <v>804.10000000000014</v>
      </c>
      <c r="AB214" s="4">
        <v>5824.5000000000009</v>
      </c>
      <c r="AC214" s="3">
        <v>3.7518909999999996</v>
      </c>
    </row>
    <row r="215" spans="1:29">
      <c r="A215">
        <v>2018</v>
      </c>
      <c r="B215">
        <v>191</v>
      </c>
      <c r="C215" s="1">
        <v>43291</v>
      </c>
      <c r="D215" t="s">
        <v>602</v>
      </c>
      <c r="E215">
        <v>2</v>
      </c>
      <c r="F215">
        <v>100</v>
      </c>
      <c r="G215" s="2">
        <f t="shared" si="6"/>
        <v>1</v>
      </c>
      <c r="H215">
        <v>23</v>
      </c>
      <c r="I215">
        <v>6</v>
      </c>
      <c r="J215">
        <v>17</v>
      </c>
      <c r="K215">
        <v>89</v>
      </c>
      <c r="L215" s="2">
        <f t="shared" si="7"/>
        <v>0.89</v>
      </c>
      <c r="M215">
        <v>19</v>
      </c>
      <c r="N215">
        <v>6</v>
      </c>
      <c r="O215">
        <v>13</v>
      </c>
      <c r="P215" s="4">
        <v>16</v>
      </c>
      <c r="Q215" s="4">
        <v>19.5</v>
      </c>
      <c r="R215" s="4">
        <v>1</v>
      </c>
      <c r="S215" s="4">
        <v>5</v>
      </c>
      <c r="T215" s="4">
        <v>0</v>
      </c>
      <c r="U215" s="2">
        <v>15.324999999999999</v>
      </c>
      <c r="V215" s="2">
        <v>19.625</v>
      </c>
      <c r="W215" s="2">
        <v>38.105000000000004</v>
      </c>
      <c r="X215" s="4">
        <v>1685.75</v>
      </c>
      <c r="Y215" s="4">
        <v>2158.75</v>
      </c>
      <c r="Z215" s="4">
        <v>0</v>
      </c>
      <c r="AA215" s="4">
        <v>347.05</v>
      </c>
      <c r="AB215" s="4">
        <v>4191.55</v>
      </c>
      <c r="AC215" s="3">
        <v>3.0644239999999998</v>
      </c>
    </row>
    <row r="216" spans="1:29">
      <c r="A216">
        <v>2018</v>
      </c>
      <c r="B216">
        <v>191</v>
      </c>
      <c r="C216" s="1">
        <v>43291</v>
      </c>
      <c r="D216" t="s">
        <v>603</v>
      </c>
      <c r="E216">
        <v>2</v>
      </c>
      <c r="F216">
        <v>99</v>
      </c>
      <c r="G216" s="2">
        <f t="shared" si="6"/>
        <v>0.99</v>
      </c>
      <c r="H216">
        <v>22</v>
      </c>
      <c r="I216">
        <v>5</v>
      </c>
      <c r="J216">
        <v>17</v>
      </c>
      <c r="K216">
        <v>98</v>
      </c>
      <c r="L216" s="2">
        <f t="shared" si="7"/>
        <v>0.98</v>
      </c>
      <c r="M216">
        <v>20</v>
      </c>
      <c r="N216">
        <v>6</v>
      </c>
      <c r="O216">
        <v>14</v>
      </c>
      <c r="P216" s="4">
        <v>16.5</v>
      </c>
      <c r="Q216" s="4">
        <v>20.5</v>
      </c>
      <c r="R216" s="4">
        <v>0.5</v>
      </c>
      <c r="S216" s="4">
        <v>3.5</v>
      </c>
      <c r="T216" s="4">
        <v>0</v>
      </c>
      <c r="U216" s="2">
        <v>15.34</v>
      </c>
      <c r="V216" s="2">
        <v>21.59</v>
      </c>
      <c r="W216" s="2">
        <v>40.765000000000001</v>
      </c>
      <c r="X216" s="4">
        <v>1687.4</v>
      </c>
      <c r="Y216" s="4">
        <v>2374.9</v>
      </c>
      <c r="Z216" s="4">
        <v>0</v>
      </c>
      <c r="AA216" s="4">
        <v>421.85</v>
      </c>
      <c r="AB216" s="4">
        <v>4484.1500000000005</v>
      </c>
      <c r="AC216" s="3">
        <v>3.1467205000000003</v>
      </c>
    </row>
    <row r="217" spans="1:29">
      <c r="A217">
        <v>2018</v>
      </c>
      <c r="B217">
        <v>191</v>
      </c>
      <c r="C217" s="1">
        <v>43291</v>
      </c>
      <c r="D217" t="s">
        <v>604</v>
      </c>
      <c r="E217">
        <v>2</v>
      </c>
      <c r="F217">
        <v>94</v>
      </c>
      <c r="G217" s="2">
        <f t="shared" si="6"/>
        <v>0.94</v>
      </c>
      <c r="H217">
        <v>22</v>
      </c>
      <c r="I217">
        <v>6</v>
      </c>
      <c r="J217">
        <v>15</v>
      </c>
      <c r="K217">
        <v>88</v>
      </c>
      <c r="L217" s="2">
        <f t="shared" si="7"/>
        <v>0.88</v>
      </c>
      <c r="M217">
        <v>22</v>
      </c>
      <c r="N217">
        <v>6</v>
      </c>
      <c r="O217">
        <v>15</v>
      </c>
      <c r="P217" s="4">
        <v>17</v>
      </c>
      <c r="Q217" s="4">
        <v>15</v>
      </c>
      <c r="R217" s="4">
        <v>1</v>
      </c>
      <c r="S217" s="4">
        <v>7</v>
      </c>
      <c r="T217" s="4">
        <v>0</v>
      </c>
      <c r="U217" s="2">
        <v>18.175000000000001</v>
      </c>
      <c r="V217" s="2">
        <v>22.46</v>
      </c>
      <c r="W217" s="2">
        <v>48.094999999999999</v>
      </c>
      <c r="X217" s="4">
        <v>1999.25</v>
      </c>
      <c r="Y217" s="4">
        <v>2470.6</v>
      </c>
      <c r="Z217" s="4">
        <v>0</v>
      </c>
      <c r="AA217" s="4">
        <v>820.6</v>
      </c>
      <c r="AB217" s="4">
        <v>5290.4500000000007</v>
      </c>
      <c r="AC217" s="3">
        <v>3.5433639999999995</v>
      </c>
    </row>
    <row r="218" spans="1:29">
      <c r="A218">
        <v>2018</v>
      </c>
      <c r="B218">
        <v>191</v>
      </c>
      <c r="C218" s="1">
        <v>43291</v>
      </c>
      <c r="D218" t="s">
        <v>605</v>
      </c>
      <c r="E218">
        <v>2</v>
      </c>
      <c r="F218">
        <v>111</v>
      </c>
      <c r="G218" s="2">
        <f t="shared" si="6"/>
        <v>1.1100000000000001</v>
      </c>
      <c r="H218">
        <v>23</v>
      </c>
      <c r="I218">
        <v>7</v>
      </c>
      <c r="J218">
        <v>16</v>
      </c>
      <c r="K218">
        <v>108</v>
      </c>
      <c r="L218" s="2">
        <f t="shared" si="7"/>
        <v>1.08</v>
      </c>
      <c r="M218">
        <v>23</v>
      </c>
      <c r="N218">
        <v>6</v>
      </c>
      <c r="O218">
        <v>17</v>
      </c>
      <c r="P218" s="4">
        <v>22.5</v>
      </c>
      <c r="Q218" s="4">
        <v>33</v>
      </c>
      <c r="R218" s="4">
        <v>1.5</v>
      </c>
      <c r="S218" s="4">
        <v>8</v>
      </c>
      <c r="T218" s="4">
        <v>0</v>
      </c>
      <c r="U218" s="2">
        <v>28.074999999999999</v>
      </c>
      <c r="V218" s="2">
        <v>37.564999999999998</v>
      </c>
      <c r="W218" s="2">
        <v>77.185000000000002</v>
      </c>
      <c r="X218" s="4">
        <v>3088.25</v>
      </c>
      <c r="Y218" s="4">
        <v>4132.1499999999996</v>
      </c>
      <c r="Z218" s="4">
        <v>0</v>
      </c>
      <c r="AA218" s="4">
        <v>1269.95</v>
      </c>
      <c r="AB218" s="4">
        <v>8490.35</v>
      </c>
      <c r="AC218" s="3">
        <v>5.8643035000000001</v>
      </c>
    </row>
    <row r="219" spans="1:29">
      <c r="A219">
        <v>2018</v>
      </c>
      <c r="B219">
        <v>191</v>
      </c>
      <c r="C219" s="1">
        <v>43291</v>
      </c>
      <c r="D219" t="s">
        <v>606</v>
      </c>
      <c r="E219">
        <v>2</v>
      </c>
      <c r="F219">
        <v>115</v>
      </c>
      <c r="G219" s="2">
        <f t="shared" si="6"/>
        <v>1.1499999999999999</v>
      </c>
      <c r="H219">
        <v>24</v>
      </c>
      <c r="I219">
        <v>6</v>
      </c>
      <c r="J219">
        <v>18</v>
      </c>
      <c r="K219">
        <v>91</v>
      </c>
      <c r="L219" s="2">
        <f t="shared" si="7"/>
        <v>0.91</v>
      </c>
      <c r="M219">
        <v>23</v>
      </c>
      <c r="N219">
        <v>7</v>
      </c>
      <c r="O219">
        <v>16</v>
      </c>
      <c r="P219" s="4">
        <v>14</v>
      </c>
      <c r="Q219" s="4">
        <v>33</v>
      </c>
      <c r="R219" s="4">
        <v>1.5</v>
      </c>
      <c r="S219" s="4">
        <v>15.5</v>
      </c>
      <c r="T219" s="4">
        <v>0</v>
      </c>
      <c r="U219" s="2">
        <v>27.745000000000001</v>
      </c>
      <c r="V219" s="2">
        <v>38.43</v>
      </c>
      <c r="W219" s="2">
        <v>77.975000000000009</v>
      </c>
      <c r="X219" s="4">
        <v>3051.9500000000003</v>
      </c>
      <c r="Y219" s="4">
        <v>4227.3</v>
      </c>
      <c r="Z219" s="4">
        <v>0</v>
      </c>
      <c r="AA219" s="4">
        <v>1298.0000000000002</v>
      </c>
      <c r="AB219" s="4">
        <v>8577.25</v>
      </c>
      <c r="AC219" s="3">
        <v>5.4129019999999999</v>
      </c>
    </row>
    <row r="220" spans="1:29">
      <c r="A220">
        <v>2018</v>
      </c>
      <c r="B220">
        <v>191</v>
      </c>
      <c r="C220" s="1">
        <v>43291</v>
      </c>
      <c r="D220" t="s">
        <v>607</v>
      </c>
      <c r="E220">
        <v>2</v>
      </c>
      <c r="F220">
        <v>82</v>
      </c>
      <c r="G220" s="2">
        <f t="shared" si="6"/>
        <v>0.82</v>
      </c>
      <c r="H220">
        <v>21</v>
      </c>
      <c r="I220">
        <v>7</v>
      </c>
      <c r="J220">
        <v>14</v>
      </c>
      <c r="K220">
        <v>86</v>
      </c>
      <c r="L220" s="2">
        <f t="shared" si="7"/>
        <v>0.86</v>
      </c>
      <c r="M220">
        <v>22</v>
      </c>
      <c r="N220">
        <v>5</v>
      </c>
      <c r="O220">
        <v>17</v>
      </c>
      <c r="P220" s="4">
        <v>21.5</v>
      </c>
      <c r="Q220" s="4">
        <v>32</v>
      </c>
      <c r="R220" s="4">
        <v>1.5</v>
      </c>
      <c r="S220" s="4">
        <v>12</v>
      </c>
      <c r="T220" s="4">
        <v>0</v>
      </c>
      <c r="U220" s="2">
        <v>25.385000000000002</v>
      </c>
      <c r="V220" s="2">
        <v>32.305</v>
      </c>
      <c r="W220" s="2">
        <v>70.19</v>
      </c>
      <c r="X220" s="4">
        <v>2792.35</v>
      </c>
      <c r="Y220" s="4">
        <v>3553.5499999999997</v>
      </c>
      <c r="Z220" s="4">
        <v>0</v>
      </c>
      <c r="AA220" s="4">
        <v>1375</v>
      </c>
      <c r="AB220" s="4">
        <v>7720.9</v>
      </c>
      <c r="AC220" s="3">
        <v>4.7675925000000001</v>
      </c>
    </row>
    <row r="221" spans="1:29">
      <c r="A221">
        <v>2018</v>
      </c>
      <c r="B221">
        <v>191</v>
      </c>
      <c r="C221" s="1">
        <v>43291</v>
      </c>
      <c r="D221" t="s">
        <v>608</v>
      </c>
      <c r="E221">
        <v>2</v>
      </c>
      <c r="F221">
        <v>77</v>
      </c>
      <c r="G221" s="2">
        <f t="shared" si="6"/>
        <v>0.77</v>
      </c>
      <c r="H221">
        <v>18</v>
      </c>
      <c r="I221">
        <v>6</v>
      </c>
      <c r="J221">
        <v>12</v>
      </c>
      <c r="K221">
        <v>90</v>
      </c>
      <c r="L221" s="2">
        <f t="shared" si="7"/>
        <v>0.9</v>
      </c>
      <c r="M221">
        <v>21</v>
      </c>
      <c r="N221">
        <v>6</v>
      </c>
      <c r="O221">
        <v>15</v>
      </c>
      <c r="P221" s="4">
        <v>15.5</v>
      </c>
      <c r="Q221" s="4">
        <v>14</v>
      </c>
      <c r="R221" s="4">
        <v>1.5</v>
      </c>
      <c r="S221" s="4">
        <v>8.5</v>
      </c>
      <c r="T221" s="4">
        <v>0</v>
      </c>
      <c r="U221" s="2">
        <v>16.309999999999999</v>
      </c>
      <c r="V221" s="2">
        <v>21.605</v>
      </c>
      <c r="W221" s="2">
        <v>47.344999999999999</v>
      </c>
      <c r="X221" s="4">
        <v>1794.1</v>
      </c>
      <c r="Y221" s="4">
        <v>2376.5500000000002</v>
      </c>
      <c r="Z221" s="4">
        <v>0</v>
      </c>
      <c r="AA221" s="4">
        <v>1037.3</v>
      </c>
      <c r="AB221" s="4">
        <v>5207.95</v>
      </c>
      <c r="AC221" s="3">
        <v>3.2817015</v>
      </c>
    </row>
    <row r="222" spans="1:29">
      <c r="A222">
        <v>2018</v>
      </c>
      <c r="B222">
        <v>191</v>
      </c>
      <c r="C222" s="1">
        <v>43291</v>
      </c>
      <c r="D222" t="s">
        <v>609</v>
      </c>
      <c r="E222">
        <v>2</v>
      </c>
      <c r="F222">
        <v>66</v>
      </c>
      <c r="G222" s="2">
        <f t="shared" si="6"/>
        <v>0.66</v>
      </c>
      <c r="H222">
        <v>18</v>
      </c>
      <c r="I222">
        <v>5</v>
      </c>
      <c r="J222">
        <v>13</v>
      </c>
      <c r="K222">
        <v>75</v>
      </c>
      <c r="L222" s="2">
        <f t="shared" si="7"/>
        <v>0.75</v>
      </c>
      <c r="M222">
        <v>19</v>
      </c>
      <c r="N222">
        <v>6</v>
      </c>
      <c r="O222">
        <v>13</v>
      </c>
      <c r="P222" s="4">
        <v>12</v>
      </c>
      <c r="Q222" s="4">
        <v>14</v>
      </c>
      <c r="R222" s="4">
        <v>0.5</v>
      </c>
      <c r="S222" s="4">
        <v>7.5</v>
      </c>
      <c r="T222" s="4">
        <v>0</v>
      </c>
      <c r="U222" s="2">
        <v>14.15</v>
      </c>
      <c r="V222" s="2">
        <v>16.809999999999999</v>
      </c>
      <c r="W222" s="2">
        <v>37.035000000000004</v>
      </c>
      <c r="X222" s="4">
        <v>1556.5</v>
      </c>
      <c r="Y222" s="4">
        <v>1849.1</v>
      </c>
      <c r="Z222" s="4">
        <v>0</v>
      </c>
      <c r="AA222" s="4">
        <v>668.25000000000011</v>
      </c>
      <c r="AB222" s="4">
        <v>4073.85</v>
      </c>
      <c r="AC222" s="3">
        <v>2.3740199999999998</v>
      </c>
    </row>
    <row r="223" spans="1:29">
      <c r="A223">
        <v>2018</v>
      </c>
      <c r="B223">
        <v>191</v>
      </c>
      <c r="C223" s="1">
        <v>43291</v>
      </c>
      <c r="D223" t="s">
        <v>610</v>
      </c>
      <c r="E223">
        <v>2</v>
      </c>
      <c r="F223">
        <v>83</v>
      </c>
      <c r="G223" s="2">
        <f t="shared" si="6"/>
        <v>0.83</v>
      </c>
      <c r="H223">
        <v>17</v>
      </c>
      <c r="I223">
        <v>5</v>
      </c>
      <c r="J223">
        <v>12</v>
      </c>
      <c r="K223">
        <v>88</v>
      </c>
      <c r="L223" s="2">
        <f t="shared" si="7"/>
        <v>0.88</v>
      </c>
      <c r="M223">
        <v>21</v>
      </c>
      <c r="N223">
        <v>6</v>
      </c>
      <c r="O223">
        <v>15</v>
      </c>
      <c r="P223" s="4">
        <v>11.5</v>
      </c>
      <c r="Q223" s="4">
        <v>20</v>
      </c>
      <c r="R223" s="4">
        <v>1.5</v>
      </c>
      <c r="S223" s="4">
        <v>10</v>
      </c>
      <c r="T223" s="4">
        <v>0</v>
      </c>
      <c r="U223" s="2">
        <v>22.855</v>
      </c>
      <c r="V223" s="2">
        <v>28.18</v>
      </c>
      <c r="W223" s="2">
        <v>63.019999999999996</v>
      </c>
      <c r="X223" s="4">
        <v>2514.0499999999997</v>
      </c>
      <c r="Y223" s="4">
        <v>3099.7999999999997</v>
      </c>
      <c r="Z223" s="4">
        <v>0</v>
      </c>
      <c r="AA223" s="4">
        <v>1318.35</v>
      </c>
      <c r="AB223" s="4">
        <v>6932.1999999999989</v>
      </c>
      <c r="AC223" s="3">
        <v>4.601674</v>
      </c>
    </row>
    <row r="224" spans="1:29">
      <c r="A224">
        <v>2018</v>
      </c>
      <c r="B224">
        <v>191</v>
      </c>
      <c r="C224" s="1">
        <v>43291</v>
      </c>
      <c r="D224" t="s">
        <v>611</v>
      </c>
      <c r="E224">
        <v>2</v>
      </c>
      <c r="F224">
        <v>80</v>
      </c>
      <c r="G224" s="2">
        <f t="shared" si="6"/>
        <v>0.8</v>
      </c>
      <c r="H224">
        <v>20</v>
      </c>
      <c r="I224">
        <v>6</v>
      </c>
      <c r="J224">
        <v>14</v>
      </c>
      <c r="K224">
        <v>58</v>
      </c>
      <c r="L224" s="2">
        <f t="shared" si="7"/>
        <v>0.57999999999999996</v>
      </c>
      <c r="M224">
        <v>16</v>
      </c>
      <c r="N224">
        <v>7</v>
      </c>
      <c r="O224">
        <v>9</v>
      </c>
      <c r="P224" s="4">
        <v>13.5</v>
      </c>
      <c r="Q224" s="4">
        <v>13.5</v>
      </c>
      <c r="R224" s="4">
        <v>1.5</v>
      </c>
      <c r="S224" s="4">
        <v>7.5</v>
      </c>
      <c r="T224" s="4">
        <v>0</v>
      </c>
      <c r="U224" s="2">
        <v>15.225</v>
      </c>
      <c r="V224" s="2">
        <v>17.725000000000001</v>
      </c>
      <c r="W224" s="2">
        <v>42</v>
      </c>
      <c r="X224" s="4">
        <v>1674.7499999999998</v>
      </c>
      <c r="Y224" s="4">
        <v>1949.75</v>
      </c>
      <c r="Z224" s="4">
        <v>0</v>
      </c>
      <c r="AA224" s="4">
        <v>995.50000000000011</v>
      </c>
      <c r="AB224" s="4">
        <v>4620</v>
      </c>
      <c r="AC224" s="3">
        <v>2.7770819999999996</v>
      </c>
    </row>
    <row r="225" spans="1:29">
      <c r="A225">
        <v>2018</v>
      </c>
      <c r="B225">
        <v>191</v>
      </c>
      <c r="C225" s="1">
        <v>43291</v>
      </c>
      <c r="D225" t="s">
        <v>612</v>
      </c>
      <c r="E225">
        <v>2</v>
      </c>
      <c r="F225">
        <v>71</v>
      </c>
      <c r="G225" s="2">
        <f t="shared" si="6"/>
        <v>0.71</v>
      </c>
      <c r="H225">
        <v>18</v>
      </c>
      <c r="I225">
        <v>6</v>
      </c>
      <c r="J225">
        <v>12</v>
      </c>
      <c r="K225">
        <v>85</v>
      </c>
      <c r="L225" s="2">
        <f t="shared" si="7"/>
        <v>0.85</v>
      </c>
      <c r="M225">
        <v>22</v>
      </c>
      <c r="N225">
        <v>6</v>
      </c>
      <c r="O225">
        <v>16</v>
      </c>
      <c r="P225" s="4">
        <v>21.5</v>
      </c>
      <c r="Q225" s="4">
        <v>20.5</v>
      </c>
      <c r="R225" s="4">
        <v>1.5</v>
      </c>
      <c r="S225" s="4">
        <v>9.5</v>
      </c>
      <c r="T225" s="4">
        <v>0</v>
      </c>
      <c r="U225" s="2">
        <v>21.34</v>
      </c>
      <c r="V225" s="2">
        <v>25.024999999999999</v>
      </c>
      <c r="W225" s="2">
        <v>56.294999999999995</v>
      </c>
      <c r="X225" s="4">
        <v>2347.4</v>
      </c>
      <c r="Y225" s="4">
        <v>2752.75</v>
      </c>
      <c r="Z225" s="4">
        <v>0</v>
      </c>
      <c r="AA225" s="4">
        <v>1092.3000000000002</v>
      </c>
      <c r="AB225" s="4">
        <v>6192.45</v>
      </c>
      <c r="AC225" s="3">
        <v>3.7288405</v>
      </c>
    </row>
    <row r="226" spans="1:29">
      <c r="A226">
        <v>2018</v>
      </c>
      <c r="B226">
        <v>191</v>
      </c>
      <c r="C226" s="1">
        <v>43291</v>
      </c>
      <c r="D226" t="s">
        <v>613</v>
      </c>
      <c r="E226">
        <v>2</v>
      </c>
      <c r="F226">
        <v>61</v>
      </c>
      <c r="G226" s="2">
        <f t="shared" si="6"/>
        <v>0.61</v>
      </c>
      <c r="H226">
        <v>19</v>
      </c>
      <c r="I226">
        <v>6</v>
      </c>
      <c r="J226">
        <v>13</v>
      </c>
      <c r="K226">
        <v>49</v>
      </c>
      <c r="L226" s="2">
        <f t="shared" si="7"/>
        <v>0.49</v>
      </c>
      <c r="M226">
        <v>19</v>
      </c>
      <c r="N226">
        <v>6</v>
      </c>
      <c r="O226">
        <v>13</v>
      </c>
      <c r="P226" s="4">
        <v>23.5</v>
      </c>
      <c r="Q226" s="4">
        <v>19.5</v>
      </c>
      <c r="R226" s="4">
        <v>0.5</v>
      </c>
      <c r="S226" s="4">
        <v>2</v>
      </c>
      <c r="T226" s="4">
        <v>0</v>
      </c>
      <c r="U226" s="2">
        <v>11.7</v>
      </c>
      <c r="V226" s="2">
        <v>12.945</v>
      </c>
      <c r="W226" s="2">
        <v>28.099999999999998</v>
      </c>
      <c r="X226" s="4">
        <v>1286.9999999999998</v>
      </c>
      <c r="Y226" s="4">
        <v>1423.95</v>
      </c>
      <c r="Z226" s="4">
        <v>0</v>
      </c>
      <c r="AA226" s="4">
        <v>380.05000000000007</v>
      </c>
      <c r="AB226" s="4">
        <v>3091</v>
      </c>
      <c r="AC226" s="3">
        <v>1.8050724999999999</v>
      </c>
    </row>
    <row r="227" spans="1:29">
      <c r="A227">
        <v>2018</v>
      </c>
      <c r="B227">
        <v>191</v>
      </c>
      <c r="C227" s="1">
        <v>43291</v>
      </c>
      <c r="D227" t="s">
        <v>614</v>
      </c>
      <c r="E227">
        <v>2</v>
      </c>
      <c r="F227">
        <v>102</v>
      </c>
      <c r="G227" s="2">
        <f t="shared" si="6"/>
        <v>1.02</v>
      </c>
      <c r="H227">
        <v>23</v>
      </c>
      <c r="I227">
        <v>6</v>
      </c>
      <c r="J227">
        <v>17</v>
      </c>
      <c r="K227">
        <v>84</v>
      </c>
      <c r="L227" s="2">
        <f t="shared" si="7"/>
        <v>0.84</v>
      </c>
      <c r="M227">
        <v>21</v>
      </c>
      <c r="N227">
        <v>5</v>
      </c>
      <c r="O227">
        <v>16</v>
      </c>
      <c r="P227" s="4">
        <v>25.5</v>
      </c>
      <c r="Q227" s="4">
        <v>22.5</v>
      </c>
      <c r="R227" s="4">
        <v>2.5</v>
      </c>
      <c r="S227" s="4">
        <v>10.5</v>
      </c>
      <c r="T227" s="4">
        <v>0</v>
      </c>
      <c r="U227" s="2">
        <v>22.324999999999999</v>
      </c>
      <c r="V227" s="2">
        <v>28.64</v>
      </c>
      <c r="W227" s="2">
        <v>60.410000000000004</v>
      </c>
      <c r="X227" s="4">
        <v>2455.75</v>
      </c>
      <c r="Y227" s="4">
        <v>3150.4000000000005</v>
      </c>
      <c r="Z227" s="4">
        <v>0</v>
      </c>
      <c r="AA227" s="4">
        <v>1038.95</v>
      </c>
      <c r="AB227" s="4">
        <v>6645.1</v>
      </c>
      <c r="AC227" s="3">
        <v>4.1543260000000002</v>
      </c>
    </row>
    <row r="228" spans="1:29">
      <c r="A228">
        <v>2018</v>
      </c>
      <c r="B228">
        <v>191</v>
      </c>
      <c r="C228" s="1">
        <v>43291</v>
      </c>
      <c r="D228" t="s">
        <v>615</v>
      </c>
      <c r="E228">
        <v>2</v>
      </c>
      <c r="F228">
        <v>58</v>
      </c>
      <c r="G228" s="2">
        <f t="shared" si="6"/>
        <v>0.57999999999999996</v>
      </c>
      <c r="H228">
        <v>19</v>
      </c>
      <c r="I228">
        <v>6</v>
      </c>
      <c r="J228">
        <v>13</v>
      </c>
      <c r="K228">
        <v>53</v>
      </c>
      <c r="L228" s="2">
        <f t="shared" si="7"/>
        <v>0.53</v>
      </c>
      <c r="M228">
        <v>18</v>
      </c>
      <c r="N228">
        <v>6</v>
      </c>
      <c r="O228">
        <v>12</v>
      </c>
      <c r="P228" s="4">
        <v>16.5</v>
      </c>
      <c r="Q228" s="4">
        <v>17</v>
      </c>
      <c r="R228" s="4">
        <v>1.5</v>
      </c>
      <c r="S228" s="4">
        <v>4</v>
      </c>
      <c r="T228" s="4">
        <v>0</v>
      </c>
      <c r="U228" s="2">
        <v>10.945</v>
      </c>
      <c r="V228" s="2">
        <v>12.195</v>
      </c>
      <c r="W228" s="2">
        <v>26.759999999999998</v>
      </c>
      <c r="X228" s="4">
        <v>1203.95</v>
      </c>
      <c r="Y228" s="4">
        <v>1341.45</v>
      </c>
      <c r="Z228" s="4">
        <v>0</v>
      </c>
      <c r="AA228" s="4">
        <v>398.2</v>
      </c>
      <c r="AB228" s="4">
        <v>2943.6</v>
      </c>
      <c r="AC228" s="3">
        <v>2.0200784999999999</v>
      </c>
    </row>
    <row r="229" spans="1:29">
      <c r="A229">
        <v>2018</v>
      </c>
      <c r="B229">
        <v>191</v>
      </c>
      <c r="C229" s="1">
        <v>43291</v>
      </c>
      <c r="D229" t="s">
        <v>616</v>
      </c>
      <c r="E229">
        <v>2</v>
      </c>
      <c r="F229">
        <v>92</v>
      </c>
      <c r="G229" s="2">
        <f t="shared" si="6"/>
        <v>0.92</v>
      </c>
      <c r="H229">
        <v>22</v>
      </c>
      <c r="I229">
        <v>7</v>
      </c>
      <c r="J229">
        <v>15</v>
      </c>
      <c r="K229">
        <v>100</v>
      </c>
      <c r="L229" s="2">
        <f t="shared" si="7"/>
        <v>1</v>
      </c>
      <c r="M229">
        <v>22</v>
      </c>
      <c r="N229">
        <v>6</v>
      </c>
      <c r="O229">
        <v>16</v>
      </c>
      <c r="P229" s="4">
        <v>21</v>
      </c>
      <c r="Q229" s="4">
        <v>28</v>
      </c>
      <c r="R229" s="4">
        <v>2</v>
      </c>
      <c r="S229" s="4">
        <v>11</v>
      </c>
      <c r="T229" s="4">
        <v>0</v>
      </c>
      <c r="U229" s="2">
        <v>31.065000000000001</v>
      </c>
      <c r="V229" s="2">
        <v>39.875</v>
      </c>
      <c r="W229" s="2">
        <v>81.91</v>
      </c>
      <c r="X229" s="4">
        <v>3417.1500000000005</v>
      </c>
      <c r="Y229" s="4">
        <v>4386.25</v>
      </c>
      <c r="Z229" s="4">
        <v>0</v>
      </c>
      <c r="AA229" s="4">
        <v>1206.7</v>
      </c>
      <c r="AB229" s="4">
        <v>9010.1</v>
      </c>
      <c r="AC229" s="3">
        <v>6.3757649999999995</v>
      </c>
    </row>
    <row r="230" spans="1:29">
      <c r="A230">
        <v>2018</v>
      </c>
      <c r="B230">
        <v>191</v>
      </c>
      <c r="C230" s="1">
        <v>43291</v>
      </c>
      <c r="D230" t="s">
        <v>617</v>
      </c>
      <c r="E230">
        <v>2</v>
      </c>
      <c r="F230">
        <v>77</v>
      </c>
      <c r="G230" s="2">
        <f t="shared" si="6"/>
        <v>0.77</v>
      </c>
      <c r="H230">
        <v>20</v>
      </c>
      <c r="I230">
        <v>6</v>
      </c>
      <c r="J230">
        <v>14</v>
      </c>
      <c r="K230">
        <v>99</v>
      </c>
      <c r="L230" s="2">
        <f t="shared" si="7"/>
        <v>0.99</v>
      </c>
      <c r="M230">
        <v>22</v>
      </c>
      <c r="N230">
        <v>6</v>
      </c>
      <c r="O230">
        <v>16</v>
      </c>
      <c r="P230" s="4">
        <v>15</v>
      </c>
      <c r="Q230" s="4">
        <v>17</v>
      </c>
      <c r="R230" s="4">
        <v>1.5</v>
      </c>
      <c r="S230" s="4">
        <v>3.5</v>
      </c>
      <c r="T230" s="4">
        <v>0</v>
      </c>
      <c r="U230" s="2">
        <v>19.035</v>
      </c>
      <c r="V230" s="2">
        <v>23.195</v>
      </c>
      <c r="W230" s="2">
        <v>48.345000000000006</v>
      </c>
      <c r="X230" s="4">
        <v>2093.85</v>
      </c>
      <c r="Y230" s="4">
        <v>2551.4500000000003</v>
      </c>
      <c r="Z230" s="4">
        <v>0</v>
      </c>
      <c r="AA230" s="4">
        <v>672.65000000000009</v>
      </c>
      <c r="AB230" s="4">
        <v>5317.9500000000007</v>
      </c>
      <c r="AC230" s="3">
        <v>3.4921259999999998</v>
      </c>
    </row>
    <row r="231" spans="1:29">
      <c r="A231">
        <v>2018</v>
      </c>
      <c r="B231">
        <v>191</v>
      </c>
      <c r="C231" s="1">
        <v>43291</v>
      </c>
      <c r="D231" t="s">
        <v>618</v>
      </c>
      <c r="E231">
        <v>2</v>
      </c>
      <c r="F231">
        <v>78</v>
      </c>
      <c r="G231" s="2">
        <f t="shared" si="6"/>
        <v>0.78</v>
      </c>
      <c r="H231">
        <v>19</v>
      </c>
      <c r="I231">
        <v>7</v>
      </c>
      <c r="J231">
        <v>12</v>
      </c>
      <c r="K231">
        <v>90</v>
      </c>
      <c r="L231" s="2">
        <f t="shared" si="7"/>
        <v>0.9</v>
      </c>
      <c r="M231">
        <v>23</v>
      </c>
      <c r="N231">
        <v>7</v>
      </c>
      <c r="O231">
        <v>16</v>
      </c>
      <c r="P231" s="4">
        <v>18</v>
      </c>
      <c r="Q231" s="4">
        <v>15</v>
      </c>
      <c r="R231" s="4">
        <v>0.5</v>
      </c>
      <c r="S231" s="4">
        <v>8.5</v>
      </c>
      <c r="T231" s="4">
        <v>0</v>
      </c>
      <c r="U231" s="2">
        <v>17.885000000000002</v>
      </c>
      <c r="V231" s="2">
        <v>21.695</v>
      </c>
      <c r="W231" s="2">
        <v>48.53</v>
      </c>
      <c r="X231" s="4">
        <v>1967.3500000000001</v>
      </c>
      <c r="Y231" s="4">
        <v>2386.4499999999998</v>
      </c>
      <c r="Z231" s="4">
        <v>0</v>
      </c>
      <c r="AA231" s="4">
        <v>984.50000000000011</v>
      </c>
      <c r="AB231" s="4">
        <v>5338.3</v>
      </c>
      <c r="AC231" s="3">
        <v>3.2975194999999999</v>
      </c>
    </row>
    <row r="232" spans="1:29">
      <c r="A232">
        <v>2018</v>
      </c>
      <c r="B232">
        <v>191</v>
      </c>
      <c r="C232" s="1">
        <v>43291</v>
      </c>
      <c r="D232" t="s">
        <v>619</v>
      </c>
      <c r="E232">
        <v>2</v>
      </c>
      <c r="F232">
        <v>94</v>
      </c>
      <c r="G232" s="2">
        <f t="shared" si="6"/>
        <v>0.94</v>
      </c>
      <c r="H232">
        <v>22</v>
      </c>
      <c r="I232">
        <v>6</v>
      </c>
      <c r="J232">
        <v>16</v>
      </c>
      <c r="K232">
        <v>96</v>
      </c>
      <c r="L232" s="2">
        <f t="shared" si="7"/>
        <v>0.96</v>
      </c>
      <c r="M232">
        <v>20</v>
      </c>
      <c r="N232">
        <v>5</v>
      </c>
      <c r="O232">
        <v>15</v>
      </c>
      <c r="P232" s="4">
        <v>9.5</v>
      </c>
      <c r="Q232" s="4">
        <v>14</v>
      </c>
      <c r="R232" s="4">
        <v>1.5</v>
      </c>
      <c r="S232" s="4">
        <v>7.5</v>
      </c>
      <c r="T232" s="4">
        <v>0</v>
      </c>
      <c r="U232" s="2">
        <v>14.945</v>
      </c>
      <c r="V232" s="2">
        <v>19.02</v>
      </c>
      <c r="W232" s="2">
        <v>40.855000000000004</v>
      </c>
      <c r="X232" s="4">
        <v>1643.95</v>
      </c>
      <c r="Y232" s="4">
        <v>2092.1999999999998</v>
      </c>
      <c r="Z232" s="4">
        <v>0</v>
      </c>
      <c r="AA232" s="4">
        <v>757.9</v>
      </c>
      <c r="AB232" s="4">
        <v>4494.0499999999993</v>
      </c>
      <c r="AC232" s="3">
        <v>2.9669365000000001</v>
      </c>
    </row>
    <row r="233" spans="1:29">
      <c r="A233">
        <v>2018</v>
      </c>
      <c r="B233">
        <v>191</v>
      </c>
      <c r="C233" s="1">
        <v>43291</v>
      </c>
      <c r="D233" t="s">
        <v>620</v>
      </c>
      <c r="E233">
        <v>2</v>
      </c>
      <c r="F233">
        <v>78</v>
      </c>
      <c r="G233" s="2">
        <f t="shared" si="6"/>
        <v>0.78</v>
      </c>
      <c r="H233">
        <v>19</v>
      </c>
      <c r="I233">
        <v>5</v>
      </c>
      <c r="J233">
        <v>14</v>
      </c>
      <c r="K233">
        <v>74</v>
      </c>
      <c r="L233" s="2">
        <f t="shared" si="7"/>
        <v>0.74</v>
      </c>
      <c r="M233">
        <v>19</v>
      </c>
      <c r="N233">
        <v>6</v>
      </c>
      <c r="O233">
        <v>13</v>
      </c>
      <c r="P233" s="4">
        <v>16</v>
      </c>
      <c r="Q233" s="4">
        <v>10.5</v>
      </c>
      <c r="R233" s="4">
        <v>0</v>
      </c>
      <c r="S233" s="4">
        <v>5.5</v>
      </c>
      <c r="T233" s="4">
        <v>0</v>
      </c>
      <c r="U233" s="2">
        <v>11.585000000000001</v>
      </c>
      <c r="V233" s="2">
        <v>13.414999999999999</v>
      </c>
      <c r="W233" s="2">
        <v>31.13</v>
      </c>
      <c r="X233" s="4">
        <v>1274.3500000000001</v>
      </c>
      <c r="Y233" s="4">
        <v>1475.65</v>
      </c>
      <c r="Z233" s="4">
        <v>0</v>
      </c>
      <c r="AA233" s="4">
        <v>674.30000000000007</v>
      </c>
      <c r="AB233" s="4">
        <v>3424.3</v>
      </c>
      <c r="AC233" s="3">
        <v>2.3171005</v>
      </c>
    </row>
    <row r="234" spans="1:29">
      <c r="A234">
        <v>2018</v>
      </c>
      <c r="B234">
        <v>191</v>
      </c>
      <c r="C234" s="1">
        <v>43291</v>
      </c>
      <c r="D234" t="s">
        <v>621</v>
      </c>
      <c r="E234">
        <v>2</v>
      </c>
      <c r="F234">
        <v>102</v>
      </c>
      <c r="G234" s="2">
        <f t="shared" si="6"/>
        <v>1.02</v>
      </c>
      <c r="H234">
        <v>22</v>
      </c>
      <c r="I234">
        <v>7</v>
      </c>
      <c r="J234">
        <v>15</v>
      </c>
      <c r="K234">
        <v>89</v>
      </c>
      <c r="L234" s="2">
        <f t="shared" si="7"/>
        <v>0.89</v>
      </c>
      <c r="M234">
        <v>19</v>
      </c>
      <c r="N234">
        <v>7</v>
      </c>
      <c r="O234">
        <v>12</v>
      </c>
      <c r="P234" s="4">
        <v>21.5</v>
      </c>
      <c r="Q234" s="4">
        <v>21</v>
      </c>
      <c r="R234" s="4">
        <v>1.5</v>
      </c>
      <c r="S234" s="4">
        <v>5</v>
      </c>
      <c r="T234" s="4">
        <v>0</v>
      </c>
      <c r="U234" s="2">
        <v>19.975000000000001</v>
      </c>
      <c r="V234" s="2">
        <v>26.29</v>
      </c>
      <c r="W234" s="2">
        <v>52.230000000000004</v>
      </c>
      <c r="X234" s="4">
        <v>2197.25</v>
      </c>
      <c r="Y234" s="4">
        <v>2891.9</v>
      </c>
      <c r="Z234" s="4">
        <v>0</v>
      </c>
      <c r="AA234" s="4">
        <v>656.15</v>
      </c>
      <c r="AB234" s="4">
        <v>5745.2999999999993</v>
      </c>
      <c r="AC234" s="3">
        <v>4.1038965000000003</v>
      </c>
    </row>
    <row r="235" spans="1:29">
      <c r="A235">
        <v>2018</v>
      </c>
      <c r="B235">
        <v>191</v>
      </c>
      <c r="C235" s="1">
        <v>43291</v>
      </c>
      <c r="D235" t="s">
        <v>622</v>
      </c>
      <c r="E235">
        <v>2</v>
      </c>
      <c r="F235">
        <v>99</v>
      </c>
      <c r="G235" s="2">
        <f t="shared" si="6"/>
        <v>0.99</v>
      </c>
      <c r="H235">
        <v>22</v>
      </c>
      <c r="I235">
        <v>5</v>
      </c>
      <c r="J235">
        <v>17</v>
      </c>
      <c r="K235">
        <v>106</v>
      </c>
      <c r="L235" s="2">
        <f t="shared" si="7"/>
        <v>1.06</v>
      </c>
      <c r="M235">
        <v>23</v>
      </c>
      <c r="N235">
        <v>5</v>
      </c>
      <c r="O235">
        <v>18</v>
      </c>
      <c r="P235" s="4">
        <v>26.5</v>
      </c>
      <c r="Q235" s="4">
        <v>29</v>
      </c>
      <c r="R235" s="4">
        <v>2.5</v>
      </c>
      <c r="S235" s="4">
        <v>9.5</v>
      </c>
      <c r="T235" s="4">
        <v>0</v>
      </c>
      <c r="U235" s="2">
        <v>25.795000000000002</v>
      </c>
      <c r="V235" s="2">
        <v>32.354999999999997</v>
      </c>
      <c r="W235" s="2">
        <v>66.454999999999998</v>
      </c>
      <c r="X235" s="4">
        <v>2837.4500000000003</v>
      </c>
      <c r="Y235" s="4">
        <v>3559.0499999999993</v>
      </c>
      <c r="Z235" s="4">
        <v>0</v>
      </c>
      <c r="AA235" s="4">
        <v>913.55</v>
      </c>
      <c r="AB235" s="4">
        <v>7310.05</v>
      </c>
      <c r="AC235" s="3">
        <v>4.9327740000000002</v>
      </c>
    </row>
    <row r="236" spans="1:29">
      <c r="A236">
        <v>2018</v>
      </c>
      <c r="B236">
        <v>191</v>
      </c>
      <c r="C236" s="1">
        <v>43291</v>
      </c>
      <c r="D236" t="s">
        <v>623</v>
      </c>
      <c r="E236">
        <v>2</v>
      </c>
      <c r="F236">
        <v>71</v>
      </c>
      <c r="G236" s="2">
        <f t="shared" si="6"/>
        <v>0.71</v>
      </c>
      <c r="H236">
        <v>18</v>
      </c>
      <c r="I236">
        <v>5</v>
      </c>
      <c r="J236">
        <v>13</v>
      </c>
      <c r="K236">
        <v>84</v>
      </c>
      <c r="L236" s="2">
        <f t="shared" si="7"/>
        <v>0.84</v>
      </c>
      <c r="M236">
        <v>20</v>
      </c>
      <c r="N236">
        <v>5</v>
      </c>
      <c r="O236">
        <v>15</v>
      </c>
      <c r="P236" s="4">
        <v>11.5</v>
      </c>
      <c r="Q236" s="4">
        <v>10.5</v>
      </c>
      <c r="R236" s="4">
        <v>0.5</v>
      </c>
      <c r="S236" s="4">
        <v>6</v>
      </c>
      <c r="T236" s="4">
        <v>0</v>
      </c>
      <c r="U236" s="2">
        <v>9.8550000000000004</v>
      </c>
      <c r="V236" s="2">
        <v>12.005000000000001</v>
      </c>
      <c r="W236" s="2">
        <v>26.305</v>
      </c>
      <c r="X236" s="4">
        <v>1084.0500000000002</v>
      </c>
      <c r="Y236" s="4">
        <v>1320.55</v>
      </c>
      <c r="Z236" s="4">
        <v>0</v>
      </c>
      <c r="AA236" s="4">
        <v>488.95</v>
      </c>
      <c r="AB236" s="4">
        <v>2893.55</v>
      </c>
      <c r="AC236" s="3">
        <v>1.9319245</v>
      </c>
    </row>
    <row r="237" spans="1:29">
      <c r="A237">
        <v>2018</v>
      </c>
      <c r="B237">
        <v>191</v>
      </c>
      <c r="C237" s="1">
        <v>43291</v>
      </c>
      <c r="D237" t="s">
        <v>624</v>
      </c>
      <c r="E237">
        <v>2</v>
      </c>
      <c r="F237">
        <v>76</v>
      </c>
      <c r="G237" s="2">
        <f t="shared" si="6"/>
        <v>0.76</v>
      </c>
      <c r="H237">
        <v>21</v>
      </c>
      <c r="I237">
        <v>6</v>
      </c>
      <c r="J237">
        <v>15</v>
      </c>
      <c r="K237">
        <v>49</v>
      </c>
      <c r="L237" s="2">
        <f t="shared" si="7"/>
        <v>0.49</v>
      </c>
      <c r="M237">
        <v>18</v>
      </c>
      <c r="N237">
        <v>6</v>
      </c>
      <c r="O237">
        <v>12</v>
      </c>
      <c r="P237" s="4">
        <v>17.5</v>
      </c>
      <c r="Q237" s="4">
        <v>13</v>
      </c>
      <c r="R237" s="4">
        <v>0</v>
      </c>
      <c r="S237" s="4">
        <v>6</v>
      </c>
      <c r="T237" s="4">
        <v>0</v>
      </c>
      <c r="U237" s="2">
        <v>12.96</v>
      </c>
      <c r="V237" s="2">
        <v>13.914999999999999</v>
      </c>
      <c r="W237" s="2">
        <v>32.380000000000003</v>
      </c>
      <c r="X237" s="4">
        <v>1425.6000000000001</v>
      </c>
      <c r="Y237" s="4">
        <v>1530.6499999999999</v>
      </c>
      <c r="Z237" s="4">
        <v>0</v>
      </c>
      <c r="AA237" s="4">
        <v>605.54999999999995</v>
      </c>
      <c r="AB237" s="4">
        <v>3561.8</v>
      </c>
      <c r="AC237" s="3">
        <v>2.1898745000000002</v>
      </c>
    </row>
    <row r="238" spans="1:29">
      <c r="A238">
        <v>2018</v>
      </c>
      <c r="B238">
        <v>191</v>
      </c>
      <c r="C238" s="1">
        <v>43291</v>
      </c>
      <c r="D238" t="s">
        <v>625</v>
      </c>
      <c r="E238">
        <v>2</v>
      </c>
      <c r="F238">
        <v>103</v>
      </c>
      <c r="G238" s="2">
        <f t="shared" si="6"/>
        <v>1.03</v>
      </c>
      <c r="H238">
        <v>23</v>
      </c>
      <c r="I238">
        <v>8</v>
      </c>
      <c r="J238">
        <v>15</v>
      </c>
      <c r="K238">
        <v>92</v>
      </c>
      <c r="L238" s="2">
        <f t="shared" si="7"/>
        <v>0.92</v>
      </c>
      <c r="M238">
        <v>20</v>
      </c>
      <c r="N238">
        <v>5</v>
      </c>
      <c r="O238">
        <v>15</v>
      </c>
      <c r="P238" s="4">
        <v>15.5</v>
      </c>
      <c r="Q238" s="4">
        <v>20.5</v>
      </c>
      <c r="R238" s="4">
        <v>1</v>
      </c>
      <c r="S238" s="4">
        <v>6.5</v>
      </c>
      <c r="T238" s="4">
        <v>0</v>
      </c>
      <c r="U238" s="2">
        <v>20.594999999999999</v>
      </c>
      <c r="V238" s="2">
        <v>25.995000000000001</v>
      </c>
      <c r="W238" s="2">
        <v>51.465000000000003</v>
      </c>
      <c r="X238" s="4">
        <v>2265.4499999999998</v>
      </c>
      <c r="Y238" s="4">
        <v>2859.4500000000003</v>
      </c>
      <c r="Z238" s="4">
        <v>0</v>
      </c>
      <c r="AA238" s="4">
        <v>536.25</v>
      </c>
      <c r="AB238" s="4">
        <v>5661.15</v>
      </c>
      <c r="AC238" s="3">
        <v>4.0541324999999997</v>
      </c>
    </row>
    <row r="239" spans="1:29">
      <c r="A239">
        <v>2018</v>
      </c>
      <c r="B239">
        <v>191</v>
      </c>
      <c r="C239" s="1">
        <v>43291</v>
      </c>
      <c r="D239" t="s">
        <v>626</v>
      </c>
      <c r="E239">
        <v>2</v>
      </c>
      <c r="F239">
        <v>106</v>
      </c>
      <c r="G239" s="2">
        <f t="shared" si="6"/>
        <v>1.06</v>
      </c>
      <c r="H239">
        <v>22</v>
      </c>
      <c r="I239">
        <v>6</v>
      </c>
      <c r="J239">
        <v>16</v>
      </c>
      <c r="K239">
        <v>74</v>
      </c>
      <c r="L239" s="2">
        <f t="shared" si="7"/>
        <v>0.74</v>
      </c>
      <c r="M239">
        <v>21</v>
      </c>
      <c r="N239">
        <v>5</v>
      </c>
      <c r="O239">
        <v>16</v>
      </c>
      <c r="P239" s="4">
        <v>24</v>
      </c>
      <c r="Q239" s="4">
        <v>26.5</v>
      </c>
      <c r="R239" s="4">
        <v>2</v>
      </c>
      <c r="S239" s="4">
        <v>8</v>
      </c>
      <c r="T239" s="4">
        <v>0</v>
      </c>
      <c r="U239" s="2">
        <v>24.32</v>
      </c>
      <c r="V239" s="2">
        <v>29.885000000000002</v>
      </c>
      <c r="W239" s="2">
        <v>65.045000000000002</v>
      </c>
      <c r="X239" s="4">
        <v>2675.2000000000003</v>
      </c>
      <c r="Y239" s="4">
        <v>3287.35</v>
      </c>
      <c r="Z239" s="4">
        <v>0</v>
      </c>
      <c r="AA239" s="4">
        <v>1192.4000000000001</v>
      </c>
      <c r="AB239" s="4">
        <v>7154.9500000000007</v>
      </c>
      <c r="AC239" s="3">
        <v>4.6442164999999997</v>
      </c>
    </row>
    <row r="240" spans="1:29">
      <c r="A240">
        <v>2018</v>
      </c>
      <c r="B240">
        <v>191</v>
      </c>
      <c r="C240" s="1">
        <v>43291</v>
      </c>
      <c r="D240" t="s">
        <v>627</v>
      </c>
      <c r="E240">
        <v>2</v>
      </c>
      <c r="F240">
        <v>60</v>
      </c>
      <c r="G240" s="2">
        <f t="shared" si="6"/>
        <v>0.6</v>
      </c>
      <c r="H240">
        <v>19</v>
      </c>
      <c r="I240">
        <v>6</v>
      </c>
      <c r="J240">
        <v>13</v>
      </c>
      <c r="K240">
        <v>62</v>
      </c>
      <c r="L240" s="2">
        <f t="shared" si="7"/>
        <v>0.62</v>
      </c>
      <c r="M240">
        <v>21</v>
      </c>
      <c r="N240">
        <v>4</v>
      </c>
      <c r="O240">
        <v>17</v>
      </c>
      <c r="P240" s="4">
        <v>17.5</v>
      </c>
      <c r="Q240" s="4">
        <v>15.5</v>
      </c>
      <c r="R240" s="4">
        <v>2</v>
      </c>
      <c r="S240" s="4">
        <v>4.5</v>
      </c>
      <c r="T240" s="4">
        <v>0</v>
      </c>
      <c r="U240" s="2">
        <v>10.23</v>
      </c>
      <c r="V240" s="2">
        <v>11.775</v>
      </c>
      <c r="W240" s="2">
        <v>27.285000000000004</v>
      </c>
      <c r="X240" s="4">
        <v>1125.3000000000002</v>
      </c>
      <c r="Y240" s="4">
        <v>1295.25</v>
      </c>
      <c r="Z240" s="4">
        <v>0</v>
      </c>
      <c r="AA240" s="4">
        <v>580.79999999999995</v>
      </c>
      <c r="AB240" s="4">
        <v>3001.3500000000004</v>
      </c>
      <c r="AC240" s="3">
        <v>1.7445889999999999</v>
      </c>
    </row>
    <row r="241" spans="1:29">
      <c r="A241">
        <v>2018</v>
      </c>
      <c r="B241">
        <v>191</v>
      </c>
      <c r="C241" s="1">
        <v>43291</v>
      </c>
      <c r="D241" t="s">
        <v>628</v>
      </c>
      <c r="E241">
        <v>2</v>
      </c>
      <c r="F241">
        <v>76</v>
      </c>
      <c r="G241" s="2">
        <f t="shared" si="6"/>
        <v>0.76</v>
      </c>
      <c r="H241">
        <v>20</v>
      </c>
      <c r="I241">
        <v>6</v>
      </c>
      <c r="J241">
        <v>14</v>
      </c>
      <c r="K241">
        <v>67</v>
      </c>
      <c r="L241" s="2">
        <f t="shared" si="7"/>
        <v>0.67</v>
      </c>
      <c r="M241">
        <v>19</v>
      </c>
      <c r="N241">
        <v>7</v>
      </c>
      <c r="O241">
        <v>12</v>
      </c>
      <c r="P241" s="4">
        <v>18.5</v>
      </c>
      <c r="Q241" s="4">
        <v>12</v>
      </c>
      <c r="R241" s="4">
        <v>0.5</v>
      </c>
      <c r="S241" s="4">
        <v>6.5</v>
      </c>
      <c r="T241" s="4">
        <v>0</v>
      </c>
      <c r="U241" s="2">
        <v>14.025</v>
      </c>
      <c r="V241" s="2">
        <v>14.94</v>
      </c>
      <c r="W241" s="2">
        <v>34.049999999999997</v>
      </c>
      <c r="X241" s="4">
        <v>1542.7500000000002</v>
      </c>
      <c r="Y241" s="4">
        <v>1643.4</v>
      </c>
      <c r="Z241" s="4">
        <v>0</v>
      </c>
      <c r="AA241" s="4">
        <v>559.35000000000014</v>
      </c>
      <c r="AB241" s="4">
        <v>3745.5000000000009</v>
      </c>
      <c r="AC241" s="3">
        <v>2.5577749999999999</v>
      </c>
    </row>
    <row r="242" spans="1:29">
      <c r="A242">
        <v>2018</v>
      </c>
      <c r="B242">
        <v>191</v>
      </c>
      <c r="C242" s="1">
        <v>43291</v>
      </c>
      <c r="D242" t="s">
        <v>629</v>
      </c>
      <c r="E242">
        <v>2</v>
      </c>
      <c r="F242">
        <v>90</v>
      </c>
      <c r="G242" s="2">
        <f t="shared" si="6"/>
        <v>0.9</v>
      </c>
      <c r="H242">
        <v>22</v>
      </c>
      <c r="I242">
        <v>6</v>
      </c>
      <c r="J242">
        <v>16</v>
      </c>
      <c r="K242">
        <v>76</v>
      </c>
      <c r="L242" s="2">
        <f t="shared" si="7"/>
        <v>0.76</v>
      </c>
      <c r="M242">
        <v>20</v>
      </c>
      <c r="N242">
        <v>7</v>
      </c>
      <c r="O242">
        <v>13</v>
      </c>
      <c r="P242" s="4">
        <v>16.5</v>
      </c>
      <c r="Q242" s="4">
        <v>25.5</v>
      </c>
      <c r="R242" s="4">
        <v>1</v>
      </c>
      <c r="S242" s="4">
        <v>5</v>
      </c>
      <c r="T242" s="4">
        <v>0</v>
      </c>
      <c r="U242" s="2">
        <v>19.940000000000001</v>
      </c>
      <c r="V242" s="2">
        <v>25.265000000000001</v>
      </c>
      <c r="W242" s="2">
        <v>49.895000000000003</v>
      </c>
      <c r="X242" s="4">
        <v>2193.4000000000005</v>
      </c>
      <c r="Y242" s="4">
        <v>2779.1499999999996</v>
      </c>
      <c r="Z242" s="4">
        <v>0</v>
      </c>
      <c r="AA242" s="4">
        <v>515.9</v>
      </c>
      <c r="AB242" s="4">
        <v>5488.45</v>
      </c>
      <c r="AC242" s="3">
        <v>3.6803800000000004</v>
      </c>
    </row>
    <row r="243" spans="1:29">
      <c r="A243">
        <v>2018</v>
      </c>
      <c r="B243">
        <v>191</v>
      </c>
      <c r="C243" s="1">
        <v>43291</v>
      </c>
      <c r="D243" t="s">
        <v>630</v>
      </c>
      <c r="E243">
        <v>2</v>
      </c>
      <c r="F243">
        <v>90</v>
      </c>
      <c r="G243" s="2">
        <f t="shared" si="6"/>
        <v>0.9</v>
      </c>
      <c r="H243">
        <v>20</v>
      </c>
      <c r="I243">
        <v>6</v>
      </c>
      <c r="J243">
        <v>15</v>
      </c>
      <c r="K243">
        <v>97</v>
      </c>
      <c r="L243" s="2">
        <f t="shared" si="7"/>
        <v>0.97</v>
      </c>
      <c r="M243">
        <v>19</v>
      </c>
      <c r="N243">
        <v>7</v>
      </c>
      <c r="O243">
        <v>13</v>
      </c>
      <c r="P243" s="4">
        <v>12</v>
      </c>
      <c r="Q243" s="4">
        <v>13</v>
      </c>
      <c r="R243" s="4">
        <v>0.5</v>
      </c>
      <c r="S243" s="4">
        <v>2.5</v>
      </c>
      <c r="T243" s="4">
        <v>0</v>
      </c>
      <c r="U243" s="2">
        <v>11.055</v>
      </c>
      <c r="V243" s="2">
        <v>13.865</v>
      </c>
      <c r="W243" s="2">
        <v>26.8</v>
      </c>
      <c r="X243" s="4">
        <v>1216.05</v>
      </c>
      <c r="Y243" s="4">
        <v>1525.15</v>
      </c>
      <c r="Z243" s="4">
        <v>0</v>
      </c>
      <c r="AA243" s="4">
        <v>206.8</v>
      </c>
      <c r="AB243" s="4">
        <v>2948</v>
      </c>
      <c r="AC243" s="3">
        <v>2.3864389999999998</v>
      </c>
    </row>
    <row r="244" spans="1:29">
      <c r="A244">
        <v>2018</v>
      </c>
      <c r="B244">
        <v>191</v>
      </c>
      <c r="C244" s="1">
        <v>43291</v>
      </c>
      <c r="D244" t="s">
        <v>631</v>
      </c>
      <c r="E244">
        <v>2</v>
      </c>
      <c r="F244">
        <v>110</v>
      </c>
      <c r="G244" s="2">
        <f t="shared" si="6"/>
        <v>1.1000000000000001</v>
      </c>
      <c r="H244">
        <v>22</v>
      </c>
      <c r="I244">
        <v>7</v>
      </c>
      <c r="J244">
        <v>15</v>
      </c>
      <c r="K244">
        <v>79</v>
      </c>
      <c r="L244" s="2">
        <f t="shared" si="7"/>
        <v>0.79</v>
      </c>
      <c r="M244">
        <v>20</v>
      </c>
      <c r="N244">
        <v>7</v>
      </c>
      <c r="O244">
        <v>13</v>
      </c>
      <c r="P244" s="4">
        <v>12.5</v>
      </c>
      <c r="Q244" s="4">
        <v>26</v>
      </c>
      <c r="R244" s="4">
        <v>2</v>
      </c>
      <c r="S244" s="4">
        <v>6.5</v>
      </c>
      <c r="T244" s="4">
        <v>0</v>
      </c>
      <c r="U244" s="2">
        <v>22.68</v>
      </c>
      <c r="V244" s="2">
        <v>29.305</v>
      </c>
      <c r="W244" s="2">
        <v>58.274999999999999</v>
      </c>
      <c r="X244" s="4">
        <v>2494.7999999999997</v>
      </c>
      <c r="Y244" s="4">
        <v>3223.55</v>
      </c>
      <c r="Z244" s="4">
        <v>0</v>
      </c>
      <c r="AA244" s="4">
        <v>691.89999999999986</v>
      </c>
      <c r="AB244" s="4">
        <v>6410.25</v>
      </c>
      <c r="AC244" s="3">
        <v>4.2098925000000005</v>
      </c>
    </row>
    <row r="245" spans="1:29">
      <c r="A245">
        <v>2018</v>
      </c>
      <c r="B245">
        <v>191</v>
      </c>
      <c r="C245" s="1">
        <v>43291</v>
      </c>
      <c r="D245" t="s">
        <v>632</v>
      </c>
      <c r="E245">
        <v>2</v>
      </c>
      <c r="F245">
        <v>85</v>
      </c>
      <c r="G245" s="2">
        <f t="shared" si="6"/>
        <v>0.85</v>
      </c>
      <c r="H245">
        <v>19</v>
      </c>
      <c r="I245">
        <v>5</v>
      </c>
      <c r="J245">
        <v>14</v>
      </c>
      <c r="K245">
        <v>102</v>
      </c>
      <c r="L245" s="2">
        <f t="shared" si="7"/>
        <v>1.02</v>
      </c>
      <c r="M245">
        <v>23</v>
      </c>
      <c r="N245">
        <v>6</v>
      </c>
      <c r="O245">
        <v>17</v>
      </c>
      <c r="P245" s="4">
        <v>20.5</v>
      </c>
      <c r="Q245" s="4">
        <v>19</v>
      </c>
      <c r="R245" s="4">
        <v>0.5</v>
      </c>
      <c r="S245" s="4">
        <v>7</v>
      </c>
      <c r="T245" s="4">
        <v>0</v>
      </c>
      <c r="U245" s="2">
        <v>17.945</v>
      </c>
      <c r="V245" s="2">
        <v>23.545000000000002</v>
      </c>
      <c r="W245" s="2">
        <v>47.63</v>
      </c>
      <c r="X245" s="4">
        <v>1973.9499999999998</v>
      </c>
      <c r="Y245" s="4">
        <v>2589.9500000000003</v>
      </c>
      <c r="Z245" s="4">
        <v>0</v>
      </c>
      <c r="AA245" s="4">
        <v>675.39999999999986</v>
      </c>
      <c r="AB245" s="4">
        <v>5239.2999999999993</v>
      </c>
      <c r="AC245" s="3">
        <v>3.2005930000000005</v>
      </c>
    </row>
    <row r="246" spans="1:29">
      <c r="A246">
        <v>2018</v>
      </c>
      <c r="B246">
        <v>191</v>
      </c>
      <c r="C246" s="1">
        <v>43291</v>
      </c>
      <c r="D246" t="s">
        <v>633</v>
      </c>
      <c r="E246">
        <v>2</v>
      </c>
      <c r="F246">
        <v>118</v>
      </c>
      <c r="G246" s="2">
        <f t="shared" si="6"/>
        <v>1.18</v>
      </c>
      <c r="H246">
        <v>22</v>
      </c>
      <c r="I246">
        <v>7</v>
      </c>
      <c r="J246">
        <v>15</v>
      </c>
      <c r="K246">
        <v>66</v>
      </c>
      <c r="L246" s="2">
        <f t="shared" si="7"/>
        <v>0.66</v>
      </c>
      <c r="M246">
        <v>17</v>
      </c>
      <c r="N246">
        <v>6</v>
      </c>
      <c r="O246">
        <v>11</v>
      </c>
      <c r="P246" s="4">
        <v>17.5</v>
      </c>
      <c r="Q246" s="4">
        <v>22</v>
      </c>
      <c r="R246" s="4">
        <v>1</v>
      </c>
      <c r="S246" s="4">
        <v>4.5</v>
      </c>
      <c r="T246" s="4">
        <v>0</v>
      </c>
      <c r="U246" s="2">
        <v>19.190000000000001</v>
      </c>
      <c r="V246" s="2">
        <v>27.45</v>
      </c>
      <c r="W246" s="2">
        <v>50.84</v>
      </c>
      <c r="X246" s="4">
        <v>2110.9</v>
      </c>
      <c r="Y246" s="4">
        <v>3019.5</v>
      </c>
      <c r="Z246" s="4">
        <v>0</v>
      </c>
      <c r="AA246" s="4">
        <v>461.99999999999989</v>
      </c>
      <c r="AB246" s="4">
        <v>5592.4</v>
      </c>
      <c r="AC246" s="3">
        <v>3.9928020000000002</v>
      </c>
    </row>
    <row r="247" spans="1:29">
      <c r="A247">
        <v>2018</v>
      </c>
      <c r="B247">
        <v>191</v>
      </c>
      <c r="C247" s="1">
        <v>43291</v>
      </c>
      <c r="D247" t="s">
        <v>634</v>
      </c>
      <c r="E247">
        <v>2</v>
      </c>
      <c r="F247">
        <v>64</v>
      </c>
      <c r="G247" s="2">
        <f t="shared" si="6"/>
        <v>0.64</v>
      </c>
      <c r="H247">
        <v>16</v>
      </c>
      <c r="I247">
        <v>7</v>
      </c>
      <c r="J247">
        <v>9</v>
      </c>
      <c r="K247">
        <v>82</v>
      </c>
      <c r="L247" s="2">
        <f t="shared" si="7"/>
        <v>0.82</v>
      </c>
      <c r="M247">
        <v>20</v>
      </c>
      <c r="N247">
        <v>5</v>
      </c>
      <c r="O247">
        <v>15</v>
      </c>
      <c r="P247" s="4">
        <v>15</v>
      </c>
      <c r="Q247" s="4">
        <v>14.5</v>
      </c>
      <c r="R247" s="4">
        <v>0</v>
      </c>
      <c r="S247" s="4">
        <v>5</v>
      </c>
      <c r="T247" s="4">
        <v>0</v>
      </c>
      <c r="U247" s="2">
        <v>13.385</v>
      </c>
      <c r="V247" s="2">
        <v>15.865</v>
      </c>
      <c r="W247" s="2">
        <v>33.369999999999997</v>
      </c>
      <c r="X247" s="4">
        <v>1472.3500000000001</v>
      </c>
      <c r="Y247" s="4">
        <v>1745.15</v>
      </c>
      <c r="Z247" s="4">
        <v>0</v>
      </c>
      <c r="AA247" s="4">
        <v>453.20000000000005</v>
      </c>
      <c r="AB247" s="4">
        <v>3670.7</v>
      </c>
      <c r="AC247" s="3">
        <v>2.4708749999999999</v>
      </c>
    </row>
    <row r="248" spans="1:29">
      <c r="A248">
        <v>2018</v>
      </c>
      <c r="B248">
        <v>191</v>
      </c>
      <c r="C248" s="1">
        <v>43291</v>
      </c>
      <c r="D248" t="s">
        <v>635</v>
      </c>
      <c r="E248">
        <v>2</v>
      </c>
      <c r="F248">
        <v>65</v>
      </c>
      <c r="G248" s="2">
        <f t="shared" si="6"/>
        <v>0.65</v>
      </c>
      <c r="H248">
        <v>17</v>
      </c>
      <c r="I248">
        <v>4</v>
      </c>
      <c r="J248">
        <v>13</v>
      </c>
      <c r="K248">
        <v>84</v>
      </c>
      <c r="L248" s="2">
        <f t="shared" si="7"/>
        <v>0.84</v>
      </c>
      <c r="M248">
        <v>19</v>
      </c>
      <c r="N248">
        <v>7</v>
      </c>
      <c r="O248">
        <v>12</v>
      </c>
      <c r="P248" s="4">
        <v>11</v>
      </c>
      <c r="Q248" s="4">
        <v>9.5</v>
      </c>
      <c r="R248" s="4">
        <v>1.5</v>
      </c>
      <c r="S248" s="4">
        <v>6</v>
      </c>
      <c r="T248" s="4">
        <v>0</v>
      </c>
      <c r="U248" s="2">
        <v>11.91</v>
      </c>
      <c r="V248" s="2">
        <v>13.46</v>
      </c>
      <c r="W248" s="2">
        <v>30.934999999999999</v>
      </c>
      <c r="X248" s="4">
        <v>1310.1000000000001</v>
      </c>
      <c r="Y248" s="4">
        <v>1480.6000000000001</v>
      </c>
      <c r="Z248" s="4">
        <v>0</v>
      </c>
      <c r="AA248" s="4">
        <v>612.15</v>
      </c>
      <c r="AB248" s="4">
        <v>3402.8500000000004</v>
      </c>
      <c r="AC248" s="3">
        <v>2.2667479999999998</v>
      </c>
    </row>
    <row r="249" spans="1:29">
      <c r="A249">
        <v>2018</v>
      </c>
      <c r="B249">
        <v>191</v>
      </c>
      <c r="C249" s="1">
        <v>43291</v>
      </c>
      <c r="D249" t="s">
        <v>636</v>
      </c>
      <c r="E249">
        <v>2</v>
      </c>
      <c r="F249">
        <v>73</v>
      </c>
      <c r="G249" s="2">
        <f t="shared" si="6"/>
        <v>0.73</v>
      </c>
      <c r="H249">
        <v>20</v>
      </c>
      <c r="I249">
        <v>5</v>
      </c>
      <c r="J249">
        <v>15</v>
      </c>
      <c r="K249">
        <v>94</v>
      </c>
      <c r="L249" s="2">
        <f t="shared" si="7"/>
        <v>0.94</v>
      </c>
      <c r="M249">
        <v>20</v>
      </c>
      <c r="N249">
        <v>5</v>
      </c>
      <c r="O249">
        <v>15</v>
      </c>
      <c r="P249" s="4">
        <v>23.5</v>
      </c>
      <c r="Q249" s="4">
        <v>10.5</v>
      </c>
      <c r="R249" s="4">
        <v>0.5</v>
      </c>
      <c r="S249" s="4">
        <v>4.5</v>
      </c>
      <c r="T249" s="4">
        <v>0</v>
      </c>
      <c r="U249" s="2">
        <v>16.795000000000002</v>
      </c>
      <c r="V249" s="2">
        <v>19.535</v>
      </c>
      <c r="W249" s="2">
        <v>43.22</v>
      </c>
      <c r="X249" s="4">
        <v>1847.4500000000003</v>
      </c>
      <c r="Y249" s="4">
        <v>2148.85</v>
      </c>
      <c r="Z249" s="4">
        <v>0</v>
      </c>
      <c r="AA249" s="4">
        <v>757.9</v>
      </c>
      <c r="AB249" s="4">
        <v>4754.2</v>
      </c>
      <c r="AC249" s="3">
        <v>3.2075780000000003</v>
      </c>
    </row>
    <row r="250" spans="1:29">
      <c r="A250">
        <v>2018</v>
      </c>
      <c r="B250">
        <v>191</v>
      </c>
      <c r="C250" s="1">
        <v>43291</v>
      </c>
      <c r="D250" t="s">
        <v>637</v>
      </c>
      <c r="E250">
        <v>2</v>
      </c>
      <c r="F250">
        <v>91</v>
      </c>
      <c r="G250" s="2">
        <f t="shared" si="6"/>
        <v>0.91</v>
      </c>
      <c r="H250">
        <v>22</v>
      </c>
      <c r="I250">
        <v>7</v>
      </c>
      <c r="J250">
        <v>15</v>
      </c>
      <c r="K250">
        <v>93</v>
      </c>
      <c r="L250" s="2">
        <f t="shared" si="7"/>
        <v>0.93</v>
      </c>
      <c r="M250">
        <v>21</v>
      </c>
      <c r="N250">
        <v>7</v>
      </c>
      <c r="O250">
        <v>14</v>
      </c>
      <c r="P250" s="4">
        <v>11.5</v>
      </c>
      <c r="Q250" s="4">
        <v>16</v>
      </c>
      <c r="R250" s="4">
        <v>1.5</v>
      </c>
      <c r="S250" s="4">
        <v>4.5</v>
      </c>
      <c r="T250" s="4">
        <v>0</v>
      </c>
      <c r="U250" s="2">
        <v>16.934999999999999</v>
      </c>
      <c r="V250" s="2">
        <v>21.164999999999999</v>
      </c>
      <c r="W250" s="2">
        <v>43.209999999999994</v>
      </c>
      <c r="X250" s="4">
        <v>1862.8499999999997</v>
      </c>
      <c r="Y250" s="4">
        <v>2328.15</v>
      </c>
      <c r="Z250" s="4">
        <v>0</v>
      </c>
      <c r="AA250" s="4">
        <v>562.09999999999991</v>
      </c>
      <c r="AB250" s="4">
        <v>4753.1000000000004</v>
      </c>
      <c r="AC250" s="3">
        <v>3.4921424999999999</v>
      </c>
    </row>
    <row r="251" spans="1:29">
      <c r="A251">
        <v>2018</v>
      </c>
      <c r="B251">
        <v>191</v>
      </c>
      <c r="C251" s="1">
        <v>43291</v>
      </c>
      <c r="D251" t="s">
        <v>638</v>
      </c>
      <c r="E251">
        <v>2</v>
      </c>
      <c r="F251">
        <v>92</v>
      </c>
      <c r="G251" s="2">
        <f t="shared" si="6"/>
        <v>0.92</v>
      </c>
      <c r="H251">
        <v>19</v>
      </c>
      <c r="I251">
        <v>7</v>
      </c>
      <c r="J251">
        <v>12</v>
      </c>
      <c r="K251">
        <v>72</v>
      </c>
      <c r="L251" s="2">
        <f t="shared" si="7"/>
        <v>0.72</v>
      </c>
      <c r="M251">
        <v>21</v>
      </c>
      <c r="N251">
        <v>6</v>
      </c>
      <c r="O251">
        <v>15</v>
      </c>
      <c r="P251" s="4">
        <v>20.5</v>
      </c>
      <c r="Q251" s="4">
        <v>23</v>
      </c>
      <c r="R251" s="4">
        <v>0.5</v>
      </c>
      <c r="S251" s="4">
        <v>3</v>
      </c>
      <c r="T251" s="4">
        <v>0</v>
      </c>
      <c r="U251" s="2">
        <v>17.59</v>
      </c>
      <c r="V251" s="2">
        <v>21.31</v>
      </c>
      <c r="W251" s="2">
        <v>43.835000000000001</v>
      </c>
      <c r="X251" s="4">
        <v>1934.9000000000003</v>
      </c>
      <c r="Y251" s="4">
        <v>2344.1</v>
      </c>
      <c r="Z251" s="4">
        <v>0</v>
      </c>
      <c r="AA251" s="4">
        <v>542.85</v>
      </c>
      <c r="AB251" s="4">
        <v>4821.8500000000004</v>
      </c>
      <c r="AC251" s="3">
        <v>3.6313419999999996</v>
      </c>
    </row>
    <row r="252" spans="1:29">
      <c r="A252">
        <v>2018</v>
      </c>
      <c r="B252">
        <v>191</v>
      </c>
      <c r="C252" s="1">
        <v>43291</v>
      </c>
      <c r="D252" t="s">
        <v>639</v>
      </c>
      <c r="E252">
        <v>2</v>
      </c>
      <c r="F252">
        <v>82</v>
      </c>
      <c r="G252" s="2">
        <f t="shared" si="6"/>
        <v>0.82</v>
      </c>
      <c r="H252">
        <v>21</v>
      </c>
      <c r="I252">
        <v>6</v>
      </c>
      <c r="J252">
        <v>15</v>
      </c>
      <c r="K252">
        <v>76</v>
      </c>
      <c r="L252" s="2">
        <f t="shared" si="7"/>
        <v>0.76</v>
      </c>
      <c r="M252">
        <v>22</v>
      </c>
      <c r="N252">
        <v>8</v>
      </c>
      <c r="O252">
        <v>14</v>
      </c>
      <c r="P252" s="4">
        <v>22.5</v>
      </c>
      <c r="Q252" s="4">
        <v>30.5</v>
      </c>
      <c r="R252" s="4">
        <v>2</v>
      </c>
      <c r="S252" s="4">
        <v>12</v>
      </c>
      <c r="T252" s="4">
        <v>0</v>
      </c>
      <c r="U252" s="2">
        <v>24.77</v>
      </c>
      <c r="V252" s="2">
        <v>29.934999999999999</v>
      </c>
      <c r="W252" s="2">
        <v>66.774999999999991</v>
      </c>
      <c r="X252" s="4">
        <v>2724.7</v>
      </c>
      <c r="Y252" s="4">
        <v>3292.85</v>
      </c>
      <c r="Z252" s="4">
        <v>0</v>
      </c>
      <c r="AA252" s="4">
        <v>1327.7</v>
      </c>
      <c r="AB252" s="4">
        <v>7345.2499999999991</v>
      </c>
      <c r="AC252" s="3">
        <v>4.6878975000000001</v>
      </c>
    </row>
    <row r="253" spans="1:29">
      <c r="A253">
        <v>2018</v>
      </c>
      <c r="B253">
        <v>191</v>
      </c>
      <c r="C253" s="1">
        <v>43291</v>
      </c>
      <c r="D253" t="s">
        <v>640</v>
      </c>
      <c r="E253">
        <v>2</v>
      </c>
      <c r="F253">
        <v>89</v>
      </c>
      <c r="G253" s="2">
        <f t="shared" si="6"/>
        <v>0.89</v>
      </c>
      <c r="H253">
        <v>22</v>
      </c>
      <c r="I253">
        <v>6</v>
      </c>
      <c r="J253">
        <v>16</v>
      </c>
      <c r="K253">
        <v>77</v>
      </c>
      <c r="L253" s="2">
        <f t="shared" si="7"/>
        <v>0.77</v>
      </c>
      <c r="M253">
        <v>21</v>
      </c>
      <c r="N253">
        <v>6</v>
      </c>
      <c r="O253">
        <v>15</v>
      </c>
      <c r="P253" s="4">
        <v>20.5</v>
      </c>
      <c r="Q253" s="4">
        <v>25.5</v>
      </c>
      <c r="R253" s="4">
        <v>1</v>
      </c>
      <c r="S253" s="4">
        <v>9</v>
      </c>
      <c r="T253" s="4">
        <v>0</v>
      </c>
      <c r="U253" s="2">
        <v>22.155000000000001</v>
      </c>
      <c r="V253" s="2">
        <v>25.675000000000001</v>
      </c>
      <c r="W253" s="2">
        <v>54.94</v>
      </c>
      <c r="X253" s="4">
        <v>2437.0500000000002</v>
      </c>
      <c r="Y253" s="4">
        <v>2824.25</v>
      </c>
      <c r="Z253" s="4">
        <v>0</v>
      </c>
      <c r="AA253" s="4">
        <v>782.1</v>
      </c>
      <c r="AB253" s="4">
        <v>6043.4000000000005</v>
      </c>
      <c r="AC253" s="3">
        <v>4.4872465000000004</v>
      </c>
    </row>
    <row r="254" spans="1:29">
      <c r="A254">
        <v>2018</v>
      </c>
      <c r="B254">
        <v>191</v>
      </c>
      <c r="C254" s="1">
        <v>43291</v>
      </c>
      <c r="D254" t="s">
        <v>641</v>
      </c>
      <c r="E254">
        <v>2</v>
      </c>
      <c r="F254">
        <v>58</v>
      </c>
      <c r="G254" s="2">
        <f t="shared" si="6"/>
        <v>0.57999999999999996</v>
      </c>
      <c r="H254">
        <v>16</v>
      </c>
      <c r="I254">
        <v>6</v>
      </c>
      <c r="J254">
        <v>10</v>
      </c>
      <c r="K254">
        <v>66</v>
      </c>
      <c r="L254" s="2">
        <f t="shared" si="7"/>
        <v>0.66</v>
      </c>
      <c r="M254">
        <v>18</v>
      </c>
      <c r="N254">
        <v>6</v>
      </c>
      <c r="O254">
        <v>12</v>
      </c>
      <c r="P254" s="4">
        <v>9</v>
      </c>
      <c r="Q254" s="4">
        <v>15.5</v>
      </c>
      <c r="R254" s="4">
        <v>1.5</v>
      </c>
      <c r="S254" s="4">
        <v>5</v>
      </c>
      <c r="T254" s="4">
        <v>0</v>
      </c>
      <c r="U254" s="2">
        <v>12.86</v>
      </c>
      <c r="V254" s="2">
        <v>15.205</v>
      </c>
      <c r="W254" s="2">
        <v>32.894999999999996</v>
      </c>
      <c r="X254" s="4">
        <v>1414.6000000000001</v>
      </c>
      <c r="Y254" s="4">
        <v>1672.55</v>
      </c>
      <c r="Z254" s="4">
        <v>0</v>
      </c>
      <c r="AA254" s="4">
        <v>531.30000000000007</v>
      </c>
      <c r="AB254" s="4">
        <v>3618.4500000000003</v>
      </c>
      <c r="AC254" s="3">
        <v>2.3075139999999998</v>
      </c>
    </row>
    <row r="255" spans="1:29">
      <c r="A255">
        <v>2018</v>
      </c>
      <c r="B255">
        <v>191</v>
      </c>
      <c r="C255" s="1">
        <v>43291</v>
      </c>
      <c r="D255" t="s">
        <v>642</v>
      </c>
      <c r="E255">
        <v>2</v>
      </c>
      <c r="F255">
        <v>80</v>
      </c>
      <c r="G255" s="2">
        <f t="shared" si="6"/>
        <v>0.8</v>
      </c>
      <c r="H255">
        <v>19</v>
      </c>
      <c r="I255">
        <v>6</v>
      </c>
      <c r="J255">
        <v>13</v>
      </c>
      <c r="K255">
        <v>64</v>
      </c>
      <c r="L255" s="2">
        <f t="shared" si="7"/>
        <v>0.64</v>
      </c>
      <c r="M255">
        <v>17</v>
      </c>
      <c r="N255">
        <v>6</v>
      </c>
      <c r="O255">
        <v>11</v>
      </c>
      <c r="P255" s="4">
        <v>13.5</v>
      </c>
      <c r="Q255" s="4">
        <v>8.5</v>
      </c>
      <c r="R255" s="4">
        <v>1</v>
      </c>
      <c r="S255" s="4">
        <v>6</v>
      </c>
      <c r="T255" s="4">
        <v>0</v>
      </c>
      <c r="U255" s="2">
        <v>11.56</v>
      </c>
      <c r="V255" s="2">
        <v>13.585000000000001</v>
      </c>
      <c r="W255" s="2">
        <v>29.540000000000003</v>
      </c>
      <c r="X255" s="4">
        <v>1271.5999999999999</v>
      </c>
      <c r="Y255" s="4">
        <v>1494.3500000000001</v>
      </c>
      <c r="Z255" s="4">
        <v>0</v>
      </c>
      <c r="AA255" s="4">
        <v>483.45</v>
      </c>
      <c r="AB255" s="4">
        <v>3249.3999999999996</v>
      </c>
      <c r="AC255" s="3">
        <v>2.0233345000000003</v>
      </c>
    </row>
    <row r="256" spans="1:29">
      <c r="A256">
        <v>2018</v>
      </c>
      <c r="B256">
        <v>191</v>
      </c>
      <c r="C256" s="1">
        <v>43291</v>
      </c>
      <c r="D256" t="s">
        <v>643</v>
      </c>
      <c r="E256">
        <v>2</v>
      </c>
      <c r="F256">
        <v>60</v>
      </c>
      <c r="G256" s="2">
        <f t="shared" si="6"/>
        <v>0.6</v>
      </c>
      <c r="H256">
        <v>19</v>
      </c>
      <c r="I256">
        <v>6</v>
      </c>
      <c r="J256">
        <v>13</v>
      </c>
      <c r="K256">
        <v>83</v>
      </c>
      <c r="L256" s="2">
        <f t="shared" si="7"/>
        <v>0.83</v>
      </c>
      <c r="M256">
        <v>21</v>
      </c>
      <c r="N256">
        <v>6</v>
      </c>
      <c r="O256">
        <v>15</v>
      </c>
      <c r="P256" s="4">
        <v>17.5</v>
      </c>
      <c r="Q256" s="4">
        <v>11</v>
      </c>
      <c r="R256" s="4">
        <v>1</v>
      </c>
      <c r="S256" s="4">
        <v>8</v>
      </c>
      <c r="T256" s="4">
        <v>0</v>
      </c>
      <c r="U256" s="2">
        <v>14.95</v>
      </c>
      <c r="V256" s="2">
        <v>17.475000000000001</v>
      </c>
      <c r="W256" s="2">
        <v>38.384999999999998</v>
      </c>
      <c r="X256" s="4">
        <v>1644.4999999999998</v>
      </c>
      <c r="Y256" s="4">
        <v>1922.25</v>
      </c>
      <c r="Z256" s="4">
        <v>0</v>
      </c>
      <c r="AA256" s="4">
        <v>655.6</v>
      </c>
      <c r="AB256" s="4">
        <v>4222.3500000000004</v>
      </c>
      <c r="AC256" s="3">
        <v>2.6398735000000002</v>
      </c>
    </row>
    <row r="257" spans="1:29">
      <c r="A257">
        <v>2018</v>
      </c>
      <c r="B257">
        <v>191</v>
      </c>
      <c r="C257" s="1">
        <v>43291</v>
      </c>
      <c r="D257" t="s">
        <v>644</v>
      </c>
      <c r="E257">
        <v>2</v>
      </c>
      <c r="F257">
        <v>96</v>
      </c>
      <c r="G257" s="2">
        <f t="shared" si="6"/>
        <v>0.96</v>
      </c>
      <c r="H257">
        <v>23</v>
      </c>
      <c r="I257">
        <v>5</v>
      </c>
      <c r="J257">
        <v>18</v>
      </c>
      <c r="K257">
        <v>80</v>
      </c>
      <c r="L257" s="2">
        <f t="shared" si="7"/>
        <v>0.8</v>
      </c>
      <c r="M257">
        <v>21</v>
      </c>
      <c r="N257">
        <v>6</v>
      </c>
      <c r="O257">
        <v>15</v>
      </c>
      <c r="P257" s="4">
        <v>17.5</v>
      </c>
      <c r="Q257" s="4">
        <v>27.5</v>
      </c>
      <c r="R257" s="4">
        <v>1</v>
      </c>
      <c r="S257" s="4">
        <v>5.5</v>
      </c>
      <c r="T257" s="4">
        <v>0</v>
      </c>
      <c r="U257" s="2">
        <v>19.02</v>
      </c>
      <c r="V257" s="2">
        <v>23.4</v>
      </c>
      <c r="W257" s="2">
        <v>47.480000000000004</v>
      </c>
      <c r="X257" s="4">
        <v>2092.1999999999998</v>
      </c>
      <c r="Y257" s="4">
        <v>2573.9999999999995</v>
      </c>
      <c r="Z257" s="4">
        <v>0</v>
      </c>
      <c r="AA257" s="4">
        <v>556.6</v>
      </c>
      <c r="AB257" s="4">
        <v>5222.7999999999993</v>
      </c>
      <c r="AC257" s="3">
        <v>3.7152059999999998</v>
      </c>
    </row>
    <row r="258" spans="1:29">
      <c r="A258">
        <v>2018</v>
      </c>
      <c r="B258">
        <v>205</v>
      </c>
      <c r="C258" s="1">
        <v>43305</v>
      </c>
      <c r="D258" t="s">
        <v>812</v>
      </c>
      <c r="E258">
        <v>2</v>
      </c>
      <c r="F258">
        <v>102</v>
      </c>
      <c r="G258" s="2">
        <f t="shared" si="6"/>
        <v>1.02</v>
      </c>
      <c r="H258">
        <v>23</v>
      </c>
      <c r="I258">
        <v>5</v>
      </c>
      <c r="J258">
        <v>18</v>
      </c>
      <c r="K258">
        <v>101</v>
      </c>
      <c r="L258" s="2">
        <f t="shared" si="7"/>
        <v>1.01</v>
      </c>
      <c r="M258">
        <v>25</v>
      </c>
      <c r="N258">
        <v>6</v>
      </c>
      <c r="O258">
        <v>19</v>
      </c>
      <c r="P258" s="4">
        <v>33.5</v>
      </c>
      <c r="Q258" s="4">
        <v>11</v>
      </c>
      <c r="R258" s="4">
        <v>0.5</v>
      </c>
      <c r="S258" s="4">
        <v>13</v>
      </c>
      <c r="T258" s="4">
        <v>0</v>
      </c>
      <c r="U258" s="2">
        <v>26.305</v>
      </c>
      <c r="V258" s="2">
        <v>35.08</v>
      </c>
      <c r="W258" s="2">
        <v>82.8</v>
      </c>
      <c r="X258" s="4">
        <v>2893.5499999999997</v>
      </c>
      <c r="Y258" s="4">
        <v>3858.8</v>
      </c>
      <c r="Z258" s="4">
        <v>0</v>
      </c>
      <c r="AA258" s="4">
        <v>2355.65</v>
      </c>
      <c r="AB258" s="4">
        <v>9108</v>
      </c>
      <c r="AC258" s="3">
        <v>4.9767850000000005</v>
      </c>
    </row>
    <row r="259" spans="1:29">
      <c r="A259">
        <v>2018</v>
      </c>
      <c r="B259">
        <v>205</v>
      </c>
      <c r="C259" s="1">
        <v>43305</v>
      </c>
      <c r="D259" t="s">
        <v>813</v>
      </c>
      <c r="E259">
        <v>2</v>
      </c>
      <c r="F259">
        <v>130</v>
      </c>
      <c r="G259" s="2">
        <f t="shared" ref="G259:G322" si="8">F259/100</f>
        <v>1.3</v>
      </c>
      <c r="H259">
        <v>28</v>
      </c>
      <c r="I259">
        <v>6</v>
      </c>
      <c r="J259">
        <v>22</v>
      </c>
      <c r="K259">
        <v>96</v>
      </c>
      <c r="L259" s="2">
        <f t="shared" ref="L259:L322" si="9">K259/100</f>
        <v>0.96</v>
      </c>
      <c r="M259">
        <v>25</v>
      </c>
      <c r="N259">
        <v>5</v>
      </c>
      <c r="O259">
        <v>20</v>
      </c>
      <c r="P259" s="4">
        <v>35</v>
      </c>
      <c r="Q259" s="4">
        <v>18</v>
      </c>
      <c r="R259" s="4">
        <v>0</v>
      </c>
      <c r="S259" s="4">
        <v>11</v>
      </c>
      <c r="T259" s="4">
        <v>0</v>
      </c>
      <c r="U259" s="2">
        <v>26.81</v>
      </c>
      <c r="V259" s="2">
        <v>36.93</v>
      </c>
      <c r="W259" s="2">
        <v>84.72999999999999</v>
      </c>
      <c r="X259" s="4">
        <v>2949.0999999999995</v>
      </c>
      <c r="Y259" s="4">
        <v>4062.2999999999997</v>
      </c>
      <c r="Z259" s="4">
        <v>0</v>
      </c>
      <c r="AA259" s="4">
        <v>2308.8999999999996</v>
      </c>
      <c r="AB259" s="4">
        <v>9320.2999999999993</v>
      </c>
      <c r="AC259" s="3">
        <v>5.4361009999999998</v>
      </c>
    </row>
    <row r="260" spans="1:29">
      <c r="A260">
        <v>2018</v>
      </c>
      <c r="B260">
        <v>205</v>
      </c>
      <c r="C260" s="1">
        <v>43305</v>
      </c>
      <c r="D260" t="s">
        <v>814</v>
      </c>
      <c r="E260">
        <v>2</v>
      </c>
      <c r="F260">
        <v>107</v>
      </c>
      <c r="G260" s="2">
        <f t="shared" si="8"/>
        <v>1.07</v>
      </c>
      <c r="H260">
        <v>26</v>
      </c>
      <c r="I260">
        <v>6</v>
      </c>
      <c r="J260">
        <v>20</v>
      </c>
      <c r="K260">
        <v>90</v>
      </c>
      <c r="L260" s="2">
        <f t="shared" si="9"/>
        <v>0.9</v>
      </c>
      <c r="M260">
        <v>23</v>
      </c>
      <c r="N260">
        <v>6</v>
      </c>
      <c r="O260">
        <v>17</v>
      </c>
      <c r="P260" s="4">
        <v>32</v>
      </c>
      <c r="Q260" s="4">
        <v>21</v>
      </c>
      <c r="R260" s="4">
        <v>0</v>
      </c>
      <c r="S260" s="4">
        <v>13.5</v>
      </c>
      <c r="T260" s="4">
        <v>0</v>
      </c>
      <c r="U260" s="2">
        <v>30.12</v>
      </c>
      <c r="V260" s="2">
        <v>39.090000000000003</v>
      </c>
      <c r="W260" s="2">
        <v>89.00500000000001</v>
      </c>
      <c r="X260" s="4">
        <v>3313.2</v>
      </c>
      <c r="Y260" s="4">
        <v>4299.9000000000005</v>
      </c>
      <c r="Z260" s="4">
        <v>0</v>
      </c>
      <c r="AA260" s="4">
        <v>2177.4499999999998</v>
      </c>
      <c r="AB260" s="4">
        <v>9790.5499999999993</v>
      </c>
      <c r="AC260" s="3">
        <v>5.8176800000000002</v>
      </c>
    </row>
    <row r="261" spans="1:29">
      <c r="A261">
        <v>2018</v>
      </c>
      <c r="B261">
        <v>205</v>
      </c>
      <c r="C261" s="1">
        <v>43305</v>
      </c>
      <c r="D261" t="s">
        <v>815</v>
      </c>
      <c r="E261">
        <v>2</v>
      </c>
      <c r="F261">
        <v>100</v>
      </c>
      <c r="G261" s="2">
        <f t="shared" si="8"/>
        <v>1</v>
      </c>
      <c r="H261">
        <v>26</v>
      </c>
      <c r="I261">
        <v>5</v>
      </c>
      <c r="J261">
        <v>17</v>
      </c>
      <c r="K261">
        <v>101</v>
      </c>
      <c r="L261" s="2">
        <f t="shared" si="9"/>
        <v>1.01</v>
      </c>
      <c r="M261">
        <v>25</v>
      </c>
      <c r="N261">
        <v>6</v>
      </c>
      <c r="O261">
        <v>15</v>
      </c>
      <c r="P261" s="4">
        <v>33</v>
      </c>
      <c r="Q261" s="4">
        <v>7</v>
      </c>
      <c r="R261" s="4">
        <v>0</v>
      </c>
      <c r="S261" s="4">
        <v>10.5</v>
      </c>
      <c r="T261" s="4">
        <v>0</v>
      </c>
      <c r="U261" s="2">
        <v>27.71</v>
      </c>
      <c r="V261" s="2">
        <v>34.774999999999999</v>
      </c>
      <c r="W261" s="2">
        <v>92.08</v>
      </c>
      <c r="X261" s="4">
        <v>3048.1000000000004</v>
      </c>
      <c r="Y261" s="4">
        <v>3825.25</v>
      </c>
      <c r="Z261" s="4">
        <v>0</v>
      </c>
      <c r="AA261" s="4">
        <v>3255.4500000000003</v>
      </c>
      <c r="AB261" s="4">
        <v>10128.800000000001</v>
      </c>
      <c r="AC261" s="3">
        <v>4.8455660000000007</v>
      </c>
    </row>
    <row r="262" spans="1:29">
      <c r="A262">
        <v>2018</v>
      </c>
      <c r="B262">
        <v>205</v>
      </c>
      <c r="C262" s="1">
        <v>43305</v>
      </c>
      <c r="D262" t="s">
        <v>816</v>
      </c>
      <c r="E262">
        <v>2</v>
      </c>
      <c r="F262">
        <v>128</v>
      </c>
      <c r="G262" s="2">
        <f t="shared" si="8"/>
        <v>1.28</v>
      </c>
      <c r="H262">
        <v>26</v>
      </c>
      <c r="I262">
        <v>6</v>
      </c>
      <c r="J262">
        <v>20</v>
      </c>
      <c r="K262">
        <v>124</v>
      </c>
      <c r="L262" s="2">
        <f t="shared" si="9"/>
        <v>1.24</v>
      </c>
      <c r="M262">
        <v>22</v>
      </c>
      <c r="N262">
        <v>4</v>
      </c>
      <c r="O262">
        <v>18</v>
      </c>
      <c r="P262" s="4">
        <v>33.5</v>
      </c>
      <c r="Q262" s="4">
        <v>13.5</v>
      </c>
      <c r="R262" s="4">
        <v>0</v>
      </c>
      <c r="S262" s="4">
        <v>11.5</v>
      </c>
      <c r="T262" s="4">
        <v>0</v>
      </c>
      <c r="U262" s="2">
        <v>24.434999999999999</v>
      </c>
      <c r="V262" s="2">
        <v>40.33</v>
      </c>
      <c r="W262" s="2">
        <v>81.97</v>
      </c>
      <c r="X262" s="4">
        <v>2687.85</v>
      </c>
      <c r="Y262" s="4">
        <v>4436.2999999999993</v>
      </c>
      <c r="Z262" s="4">
        <v>0</v>
      </c>
      <c r="AA262" s="4">
        <v>1892.5499999999997</v>
      </c>
      <c r="AB262" s="4">
        <v>9016.6999999999989</v>
      </c>
      <c r="AC262" s="3">
        <v>5.3835100000000002</v>
      </c>
    </row>
    <row r="263" spans="1:29">
      <c r="A263">
        <v>2018</v>
      </c>
      <c r="B263">
        <v>205</v>
      </c>
      <c r="C263" s="1">
        <v>43305</v>
      </c>
      <c r="D263" t="s">
        <v>817</v>
      </c>
      <c r="E263">
        <v>2</v>
      </c>
      <c r="F263">
        <v>91</v>
      </c>
      <c r="G263" s="2">
        <f t="shared" si="8"/>
        <v>0.91</v>
      </c>
      <c r="H263">
        <v>20</v>
      </c>
      <c r="I263">
        <v>4</v>
      </c>
      <c r="J263">
        <v>16</v>
      </c>
      <c r="K263">
        <v>101</v>
      </c>
      <c r="L263" s="2">
        <f t="shared" si="9"/>
        <v>1.01</v>
      </c>
      <c r="M263">
        <v>20</v>
      </c>
      <c r="N263">
        <v>6</v>
      </c>
      <c r="O263">
        <v>14</v>
      </c>
      <c r="P263" s="4">
        <v>20.5</v>
      </c>
      <c r="Q263" s="4">
        <v>1</v>
      </c>
      <c r="R263" s="4">
        <v>0</v>
      </c>
      <c r="S263" s="4">
        <v>7</v>
      </c>
      <c r="T263" s="4">
        <v>0</v>
      </c>
      <c r="U263" s="2">
        <v>14.955</v>
      </c>
      <c r="V263" s="2">
        <v>19.265000000000001</v>
      </c>
      <c r="W263" s="2">
        <v>51.164999999999999</v>
      </c>
      <c r="X263" s="4">
        <v>1645.05</v>
      </c>
      <c r="Y263" s="4">
        <v>2119.15</v>
      </c>
      <c r="Z263" s="4">
        <v>0</v>
      </c>
      <c r="AA263" s="4">
        <v>1863.9500000000003</v>
      </c>
      <c r="AB263" s="4">
        <v>5628.15</v>
      </c>
      <c r="AC263" s="3">
        <v>3.194169</v>
      </c>
    </row>
    <row r="264" spans="1:29">
      <c r="A264">
        <v>2018</v>
      </c>
      <c r="B264">
        <v>205</v>
      </c>
      <c r="C264" s="1">
        <v>43305</v>
      </c>
      <c r="D264" t="s">
        <v>818</v>
      </c>
      <c r="E264">
        <v>2</v>
      </c>
      <c r="F264">
        <v>115</v>
      </c>
      <c r="G264" s="2">
        <f t="shared" si="8"/>
        <v>1.1499999999999999</v>
      </c>
      <c r="H264">
        <v>24</v>
      </c>
      <c r="I264">
        <v>6</v>
      </c>
      <c r="J264">
        <v>18</v>
      </c>
      <c r="K264">
        <v>99</v>
      </c>
      <c r="L264" s="2">
        <f t="shared" si="9"/>
        <v>0.99</v>
      </c>
      <c r="M264">
        <v>22</v>
      </c>
      <c r="N264">
        <v>5</v>
      </c>
      <c r="O264">
        <v>17</v>
      </c>
      <c r="P264" s="4">
        <v>18</v>
      </c>
      <c r="Q264" s="4">
        <v>9</v>
      </c>
      <c r="R264" s="4">
        <v>0.5</v>
      </c>
      <c r="S264" s="4">
        <v>8.5</v>
      </c>
      <c r="T264" s="4">
        <v>0</v>
      </c>
      <c r="U264" s="2">
        <v>16.190000000000001</v>
      </c>
      <c r="V264" s="2">
        <v>22.87</v>
      </c>
      <c r="W264" s="2">
        <v>54.885000000000005</v>
      </c>
      <c r="X264" s="4">
        <v>1780.9000000000003</v>
      </c>
      <c r="Y264" s="4">
        <v>2515.7000000000003</v>
      </c>
      <c r="Z264" s="4">
        <v>0</v>
      </c>
      <c r="AA264" s="4">
        <v>1740.7500000000005</v>
      </c>
      <c r="AB264" s="4">
        <v>6037.35</v>
      </c>
      <c r="AC264" s="3">
        <v>3.2650365000000003</v>
      </c>
    </row>
    <row r="265" spans="1:29">
      <c r="A265">
        <v>2018</v>
      </c>
      <c r="B265">
        <v>205</v>
      </c>
      <c r="C265" s="1">
        <v>43305</v>
      </c>
      <c r="D265" t="s">
        <v>819</v>
      </c>
      <c r="E265">
        <v>2</v>
      </c>
      <c r="F265">
        <v>65</v>
      </c>
      <c r="G265" s="2">
        <f t="shared" si="8"/>
        <v>0.65</v>
      </c>
      <c r="H265">
        <v>20</v>
      </c>
      <c r="I265">
        <v>6</v>
      </c>
      <c r="J265">
        <v>14</v>
      </c>
      <c r="K265">
        <v>85</v>
      </c>
      <c r="L265" s="2">
        <f t="shared" si="9"/>
        <v>0.85</v>
      </c>
      <c r="M265">
        <v>22</v>
      </c>
      <c r="N265">
        <v>5</v>
      </c>
      <c r="O265">
        <v>17</v>
      </c>
      <c r="P265" s="4">
        <v>23</v>
      </c>
      <c r="Q265" s="4">
        <v>6</v>
      </c>
      <c r="R265" s="4">
        <v>0</v>
      </c>
      <c r="S265" s="4">
        <v>7.5</v>
      </c>
      <c r="T265" s="4">
        <v>0</v>
      </c>
      <c r="U265" s="2">
        <v>15.24</v>
      </c>
      <c r="V265" s="2">
        <v>16.405000000000001</v>
      </c>
      <c r="W265" s="2">
        <v>50.45</v>
      </c>
      <c r="X265" s="4">
        <v>1676.4</v>
      </c>
      <c r="Y265" s="4">
        <v>1804.55</v>
      </c>
      <c r="Z265" s="4">
        <v>0</v>
      </c>
      <c r="AA265" s="4">
        <v>2068.5499999999997</v>
      </c>
      <c r="AB265" s="4">
        <v>5549.5</v>
      </c>
      <c r="AC265" s="3">
        <v>2.8072054999999998</v>
      </c>
    </row>
    <row r="266" spans="1:29">
      <c r="A266">
        <v>2018</v>
      </c>
      <c r="B266">
        <v>205</v>
      </c>
      <c r="C266" s="1">
        <v>43305</v>
      </c>
      <c r="D266" t="s">
        <v>820</v>
      </c>
      <c r="E266">
        <v>2</v>
      </c>
      <c r="F266">
        <v>76</v>
      </c>
      <c r="G266" s="2">
        <f t="shared" si="8"/>
        <v>0.76</v>
      </c>
      <c r="H266">
        <v>20</v>
      </c>
      <c r="I266">
        <v>4</v>
      </c>
      <c r="J266">
        <v>16</v>
      </c>
      <c r="K266">
        <v>86</v>
      </c>
      <c r="L266" s="2">
        <f t="shared" si="9"/>
        <v>0.86</v>
      </c>
      <c r="M266">
        <v>23</v>
      </c>
      <c r="N266">
        <v>5</v>
      </c>
      <c r="O266">
        <v>18</v>
      </c>
      <c r="P266" s="4">
        <v>26.5</v>
      </c>
      <c r="Q266" s="4">
        <v>7</v>
      </c>
      <c r="R266" s="4">
        <v>0</v>
      </c>
      <c r="S266" s="4">
        <v>9</v>
      </c>
      <c r="T266" s="4">
        <v>0</v>
      </c>
      <c r="U266" s="2">
        <v>16.57</v>
      </c>
      <c r="V266" s="2">
        <v>19.940000000000001</v>
      </c>
      <c r="W266" s="2">
        <v>49.360000000000007</v>
      </c>
      <c r="X266" s="4">
        <v>1822.7</v>
      </c>
      <c r="Y266" s="4">
        <v>2193.4000000000005</v>
      </c>
      <c r="Z266" s="4">
        <v>0</v>
      </c>
      <c r="AA266" s="4">
        <v>1413.5</v>
      </c>
      <c r="AB266" s="4">
        <v>5429.6</v>
      </c>
      <c r="AC266" s="3">
        <v>2.8460354999999997</v>
      </c>
    </row>
    <row r="267" spans="1:29">
      <c r="A267">
        <v>2018</v>
      </c>
      <c r="B267">
        <v>205</v>
      </c>
      <c r="C267" s="1">
        <v>43305</v>
      </c>
      <c r="D267" t="s">
        <v>821</v>
      </c>
      <c r="E267">
        <v>2</v>
      </c>
      <c r="F267">
        <v>109</v>
      </c>
      <c r="G267" s="2">
        <f t="shared" si="8"/>
        <v>1.0900000000000001</v>
      </c>
      <c r="H267">
        <v>25</v>
      </c>
      <c r="I267">
        <v>6</v>
      </c>
      <c r="J267">
        <v>19</v>
      </c>
      <c r="K267">
        <v>97</v>
      </c>
      <c r="L267" s="2">
        <f t="shared" si="9"/>
        <v>0.97</v>
      </c>
      <c r="M267">
        <v>24</v>
      </c>
      <c r="N267">
        <v>6</v>
      </c>
      <c r="O267">
        <v>18</v>
      </c>
      <c r="P267" s="4">
        <v>34.5</v>
      </c>
      <c r="Q267" s="4">
        <v>11.5</v>
      </c>
      <c r="R267" s="4">
        <v>0</v>
      </c>
      <c r="S267" s="4">
        <v>10.5</v>
      </c>
      <c r="T267" s="4">
        <v>0</v>
      </c>
      <c r="U267" s="2">
        <v>23.905000000000001</v>
      </c>
      <c r="V267" s="2">
        <v>32.86</v>
      </c>
      <c r="W267" s="2">
        <v>78.694999999999993</v>
      </c>
      <c r="X267" s="4">
        <v>2629.5500000000006</v>
      </c>
      <c r="Y267" s="4">
        <v>3614.6</v>
      </c>
      <c r="Z267" s="4">
        <v>0</v>
      </c>
      <c r="AA267" s="4">
        <v>2412.2999999999997</v>
      </c>
      <c r="AB267" s="4">
        <v>8656.4500000000007</v>
      </c>
      <c r="AC267" s="3">
        <v>4.8714765</v>
      </c>
    </row>
    <row r="268" spans="1:29">
      <c r="A268">
        <v>2018</v>
      </c>
      <c r="B268">
        <v>205</v>
      </c>
      <c r="C268" s="1">
        <v>43305</v>
      </c>
      <c r="D268" t="s">
        <v>822</v>
      </c>
      <c r="E268">
        <v>2</v>
      </c>
      <c r="F268">
        <v>61</v>
      </c>
      <c r="G268" s="2">
        <f t="shared" si="8"/>
        <v>0.61</v>
      </c>
      <c r="H268">
        <v>16</v>
      </c>
      <c r="I268">
        <v>5</v>
      </c>
      <c r="J268">
        <v>11</v>
      </c>
      <c r="K268">
        <v>80</v>
      </c>
      <c r="L268" s="2">
        <f t="shared" si="9"/>
        <v>0.8</v>
      </c>
      <c r="M268">
        <v>20</v>
      </c>
      <c r="N268">
        <v>7</v>
      </c>
      <c r="O268">
        <v>13</v>
      </c>
      <c r="P268" s="4">
        <v>15</v>
      </c>
      <c r="Q268" s="4">
        <v>2</v>
      </c>
      <c r="R268" s="4">
        <v>0.5</v>
      </c>
      <c r="S268" s="4">
        <v>8</v>
      </c>
      <c r="T268" s="4">
        <v>0</v>
      </c>
      <c r="U268" s="2">
        <v>13.94</v>
      </c>
      <c r="V268" s="2">
        <v>14.53</v>
      </c>
      <c r="W268" s="2">
        <v>47.325000000000003</v>
      </c>
      <c r="X268" s="4">
        <v>1533.4</v>
      </c>
      <c r="Y268" s="4">
        <v>1598.3</v>
      </c>
      <c r="Z268" s="4">
        <v>0</v>
      </c>
      <c r="AA268" s="4">
        <v>2074.0500000000002</v>
      </c>
      <c r="AB268" s="4">
        <v>5205.75</v>
      </c>
      <c r="AC268" s="3">
        <v>2.3344199999999997</v>
      </c>
    </row>
    <row r="269" spans="1:29">
      <c r="A269">
        <v>2018</v>
      </c>
      <c r="B269">
        <v>205</v>
      </c>
      <c r="C269" s="1">
        <v>43305</v>
      </c>
      <c r="D269" t="s">
        <v>823</v>
      </c>
      <c r="E269">
        <v>2</v>
      </c>
      <c r="F269">
        <v>96</v>
      </c>
      <c r="G269" s="2">
        <f t="shared" si="8"/>
        <v>0.96</v>
      </c>
      <c r="H269">
        <v>24</v>
      </c>
      <c r="I269">
        <v>5</v>
      </c>
      <c r="J269">
        <v>19</v>
      </c>
      <c r="K269">
        <v>79</v>
      </c>
      <c r="L269" s="2">
        <f t="shared" si="9"/>
        <v>0.79</v>
      </c>
      <c r="M269">
        <v>24</v>
      </c>
      <c r="N269">
        <v>6</v>
      </c>
      <c r="O269">
        <v>18</v>
      </c>
      <c r="P269" s="4">
        <v>31</v>
      </c>
      <c r="Q269" s="4">
        <v>10.5</v>
      </c>
      <c r="R269" s="4">
        <v>0.5</v>
      </c>
      <c r="S269" s="4">
        <v>11.5</v>
      </c>
      <c r="T269" s="4">
        <v>0</v>
      </c>
      <c r="U269" s="2">
        <v>24.26</v>
      </c>
      <c r="V269" s="2">
        <v>28.725000000000001</v>
      </c>
      <c r="W269" s="2">
        <v>79.099999999999994</v>
      </c>
      <c r="X269" s="4">
        <v>2668.6</v>
      </c>
      <c r="Y269" s="4">
        <v>3159.75</v>
      </c>
      <c r="Z269" s="4">
        <v>0</v>
      </c>
      <c r="AA269" s="4">
        <v>2872.6500000000005</v>
      </c>
      <c r="AB269" s="4">
        <v>8701</v>
      </c>
      <c r="AC269" s="3">
        <v>4.1732129999999996</v>
      </c>
    </row>
    <row r="270" spans="1:29">
      <c r="A270">
        <v>2018</v>
      </c>
      <c r="B270">
        <v>205</v>
      </c>
      <c r="C270" s="1">
        <v>43305</v>
      </c>
      <c r="D270" t="s">
        <v>824</v>
      </c>
      <c r="E270">
        <v>2</v>
      </c>
      <c r="F270">
        <v>101</v>
      </c>
      <c r="G270" s="2">
        <f t="shared" si="8"/>
        <v>1.01</v>
      </c>
      <c r="H270">
        <v>21</v>
      </c>
      <c r="I270">
        <v>6</v>
      </c>
      <c r="J270">
        <v>15</v>
      </c>
      <c r="K270">
        <v>108</v>
      </c>
      <c r="L270" s="2">
        <f t="shared" si="9"/>
        <v>1.08</v>
      </c>
      <c r="M270">
        <v>26</v>
      </c>
      <c r="N270">
        <v>5</v>
      </c>
      <c r="O270">
        <v>21</v>
      </c>
      <c r="P270" s="4">
        <v>30.5</v>
      </c>
      <c r="Q270" s="4">
        <v>13.5</v>
      </c>
      <c r="R270" s="4">
        <v>0.5</v>
      </c>
      <c r="S270" s="4">
        <v>10.5</v>
      </c>
      <c r="T270" s="4">
        <v>0</v>
      </c>
      <c r="U270" s="2">
        <v>26.44</v>
      </c>
      <c r="V270" s="2">
        <v>38.115000000000002</v>
      </c>
      <c r="W270" s="2">
        <v>86.155000000000001</v>
      </c>
      <c r="X270" s="4">
        <v>2908.4000000000005</v>
      </c>
      <c r="Y270" s="4">
        <v>4192.6500000000005</v>
      </c>
      <c r="Z270" s="4">
        <v>0</v>
      </c>
      <c r="AA270" s="4">
        <v>2376</v>
      </c>
      <c r="AB270" s="4">
        <v>9477.0500000000011</v>
      </c>
      <c r="AC270" s="3">
        <v>5.2313140000000002</v>
      </c>
    </row>
    <row r="271" spans="1:29">
      <c r="A271">
        <v>2018</v>
      </c>
      <c r="B271">
        <v>205</v>
      </c>
      <c r="C271" s="1">
        <v>43305</v>
      </c>
      <c r="D271" t="s">
        <v>825</v>
      </c>
      <c r="E271">
        <v>2</v>
      </c>
      <c r="F271">
        <v>119</v>
      </c>
      <c r="G271" s="2">
        <f t="shared" si="8"/>
        <v>1.19</v>
      </c>
      <c r="H271">
        <v>24</v>
      </c>
      <c r="I271">
        <v>6</v>
      </c>
      <c r="J271">
        <v>18</v>
      </c>
      <c r="K271">
        <v>126</v>
      </c>
      <c r="L271" s="2">
        <f t="shared" si="9"/>
        <v>1.26</v>
      </c>
      <c r="M271">
        <v>26</v>
      </c>
      <c r="N271">
        <v>7</v>
      </c>
      <c r="O271">
        <v>19</v>
      </c>
      <c r="P271" s="4">
        <v>30</v>
      </c>
      <c r="Q271" s="4">
        <v>9.5</v>
      </c>
      <c r="R271" s="4">
        <v>0.5</v>
      </c>
      <c r="S271" s="4">
        <v>11</v>
      </c>
      <c r="T271" s="4">
        <v>0</v>
      </c>
      <c r="U271" s="2">
        <v>26.565000000000001</v>
      </c>
      <c r="V271" s="2">
        <v>37.64</v>
      </c>
      <c r="W271" s="2">
        <v>83.905000000000001</v>
      </c>
      <c r="X271" s="4">
        <v>2922.15</v>
      </c>
      <c r="Y271" s="4">
        <v>4140.4000000000005</v>
      </c>
      <c r="Z271" s="4">
        <v>0</v>
      </c>
      <c r="AA271" s="4">
        <v>2167.0000000000005</v>
      </c>
      <c r="AB271" s="4">
        <v>9229.5500000000011</v>
      </c>
      <c r="AC271" s="3">
        <v>5.4850235000000005</v>
      </c>
    </row>
    <row r="272" spans="1:29">
      <c r="A272">
        <v>2018</v>
      </c>
      <c r="B272">
        <v>205</v>
      </c>
      <c r="C272" s="1">
        <v>43305</v>
      </c>
      <c r="D272" t="s">
        <v>826</v>
      </c>
      <c r="E272">
        <v>2</v>
      </c>
      <c r="F272">
        <v>78</v>
      </c>
      <c r="G272" s="2">
        <f t="shared" si="8"/>
        <v>0.78</v>
      </c>
      <c r="H272">
        <v>22</v>
      </c>
      <c r="I272">
        <v>7</v>
      </c>
      <c r="J272">
        <v>15</v>
      </c>
      <c r="K272">
        <v>76</v>
      </c>
      <c r="L272" s="2">
        <f t="shared" si="9"/>
        <v>0.76</v>
      </c>
      <c r="M272">
        <v>21</v>
      </c>
      <c r="N272">
        <v>7</v>
      </c>
      <c r="O272">
        <v>14</v>
      </c>
      <c r="P272" s="4">
        <v>19</v>
      </c>
      <c r="Q272" s="4">
        <v>4</v>
      </c>
      <c r="R272" s="4">
        <v>0</v>
      </c>
      <c r="S272" s="4">
        <v>8.5</v>
      </c>
      <c r="T272" s="4">
        <v>0</v>
      </c>
      <c r="U272" s="2">
        <v>15.44</v>
      </c>
      <c r="V272" s="2">
        <v>17.155000000000001</v>
      </c>
      <c r="W272" s="2">
        <v>51.655000000000001</v>
      </c>
      <c r="X272" s="4">
        <v>1698.3999999999999</v>
      </c>
      <c r="Y272" s="4">
        <v>1887.0500000000002</v>
      </c>
      <c r="Z272" s="4">
        <v>0</v>
      </c>
      <c r="AA272" s="4">
        <v>2096.5999999999995</v>
      </c>
      <c r="AB272" s="4">
        <v>5682.0499999999993</v>
      </c>
      <c r="AC272" s="3">
        <v>2.7869929999999998</v>
      </c>
    </row>
    <row r="273" spans="1:29">
      <c r="A273">
        <v>2018</v>
      </c>
      <c r="B273">
        <v>205</v>
      </c>
      <c r="C273" s="1">
        <v>43305</v>
      </c>
      <c r="D273" t="s">
        <v>827</v>
      </c>
      <c r="E273">
        <v>2</v>
      </c>
      <c r="F273">
        <v>93</v>
      </c>
      <c r="G273" s="2">
        <f t="shared" si="8"/>
        <v>0.93</v>
      </c>
      <c r="H273">
        <v>25</v>
      </c>
      <c r="I273">
        <v>6</v>
      </c>
      <c r="J273">
        <v>19</v>
      </c>
      <c r="K273">
        <v>79</v>
      </c>
      <c r="L273" s="2">
        <f t="shared" si="9"/>
        <v>0.79</v>
      </c>
      <c r="M273">
        <v>24</v>
      </c>
      <c r="N273">
        <v>6</v>
      </c>
      <c r="O273">
        <v>18</v>
      </c>
      <c r="P273" s="4">
        <v>47.5</v>
      </c>
      <c r="Q273" s="4">
        <v>28.5</v>
      </c>
      <c r="R273" s="4">
        <v>0</v>
      </c>
      <c r="S273" s="4">
        <v>17</v>
      </c>
      <c r="T273" s="4">
        <v>0</v>
      </c>
      <c r="U273" s="2">
        <v>35.715000000000003</v>
      </c>
      <c r="V273" s="2">
        <v>42.145000000000003</v>
      </c>
      <c r="W273" s="2">
        <v>106.30500000000001</v>
      </c>
      <c r="X273" s="4">
        <v>3928.65</v>
      </c>
      <c r="Y273" s="4">
        <v>4635.9500000000007</v>
      </c>
      <c r="Z273" s="4">
        <v>0</v>
      </c>
      <c r="AA273" s="4">
        <v>3128.9500000000003</v>
      </c>
      <c r="AB273" s="4">
        <v>11693.550000000001</v>
      </c>
      <c r="AC273" s="3">
        <v>5.5166925000000004</v>
      </c>
    </row>
    <row r="274" spans="1:29">
      <c r="A274">
        <v>2018</v>
      </c>
      <c r="B274">
        <v>205</v>
      </c>
      <c r="C274" s="1">
        <v>43305</v>
      </c>
      <c r="D274" t="s">
        <v>828</v>
      </c>
      <c r="E274">
        <v>2</v>
      </c>
      <c r="F274">
        <v>73</v>
      </c>
      <c r="G274" s="2">
        <f t="shared" si="8"/>
        <v>0.73</v>
      </c>
      <c r="H274">
        <v>22</v>
      </c>
      <c r="I274">
        <v>7</v>
      </c>
      <c r="J274">
        <v>15</v>
      </c>
      <c r="K274">
        <v>84</v>
      </c>
      <c r="L274" s="2">
        <f t="shared" si="9"/>
        <v>0.84</v>
      </c>
      <c r="M274">
        <v>23</v>
      </c>
      <c r="N274">
        <v>6</v>
      </c>
      <c r="O274">
        <v>17</v>
      </c>
      <c r="P274" s="4">
        <v>34.5</v>
      </c>
      <c r="Q274" s="4">
        <v>9.5</v>
      </c>
      <c r="R274" s="4">
        <v>0</v>
      </c>
      <c r="S274" s="4">
        <v>13</v>
      </c>
      <c r="T274" s="4">
        <v>0</v>
      </c>
      <c r="U274" s="2">
        <v>28.78</v>
      </c>
      <c r="V274" s="2">
        <v>33.085000000000001</v>
      </c>
      <c r="W274" s="2">
        <v>86.240000000000009</v>
      </c>
      <c r="X274" s="4">
        <v>3165.7999999999997</v>
      </c>
      <c r="Y274" s="4">
        <v>3639.35</v>
      </c>
      <c r="Z274" s="4">
        <v>0</v>
      </c>
      <c r="AA274" s="4">
        <v>2681.25</v>
      </c>
      <c r="AB274" s="4">
        <v>9486.4</v>
      </c>
      <c r="AC274" s="3">
        <v>4.6376935000000001</v>
      </c>
    </row>
    <row r="275" spans="1:29">
      <c r="A275">
        <v>2018</v>
      </c>
      <c r="B275">
        <v>205</v>
      </c>
      <c r="C275" s="1">
        <v>43305</v>
      </c>
      <c r="D275" t="s">
        <v>829</v>
      </c>
      <c r="E275">
        <v>2</v>
      </c>
      <c r="F275">
        <v>78</v>
      </c>
      <c r="G275" s="2">
        <f t="shared" si="8"/>
        <v>0.78</v>
      </c>
      <c r="H275">
        <v>22</v>
      </c>
      <c r="I275">
        <v>6</v>
      </c>
      <c r="J275">
        <v>16</v>
      </c>
      <c r="K275">
        <v>78</v>
      </c>
      <c r="L275" s="2">
        <f t="shared" si="9"/>
        <v>0.78</v>
      </c>
      <c r="M275">
        <v>21</v>
      </c>
      <c r="N275">
        <v>6</v>
      </c>
      <c r="O275">
        <v>15</v>
      </c>
      <c r="P275" s="4">
        <v>28</v>
      </c>
      <c r="Q275" s="4">
        <v>7.5</v>
      </c>
      <c r="R275" s="4">
        <v>0</v>
      </c>
      <c r="S275" s="4">
        <v>11.5</v>
      </c>
      <c r="T275" s="4">
        <v>0</v>
      </c>
      <c r="U275" s="2">
        <v>21.655000000000001</v>
      </c>
      <c r="V275" s="2">
        <v>24.024999999999999</v>
      </c>
      <c r="W275" s="2">
        <v>71.53</v>
      </c>
      <c r="X275" s="4">
        <v>2382.0500000000002</v>
      </c>
      <c r="Y275" s="4">
        <v>2642.75</v>
      </c>
      <c r="Z275" s="4">
        <v>0</v>
      </c>
      <c r="AA275" s="4">
        <v>2843.5</v>
      </c>
      <c r="AB275" s="4">
        <v>7868.3</v>
      </c>
      <c r="AC275" s="3">
        <v>3.9791180000000002</v>
      </c>
    </row>
    <row r="276" spans="1:29">
      <c r="A276">
        <v>2018</v>
      </c>
      <c r="B276">
        <v>205</v>
      </c>
      <c r="C276" s="1">
        <v>43305</v>
      </c>
      <c r="D276" t="s">
        <v>830</v>
      </c>
      <c r="E276">
        <v>2</v>
      </c>
      <c r="F276">
        <v>121</v>
      </c>
      <c r="G276" s="2">
        <f t="shared" si="8"/>
        <v>1.21</v>
      </c>
      <c r="H276">
        <v>23</v>
      </c>
      <c r="I276">
        <v>6</v>
      </c>
      <c r="J276">
        <v>17</v>
      </c>
      <c r="K276">
        <v>120</v>
      </c>
      <c r="L276" s="2">
        <f t="shared" si="9"/>
        <v>1.2</v>
      </c>
      <c r="M276">
        <v>26</v>
      </c>
      <c r="N276">
        <v>7</v>
      </c>
      <c r="O276">
        <v>19</v>
      </c>
      <c r="P276" s="4">
        <v>25</v>
      </c>
      <c r="Q276" s="4">
        <v>14</v>
      </c>
      <c r="R276" s="4">
        <v>1</v>
      </c>
      <c r="S276" s="4">
        <v>15</v>
      </c>
      <c r="T276" s="4">
        <v>0</v>
      </c>
      <c r="U276" s="2">
        <v>28.59</v>
      </c>
      <c r="V276" s="2">
        <v>43.125</v>
      </c>
      <c r="W276" s="2">
        <v>98.59</v>
      </c>
      <c r="X276" s="4">
        <v>3144.9</v>
      </c>
      <c r="Y276" s="4">
        <v>4743.75</v>
      </c>
      <c r="Z276" s="4">
        <v>0</v>
      </c>
      <c r="AA276" s="4">
        <v>2956.2499999999995</v>
      </c>
      <c r="AB276" s="4">
        <v>10844.9</v>
      </c>
      <c r="AC276" s="3">
        <v>5.5147729999999999</v>
      </c>
    </row>
    <row r="277" spans="1:29">
      <c r="A277">
        <v>2018</v>
      </c>
      <c r="B277">
        <v>205</v>
      </c>
      <c r="C277" s="1">
        <v>43305</v>
      </c>
      <c r="D277" t="s">
        <v>831</v>
      </c>
      <c r="E277">
        <v>2</v>
      </c>
      <c r="F277">
        <v>89</v>
      </c>
      <c r="G277" s="2">
        <f t="shared" si="8"/>
        <v>0.89</v>
      </c>
      <c r="H277">
        <v>25</v>
      </c>
      <c r="I277">
        <v>6</v>
      </c>
      <c r="J277">
        <v>19</v>
      </c>
      <c r="K277">
        <v>75</v>
      </c>
      <c r="L277" s="2">
        <f t="shared" si="9"/>
        <v>0.75</v>
      </c>
      <c r="M277">
        <v>24</v>
      </c>
      <c r="N277">
        <v>6</v>
      </c>
      <c r="O277">
        <v>18</v>
      </c>
      <c r="P277" s="4">
        <v>36.5</v>
      </c>
      <c r="Q277" s="4">
        <v>19.5</v>
      </c>
      <c r="R277" s="4">
        <v>0.5</v>
      </c>
      <c r="S277" s="4">
        <v>13</v>
      </c>
      <c r="T277" s="4">
        <v>0</v>
      </c>
      <c r="U277" s="2">
        <v>29.004999999999999</v>
      </c>
      <c r="V277" s="2">
        <v>31.734999999999999</v>
      </c>
      <c r="W277" s="2">
        <v>92.554999999999993</v>
      </c>
      <c r="X277" s="4">
        <v>3190.5499999999997</v>
      </c>
      <c r="Y277" s="4">
        <v>3490.85</v>
      </c>
      <c r="Z277" s="4">
        <v>0</v>
      </c>
      <c r="AA277" s="4">
        <v>3499.65</v>
      </c>
      <c r="AB277" s="4">
        <v>10181.049999999999</v>
      </c>
      <c r="AC277" s="3">
        <v>4.8054819999999996</v>
      </c>
    </row>
    <row r="278" spans="1:29">
      <c r="A278">
        <v>2018</v>
      </c>
      <c r="B278">
        <v>205</v>
      </c>
      <c r="C278" s="1">
        <v>43305</v>
      </c>
      <c r="D278" t="s">
        <v>832</v>
      </c>
      <c r="E278">
        <v>2</v>
      </c>
      <c r="F278">
        <v>120</v>
      </c>
      <c r="G278" s="2">
        <f t="shared" si="8"/>
        <v>1.2</v>
      </c>
      <c r="H278">
        <v>27</v>
      </c>
      <c r="I278">
        <v>5</v>
      </c>
      <c r="J278">
        <v>22</v>
      </c>
      <c r="K278">
        <v>106</v>
      </c>
      <c r="L278" s="2">
        <f t="shared" si="9"/>
        <v>1.06</v>
      </c>
      <c r="M278">
        <v>25</v>
      </c>
      <c r="N278">
        <v>5</v>
      </c>
      <c r="O278">
        <v>20</v>
      </c>
      <c r="P278" s="4">
        <v>39</v>
      </c>
      <c r="Q278" s="4">
        <v>15.5</v>
      </c>
      <c r="R278" s="4">
        <v>1</v>
      </c>
      <c r="S278" s="4">
        <v>15</v>
      </c>
      <c r="T278" s="4">
        <v>0</v>
      </c>
      <c r="U278" s="2">
        <v>30.315000000000001</v>
      </c>
      <c r="V278" s="2">
        <v>40.534999999999997</v>
      </c>
      <c r="W278" s="2">
        <v>96.784999999999997</v>
      </c>
      <c r="X278" s="4">
        <v>3334.65</v>
      </c>
      <c r="Y278" s="4">
        <v>4458.8499999999995</v>
      </c>
      <c r="Z278" s="4">
        <v>0</v>
      </c>
      <c r="AA278" s="4">
        <v>2852.85</v>
      </c>
      <c r="AB278" s="4">
        <v>10646.35</v>
      </c>
      <c r="AC278" s="3">
        <v>5.9125165000000006</v>
      </c>
    </row>
    <row r="279" spans="1:29">
      <c r="A279">
        <v>2018</v>
      </c>
      <c r="B279">
        <v>205</v>
      </c>
      <c r="C279" s="1">
        <v>43305</v>
      </c>
      <c r="D279" t="s">
        <v>833</v>
      </c>
      <c r="E279">
        <v>2</v>
      </c>
      <c r="F279">
        <v>102</v>
      </c>
      <c r="G279" s="2">
        <f t="shared" si="8"/>
        <v>1.02</v>
      </c>
      <c r="H279">
        <v>24</v>
      </c>
      <c r="I279">
        <v>7</v>
      </c>
      <c r="J279">
        <v>17</v>
      </c>
      <c r="K279">
        <v>105</v>
      </c>
      <c r="L279" s="2">
        <f t="shared" si="9"/>
        <v>1.05</v>
      </c>
      <c r="M279">
        <v>20</v>
      </c>
      <c r="N279">
        <v>6</v>
      </c>
      <c r="O279">
        <v>14</v>
      </c>
      <c r="P279" s="4">
        <v>20.5</v>
      </c>
      <c r="Q279" s="4">
        <v>11.5</v>
      </c>
      <c r="R279" s="4">
        <v>0.5</v>
      </c>
      <c r="S279" s="4">
        <v>8.5</v>
      </c>
      <c r="T279" s="4">
        <v>0</v>
      </c>
      <c r="U279" s="2">
        <v>16.829999999999998</v>
      </c>
      <c r="V279" s="2">
        <v>21.725000000000001</v>
      </c>
      <c r="W279" s="2">
        <v>54.695000000000007</v>
      </c>
      <c r="X279" s="4">
        <v>1851.2999999999995</v>
      </c>
      <c r="Y279" s="4">
        <v>2389.75</v>
      </c>
      <c r="Z279" s="4">
        <v>0</v>
      </c>
      <c r="AA279" s="4">
        <v>1775.4000000000003</v>
      </c>
      <c r="AB279" s="4">
        <v>6016.45</v>
      </c>
      <c r="AC279" s="3">
        <v>3.5125145000000004</v>
      </c>
    </row>
    <row r="280" spans="1:29">
      <c r="A280">
        <v>2018</v>
      </c>
      <c r="B280">
        <v>205</v>
      </c>
      <c r="C280" s="1">
        <v>43305</v>
      </c>
      <c r="D280" t="s">
        <v>834</v>
      </c>
      <c r="E280">
        <v>2</v>
      </c>
      <c r="F280">
        <v>114</v>
      </c>
      <c r="G280" s="2">
        <f t="shared" si="8"/>
        <v>1.1399999999999999</v>
      </c>
      <c r="H280">
        <v>25</v>
      </c>
      <c r="I280">
        <v>5</v>
      </c>
      <c r="J280">
        <v>20</v>
      </c>
      <c r="K280">
        <v>110</v>
      </c>
      <c r="L280" s="2">
        <f t="shared" si="9"/>
        <v>1.1000000000000001</v>
      </c>
      <c r="M280">
        <v>21</v>
      </c>
      <c r="N280">
        <v>6</v>
      </c>
      <c r="O280">
        <v>15</v>
      </c>
      <c r="P280" s="4">
        <v>26.5</v>
      </c>
      <c r="Q280" s="4">
        <v>5</v>
      </c>
      <c r="R280" s="4">
        <v>0</v>
      </c>
      <c r="S280" s="4">
        <v>6</v>
      </c>
      <c r="T280" s="4">
        <v>0</v>
      </c>
      <c r="U280" s="2">
        <v>16.739999999999998</v>
      </c>
      <c r="V280" s="2">
        <v>24.684999999999999</v>
      </c>
      <c r="W280" s="2">
        <v>56.034999999999997</v>
      </c>
      <c r="X280" s="4">
        <v>1841.3999999999996</v>
      </c>
      <c r="Y280" s="4">
        <v>2715.35</v>
      </c>
      <c r="Z280" s="4">
        <v>0</v>
      </c>
      <c r="AA280" s="4">
        <v>1607.1</v>
      </c>
      <c r="AB280" s="4">
        <v>6163.85</v>
      </c>
      <c r="AC280" s="3">
        <v>3.6069770000000001</v>
      </c>
    </row>
    <row r="281" spans="1:29">
      <c r="A281">
        <v>2018</v>
      </c>
      <c r="B281">
        <v>205</v>
      </c>
      <c r="C281" s="1">
        <v>43305</v>
      </c>
      <c r="D281" t="s">
        <v>835</v>
      </c>
      <c r="E281">
        <v>2</v>
      </c>
      <c r="F281">
        <v>96</v>
      </c>
      <c r="G281" s="2">
        <f t="shared" si="8"/>
        <v>0.96</v>
      </c>
      <c r="H281">
        <v>23</v>
      </c>
      <c r="I281">
        <v>6</v>
      </c>
      <c r="J281">
        <v>17</v>
      </c>
      <c r="K281">
        <v>105</v>
      </c>
      <c r="L281" s="2">
        <f t="shared" si="9"/>
        <v>1.05</v>
      </c>
      <c r="M281">
        <v>24</v>
      </c>
      <c r="N281">
        <v>7</v>
      </c>
      <c r="O281">
        <v>17</v>
      </c>
      <c r="P281" s="4">
        <v>25</v>
      </c>
      <c r="Q281" s="4">
        <v>8.5</v>
      </c>
      <c r="R281" s="4">
        <v>0.5</v>
      </c>
      <c r="S281" s="4">
        <v>11</v>
      </c>
      <c r="T281" s="4">
        <v>0</v>
      </c>
      <c r="U281" s="2">
        <v>21.655000000000001</v>
      </c>
      <c r="V281" s="2">
        <v>31.18</v>
      </c>
      <c r="W281" s="2">
        <v>73.995000000000005</v>
      </c>
      <c r="X281" s="4">
        <v>2382.0500000000002</v>
      </c>
      <c r="Y281" s="4">
        <v>3429.8</v>
      </c>
      <c r="Z281" s="4">
        <v>0</v>
      </c>
      <c r="AA281" s="4">
        <v>2327.6000000000004</v>
      </c>
      <c r="AB281" s="4">
        <v>8139.4500000000007</v>
      </c>
      <c r="AC281" s="3">
        <v>4.5743170000000006</v>
      </c>
    </row>
    <row r="282" spans="1:29">
      <c r="A282">
        <v>2018</v>
      </c>
      <c r="B282">
        <v>205</v>
      </c>
      <c r="C282" s="1">
        <v>43305</v>
      </c>
      <c r="D282" t="s">
        <v>836</v>
      </c>
      <c r="E282">
        <v>2</v>
      </c>
      <c r="F282">
        <v>117</v>
      </c>
      <c r="G282" s="2">
        <f t="shared" si="8"/>
        <v>1.17</v>
      </c>
      <c r="H282">
        <v>23</v>
      </c>
      <c r="I282">
        <v>6</v>
      </c>
      <c r="J282">
        <v>17</v>
      </c>
      <c r="K282">
        <v>131</v>
      </c>
      <c r="L282" s="2">
        <f t="shared" si="9"/>
        <v>1.31</v>
      </c>
      <c r="M282">
        <v>27</v>
      </c>
      <c r="N282">
        <v>6</v>
      </c>
      <c r="O282">
        <v>21</v>
      </c>
      <c r="P282" s="4">
        <v>37</v>
      </c>
      <c r="Q282" s="4">
        <v>10</v>
      </c>
      <c r="R282" s="4">
        <v>0</v>
      </c>
      <c r="S282" s="4">
        <v>8</v>
      </c>
      <c r="T282" s="4">
        <v>0</v>
      </c>
      <c r="U282" s="2">
        <v>22.765000000000001</v>
      </c>
      <c r="V282" s="2">
        <v>36.29</v>
      </c>
      <c r="W282" s="2">
        <v>72.240000000000009</v>
      </c>
      <c r="X282" s="4">
        <v>2504.15</v>
      </c>
      <c r="Y282" s="4">
        <v>3991.8999999999992</v>
      </c>
      <c r="Z282" s="4">
        <v>0</v>
      </c>
      <c r="AA282" s="4">
        <v>1450.35</v>
      </c>
      <c r="AB282" s="4">
        <v>7946.4</v>
      </c>
      <c r="AC282" s="3">
        <v>5.1253730000000006</v>
      </c>
    </row>
    <row r="283" spans="1:29">
      <c r="A283">
        <v>2018</v>
      </c>
      <c r="B283">
        <v>205</v>
      </c>
      <c r="C283" s="1">
        <v>43305</v>
      </c>
      <c r="D283" t="s">
        <v>837</v>
      </c>
      <c r="E283">
        <v>2</v>
      </c>
      <c r="F283">
        <v>128</v>
      </c>
      <c r="G283" s="2">
        <f t="shared" si="8"/>
        <v>1.28</v>
      </c>
      <c r="H283">
        <v>25</v>
      </c>
      <c r="I283">
        <v>6</v>
      </c>
      <c r="J283">
        <v>19</v>
      </c>
      <c r="K283">
        <v>117</v>
      </c>
      <c r="L283" s="2">
        <f t="shared" si="9"/>
        <v>1.17</v>
      </c>
      <c r="M283">
        <v>25</v>
      </c>
      <c r="N283">
        <v>5</v>
      </c>
      <c r="O283">
        <v>20</v>
      </c>
      <c r="P283" s="4">
        <v>30</v>
      </c>
      <c r="Q283" s="4">
        <v>10</v>
      </c>
      <c r="R283" s="4">
        <v>0.5</v>
      </c>
      <c r="S283" s="4">
        <v>12</v>
      </c>
      <c r="T283" s="4">
        <v>0</v>
      </c>
      <c r="U283" s="2">
        <v>26.805</v>
      </c>
      <c r="V283" s="2">
        <v>38.344999999999999</v>
      </c>
      <c r="W283" s="2">
        <v>88.105000000000004</v>
      </c>
      <c r="X283" s="4">
        <v>2948.5499999999997</v>
      </c>
      <c r="Y283" s="4">
        <v>4217.95</v>
      </c>
      <c r="Z283" s="4">
        <v>0</v>
      </c>
      <c r="AA283" s="4">
        <v>2525.0500000000002</v>
      </c>
      <c r="AB283" s="4">
        <v>9691.5499999999993</v>
      </c>
      <c r="AC283" s="3">
        <v>5.7971760000000003</v>
      </c>
    </row>
    <row r="284" spans="1:29">
      <c r="A284">
        <v>2018</v>
      </c>
      <c r="B284">
        <v>205</v>
      </c>
      <c r="C284" s="1">
        <v>43305</v>
      </c>
      <c r="D284" t="s">
        <v>838</v>
      </c>
      <c r="E284">
        <v>2</v>
      </c>
      <c r="F284">
        <v>102</v>
      </c>
      <c r="G284" s="2">
        <f t="shared" si="8"/>
        <v>1.02</v>
      </c>
      <c r="H284">
        <v>26</v>
      </c>
      <c r="I284">
        <v>6</v>
      </c>
      <c r="J284">
        <v>20</v>
      </c>
      <c r="K284">
        <v>102</v>
      </c>
      <c r="L284" s="2">
        <f t="shared" si="9"/>
        <v>1.02</v>
      </c>
      <c r="M284">
        <v>24</v>
      </c>
      <c r="N284">
        <v>7</v>
      </c>
      <c r="O284">
        <v>17</v>
      </c>
      <c r="P284" s="4">
        <v>31</v>
      </c>
      <c r="Q284" s="4">
        <v>12.5</v>
      </c>
      <c r="R284" s="4">
        <v>0</v>
      </c>
      <c r="S284" s="4">
        <v>8.5</v>
      </c>
      <c r="T284" s="4">
        <v>0</v>
      </c>
      <c r="U284" s="2">
        <v>21.625</v>
      </c>
      <c r="V284" s="2">
        <v>28.79</v>
      </c>
      <c r="W284" s="2">
        <v>68.179999999999993</v>
      </c>
      <c r="X284" s="4">
        <v>2378.7499999999995</v>
      </c>
      <c r="Y284" s="4">
        <v>3166.8999999999996</v>
      </c>
      <c r="Z284" s="4">
        <v>0</v>
      </c>
      <c r="AA284" s="4">
        <v>1954.1499999999994</v>
      </c>
      <c r="AB284" s="4">
        <v>7499.7999999999993</v>
      </c>
      <c r="AC284" s="3">
        <v>4.2344720000000002</v>
      </c>
    </row>
    <row r="285" spans="1:29">
      <c r="A285">
        <v>2018</v>
      </c>
      <c r="B285">
        <v>205</v>
      </c>
      <c r="C285" s="1">
        <v>43305</v>
      </c>
      <c r="D285" t="s">
        <v>839</v>
      </c>
      <c r="E285">
        <v>2</v>
      </c>
      <c r="F285">
        <v>107</v>
      </c>
      <c r="G285" s="2">
        <f t="shared" si="8"/>
        <v>1.07</v>
      </c>
      <c r="H285">
        <v>26</v>
      </c>
      <c r="I285">
        <v>7</v>
      </c>
      <c r="J285">
        <v>19</v>
      </c>
      <c r="K285">
        <v>102</v>
      </c>
      <c r="L285" s="2">
        <f t="shared" si="9"/>
        <v>1.02</v>
      </c>
      <c r="M285">
        <v>23</v>
      </c>
      <c r="N285">
        <v>5</v>
      </c>
      <c r="O285">
        <v>18</v>
      </c>
      <c r="P285" s="4">
        <v>27.5</v>
      </c>
      <c r="Q285" s="4">
        <v>16</v>
      </c>
      <c r="R285" s="4">
        <v>0</v>
      </c>
      <c r="S285" s="4">
        <v>10.5</v>
      </c>
      <c r="T285" s="4">
        <v>0</v>
      </c>
      <c r="U285" s="2">
        <v>25.85</v>
      </c>
      <c r="V285" s="2">
        <v>34.545000000000002</v>
      </c>
      <c r="W285" s="2">
        <v>82.765000000000001</v>
      </c>
      <c r="X285" s="4">
        <v>2843.5</v>
      </c>
      <c r="Y285" s="4">
        <v>3799.95</v>
      </c>
      <c r="Z285" s="4">
        <v>0</v>
      </c>
      <c r="AA285" s="4">
        <v>2460.7000000000003</v>
      </c>
      <c r="AB285" s="4">
        <v>9104.15</v>
      </c>
      <c r="AC285" s="3">
        <v>5.3301435000000001</v>
      </c>
    </row>
    <row r="286" spans="1:29">
      <c r="A286">
        <v>2018</v>
      </c>
      <c r="B286">
        <v>205</v>
      </c>
      <c r="C286" s="1">
        <v>43305</v>
      </c>
      <c r="D286" t="s">
        <v>840</v>
      </c>
      <c r="E286">
        <v>2</v>
      </c>
      <c r="F286">
        <v>74</v>
      </c>
      <c r="G286" s="2">
        <f t="shared" si="8"/>
        <v>0.74</v>
      </c>
      <c r="H286">
        <v>21</v>
      </c>
      <c r="I286">
        <v>4</v>
      </c>
      <c r="J286">
        <v>17</v>
      </c>
      <c r="K286">
        <v>80</v>
      </c>
      <c r="L286" s="2">
        <f t="shared" si="9"/>
        <v>0.8</v>
      </c>
      <c r="M286">
        <v>24</v>
      </c>
      <c r="N286">
        <v>6</v>
      </c>
      <c r="O286">
        <v>18</v>
      </c>
      <c r="P286" s="4">
        <v>33</v>
      </c>
      <c r="Q286" s="4">
        <v>9.5</v>
      </c>
      <c r="R286" s="4">
        <v>0</v>
      </c>
      <c r="S286" s="4">
        <v>14</v>
      </c>
      <c r="T286" s="4">
        <v>0</v>
      </c>
      <c r="U286" s="2">
        <v>24.21</v>
      </c>
      <c r="V286" s="2">
        <v>25.295000000000002</v>
      </c>
      <c r="W286" s="2">
        <v>75.760000000000005</v>
      </c>
      <c r="X286" s="4">
        <v>2663.1000000000004</v>
      </c>
      <c r="Y286" s="4">
        <v>2782.4500000000003</v>
      </c>
      <c r="Z286" s="4">
        <v>0</v>
      </c>
      <c r="AA286" s="4">
        <v>2888.0499999999997</v>
      </c>
      <c r="AB286" s="4">
        <v>8333.6</v>
      </c>
      <c r="AC286" s="3">
        <v>4.338279</v>
      </c>
    </row>
    <row r="287" spans="1:29">
      <c r="A287">
        <v>2018</v>
      </c>
      <c r="B287">
        <v>205</v>
      </c>
      <c r="C287" s="1">
        <v>43305</v>
      </c>
      <c r="D287" t="s">
        <v>841</v>
      </c>
      <c r="E287">
        <v>2</v>
      </c>
      <c r="F287">
        <v>99</v>
      </c>
      <c r="G287" s="2">
        <f t="shared" si="8"/>
        <v>0.99</v>
      </c>
      <c r="H287">
        <v>24</v>
      </c>
      <c r="I287">
        <v>6</v>
      </c>
      <c r="J287">
        <v>18</v>
      </c>
      <c r="K287">
        <v>91</v>
      </c>
      <c r="L287" s="2">
        <f t="shared" si="9"/>
        <v>0.91</v>
      </c>
      <c r="M287">
        <v>22</v>
      </c>
      <c r="N287">
        <v>8</v>
      </c>
      <c r="O287">
        <v>14</v>
      </c>
      <c r="P287" s="4">
        <v>24</v>
      </c>
      <c r="Q287" s="4">
        <v>4.5</v>
      </c>
      <c r="R287" s="4">
        <v>0</v>
      </c>
      <c r="S287" s="4">
        <v>10.5</v>
      </c>
      <c r="T287" s="4">
        <v>0</v>
      </c>
      <c r="U287" s="2">
        <v>21.24</v>
      </c>
      <c r="V287" s="2">
        <v>26.895</v>
      </c>
      <c r="W287" s="2">
        <v>77.64</v>
      </c>
      <c r="X287" s="4">
        <v>2336.4</v>
      </c>
      <c r="Y287" s="4">
        <v>2958.45</v>
      </c>
      <c r="Z287" s="4">
        <v>0</v>
      </c>
      <c r="AA287" s="4">
        <v>3245.5499999999997</v>
      </c>
      <c r="AB287" s="4">
        <v>8540.4</v>
      </c>
      <c r="AC287" s="3">
        <v>4.1675314999999999</v>
      </c>
    </row>
    <row r="288" spans="1:29">
      <c r="A288">
        <v>2018</v>
      </c>
      <c r="B288">
        <v>205</v>
      </c>
      <c r="C288" s="1">
        <v>43305</v>
      </c>
      <c r="D288" t="s">
        <v>842</v>
      </c>
      <c r="E288">
        <v>2</v>
      </c>
      <c r="F288">
        <v>70</v>
      </c>
      <c r="G288" s="2">
        <f t="shared" si="8"/>
        <v>0.7</v>
      </c>
      <c r="H288">
        <v>20</v>
      </c>
      <c r="I288">
        <v>6</v>
      </c>
      <c r="J288">
        <v>14</v>
      </c>
      <c r="K288">
        <v>73</v>
      </c>
      <c r="L288" s="2">
        <f t="shared" si="9"/>
        <v>0.73</v>
      </c>
      <c r="M288">
        <v>22</v>
      </c>
      <c r="N288">
        <v>7</v>
      </c>
      <c r="O288">
        <v>15</v>
      </c>
      <c r="P288" s="4">
        <v>22.5</v>
      </c>
      <c r="Q288" s="4">
        <v>8.5</v>
      </c>
      <c r="R288" s="4">
        <v>0.5</v>
      </c>
      <c r="S288" s="4">
        <v>15</v>
      </c>
      <c r="T288" s="4">
        <v>0</v>
      </c>
      <c r="U288" s="2">
        <v>21.675000000000001</v>
      </c>
      <c r="V288" s="2">
        <v>23.35</v>
      </c>
      <c r="W288" s="2">
        <v>72.160000000000011</v>
      </c>
      <c r="X288" s="4">
        <v>2384.25</v>
      </c>
      <c r="Y288" s="4">
        <v>2568.5</v>
      </c>
      <c r="Z288" s="4">
        <v>0</v>
      </c>
      <c r="AA288" s="4">
        <v>2984.8500000000004</v>
      </c>
      <c r="AB288" s="4">
        <v>7937.6</v>
      </c>
      <c r="AC288" s="3">
        <v>3.6967370000000002</v>
      </c>
    </row>
    <row r="289" spans="1:29">
      <c r="A289">
        <v>2018</v>
      </c>
      <c r="B289">
        <v>205</v>
      </c>
      <c r="C289" s="1">
        <v>43305</v>
      </c>
      <c r="D289" t="s">
        <v>843</v>
      </c>
      <c r="E289">
        <v>2</v>
      </c>
      <c r="F289">
        <v>71</v>
      </c>
      <c r="G289" s="2">
        <f t="shared" si="8"/>
        <v>0.71</v>
      </c>
      <c r="H289">
        <v>21</v>
      </c>
      <c r="I289">
        <v>7</v>
      </c>
      <c r="J289">
        <v>14</v>
      </c>
      <c r="K289">
        <v>74</v>
      </c>
      <c r="L289" s="2">
        <f t="shared" si="9"/>
        <v>0.74</v>
      </c>
      <c r="M289">
        <v>21</v>
      </c>
      <c r="N289">
        <v>7</v>
      </c>
      <c r="O289">
        <v>14</v>
      </c>
      <c r="P289" s="4">
        <v>14.5</v>
      </c>
      <c r="Q289" s="4">
        <v>5.5</v>
      </c>
      <c r="R289" s="4">
        <v>0</v>
      </c>
      <c r="S289" s="4">
        <v>5</v>
      </c>
      <c r="T289" s="4">
        <v>0</v>
      </c>
      <c r="U289" s="2">
        <v>11.845000000000001</v>
      </c>
      <c r="V289" s="2">
        <v>11.83</v>
      </c>
      <c r="W289" s="2">
        <v>33.450000000000003</v>
      </c>
      <c r="X289" s="4">
        <v>1302.9500000000003</v>
      </c>
      <c r="Y289" s="4">
        <v>1301.3</v>
      </c>
      <c r="Z289" s="4">
        <v>0</v>
      </c>
      <c r="AA289" s="4">
        <v>1075.25</v>
      </c>
      <c r="AB289" s="4">
        <v>3679.5</v>
      </c>
      <c r="AC289" s="3">
        <v>2.2215984999999998</v>
      </c>
    </row>
    <row r="290" spans="1:29">
      <c r="A290">
        <v>2018</v>
      </c>
      <c r="B290">
        <v>205</v>
      </c>
      <c r="C290" s="1">
        <v>43305</v>
      </c>
      <c r="D290" t="s">
        <v>844</v>
      </c>
      <c r="E290">
        <v>2</v>
      </c>
      <c r="F290">
        <v>72</v>
      </c>
      <c r="G290" s="2">
        <f t="shared" si="8"/>
        <v>0.72</v>
      </c>
      <c r="H290">
        <v>23</v>
      </c>
      <c r="I290">
        <v>8</v>
      </c>
      <c r="J290">
        <v>15</v>
      </c>
      <c r="K290">
        <v>70</v>
      </c>
      <c r="L290" s="2">
        <f t="shared" si="9"/>
        <v>0.7</v>
      </c>
      <c r="M290">
        <v>20</v>
      </c>
      <c r="N290">
        <v>10</v>
      </c>
      <c r="O290">
        <v>10</v>
      </c>
      <c r="P290" s="4">
        <v>26</v>
      </c>
      <c r="Q290" s="4">
        <v>23.5</v>
      </c>
      <c r="R290" s="4">
        <v>0</v>
      </c>
      <c r="S290" s="4">
        <v>7</v>
      </c>
      <c r="T290" s="4">
        <v>0</v>
      </c>
      <c r="U290" s="2">
        <v>17.495000000000001</v>
      </c>
      <c r="V290" s="2">
        <v>20.11</v>
      </c>
      <c r="W290" s="2">
        <v>47.50500000000001</v>
      </c>
      <c r="X290" s="4">
        <v>1924.45</v>
      </c>
      <c r="Y290" s="4">
        <v>2212.1</v>
      </c>
      <c r="Z290" s="4">
        <v>0</v>
      </c>
      <c r="AA290" s="4">
        <v>1089</v>
      </c>
      <c r="AB290" s="4">
        <v>5225.55</v>
      </c>
      <c r="AC290" s="3">
        <v>3.2948134999999996</v>
      </c>
    </row>
    <row r="291" spans="1:29">
      <c r="A291">
        <v>2018</v>
      </c>
      <c r="B291">
        <v>205</v>
      </c>
      <c r="C291" s="1">
        <v>43305</v>
      </c>
      <c r="D291" t="s">
        <v>845</v>
      </c>
      <c r="E291">
        <v>2</v>
      </c>
      <c r="F291">
        <v>130</v>
      </c>
      <c r="G291" s="2">
        <f t="shared" si="8"/>
        <v>1.3</v>
      </c>
      <c r="H291">
        <v>26</v>
      </c>
      <c r="I291">
        <v>6</v>
      </c>
      <c r="J291">
        <v>20</v>
      </c>
      <c r="K291">
        <v>115</v>
      </c>
      <c r="L291" s="2">
        <f t="shared" si="9"/>
        <v>1.1499999999999999</v>
      </c>
      <c r="M291">
        <v>25</v>
      </c>
      <c r="N291">
        <v>6</v>
      </c>
      <c r="O291">
        <v>19</v>
      </c>
      <c r="P291" s="4">
        <v>34</v>
      </c>
      <c r="Q291" s="4">
        <v>12.5</v>
      </c>
      <c r="R291" s="4">
        <v>0.5</v>
      </c>
      <c r="S291" s="4">
        <v>12</v>
      </c>
      <c r="T291" s="4">
        <v>0</v>
      </c>
      <c r="U291" s="2">
        <v>30.86</v>
      </c>
      <c r="V291" s="2">
        <v>48.36</v>
      </c>
      <c r="W291" s="2">
        <v>98.814999999999998</v>
      </c>
      <c r="X291" s="4">
        <v>3394.6</v>
      </c>
      <c r="Y291" s="4">
        <v>5319.5999999999995</v>
      </c>
      <c r="Z291" s="4">
        <v>0</v>
      </c>
      <c r="AA291" s="4">
        <v>2155.4499999999998</v>
      </c>
      <c r="AB291" s="4">
        <v>10869.649999999998</v>
      </c>
      <c r="AC291" s="3">
        <v>6.3951799999999999</v>
      </c>
    </row>
    <row r="292" spans="1:29">
      <c r="A292">
        <v>2018</v>
      </c>
      <c r="B292">
        <v>205</v>
      </c>
      <c r="C292" s="1">
        <v>43305</v>
      </c>
      <c r="D292" t="s">
        <v>846</v>
      </c>
      <c r="E292">
        <v>2</v>
      </c>
      <c r="F292">
        <v>88</v>
      </c>
      <c r="G292" s="2">
        <f t="shared" si="8"/>
        <v>0.88</v>
      </c>
      <c r="H292">
        <v>23</v>
      </c>
      <c r="I292">
        <v>6</v>
      </c>
      <c r="J292">
        <v>17</v>
      </c>
      <c r="K292">
        <v>90</v>
      </c>
      <c r="L292" s="2">
        <f t="shared" si="9"/>
        <v>0.9</v>
      </c>
      <c r="M292">
        <v>24</v>
      </c>
      <c r="N292">
        <v>6</v>
      </c>
      <c r="O292">
        <v>18</v>
      </c>
      <c r="P292" s="4">
        <v>31.5</v>
      </c>
      <c r="Q292" s="4">
        <v>15.5</v>
      </c>
      <c r="R292" s="4">
        <v>0</v>
      </c>
      <c r="S292" s="4">
        <v>12</v>
      </c>
      <c r="T292" s="4">
        <v>0</v>
      </c>
      <c r="U292" s="2">
        <v>26.07</v>
      </c>
      <c r="V292" s="2">
        <v>31.774999999999999</v>
      </c>
      <c r="W292" s="2">
        <v>76.209999999999994</v>
      </c>
      <c r="X292" s="4">
        <v>2867.7</v>
      </c>
      <c r="Y292" s="4">
        <v>3495.2499999999995</v>
      </c>
      <c r="Z292" s="4">
        <v>0</v>
      </c>
      <c r="AA292" s="4">
        <v>2020.1500000000003</v>
      </c>
      <c r="AB292" s="4">
        <v>8383.0999999999985</v>
      </c>
      <c r="AC292" s="3">
        <v>4.7438379999999993</v>
      </c>
    </row>
    <row r="293" spans="1:29">
      <c r="A293">
        <v>2018</v>
      </c>
      <c r="B293">
        <v>205</v>
      </c>
      <c r="C293" s="1">
        <v>43305</v>
      </c>
      <c r="D293" t="s">
        <v>847</v>
      </c>
      <c r="E293">
        <v>2</v>
      </c>
      <c r="F293">
        <v>108</v>
      </c>
      <c r="G293" s="2">
        <f t="shared" si="8"/>
        <v>1.08</v>
      </c>
      <c r="H293">
        <v>26</v>
      </c>
      <c r="I293">
        <v>5</v>
      </c>
      <c r="J293">
        <v>21</v>
      </c>
      <c r="K293">
        <v>118</v>
      </c>
      <c r="L293" s="2">
        <f t="shared" si="9"/>
        <v>1.18</v>
      </c>
      <c r="M293">
        <v>26</v>
      </c>
      <c r="N293">
        <v>6</v>
      </c>
      <c r="O293">
        <v>20</v>
      </c>
      <c r="P293" s="4">
        <v>36</v>
      </c>
      <c r="Q293" s="4">
        <v>15</v>
      </c>
      <c r="R293" s="4">
        <v>0</v>
      </c>
      <c r="S293" s="4">
        <v>17</v>
      </c>
      <c r="T293" s="4">
        <v>0</v>
      </c>
      <c r="U293" s="2">
        <v>32.4</v>
      </c>
      <c r="V293" s="2">
        <v>46.314999999999998</v>
      </c>
      <c r="W293" s="2">
        <v>116.14000000000001</v>
      </c>
      <c r="X293" s="4">
        <v>3564</v>
      </c>
      <c r="Y293" s="4">
        <v>5094.6499999999996</v>
      </c>
      <c r="Z293" s="4">
        <v>0</v>
      </c>
      <c r="AA293" s="4">
        <v>4116.7500000000009</v>
      </c>
      <c r="AB293" s="4">
        <v>12775.400000000001</v>
      </c>
      <c r="AC293" s="3">
        <v>6.4462035000000002</v>
      </c>
    </row>
    <row r="294" spans="1:29">
      <c r="A294">
        <v>2018</v>
      </c>
      <c r="B294">
        <v>205</v>
      </c>
      <c r="C294" s="1">
        <v>43305</v>
      </c>
      <c r="D294" t="s">
        <v>848</v>
      </c>
      <c r="E294">
        <v>2</v>
      </c>
      <c r="F294">
        <v>103</v>
      </c>
      <c r="G294" s="2">
        <f t="shared" si="8"/>
        <v>1.03</v>
      </c>
      <c r="H294">
        <v>24</v>
      </c>
      <c r="I294">
        <v>7</v>
      </c>
      <c r="J294">
        <v>17</v>
      </c>
      <c r="K294">
        <v>87</v>
      </c>
      <c r="L294" s="2">
        <f t="shared" si="9"/>
        <v>0.87</v>
      </c>
      <c r="M294">
        <v>23</v>
      </c>
      <c r="N294">
        <v>6</v>
      </c>
      <c r="O294">
        <v>17</v>
      </c>
      <c r="P294" s="4">
        <v>31</v>
      </c>
      <c r="Q294" s="4">
        <v>6.5</v>
      </c>
      <c r="R294" s="4">
        <v>0</v>
      </c>
      <c r="S294" s="4">
        <v>11</v>
      </c>
      <c r="T294" s="4">
        <v>0</v>
      </c>
      <c r="U294" s="2">
        <v>24.04</v>
      </c>
      <c r="V294" s="2">
        <v>27.824999999999999</v>
      </c>
      <c r="W294" s="2">
        <v>80.625</v>
      </c>
      <c r="X294" s="4">
        <v>2644.4</v>
      </c>
      <c r="Y294" s="4">
        <v>3060.75</v>
      </c>
      <c r="Z294" s="4">
        <v>0</v>
      </c>
      <c r="AA294" s="4">
        <v>3163.6000000000004</v>
      </c>
      <c r="AB294" s="4">
        <v>8868.75</v>
      </c>
      <c r="AC294" s="3">
        <v>4.4975810000000003</v>
      </c>
    </row>
    <row r="295" spans="1:29">
      <c r="A295">
        <v>2018</v>
      </c>
      <c r="B295">
        <v>205</v>
      </c>
      <c r="C295" s="1">
        <v>43305</v>
      </c>
      <c r="D295" t="s">
        <v>849</v>
      </c>
      <c r="E295">
        <v>2</v>
      </c>
      <c r="F295">
        <v>105</v>
      </c>
      <c r="G295" s="2">
        <f t="shared" si="8"/>
        <v>1.05</v>
      </c>
      <c r="H295">
        <v>24</v>
      </c>
      <c r="I295">
        <v>5</v>
      </c>
      <c r="J295">
        <v>19</v>
      </c>
      <c r="K295">
        <v>89</v>
      </c>
      <c r="L295" s="2">
        <f t="shared" si="9"/>
        <v>0.89</v>
      </c>
      <c r="M295">
        <v>21</v>
      </c>
      <c r="N295">
        <v>6</v>
      </c>
      <c r="O295">
        <v>15</v>
      </c>
      <c r="P295" s="4">
        <v>23</v>
      </c>
      <c r="Q295" s="4">
        <v>5.5</v>
      </c>
      <c r="R295" s="4">
        <v>0</v>
      </c>
      <c r="S295" s="4">
        <v>10</v>
      </c>
      <c r="T295" s="4">
        <v>0</v>
      </c>
      <c r="U295" s="2">
        <v>17.164999999999999</v>
      </c>
      <c r="V295" s="2">
        <v>23.795000000000002</v>
      </c>
      <c r="W295" s="2">
        <v>62.274999999999999</v>
      </c>
      <c r="X295" s="4">
        <v>1888.15</v>
      </c>
      <c r="Y295" s="4">
        <v>2617.4500000000003</v>
      </c>
      <c r="Z295" s="4">
        <v>0</v>
      </c>
      <c r="AA295" s="4">
        <v>2344.6499999999996</v>
      </c>
      <c r="AB295" s="4">
        <v>6850.25</v>
      </c>
      <c r="AC295" s="3">
        <v>3.5219909999999999</v>
      </c>
    </row>
    <row r="296" spans="1:29">
      <c r="A296">
        <v>2018</v>
      </c>
      <c r="B296">
        <v>205</v>
      </c>
      <c r="C296" s="1">
        <v>43305</v>
      </c>
      <c r="D296" t="s">
        <v>850</v>
      </c>
      <c r="E296">
        <v>2</v>
      </c>
      <c r="F296">
        <v>110</v>
      </c>
      <c r="G296" s="2">
        <f t="shared" si="8"/>
        <v>1.1000000000000001</v>
      </c>
      <c r="H296">
        <v>26</v>
      </c>
      <c r="I296">
        <v>5</v>
      </c>
      <c r="J296">
        <v>21</v>
      </c>
      <c r="K296">
        <v>109</v>
      </c>
      <c r="L296" s="2">
        <f t="shared" si="9"/>
        <v>1.0900000000000001</v>
      </c>
      <c r="M296">
        <v>26</v>
      </c>
      <c r="N296">
        <v>5</v>
      </c>
      <c r="O296">
        <v>21</v>
      </c>
      <c r="P296" s="4">
        <v>39</v>
      </c>
      <c r="Q296" s="4">
        <v>16</v>
      </c>
      <c r="R296" s="4">
        <v>0.5</v>
      </c>
      <c r="S296" s="4">
        <v>15</v>
      </c>
      <c r="T296" s="4">
        <v>0</v>
      </c>
      <c r="U296" s="2">
        <v>29.934999999999999</v>
      </c>
      <c r="V296" s="2">
        <v>40.58</v>
      </c>
      <c r="W296" s="2">
        <v>98.21</v>
      </c>
      <c r="X296" s="4">
        <v>3292.85</v>
      </c>
      <c r="Y296" s="4">
        <v>4463.8</v>
      </c>
      <c r="Z296" s="4">
        <v>0</v>
      </c>
      <c r="AA296" s="4">
        <v>3046.45</v>
      </c>
      <c r="AB296" s="4">
        <v>10803.099999999999</v>
      </c>
      <c r="AC296" s="3">
        <v>5.9646455000000005</v>
      </c>
    </row>
    <row r="297" spans="1:29">
      <c r="A297">
        <v>2018</v>
      </c>
      <c r="B297">
        <v>205</v>
      </c>
      <c r="C297" s="1">
        <v>43305</v>
      </c>
      <c r="D297" t="s">
        <v>851</v>
      </c>
      <c r="E297">
        <v>2</v>
      </c>
      <c r="F297">
        <v>95</v>
      </c>
      <c r="G297" s="2">
        <f t="shared" si="8"/>
        <v>0.95</v>
      </c>
      <c r="H297">
        <v>24</v>
      </c>
      <c r="I297">
        <v>6</v>
      </c>
      <c r="J297">
        <v>18</v>
      </c>
      <c r="K297">
        <v>85</v>
      </c>
      <c r="L297" s="2">
        <f t="shared" si="9"/>
        <v>0.85</v>
      </c>
      <c r="M297">
        <v>22</v>
      </c>
      <c r="N297">
        <v>6</v>
      </c>
      <c r="O297">
        <v>16</v>
      </c>
      <c r="P297" s="4">
        <v>30.5</v>
      </c>
      <c r="Q297" s="4">
        <v>18</v>
      </c>
      <c r="R297" s="4">
        <v>0</v>
      </c>
      <c r="S297" s="4">
        <v>11.5</v>
      </c>
      <c r="T297" s="4">
        <v>0</v>
      </c>
      <c r="U297" s="2">
        <v>28.85</v>
      </c>
      <c r="V297" s="2">
        <v>36.97</v>
      </c>
      <c r="W297" s="2">
        <v>85.88</v>
      </c>
      <c r="X297" s="4">
        <v>3173.5</v>
      </c>
      <c r="Y297" s="4">
        <v>4066.7</v>
      </c>
      <c r="Z297" s="4">
        <v>0</v>
      </c>
      <c r="AA297" s="4">
        <v>2206.6000000000004</v>
      </c>
      <c r="AB297" s="4">
        <v>9446.7999999999993</v>
      </c>
      <c r="AC297" s="3">
        <v>5.4435535000000002</v>
      </c>
    </row>
    <row r="298" spans="1:29">
      <c r="A298">
        <v>2018</v>
      </c>
      <c r="B298">
        <v>205</v>
      </c>
      <c r="C298" s="1">
        <v>43305</v>
      </c>
      <c r="D298" t="s">
        <v>852</v>
      </c>
      <c r="E298">
        <v>2</v>
      </c>
      <c r="F298">
        <v>123</v>
      </c>
      <c r="G298" s="2">
        <f t="shared" si="8"/>
        <v>1.23</v>
      </c>
      <c r="H298">
        <v>24</v>
      </c>
      <c r="I298">
        <v>6</v>
      </c>
      <c r="J298">
        <v>18</v>
      </c>
      <c r="K298">
        <v>139</v>
      </c>
      <c r="L298" s="2">
        <f t="shared" si="9"/>
        <v>1.39</v>
      </c>
      <c r="M298">
        <v>27</v>
      </c>
      <c r="N298">
        <v>7</v>
      </c>
      <c r="O298">
        <v>20</v>
      </c>
      <c r="P298" s="4">
        <v>28.5</v>
      </c>
      <c r="Q298" s="4">
        <v>15.5</v>
      </c>
      <c r="R298" s="4">
        <v>0.5</v>
      </c>
      <c r="S298" s="4">
        <v>5.5</v>
      </c>
      <c r="T298" s="4">
        <v>0</v>
      </c>
      <c r="U298" s="2">
        <v>29.024999999999999</v>
      </c>
      <c r="V298" s="2">
        <v>43.49</v>
      </c>
      <c r="W298" s="2">
        <v>85.984999999999999</v>
      </c>
      <c r="X298" s="4">
        <v>3192.7499999999995</v>
      </c>
      <c r="Y298" s="4">
        <v>4783.8999999999996</v>
      </c>
      <c r="Z298" s="4">
        <v>0</v>
      </c>
      <c r="AA298" s="4">
        <v>1481.7000000000003</v>
      </c>
      <c r="AB298" s="4">
        <v>9458.35</v>
      </c>
      <c r="AC298" s="3">
        <v>6.002568000000001</v>
      </c>
    </row>
    <row r="299" spans="1:29">
      <c r="A299">
        <v>2018</v>
      </c>
      <c r="B299">
        <v>205</v>
      </c>
      <c r="C299" s="1">
        <v>43305</v>
      </c>
      <c r="D299" t="s">
        <v>853</v>
      </c>
      <c r="E299">
        <v>2</v>
      </c>
      <c r="F299">
        <v>116</v>
      </c>
      <c r="G299" s="2">
        <f t="shared" si="8"/>
        <v>1.1599999999999999</v>
      </c>
      <c r="H299">
        <v>25</v>
      </c>
      <c r="I299">
        <v>6</v>
      </c>
      <c r="J299">
        <v>19</v>
      </c>
      <c r="K299">
        <v>138</v>
      </c>
      <c r="L299" s="2">
        <f t="shared" si="9"/>
        <v>1.38</v>
      </c>
      <c r="M299">
        <v>25</v>
      </c>
      <c r="N299">
        <v>7</v>
      </c>
      <c r="O299">
        <v>18</v>
      </c>
      <c r="P299" s="4">
        <v>39.5</v>
      </c>
      <c r="Q299" s="4">
        <v>13</v>
      </c>
      <c r="R299" s="4">
        <v>1.5</v>
      </c>
      <c r="S299" s="4">
        <v>11.5</v>
      </c>
      <c r="T299" s="4">
        <v>0</v>
      </c>
      <c r="U299" s="2">
        <v>32.975000000000001</v>
      </c>
      <c r="V299" s="2">
        <v>50.94</v>
      </c>
      <c r="W299" s="2">
        <v>100.86999999999999</v>
      </c>
      <c r="X299" s="4">
        <v>3627.2500000000009</v>
      </c>
      <c r="Y299" s="4">
        <v>5603.4</v>
      </c>
      <c r="Z299" s="4">
        <v>0</v>
      </c>
      <c r="AA299" s="4">
        <v>1865.0499999999997</v>
      </c>
      <c r="AB299" s="4">
        <v>11095.7</v>
      </c>
      <c r="AC299" s="3">
        <v>7.0300725000000002</v>
      </c>
    </row>
    <row r="300" spans="1:29">
      <c r="A300">
        <v>2018</v>
      </c>
      <c r="B300">
        <v>205</v>
      </c>
      <c r="C300" s="1">
        <v>43305</v>
      </c>
      <c r="D300" t="s">
        <v>854</v>
      </c>
      <c r="E300">
        <v>2</v>
      </c>
      <c r="F300">
        <v>104</v>
      </c>
      <c r="G300" s="2">
        <f t="shared" si="8"/>
        <v>1.04</v>
      </c>
      <c r="H300">
        <v>26</v>
      </c>
      <c r="I300">
        <v>7</v>
      </c>
      <c r="J300">
        <v>19</v>
      </c>
      <c r="K300">
        <v>83</v>
      </c>
      <c r="L300" s="2">
        <f t="shared" si="9"/>
        <v>0.83</v>
      </c>
      <c r="M300">
        <v>22</v>
      </c>
      <c r="N300">
        <v>7</v>
      </c>
      <c r="O300">
        <v>15</v>
      </c>
      <c r="P300" s="4">
        <v>32.5</v>
      </c>
      <c r="Q300" s="4">
        <v>9</v>
      </c>
      <c r="R300" s="4">
        <v>0</v>
      </c>
      <c r="S300" s="4">
        <v>8.5</v>
      </c>
      <c r="T300" s="4">
        <v>0</v>
      </c>
      <c r="U300" s="2">
        <v>20.8</v>
      </c>
      <c r="V300" s="2">
        <v>24.445</v>
      </c>
      <c r="W300" s="2">
        <v>66.13</v>
      </c>
      <c r="X300" s="4">
        <v>2288</v>
      </c>
      <c r="Y300" s="4">
        <v>2688.95</v>
      </c>
      <c r="Z300" s="4">
        <v>0</v>
      </c>
      <c r="AA300" s="4">
        <v>2297.3499999999995</v>
      </c>
      <c r="AB300" s="4">
        <v>7274.2999999999993</v>
      </c>
      <c r="AC300" s="3">
        <v>4.5064580000000003</v>
      </c>
    </row>
    <row r="301" spans="1:29">
      <c r="A301">
        <v>2018</v>
      </c>
      <c r="B301">
        <v>205</v>
      </c>
      <c r="C301" s="1">
        <v>43305</v>
      </c>
      <c r="D301" t="s">
        <v>855</v>
      </c>
      <c r="E301">
        <v>2</v>
      </c>
      <c r="F301">
        <v>67</v>
      </c>
      <c r="G301" s="2">
        <f t="shared" si="8"/>
        <v>0.67</v>
      </c>
      <c r="H301">
        <v>19</v>
      </c>
      <c r="I301">
        <v>6</v>
      </c>
      <c r="J301">
        <v>13</v>
      </c>
      <c r="K301">
        <v>88</v>
      </c>
      <c r="L301" s="2">
        <f t="shared" si="9"/>
        <v>0.88</v>
      </c>
      <c r="M301">
        <v>23</v>
      </c>
      <c r="N301">
        <v>7</v>
      </c>
      <c r="O301">
        <v>16</v>
      </c>
      <c r="P301" s="4">
        <v>29</v>
      </c>
      <c r="Q301" s="4">
        <v>9.5</v>
      </c>
      <c r="R301" s="4">
        <v>0</v>
      </c>
      <c r="S301" s="4">
        <v>11</v>
      </c>
      <c r="T301" s="4">
        <v>0</v>
      </c>
      <c r="U301" s="2">
        <v>18.77</v>
      </c>
      <c r="V301" s="2">
        <v>20.46</v>
      </c>
      <c r="W301" s="2">
        <v>58.470000000000006</v>
      </c>
      <c r="X301" s="4">
        <v>2064.6999999999998</v>
      </c>
      <c r="Y301" s="4">
        <v>2250.6000000000004</v>
      </c>
      <c r="Z301" s="4">
        <v>0</v>
      </c>
      <c r="AA301" s="4">
        <v>2116.4</v>
      </c>
      <c r="AB301" s="4">
        <v>6431.7000000000007</v>
      </c>
      <c r="AC301" s="3">
        <v>3.625006</v>
      </c>
    </row>
    <row r="302" spans="1:29">
      <c r="A302">
        <v>2018</v>
      </c>
      <c r="B302">
        <v>205</v>
      </c>
      <c r="C302" s="1">
        <v>43305</v>
      </c>
      <c r="D302" t="s">
        <v>856</v>
      </c>
      <c r="E302">
        <v>2</v>
      </c>
      <c r="F302">
        <v>113</v>
      </c>
      <c r="G302" s="2">
        <f t="shared" si="8"/>
        <v>1.1299999999999999</v>
      </c>
      <c r="H302">
        <v>26</v>
      </c>
      <c r="I302">
        <v>7</v>
      </c>
      <c r="J302">
        <v>19</v>
      </c>
      <c r="K302">
        <v>128</v>
      </c>
      <c r="L302" s="2">
        <f t="shared" si="9"/>
        <v>1.28</v>
      </c>
      <c r="M302">
        <v>24</v>
      </c>
      <c r="N302">
        <v>7</v>
      </c>
      <c r="O302">
        <v>17</v>
      </c>
      <c r="P302" s="4">
        <v>26.5</v>
      </c>
      <c r="Q302" s="4">
        <v>10.5</v>
      </c>
      <c r="R302" s="4">
        <v>1</v>
      </c>
      <c r="S302" s="4">
        <v>9.5</v>
      </c>
      <c r="T302" s="4">
        <v>0</v>
      </c>
      <c r="U302" s="2">
        <v>23.495000000000001</v>
      </c>
      <c r="V302" s="2">
        <v>34.25</v>
      </c>
      <c r="W302" s="2">
        <v>73.025000000000006</v>
      </c>
      <c r="X302" s="4">
        <v>2584.4500000000003</v>
      </c>
      <c r="Y302" s="4">
        <v>3767.5000000000005</v>
      </c>
      <c r="Z302" s="4">
        <v>0</v>
      </c>
      <c r="AA302" s="4">
        <v>1680.8000000000002</v>
      </c>
      <c r="AB302" s="4">
        <v>8032.7500000000009</v>
      </c>
      <c r="AC302" s="3">
        <v>4.8447464999999994</v>
      </c>
    </row>
    <row r="303" spans="1:29">
      <c r="A303">
        <v>2018</v>
      </c>
      <c r="B303">
        <v>205</v>
      </c>
      <c r="C303" s="1">
        <v>43305</v>
      </c>
      <c r="D303" t="s">
        <v>857</v>
      </c>
      <c r="E303">
        <v>2</v>
      </c>
      <c r="F303">
        <v>132</v>
      </c>
      <c r="G303" s="2">
        <f t="shared" si="8"/>
        <v>1.32</v>
      </c>
      <c r="H303">
        <v>28</v>
      </c>
      <c r="I303">
        <v>8</v>
      </c>
      <c r="J303">
        <v>20</v>
      </c>
      <c r="K303">
        <v>98</v>
      </c>
      <c r="L303" s="2">
        <f t="shared" si="9"/>
        <v>0.98</v>
      </c>
      <c r="M303">
        <v>25</v>
      </c>
      <c r="N303">
        <v>8</v>
      </c>
      <c r="O303">
        <v>17</v>
      </c>
      <c r="P303" s="4">
        <v>44</v>
      </c>
      <c r="Q303" s="4">
        <v>12</v>
      </c>
      <c r="R303" s="4">
        <v>1</v>
      </c>
      <c r="S303" s="4">
        <v>11</v>
      </c>
      <c r="T303" s="4">
        <v>0</v>
      </c>
      <c r="U303" s="2">
        <v>30.52</v>
      </c>
      <c r="V303" s="2">
        <v>46.445</v>
      </c>
      <c r="W303" s="2">
        <v>98.31</v>
      </c>
      <c r="X303" s="4">
        <v>3357.2</v>
      </c>
      <c r="Y303" s="4">
        <v>5108.95</v>
      </c>
      <c r="Z303" s="4">
        <v>0</v>
      </c>
      <c r="AA303" s="4">
        <v>2347.9499999999998</v>
      </c>
      <c r="AB303" s="4">
        <v>10814.099999999999</v>
      </c>
      <c r="AC303" s="3">
        <v>6.4565105000000012</v>
      </c>
    </row>
    <row r="304" spans="1:29">
      <c r="A304">
        <v>2018</v>
      </c>
      <c r="B304">
        <v>205</v>
      </c>
      <c r="C304" s="1">
        <v>43305</v>
      </c>
      <c r="D304" t="s">
        <v>858</v>
      </c>
      <c r="E304">
        <v>2</v>
      </c>
      <c r="F304">
        <v>88</v>
      </c>
      <c r="G304" s="2">
        <f t="shared" si="8"/>
        <v>0.88</v>
      </c>
      <c r="H304">
        <v>21</v>
      </c>
      <c r="I304">
        <v>6</v>
      </c>
      <c r="J304">
        <v>15</v>
      </c>
      <c r="K304">
        <v>57</v>
      </c>
      <c r="L304" s="2">
        <f t="shared" si="9"/>
        <v>0.56999999999999995</v>
      </c>
      <c r="M304">
        <v>21</v>
      </c>
      <c r="N304">
        <v>4</v>
      </c>
      <c r="O304">
        <v>17</v>
      </c>
      <c r="P304" s="4">
        <v>29.5</v>
      </c>
      <c r="Q304" s="4">
        <v>9.5</v>
      </c>
      <c r="R304" s="4">
        <v>0</v>
      </c>
      <c r="S304" s="4">
        <v>8.5</v>
      </c>
      <c r="T304" s="4">
        <v>0</v>
      </c>
      <c r="U304" s="2">
        <v>17.079999999999998</v>
      </c>
      <c r="V304" s="2">
        <v>19.55</v>
      </c>
      <c r="W304" s="2">
        <v>54.554999999999993</v>
      </c>
      <c r="X304" s="4">
        <v>1878.8</v>
      </c>
      <c r="Y304" s="4">
        <v>2150.5</v>
      </c>
      <c r="Z304" s="4">
        <v>0</v>
      </c>
      <c r="AA304" s="4">
        <v>1971.7499999999995</v>
      </c>
      <c r="AB304" s="4">
        <v>6001.0499999999993</v>
      </c>
      <c r="AC304" s="3">
        <v>3.0953999999999997</v>
      </c>
    </row>
    <row r="305" spans="1:29">
      <c r="A305">
        <v>2018</v>
      </c>
      <c r="B305">
        <v>205</v>
      </c>
      <c r="C305" s="1">
        <v>43305</v>
      </c>
      <c r="D305" t="s">
        <v>859</v>
      </c>
      <c r="E305">
        <v>2</v>
      </c>
      <c r="F305">
        <v>97</v>
      </c>
      <c r="G305" s="2">
        <f t="shared" si="8"/>
        <v>0.97</v>
      </c>
      <c r="H305">
        <v>25</v>
      </c>
      <c r="I305">
        <v>6</v>
      </c>
      <c r="J305">
        <v>19</v>
      </c>
      <c r="K305">
        <v>64</v>
      </c>
      <c r="L305" s="2">
        <f t="shared" si="9"/>
        <v>0.64</v>
      </c>
      <c r="M305">
        <v>22</v>
      </c>
      <c r="N305">
        <v>4</v>
      </c>
      <c r="O305">
        <v>18</v>
      </c>
      <c r="P305" s="4">
        <v>38.5</v>
      </c>
      <c r="Q305" s="4">
        <v>19.5</v>
      </c>
      <c r="R305" s="4">
        <v>0.5</v>
      </c>
      <c r="S305" s="4">
        <v>11.5</v>
      </c>
      <c r="T305" s="4">
        <v>0</v>
      </c>
      <c r="U305" s="2">
        <v>28.17</v>
      </c>
      <c r="V305" s="2">
        <v>32.844999999999999</v>
      </c>
      <c r="W305" s="2">
        <v>85.495000000000005</v>
      </c>
      <c r="X305" s="4">
        <v>3098.7</v>
      </c>
      <c r="Y305" s="4">
        <v>3612.95</v>
      </c>
      <c r="Z305" s="4">
        <v>0</v>
      </c>
      <c r="AA305" s="4">
        <v>2692.8</v>
      </c>
      <c r="AB305" s="4">
        <v>9404.4500000000007</v>
      </c>
      <c r="AC305" s="3">
        <v>4.9710045000000003</v>
      </c>
    </row>
    <row r="306" spans="1:29">
      <c r="A306">
        <v>2018</v>
      </c>
      <c r="B306">
        <v>205</v>
      </c>
      <c r="C306" s="1">
        <v>43305</v>
      </c>
      <c r="D306" t="s">
        <v>860</v>
      </c>
      <c r="E306">
        <v>2</v>
      </c>
      <c r="F306">
        <v>98</v>
      </c>
      <c r="G306" s="2">
        <f t="shared" si="8"/>
        <v>0.98</v>
      </c>
      <c r="H306">
        <v>24</v>
      </c>
      <c r="I306">
        <v>7</v>
      </c>
      <c r="J306">
        <v>17</v>
      </c>
      <c r="K306">
        <v>110</v>
      </c>
      <c r="L306" s="2">
        <f t="shared" si="9"/>
        <v>1.1000000000000001</v>
      </c>
      <c r="M306">
        <v>26</v>
      </c>
      <c r="N306">
        <v>8</v>
      </c>
      <c r="O306">
        <v>18</v>
      </c>
      <c r="P306" s="4">
        <v>31.5</v>
      </c>
      <c r="Q306" s="4">
        <v>11.5</v>
      </c>
      <c r="R306" s="4">
        <v>0</v>
      </c>
      <c r="S306" s="4">
        <v>15.5</v>
      </c>
      <c r="T306" s="4">
        <v>0</v>
      </c>
      <c r="U306" s="2">
        <v>29.42</v>
      </c>
      <c r="V306" s="2">
        <v>39.56</v>
      </c>
      <c r="W306" s="2">
        <v>94.580000000000013</v>
      </c>
      <c r="X306" s="4">
        <v>3236.2000000000003</v>
      </c>
      <c r="Y306" s="4">
        <v>4351.6000000000004</v>
      </c>
      <c r="Z306" s="4">
        <v>0</v>
      </c>
      <c r="AA306" s="4">
        <v>2816</v>
      </c>
      <c r="AB306" s="4">
        <v>10403.800000000001</v>
      </c>
      <c r="AC306" s="3">
        <v>5.6138225000000004</v>
      </c>
    </row>
    <row r="307" spans="1:29">
      <c r="A307">
        <v>2018</v>
      </c>
      <c r="B307">
        <v>205</v>
      </c>
      <c r="C307" s="1">
        <v>43305</v>
      </c>
      <c r="D307" t="s">
        <v>861</v>
      </c>
      <c r="E307">
        <v>2</v>
      </c>
      <c r="F307">
        <v>123</v>
      </c>
      <c r="G307" s="2">
        <f t="shared" si="8"/>
        <v>1.23</v>
      </c>
      <c r="H307">
        <v>26</v>
      </c>
      <c r="I307">
        <v>7</v>
      </c>
      <c r="J307">
        <v>19</v>
      </c>
      <c r="K307">
        <v>104</v>
      </c>
      <c r="L307" s="2">
        <f t="shared" si="9"/>
        <v>1.04</v>
      </c>
      <c r="M307">
        <v>25</v>
      </c>
      <c r="N307">
        <v>6</v>
      </c>
      <c r="O307">
        <v>19</v>
      </c>
      <c r="P307" s="4">
        <v>31.5</v>
      </c>
      <c r="Q307" s="4">
        <v>11</v>
      </c>
      <c r="R307" s="4">
        <v>0.5</v>
      </c>
      <c r="S307" s="4">
        <v>12</v>
      </c>
      <c r="T307" s="4">
        <v>0</v>
      </c>
      <c r="U307" s="2">
        <v>28.715</v>
      </c>
      <c r="V307" s="2">
        <v>38.125</v>
      </c>
      <c r="W307" s="2">
        <v>89.15</v>
      </c>
      <c r="X307" s="4">
        <v>3158.65</v>
      </c>
      <c r="Y307" s="4">
        <v>4193.75</v>
      </c>
      <c r="Z307" s="4">
        <v>0</v>
      </c>
      <c r="AA307" s="4">
        <v>2454.1</v>
      </c>
      <c r="AB307" s="4">
        <v>9806.5</v>
      </c>
      <c r="AC307" s="3">
        <v>5.6334904999999997</v>
      </c>
    </row>
    <row r="308" spans="1:29">
      <c r="A308">
        <v>2018</v>
      </c>
      <c r="B308">
        <v>205</v>
      </c>
      <c r="C308" s="1">
        <v>43305</v>
      </c>
      <c r="D308" t="s">
        <v>862</v>
      </c>
      <c r="E308">
        <v>2</v>
      </c>
      <c r="F308">
        <v>107</v>
      </c>
      <c r="G308" s="2">
        <f t="shared" si="8"/>
        <v>1.07</v>
      </c>
      <c r="H308">
        <v>23</v>
      </c>
      <c r="I308">
        <v>7</v>
      </c>
      <c r="J308">
        <v>16</v>
      </c>
      <c r="K308">
        <v>119</v>
      </c>
      <c r="L308" s="2">
        <f t="shared" si="9"/>
        <v>1.19</v>
      </c>
      <c r="M308">
        <v>25</v>
      </c>
      <c r="N308">
        <v>7</v>
      </c>
      <c r="O308">
        <v>18</v>
      </c>
      <c r="P308" s="4">
        <v>28</v>
      </c>
      <c r="Q308" s="4">
        <v>14</v>
      </c>
      <c r="R308" s="4">
        <v>1.5</v>
      </c>
      <c r="S308" s="4">
        <v>10.5</v>
      </c>
      <c r="T308" s="4">
        <v>0</v>
      </c>
      <c r="U308" s="2">
        <v>25.094999999999999</v>
      </c>
      <c r="V308" s="2">
        <v>38.594999999999999</v>
      </c>
      <c r="W308" s="2">
        <v>76.36</v>
      </c>
      <c r="X308" s="4">
        <v>2760.45</v>
      </c>
      <c r="Y308" s="4">
        <v>4245.45</v>
      </c>
      <c r="Z308" s="4">
        <v>0</v>
      </c>
      <c r="AA308" s="4">
        <v>1393.7</v>
      </c>
      <c r="AB308" s="4">
        <v>8399.6</v>
      </c>
      <c r="AC308" s="3">
        <v>4.9787319999999999</v>
      </c>
    </row>
    <row r="309" spans="1:29">
      <c r="A309">
        <v>2018</v>
      </c>
      <c r="B309">
        <v>205</v>
      </c>
      <c r="C309" s="1">
        <v>43305</v>
      </c>
      <c r="D309" t="s">
        <v>863</v>
      </c>
      <c r="E309">
        <v>2</v>
      </c>
      <c r="F309">
        <v>117</v>
      </c>
      <c r="G309" s="2">
        <f t="shared" si="8"/>
        <v>1.17</v>
      </c>
      <c r="H309">
        <v>25</v>
      </c>
      <c r="I309">
        <v>8</v>
      </c>
      <c r="J309">
        <v>17</v>
      </c>
      <c r="K309">
        <v>125</v>
      </c>
      <c r="L309" s="2">
        <f t="shared" si="9"/>
        <v>1.25</v>
      </c>
      <c r="M309">
        <v>27</v>
      </c>
      <c r="N309">
        <v>7</v>
      </c>
      <c r="O309">
        <v>20</v>
      </c>
      <c r="P309" s="4">
        <v>41</v>
      </c>
      <c r="Q309" s="4">
        <v>17.5</v>
      </c>
      <c r="R309" s="4">
        <v>0.5</v>
      </c>
      <c r="S309" s="4">
        <v>10</v>
      </c>
      <c r="T309" s="4">
        <v>0</v>
      </c>
      <c r="U309" s="2">
        <v>29.324999999999999</v>
      </c>
      <c r="V309" s="2">
        <v>44.15</v>
      </c>
      <c r="W309" s="2">
        <v>88.42</v>
      </c>
      <c r="X309" s="4">
        <v>3225.75</v>
      </c>
      <c r="Y309" s="4">
        <v>4856.5</v>
      </c>
      <c r="Z309" s="4">
        <v>0</v>
      </c>
      <c r="AA309" s="4">
        <v>1643.95</v>
      </c>
      <c r="AB309" s="4">
        <v>9726.2000000000007</v>
      </c>
      <c r="AC309" s="3">
        <v>6.1012050000000002</v>
      </c>
    </row>
    <row r="310" spans="1:29">
      <c r="A310">
        <v>2018</v>
      </c>
      <c r="B310">
        <v>205</v>
      </c>
      <c r="C310" s="1">
        <v>43305</v>
      </c>
      <c r="D310" t="s">
        <v>864</v>
      </c>
      <c r="E310">
        <v>2</v>
      </c>
      <c r="F310">
        <v>128</v>
      </c>
      <c r="G310" s="2">
        <f t="shared" si="8"/>
        <v>1.28</v>
      </c>
      <c r="H310">
        <v>26</v>
      </c>
      <c r="I310">
        <v>7</v>
      </c>
      <c r="J310">
        <v>19</v>
      </c>
      <c r="K310">
        <v>76</v>
      </c>
      <c r="L310" s="2">
        <f t="shared" si="9"/>
        <v>0.76</v>
      </c>
      <c r="M310">
        <v>19</v>
      </c>
      <c r="N310">
        <v>6</v>
      </c>
      <c r="O310">
        <v>13</v>
      </c>
      <c r="P310" s="4">
        <v>37</v>
      </c>
      <c r="Q310" s="4">
        <v>11</v>
      </c>
      <c r="R310" s="4">
        <v>0</v>
      </c>
      <c r="S310" s="4">
        <v>16</v>
      </c>
      <c r="T310" s="4">
        <v>0</v>
      </c>
      <c r="U310" s="2">
        <v>32.115000000000002</v>
      </c>
      <c r="V310" s="2">
        <v>44.7</v>
      </c>
      <c r="W310" s="2">
        <v>108.07499999999999</v>
      </c>
      <c r="X310" s="4">
        <v>3532.6500000000005</v>
      </c>
      <c r="Y310" s="4">
        <v>4917</v>
      </c>
      <c r="Z310" s="4">
        <v>0</v>
      </c>
      <c r="AA310" s="4">
        <v>3438.5999999999995</v>
      </c>
      <c r="AB310" s="4">
        <v>11888.25</v>
      </c>
      <c r="AC310" s="3">
        <v>6.3952294999999992</v>
      </c>
    </row>
    <row r="311" spans="1:29">
      <c r="A311">
        <v>2018</v>
      </c>
      <c r="B311">
        <v>205</v>
      </c>
      <c r="C311" s="1">
        <v>43305</v>
      </c>
      <c r="D311" t="s">
        <v>865</v>
      </c>
      <c r="E311">
        <v>2</v>
      </c>
      <c r="F311">
        <v>92</v>
      </c>
      <c r="G311" s="2">
        <f t="shared" si="8"/>
        <v>0.92</v>
      </c>
      <c r="H311">
        <v>22</v>
      </c>
      <c r="I311">
        <v>6</v>
      </c>
      <c r="J311">
        <v>16</v>
      </c>
      <c r="K311">
        <v>94</v>
      </c>
      <c r="L311" s="2">
        <f t="shared" si="9"/>
        <v>0.94</v>
      </c>
      <c r="M311">
        <v>24</v>
      </c>
      <c r="N311">
        <v>7</v>
      </c>
      <c r="O311">
        <v>17</v>
      </c>
      <c r="P311" s="4">
        <v>27</v>
      </c>
      <c r="Q311" s="4">
        <v>7</v>
      </c>
      <c r="R311" s="4">
        <v>0.5</v>
      </c>
      <c r="S311" s="4">
        <v>10</v>
      </c>
      <c r="T311" s="4">
        <v>0</v>
      </c>
      <c r="U311" s="2">
        <v>22.065000000000001</v>
      </c>
      <c r="V311" s="2">
        <v>28</v>
      </c>
      <c r="W311" s="2">
        <v>74.544999999999987</v>
      </c>
      <c r="X311" s="4">
        <v>2427.15</v>
      </c>
      <c r="Y311" s="4">
        <v>3080</v>
      </c>
      <c r="Z311" s="4">
        <v>0</v>
      </c>
      <c r="AA311" s="4">
        <v>2692.7999999999997</v>
      </c>
      <c r="AB311" s="4">
        <v>8199.9499999999989</v>
      </c>
      <c r="AC311" s="3">
        <v>3.9958105000000002</v>
      </c>
    </row>
    <row r="312" spans="1:29">
      <c r="A312">
        <v>2018</v>
      </c>
      <c r="B312">
        <v>205</v>
      </c>
      <c r="C312" s="1">
        <v>43305</v>
      </c>
      <c r="D312" t="s">
        <v>866</v>
      </c>
      <c r="E312">
        <v>2</v>
      </c>
      <c r="F312">
        <v>81</v>
      </c>
      <c r="G312" s="2">
        <f t="shared" si="8"/>
        <v>0.81</v>
      </c>
      <c r="H312">
        <v>21</v>
      </c>
      <c r="I312">
        <v>5</v>
      </c>
      <c r="J312">
        <v>16</v>
      </c>
      <c r="K312">
        <v>91</v>
      </c>
      <c r="L312" s="2">
        <f t="shared" si="9"/>
        <v>0.91</v>
      </c>
      <c r="M312">
        <v>20</v>
      </c>
      <c r="N312">
        <v>5</v>
      </c>
      <c r="O312">
        <v>15</v>
      </c>
      <c r="P312" s="4">
        <v>16.5</v>
      </c>
      <c r="Q312" s="4">
        <v>5</v>
      </c>
      <c r="R312" s="4">
        <v>0</v>
      </c>
      <c r="S312" s="4">
        <v>5.5</v>
      </c>
      <c r="T312" s="4">
        <v>0</v>
      </c>
      <c r="U312" s="2">
        <v>12.38</v>
      </c>
      <c r="V312" s="2">
        <v>14.74</v>
      </c>
      <c r="W312" s="2">
        <v>38.36</v>
      </c>
      <c r="X312" s="4">
        <v>1361.8</v>
      </c>
      <c r="Y312" s="4">
        <v>1621.4</v>
      </c>
      <c r="Z312" s="4">
        <v>0</v>
      </c>
      <c r="AA312" s="4">
        <v>1236.4000000000001</v>
      </c>
      <c r="AB312" s="4">
        <v>4219.6000000000004</v>
      </c>
      <c r="AC312" s="3">
        <v>2.3567389999999997</v>
      </c>
    </row>
    <row r="313" spans="1:29">
      <c r="A313">
        <v>2018</v>
      </c>
      <c r="B313">
        <v>205</v>
      </c>
      <c r="C313" s="1">
        <v>43305</v>
      </c>
      <c r="D313" t="s">
        <v>867</v>
      </c>
      <c r="E313">
        <v>2</v>
      </c>
      <c r="F313">
        <v>110</v>
      </c>
      <c r="G313" s="2">
        <f t="shared" si="8"/>
        <v>1.1000000000000001</v>
      </c>
      <c r="H313">
        <v>26</v>
      </c>
      <c r="I313">
        <v>6</v>
      </c>
      <c r="J313">
        <v>20</v>
      </c>
      <c r="K313">
        <v>76</v>
      </c>
      <c r="L313" s="2">
        <f t="shared" si="9"/>
        <v>0.76</v>
      </c>
      <c r="M313">
        <v>21</v>
      </c>
      <c r="N313">
        <v>5</v>
      </c>
      <c r="O313">
        <v>16</v>
      </c>
      <c r="P313" s="4">
        <v>30.5</v>
      </c>
      <c r="Q313" s="4">
        <v>8.5</v>
      </c>
      <c r="R313" s="4">
        <v>1</v>
      </c>
      <c r="S313" s="4">
        <v>9</v>
      </c>
      <c r="T313" s="4">
        <v>0</v>
      </c>
      <c r="U313" s="2">
        <v>19.844999999999999</v>
      </c>
      <c r="V313" s="2">
        <v>24.145</v>
      </c>
      <c r="W313" s="2">
        <v>61.684999999999995</v>
      </c>
      <c r="X313" s="4">
        <v>2182.9499999999998</v>
      </c>
      <c r="Y313" s="4">
        <v>2655.9500000000003</v>
      </c>
      <c r="Z313" s="4">
        <v>0</v>
      </c>
      <c r="AA313" s="4">
        <v>1946.4499999999998</v>
      </c>
      <c r="AB313" s="4">
        <v>6785.3499999999995</v>
      </c>
      <c r="AC313" s="3">
        <v>3.7715809999999999</v>
      </c>
    </row>
    <row r="314" spans="1:29">
      <c r="A314">
        <v>2018</v>
      </c>
      <c r="B314">
        <v>205</v>
      </c>
      <c r="C314" s="1">
        <v>43305</v>
      </c>
      <c r="D314" t="s">
        <v>868</v>
      </c>
      <c r="E314">
        <v>2</v>
      </c>
      <c r="F314">
        <v>111</v>
      </c>
      <c r="G314" s="2">
        <f t="shared" si="8"/>
        <v>1.1100000000000001</v>
      </c>
      <c r="H314">
        <v>25</v>
      </c>
      <c r="I314">
        <v>6</v>
      </c>
      <c r="J314">
        <v>19</v>
      </c>
      <c r="K314">
        <v>107</v>
      </c>
      <c r="L314" s="2">
        <f t="shared" si="9"/>
        <v>1.07</v>
      </c>
      <c r="M314">
        <v>24</v>
      </c>
      <c r="N314">
        <v>6</v>
      </c>
      <c r="O314">
        <v>18</v>
      </c>
      <c r="P314" s="4">
        <v>25.5</v>
      </c>
      <c r="Q314" s="4">
        <v>13.5</v>
      </c>
      <c r="R314" s="4">
        <v>0.5</v>
      </c>
      <c r="S314" s="4">
        <v>12</v>
      </c>
      <c r="T314" s="4">
        <v>0</v>
      </c>
      <c r="U314" s="2">
        <v>23.195</v>
      </c>
      <c r="V314" s="2">
        <v>31.945</v>
      </c>
      <c r="W314" s="2">
        <v>74.459999999999994</v>
      </c>
      <c r="X314" s="4">
        <v>2551.4500000000003</v>
      </c>
      <c r="Y314" s="4">
        <v>3513.9500000000003</v>
      </c>
      <c r="Z314" s="4">
        <v>0</v>
      </c>
      <c r="AA314" s="4">
        <v>2125.2000000000003</v>
      </c>
      <c r="AB314" s="4">
        <v>8190.6</v>
      </c>
      <c r="AC314" s="3">
        <v>4.6043029999999998</v>
      </c>
    </row>
    <row r="315" spans="1:29">
      <c r="A315">
        <v>2018</v>
      </c>
      <c r="B315">
        <v>205</v>
      </c>
      <c r="C315" s="1">
        <v>43305</v>
      </c>
      <c r="D315" t="s">
        <v>869</v>
      </c>
      <c r="E315">
        <v>2</v>
      </c>
      <c r="F315">
        <v>100</v>
      </c>
      <c r="G315" s="2">
        <f t="shared" si="8"/>
        <v>1</v>
      </c>
      <c r="H315">
        <v>24</v>
      </c>
      <c r="I315">
        <v>6</v>
      </c>
      <c r="J315">
        <v>18</v>
      </c>
      <c r="K315">
        <v>117</v>
      </c>
      <c r="L315" s="2">
        <f t="shared" si="9"/>
        <v>1.17</v>
      </c>
      <c r="M315">
        <v>25</v>
      </c>
      <c r="N315">
        <v>7</v>
      </c>
      <c r="O315">
        <v>18</v>
      </c>
      <c r="P315" s="4">
        <v>30.5</v>
      </c>
      <c r="Q315" s="4">
        <v>10</v>
      </c>
      <c r="R315" s="4">
        <v>1</v>
      </c>
      <c r="S315" s="4">
        <v>12</v>
      </c>
      <c r="T315" s="4">
        <v>0</v>
      </c>
      <c r="U315" s="2">
        <v>30.414999999999999</v>
      </c>
      <c r="V315" s="2">
        <v>40.225000000000001</v>
      </c>
      <c r="W315" s="2">
        <v>98.81</v>
      </c>
      <c r="X315" s="4">
        <v>3345.65</v>
      </c>
      <c r="Y315" s="4">
        <v>4424.7500000000009</v>
      </c>
      <c r="Z315" s="4">
        <v>0</v>
      </c>
      <c r="AA315" s="4">
        <v>3098.7</v>
      </c>
      <c r="AB315" s="4">
        <v>10869.100000000002</v>
      </c>
      <c r="AC315" s="3">
        <v>6.1040759999999992</v>
      </c>
    </row>
    <row r="316" spans="1:29">
      <c r="A316">
        <v>2018</v>
      </c>
      <c r="B316">
        <v>205</v>
      </c>
      <c r="C316" s="1">
        <v>43305</v>
      </c>
      <c r="D316" t="s">
        <v>870</v>
      </c>
      <c r="E316">
        <v>2</v>
      </c>
      <c r="F316">
        <v>90</v>
      </c>
      <c r="G316" s="2">
        <f t="shared" si="8"/>
        <v>0.9</v>
      </c>
      <c r="H316">
        <v>23</v>
      </c>
      <c r="I316">
        <v>8</v>
      </c>
      <c r="J316">
        <v>15</v>
      </c>
      <c r="K316">
        <v>97</v>
      </c>
      <c r="L316" s="2">
        <f t="shared" si="9"/>
        <v>0.97</v>
      </c>
      <c r="M316">
        <v>26</v>
      </c>
      <c r="N316">
        <v>6</v>
      </c>
      <c r="O316">
        <v>20</v>
      </c>
      <c r="P316" s="4">
        <v>29</v>
      </c>
      <c r="Q316" s="4">
        <v>15</v>
      </c>
      <c r="R316" s="4">
        <v>0.5</v>
      </c>
      <c r="S316" s="4">
        <v>10.5</v>
      </c>
      <c r="T316" s="4">
        <v>0</v>
      </c>
      <c r="U316" s="2">
        <v>26.71</v>
      </c>
      <c r="V316" s="2">
        <v>32.625</v>
      </c>
      <c r="W316" s="2">
        <v>83.254999999999995</v>
      </c>
      <c r="X316" s="4">
        <v>2938.1000000000004</v>
      </c>
      <c r="Y316" s="4">
        <v>3588.75</v>
      </c>
      <c r="Z316" s="4">
        <v>0</v>
      </c>
      <c r="AA316" s="4">
        <v>2631.2000000000003</v>
      </c>
      <c r="AB316" s="4">
        <v>9158.0500000000011</v>
      </c>
      <c r="AC316" s="3">
        <v>5.2994149999999998</v>
      </c>
    </row>
    <row r="317" spans="1:29">
      <c r="A317">
        <v>2018</v>
      </c>
      <c r="B317">
        <v>205</v>
      </c>
      <c r="C317" s="1">
        <v>43305</v>
      </c>
      <c r="D317" t="s">
        <v>871</v>
      </c>
      <c r="E317">
        <v>2</v>
      </c>
      <c r="F317">
        <v>113</v>
      </c>
      <c r="G317" s="2">
        <f t="shared" si="8"/>
        <v>1.1299999999999999</v>
      </c>
      <c r="H317">
        <v>28</v>
      </c>
      <c r="I317">
        <v>6</v>
      </c>
      <c r="J317">
        <v>22</v>
      </c>
      <c r="K317">
        <v>104</v>
      </c>
      <c r="L317" s="2">
        <f t="shared" si="9"/>
        <v>1.04</v>
      </c>
      <c r="M317">
        <v>24</v>
      </c>
      <c r="N317">
        <v>6</v>
      </c>
      <c r="O317">
        <v>18</v>
      </c>
      <c r="P317" s="4">
        <v>40</v>
      </c>
      <c r="Q317" s="4">
        <v>18.5</v>
      </c>
      <c r="R317" s="4">
        <v>2.5</v>
      </c>
      <c r="S317" s="4">
        <v>12.5</v>
      </c>
      <c r="T317" s="4">
        <v>0</v>
      </c>
      <c r="U317" s="2">
        <v>30.954999999999998</v>
      </c>
      <c r="V317" s="2">
        <v>42.534999999999997</v>
      </c>
      <c r="W317" s="2">
        <v>93.204999999999998</v>
      </c>
      <c r="X317" s="4">
        <v>3405.05</v>
      </c>
      <c r="Y317" s="4">
        <v>4678.8499999999995</v>
      </c>
      <c r="Z317" s="4">
        <v>0</v>
      </c>
      <c r="AA317" s="4">
        <v>2168.65</v>
      </c>
      <c r="AB317" s="4">
        <v>10252.549999999999</v>
      </c>
      <c r="AC317" s="3">
        <v>6.1133105000000008</v>
      </c>
    </row>
    <row r="318" spans="1:29">
      <c r="A318">
        <v>2018</v>
      </c>
      <c r="B318">
        <v>205</v>
      </c>
      <c r="C318" s="1">
        <v>43305</v>
      </c>
      <c r="D318" t="s">
        <v>872</v>
      </c>
      <c r="E318">
        <v>2</v>
      </c>
      <c r="F318">
        <v>73</v>
      </c>
      <c r="G318" s="2">
        <f t="shared" si="8"/>
        <v>0.73</v>
      </c>
      <c r="H318">
        <v>25</v>
      </c>
      <c r="I318">
        <v>6</v>
      </c>
      <c r="J318">
        <v>19</v>
      </c>
      <c r="K318">
        <v>67</v>
      </c>
      <c r="L318" s="2">
        <f t="shared" si="9"/>
        <v>0.67</v>
      </c>
      <c r="M318">
        <v>21</v>
      </c>
      <c r="N318">
        <v>6</v>
      </c>
      <c r="O318">
        <v>15</v>
      </c>
      <c r="P318" s="4">
        <v>36</v>
      </c>
      <c r="Q318" s="4">
        <v>15.5</v>
      </c>
      <c r="R318" s="4">
        <v>0</v>
      </c>
      <c r="S318" s="4">
        <v>11</v>
      </c>
      <c r="T318" s="4">
        <v>0</v>
      </c>
      <c r="U318" s="2">
        <v>24.69</v>
      </c>
      <c r="V318" s="2">
        <v>25.684999999999999</v>
      </c>
      <c r="W318" s="2">
        <v>77.52</v>
      </c>
      <c r="X318" s="4">
        <v>2715.9</v>
      </c>
      <c r="Y318" s="4">
        <v>2825.35</v>
      </c>
      <c r="Z318" s="4">
        <v>0</v>
      </c>
      <c r="AA318" s="4">
        <v>2985.95</v>
      </c>
      <c r="AB318" s="4">
        <v>8527.2000000000007</v>
      </c>
      <c r="AC318" s="3">
        <v>4.3395494999999995</v>
      </c>
    </row>
    <row r="319" spans="1:29">
      <c r="A319">
        <v>2018</v>
      </c>
      <c r="B319">
        <v>205</v>
      </c>
      <c r="C319" s="1">
        <v>43305</v>
      </c>
      <c r="D319" t="s">
        <v>873</v>
      </c>
      <c r="E319">
        <v>2</v>
      </c>
      <c r="F319">
        <v>61</v>
      </c>
      <c r="G319" s="2">
        <f t="shared" si="8"/>
        <v>0.61</v>
      </c>
      <c r="H319">
        <v>20</v>
      </c>
      <c r="I319">
        <v>6</v>
      </c>
      <c r="J319">
        <v>14</v>
      </c>
      <c r="K319">
        <v>74</v>
      </c>
      <c r="L319" s="2">
        <f t="shared" si="9"/>
        <v>0.74</v>
      </c>
      <c r="M319">
        <v>22</v>
      </c>
      <c r="N319">
        <v>7</v>
      </c>
      <c r="O319">
        <v>15</v>
      </c>
      <c r="P319" s="4">
        <v>24</v>
      </c>
      <c r="Q319" s="4">
        <v>6.5</v>
      </c>
      <c r="R319" s="4">
        <v>0</v>
      </c>
      <c r="S319" s="4">
        <v>9</v>
      </c>
      <c r="T319" s="4">
        <v>0</v>
      </c>
      <c r="U319" s="2">
        <v>14.88</v>
      </c>
      <c r="V319" s="2">
        <v>16.135000000000002</v>
      </c>
      <c r="W319" s="2">
        <v>41.65</v>
      </c>
      <c r="X319" s="4">
        <v>1636.8000000000002</v>
      </c>
      <c r="Y319" s="4">
        <v>1774.8500000000001</v>
      </c>
      <c r="Z319" s="4">
        <v>0</v>
      </c>
      <c r="AA319" s="4">
        <v>1169.8500000000001</v>
      </c>
      <c r="AB319" s="4">
        <v>4581.5000000000009</v>
      </c>
      <c r="AC319" s="3">
        <v>2.6923490000000001</v>
      </c>
    </row>
    <row r="320" spans="1:29">
      <c r="A320">
        <v>2018</v>
      </c>
      <c r="B320">
        <v>205</v>
      </c>
      <c r="C320" s="1">
        <v>43305</v>
      </c>
      <c r="D320" t="s">
        <v>874</v>
      </c>
      <c r="E320">
        <v>2</v>
      </c>
      <c r="F320">
        <v>97</v>
      </c>
      <c r="G320" s="2">
        <f t="shared" si="8"/>
        <v>0.97</v>
      </c>
      <c r="H320">
        <v>25</v>
      </c>
      <c r="I320">
        <v>7</v>
      </c>
      <c r="J320">
        <v>18</v>
      </c>
      <c r="K320">
        <v>63</v>
      </c>
      <c r="L320" s="2">
        <f t="shared" si="9"/>
        <v>0.63</v>
      </c>
      <c r="M320">
        <v>21</v>
      </c>
      <c r="N320">
        <v>6</v>
      </c>
      <c r="O320">
        <v>15</v>
      </c>
      <c r="P320" s="4">
        <v>21.5</v>
      </c>
      <c r="Q320" s="4">
        <v>12.5</v>
      </c>
      <c r="R320" s="4">
        <v>0</v>
      </c>
      <c r="S320" s="4">
        <v>5</v>
      </c>
      <c r="T320" s="4">
        <v>0</v>
      </c>
      <c r="U320" s="2">
        <v>14.12</v>
      </c>
      <c r="V320" s="2">
        <v>16.245000000000001</v>
      </c>
      <c r="W320" s="2">
        <v>37.870000000000005</v>
      </c>
      <c r="X320" s="4">
        <v>1553.1999999999998</v>
      </c>
      <c r="Y320" s="4">
        <v>1786.9500000000003</v>
      </c>
      <c r="Z320" s="4">
        <v>0</v>
      </c>
      <c r="AA320" s="4">
        <v>825.55000000000007</v>
      </c>
      <c r="AB320" s="4">
        <v>4165.7</v>
      </c>
      <c r="AC320" s="3">
        <v>2.5560974999999999</v>
      </c>
    </row>
    <row r="321" spans="1:29">
      <c r="A321">
        <v>2018</v>
      </c>
      <c r="B321">
        <v>205</v>
      </c>
      <c r="C321" s="1">
        <v>43305</v>
      </c>
      <c r="D321" t="s">
        <v>875</v>
      </c>
      <c r="E321">
        <v>2</v>
      </c>
      <c r="F321">
        <v>107</v>
      </c>
      <c r="G321" s="2">
        <f t="shared" si="8"/>
        <v>1.07</v>
      </c>
      <c r="H321">
        <v>27</v>
      </c>
      <c r="I321">
        <v>7</v>
      </c>
      <c r="J321">
        <v>20</v>
      </c>
      <c r="K321">
        <v>113</v>
      </c>
      <c r="L321" s="2">
        <f t="shared" si="9"/>
        <v>1.1299999999999999</v>
      </c>
      <c r="M321">
        <v>26</v>
      </c>
      <c r="N321">
        <v>6</v>
      </c>
      <c r="O321">
        <v>20</v>
      </c>
      <c r="P321" s="4">
        <v>46.5</v>
      </c>
      <c r="Q321" s="4">
        <v>21.5</v>
      </c>
      <c r="R321" s="4">
        <v>0</v>
      </c>
      <c r="S321" s="4">
        <v>12</v>
      </c>
      <c r="T321" s="4">
        <v>0</v>
      </c>
      <c r="U321" s="2">
        <v>31.754999999999999</v>
      </c>
      <c r="V321" s="2">
        <v>42.35</v>
      </c>
      <c r="W321" s="2">
        <v>93.43</v>
      </c>
      <c r="X321" s="4">
        <v>3493.0499999999997</v>
      </c>
      <c r="Y321" s="4">
        <v>4658.5</v>
      </c>
      <c r="Z321" s="4">
        <v>0</v>
      </c>
      <c r="AA321" s="4">
        <v>2125.75</v>
      </c>
      <c r="AB321" s="4">
        <v>10277.299999999999</v>
      </c>
      <c r="AC321" s="3">
        <v>6.4354675000000006</v>
      </c>
    </row>
    <row r="322" spans="1:29">
      <c r="A322">
        <v>2018</v>
      </c>
      <c r="B322">
        <v>219</v>
      </c>
      <c r="C322" s="1">
        <v>43319</v>
      </c>
      <c r="D322" t="s">
        <v>1001</v>
      </c>
      <c r="E322">
        <v>2</v>
      </c>
      <c r="F322">
        <v>87</v>
      </c>
      <c r="G322" s="2">
        <f t="shared" si="8"/>
        <v>0.87</v>
      </c>
      <c r="H322">
        <v>25</v>
      </c>
      <c r="I322">
        <v>7</v>
      </c>
      <c r="J322">
        <v>18</v>
      </c>
      <c r="K322">
        <v>106</v>
      </c>
      <c r="L322" s="2">
        <f t="shared" si="9"/>
        <v>1.06</v>
      </c>
      <c r="M322">
        <v>27</v>
      </c>
      <c r="N322">
        <v>7</v>
      </c>
      <c r="O322">
        <v>20</v>
      </c>
      <c r="P322" s="4">
        <v>36.5</v>
      </c>
      <c r="Q322" s="4">
        <v>6.5</v>
      </c>
      <c r="R322" s="4">
        <v>0.5</v>
      </c>
      <c r="S322" s="4">
        <v>15</v>
      </c>
      <c r="T322" s="4">
        <v>0</v>
      </c>
      <c r="U322" s="2">
        <v>28.984999999999999</v>
      </c>
      <c r="V322" s="2">
        <v>38.450000000000003</v>
      </c>
      <c r="W322" s="2">
        <v>113.24000000000001</v>
      </c>
      <c r="X322" s="4">
        <v>3188.35</v>
      </c>
      <c r="Y322" s="4">
        <v>4229.5000000000009</v>
      </c>
      <c r="Z322" s="4">
        <v>0</v>
      </c>
      <c r="AA322" s="4">
        <v>5038.5499999999993</v>
      </c>
      <c r="AB322" s="4">
        <v>12456.4</v>
      </c>
      <c r="AC322" s="3">
        <v>5.630333499999999</v>
      </c>
    </row>
    <row r="323" spans="1:29">
      <c r="A323">
        <v>2018</v>
      </c>
      <c r="B323">
        <v>219</v>
      </c>
      <c r="C323" s="1">
        <v>43319</v>
      </c>
      <c r="D323" t="s">
        <v>1002</v>
      </c>
      <c r="E323">
        <v>2</v>
      </c>
      <c r="F323">
        <v>110</v>
      </c>
      <c r="G323" s="2">
        <f t="shared" ref="G323:G386" si="10">F323/100</f>
        <v>1.1000000000000001</v>
      </c>
      <c r="H323">
        <v>26</v>
      </c>
      <c r="I323">
        <v>8</v>
      </c>
      <c r="J323">
        <v>18</v>
      </c>
      <c r="K323">
        <v>136</v>
      </c>
      <c r="L323" s="2">
        <f t="shared" ref="L323:L386" si="11">K323/100</f>
        <v>1.36</v>
      </c>
      <c r="M323">
        <v>30</v>
      </c>
      <c r="N323">
        <v>8</v>
      </c>
      <c r="O323">
        <v>22</v>
      </c>
      <c r="P323" s="4">
        <v>37.5</v>
      </c>
      <c r="Q323" s="4">
        <v>10</v>
      </c>
      <c r="R323" s="4">
        <v>0.5</v>
      </c>
      <c r="S323" s="4">
        <v>14</v>
      </c>
      <c r="T323" s="4">
        <v>0</v>
      </c>
      <c r="U323" s="2">
        <v>30.97</v>
      </c>
      <c r="V323" s="2">
        <v>52.07</v>
      </c>
      <c r="W323" s="2">
        <v>130.25</v>
      </c>
      <c r="X323" s="4">
        <v>3406.7</v>
      </c>
      <c r="Y323" s="4">
        <v>5727.7</v>
      </c>
      <c r="Z323" s="4">
        <v>0</v>
      </c>
      <c r="AA323" s="4">
        <v>5193.0999999999995</v>
      </c>
      <c r="AB323" s="4">
        <v>14327.5</v>
      </c>
      <c r="AC323" s="3">
        <v>6.4358744999999997</v>
      </c>
    </row>
    <row r="324" spans="1:29">
      <c r="A324">
        <v>2018</v>
      </c>
      <c r="B324">
        <v>219</v>
      </c>
      <c r="C324" s="1">
        <v>43319</v>
      </c>
      <c r="D324" t="s">
        <v>1003</v>
      </c>
      <c r="E324">
        <v>2</v>
      </c>
      <c r="F324">
        <v>87</v>
      </c>
      <c r="G324" s="2">
        <f t="shared" si="10"/>
        <v>0.87</v>
      </c>
      <c r="H324">
        <v>26</v>
      </c>
      <c r="I324">
        <v>6</v>
      </c>
      <c r="J324">
        <v>20</v>
      </c>
      <c r="K324">
        <v>108</v>
      </c>
      <c r="L324" s="2">
        <f t="shared" si="11"/>
        <v>1.08</v>
      </c>
      <c r="M324">
        <v>26</v>
      </c>
      <c r="N324">
        <v>7</v>
      </c>
      <c r="O324">
        <v>19</v>
      </c>
      <c r="P324" s="4">
        <v>52</v>
      </c>
      <c r="Q324" s="4">
        <v>15</v>
      </c>
      <c r="R324" s="4">
        <v>1</v>
      </c>
      <c r="S324" s="4">
        <v>11.5</v>
      </c>
      <c r="T324" s="4">
        <v>0.5</v>
      </c>
      <c r="U324" s="2">
        <v>29.945</v>
      </c>
      <c r="V324" s="2">
        <v>42.155000000000001</v>
      </c>
      <c r="W324" s="2">
        <v>117.42499999999998</v>
      </c>
      <c r="X324" s="4">
        <v>3293.95</v>
      </c>
      <c r="Y324" s="4">
        <v>4637.05</v>
      </c>
      <c r="Z324" s="4">
        <v>447.15</v>
      </c>
      <c r="AA324" s="4">
        <v>4985.75</v>
      </c>
      <c r="AB324" s="4">
        <v>12916.75</v>
      </c>
      <c r="AC324" s="3">
        <v>5.5706804999999999</v>
      </c>
    </row>
    <row r="325" spans="1:29">
      <c r="A325">
        <v>2018</v>
      </c>
      <c r="B325">
        <v>219</v>
      </c>
      <c r="C325" s="1">
        <v>43319</v>
      </c>
      <c r="D325" t="s">
        <v>1004</v>
      </c>
      <c r="E325">
        <v>2</v>
      </c>
      <c r="F325">
        <v>103</v>
      </c>
      <c r="G325" s="2">
        <f t="shared" si="10"/>
        <v>1.03</v>
      </c>
      <c r="H325">
        <v>25</v>
      </c>
      <c r="I325">
        <v>5</v>
      </c>
      <c r="J325">
        <v>20</v>
      </c>
      <c r="K325">
        <v>104</v>
      </c>
      <c r="L325" s="2">
        <f t="shared" si="11"/>
        <v>1.04</v>
      </c>
      <c r="M325">
        <v>25</v>
      </c>
      <c r="N325">
        <v>4</v>
      </c>
      <c r="O325">
        <v>21</v>
      </c>
      <c r="P325" s="4">
        <v>22</v>
      </c>
      <c r="Q325" s="4">
        <v>5</v>
      </c>
      <c r="R325" s="4">
        <v>0.5</v>
      </c>
      <c r="S325" s="4">
        <v>14.5</v>
      </c>
      <c r="T325" s="4">
        <v>0</v>
      </c>
      <c r="U325" s="2">
        <v>20.035</v>
      </c>
      <c r="V325" s="2">
        <v>27.754999999999999</v>
      </c>
      <c r="W325" s="2">
        <v>79.715000000000003</v>
      </c>
      <c r="X325" s="4">
        <v>2203.85</v>
      </c>
      <c r="Y325" s="4">
        <v>3053.0499999999997</v>
      </c>
      <c r="Z325" s="4">
        <v>0</v>
      </c>
      <c r="AA325" s="4">
        <v>3511.75</v>
      </c>
      <c r="AB325" s="4">
        <v>8768.65</v>
      </c>
      <c r="AC325" s="3">
        <v>3.6789500000000004</v>
      </c>
    </row>
    <row r="326" spans="1:29">
      <c r="A326">
        <v>2018</v>
      </c>
      <c r="B326">
        <v>219</v>
      </c>
      <c r="C326" s="1">
        <v>43319</v>
      </c>
      <c r="D326" t="s">
        <v>1005</v>
      </c>
      <c r="E326">
        <v>2</v>
      </c>
      <c r="F326">
        <v>145</v>
      </c>
      <c r="G326" s="2">
        <f t="shared" si="10"/>
        <v>1.45</v>
      </c>
      <c r="H326">
        <v>29</v>
      </c>
      <c r="I326">
        <v>7</v>
      </c>
      <c r="J326">
        <v>22</v>
      </c>
      <c r="K326">
        <v>134</v>
      </c>
      <c r="L326" s="2">
        <f t="shared" si="11"/>
        <v>1.34</v>
      </c>
      <c r="M326">
        <v>27</v>
      </c>
      <c r="N326">
        <v>7</v>
      </c>
      <c r="O326">
        <v>20</v>
      </c>
      <c r="P326" s="4">
        <v>51</v>
      </c>
      <c r="Q326" s="4">
        <v>11</v>
      </c>
      <c r="R326" s="4">
        <v>0.5</v>
      </c>
      <c r="S326" s="4">
        <v>16</v>
      </c>
      <c r="T326" s="4">
        <v>0.5</v>
      </c>
      <c r="U326" s="2">
        <v>38.79</v>
      </c>
      <c r="V326" s="2">
        <v>73.295000000000002</v>
      </c>
      <c r="W326" s="2">
        <v>160.51999999999998</v>
      </c>
      <c r="X326" s="4">
        <v>4266.8999999999996</v>
      </c>
      <c r="Y326" s="4">
        <v>8062.45</v>
      </c>
      <c r="Z326" s="4">
        <v>166.65</v>
      </c>
      <c r="AA326" s="4">
        <v>5327.8499999999995</v>
      </c>
      <c r="AB326" s="4">
        <v>17657.199999999997</v>
      </c>
      <c r="AC326" s="3">
        <v>7.7676004999999995</v>
      </c>
    </row>
    <row r="327" spans="1:29">
      <c r="A327">
        <v>2018</v>
      </c>
      <c r="B327">
        <v>219</v>
      </c>
      <c r="C327" s="1">
        <v>43319</v>
      </c>
      <c r="D327" t="s">
        <v>1006</v>
      </c>
      <c r="E327">
        <v>2</v>
      </c>
      <c r="F327">
        <v>110</v>
      </c>
      <c r="G327" s="2">
        <f t="shared" si="10"/>
        <v>1.1000000000000001</v>
      </c>
      <c r="H327">
        <v>27</v>
      </c>
      <c r="I327">
        <v>8</v>
      </c>
      <c r="J327">
        <v>19</v>
      </c>
      <c r="K327">
        <v>109</v>
      </c>
      <c r="L327" s="2">
        <f t="shared" si="11"/>
        <v>1.0900000000000001</v>
      </c>
      <c r="M327">
        <v>27</v>
      </c>
      <c r="N327">
        <v>6</v>
      </c>
      <c r="O327">
        <v>21</v>
      </c>
      <c r="P327" s="4">
        <v>50.5</v>
      </c>
      <c r="Q327" s="4">
        <v>11</v>
      </c>
      <c r="R327" s="4">
        <v>0.5</v>
      </c>
      <c r="S327" s="4">
        <v>8</v>
      </c>
      <c r="T327" s="4">
        <v>1.5</v>
      </c>
      <c r="U327" s="2">
        <v>28.664999999999999</v>
      </c>
      <c r="V327" s="2">
        <v>43.634999999999998</v>
      </c>
      <c r="W327" s="2">
        <v>109.80499999999999</v>
      </c>
      <c r="X327" s="4">
        <v>3153.15</v>
      </c>
      <c r="Y327" s="4">
        <v>4799.8500000000004</v>
      </c>
      <c r="Z327" s="4">
        <v>1440.9999999999998</v>
      </c>
      <c r="AA327" s="4">
        <v>4125.55</v>
      </c>
      <c r="AB327" s="4">
        <v>12078.55</v>
      </c>
      <c r="AC327" s="3">
        <v>4.9859534999999999</v>
      </c>
    </row>
    <row r="328" spans="1:29">
      <c r="A328">
        <v>2018</v>
      </c>
      <c r="B328">
        <v>219</v>
      </c>
      <c r="C328" s="1">
        <v>43319</v>
      </c>
      <c r="D328" t="s">
        <v>1007</v>
      </c>
      <c r="E328">
        <v>2</v>
      </c>
      <c r="F328">
        <v>112</v>
      </c>
      <c r="G328" s="2">
        <f t="shared" si="10"/>
        <v>1.1200000000000001</v>
      </c>
      <c r="H328">
        <v>28</v>
      </c>
      <c r="I328">
        <v>5</v>
      </c>
      <c r="J328">
        <v>23</v>
      </c>
      <c r="K328">
        <v>118</v>
      </c>
      <c r="L328" s="2">
        <f t="shared" si="11"/>
        <v>1.18</v>
      </c>
      <c r="M328">
        <v>26</v>
      </c>
      <c r="N328">
        <v>7</v>
      </c>
      <c r="O328">
        <v>19</v>
      </c>
      <c r="P328" s="4">
        <v>41</v>
      </c>
      <c r="Q328" s="4">
        <v>10.5</v>
      </c>
      <c r="R328" s="4">
        <v>0</v>
      </c>
      <c r="S328" s="4">
        <v>11</v>
      </c>
      <c r="T328" s="4">
        <v>0.5</v>
      </c>
      <c r="U328" s="2">
        <v>23.44</v>
      </c>
      <c r="V328" s="2">
        <v>36.024999999999999</v>
      </c>
      <c r="W328" s="2">
        <v>95.64500000000001</v>
      </c>
      <c r="X328" s="4">
        <v>2578.4</v>
      </c>
      <c r="Y328" s="4">
        <v>3962.7500000000005</v>
      </c>
      <c r="Z328" s="4">
        <v>51.7</v>
      </c>
      <c r="AA328" s="4">
        <v>3979.7999999999993</v>
      </c>
      <c r="AB328" s="4">
        <v>10520.95</v>
      </c>
      <c r="AC328" s="3">
        <v>4.7677300000000002</v>
      </c>
    </row>
    <row r="329" spans="1:29">
      <c r="A329">
        <v>2018</v>
      </c>
      <c r="B329">
        <v>219</v>
      </c>
      <c r="C329" s="1">
        <v>43319</v>
      </c>
      <c r="D329" t="s">
        <v>1008</v>
      </c>
      <c r="E329">
        <v>2</v>
      </c>
      <c r="F329">
        <v>90</v>
      </c>
      <c r="G329" s="2">
        <f t="shared" si="10"/>
        <v>0.9</v>
      </c>
      <c r="H329">
        <v>26</v>
      </c>
      <c r="I329">
        <v>6</v>
      </c>
      <c r="J329">
        <v>20</v>
      </c>
      <c r="K329">
        <v>67</v>
      </c>
      <c r="L329" s="2">
        <f t="shared" si="11"/>
        <v>0.67</v>
      </c>
      <c r="M329">
        <v>24</v>
      </c>
      <c r="N329">
        <v>7</v>
      </c>
      <c r="O329">
        <v>17</v>
      </c>
      <c r="P329" s="4">
        <v>24</v>
      </c>
      <c r="Q329" s="4">
        <v>4</v>
      </c>
      <c r="R329" s="4">
        <v>0</v>
      </c>
      <c r="S329" s="4">
        <v>9</v>
      </c>
      <c r="T329" s="4">
        <v>1.5</v>
      </c>
      <c r="U329" s="2">
        <v>17.89</v>
      </c>
      <c r="V329" s="2">
        <v>20.545000000000002</v>
      </c>
      <c r="W329" s="2">
        <v>66.75</v>
      </c>
      <c r="X329" s="4">
        <v>1967.8999999999999</v>
      </c>
      <c r="Y329" s="4">
        <v>2259.9499999999998</v>
      </c>
      <c r="Z329" s="4">
        <v>0</v>
      </c>
      <c r="AA329" s="4">
        <v>3114.65</v>
      </c>
      <c r="AB329" s="4">
        <v>7342.5</v>
      </c>
      <c r="AC329" s="3">
        <v>3.0428199999999999</v>
      </c>
    </row>
    <row r="330" spans="1:29">
      <c r="A330">
        <v>2018</v>
      </c>
      <c r="B330">
        <v>219</v>
      </c>
      <c r="C330" s="1">
        <v>43319</v>
      </c>
      <c r="D330" t="s">
        <v>1009</v>
      </c>
      <c r="E330">
        <v>2</v>
      </c>
      <c r="F330">
        <v>97</v>
      </c>
      <c r="G330" s="2">
        <f t="shared" si="10"/>
        <v>0.97</v>
      </c>
      <c r="H330">
        <v>21</v>
      </c>
      <c r="I330">
        <v>6</v>
      </c>
      <c r="J330">
        <v>15</v>
      </c>
      <c r="K330">
        <v>78</v>
      </c>
      <c r="L330" s="2">
        <f t="shared" si="11"/>
        <v>0.78</v>
      </c>
      <c r="M330">
        <v>25</v>
      </c>
      <c r="N330">
        <v>6</v>
      </c>
      <c r="O330">
        <v>19</v>
      </c>
      <c r="P330" s="4">
        <v>41.5</v>
      </c>
      <c r="Q330" s="4">
        <v>10</v>
      </c>
      <c r="R330" s="4">
        <v>0</v>
      </c>
      <c r="S330" s="4">
        <v>13.5</v>
      </c>
      <c r="T330" s="4">
        <v>0</v>
      </c>
      <c r="U330" s="2">
        <v>25.425000000000001</v>
      </c>
      <c r="V330" s="2">
        <v>34.225000000000001</v>
      </c>
      <c r="W330" s="2">
        <v>91.59</v>
      </c>
      <c r="X330" s="4">
        <v>2796.75</v>
      </c>
      <c r="Y330" s="4">
        <v>3764.75</v>
      </c>
      <c r="Z330" s="4">
        <v>0</v>
      </c>
      <c r="AA330" s="4">
        <v>3513.4000000000005</v>
      </c>
      <c r="AB330" s="4">
        <v>10074.900000000001</v>
      </c>
      <c r="AC330" s="3">
        <v>4.8298524999999994</v>
      </c>
    </row>
    <row r="331" spans="1:29">
      <c r="A331">
        <v>2018</v>
      </c>
      <c r="B331">
        <v>219</v>
      </c>
      <c r="C331" s="1">
        <v>43319</v>
      </c>
      <c r="D331" t="s">
        <v>1010</v>
      </c>
      <c r="E331">
        <v>2</v>
      </c>
      <c r="F331">
        <v>111</v>
      </c>
      <c r="G331" s="2">
        <f t="shared" si="10"/>
        <v>1.1100000000000001</v>
      </c>
      <c r="H331">
        <v>26</v>
      </c>
      <c r="I331">
        <v>7</v>
      </c>
      <c r="J331">
        <v>19</v>
      </c>
      <c r="K331">
        <v>107</v>
      </c>
      <c r="L331" s="2">
        <f t="shared" si="11"/>
        <v>1.07</v>
      </c>
      <c r="M331">
        <v>24</v>
      </c>
      <c r="N331">
        <v>6</v>
      </c>
      <c r="O331">
        <v>18</v>
      </c>
      <c r="P331" s="4">
        <v>38.5</v>
      </c>
      <c r="Q331" s="4">
        <v>5</v>
      </c>
      <c r="R331" s="4">
        <v>1</v>
      </c>
      <c r="S331" s="4">
        <v>11.5</v>
      </c>
      <c r="T331" s="4">
        <v>1</v>
      </c>
      <c r="U331" s="2">
        <v>25.535</v>
      </c>
      <c r="V331" s="2">
        <v>40.85</v>
      </c>
      <c r="W331" s="2">
        <v>103.845</v>
      </c>
      <c r="X331" s="4">
        <v>2808.85</v>
      </c>
      <c r="Y331" s="4">
        <v>4493.5</v>
      </c>
      <c r="Z331" s="4">
        <v>208.45</v>
      </c>
      <c r="AA331" s="4">
        <v>4120.6000000000013</v>
      </c>
      <c r="AB331" s="4">
        <v>11422.95</v>
      </c>
      <c r="AC331" s="3">
        <v>4.9138925000000002</v>
      </c>
    </row>
    <row r="332" spans="1:29">
      <c r="A332">
        <v>2018</v>
      </c>
      <c r="B332">
        <v>219</v>
      </c>
      <c r="C332" s="1">
        <v>43319</v>
      </c>
      <c r="D332" t="s">
        <v>1011</v>
      </c>
      <c r="E332">
        <v>2</v>
      </c>
      <c r="F332">
        <v>87</v>
      </c>
      <c r="G332" s="2">
        <f t="shared" si="10"/>
        <v>0.87</v>
      </c>
      <c r="H332">
        <v>25</v>
      </c>
      <c r="I332">
        <v>6</v>
      </c>
      <c r="J332">
        <v>19</v>
      </c>
      <c r="K332">
        <v>77</v>
      </c>
      <c r="L332" s="2">
        <f t="shared" si="11"/>
        <v>0.77</v>
      </c>
      <c r="M332">
        <v>24</v>
      </c>
      <c r="N332">
        <v>6</v>
      </c>
      <c r="O332">
        <v>18</v>
      </c>
      <c r="P332" s="4">
        <v>44.5</v>
      </c>
      <c r="Q332" s="4">
        <v>11.5</v>
      </c>
      <c r="R332" s="4">
        <v>0</v>
      </c>
      <c r="S332" s="4">
        <v>11</v>
      </c>
      <c r="T332" s="4">
        <v>0</v>
      </c>
      <c r="U332" s="2">
        <v>23.324999999999999</v>
      </c>
      <c r="V332" s="2">
        <v>30.875</v>
      </c>
      <c r="W332" s="2">
        <v>86.51</v>
      </c>
      <c r="X332" s="4">
        <v>2565.75</v>
      </c>
      <c r="Y332" s="4">
        <v>3396.25</v>
      </c>
      <c r="Z332" s="4">
        <v>0</v>
      </c>
      <c r="AA332" s="4">
        <v>3554.1000000000008</v>
      </c>
      <c r="AB332" s="4">
        <v>9516.1</v>
      </c>
      <c r="AC332" s="3">
        <v>4.0810054999999998</v>
      </c>
    </row>
    <row r="333" spans="1:29">
      <c r="A333">
        <v>2018</v>
      </c>
      <c r="B333">
        <v>219</v>
      </c>
      <c r="C333" s="1">
        <v>43319</v>
      </c>
      <c r="D333" t="s">
        <v>1012</v>
      </c>
      <c r="E333">
        <v>2</v>
      </c>
      <c r="F333">
        <v>103</v>
      </c>
      <c r="G333" s="2">
        <f t="shared" si="10"/>
        <v>1.03</v>
      </c>
      <c r="H333">
        <v>26</v>
      </c>
      <c r="I333">
        <v>6</v>
      </c>
      <c r="J333">
        <v>20</v>
      </c>
      <c r="K333">
        <v>83</v>
      </c>
      <c r="L333" s="2">
        <f t="shared" si="11"/>
        <v>0.83</v>
      </c>
      <c r="M333">
        <v>25</v>
      </c>
      <c r="N333">
        <v>6</v>
      </c>
      <c r="O333">
        <v>19</v>
      </c>
      <c r="P333" s="4">
        <v>32.5</v>
      </c>
      <c r="Q333" s="4">
        <v>5.5</v>
      </c>
      <c r="R333" s="4">
        <v>0</v>
      </c>
      <c r="S333" s="4">
        <v>9</v>
      </c>
      <c r="T333" s="4">
        <v>1</v>
      </c>
      <c r="U333" s="2">
        <v>19.704999999999998</v>
      </c>
      <c r="V333" s="2">
        <v>26.745000000000001</v>
      </c>
      <c r="W333" s="2">
        <v>79.400000000000006</v>
      </c>
      <c r="X333" s="4">
        <v>2167.5499999999997</v>
      </c>
      <c r="Y333" s="4">
        <v>2941.9500000000003</v>
      </c>
      <c r="Z333" s="4">
        <v>589.6</v>
      </c>
      <c r="AA333" s="4">
        <v>3624.5</v>
      </c>
      <c r="AB333" s="4">
        <v>8734</v>
      </c>
      <c r="AC333" s="3">
        <v>3.675716</v>
      </c>
    </row>
    <row r="334" spans="1:29">
      <c r="A334">
        <v>2018</v>
      </c>
      <c r="B334">
        <v>219</v>
      </c>
      <c r="C334" s="1">
        <v>43319</v>
      </c>
      <c r="D334" t="s">
        <v>1013</v>
      </c>
      <c r="E334">
        <v>2</v>
      </c>
      <c r="F334">
        <v>110</v>
      </c>
      <c r="G334" s="2">
        <f t="shared" si="10"/>
        <v>1.1000000000000001</v>
      </c>
      <c r="H334">
        <v>28</v>
      </c>
      <c r="I334">
        <v>6</v>
      </c>
      <c r="J334">
        <v>22</v>
      </c>
      <c r="K334">
        <v>119</v>
      </c>
      <c r="L334" s="2">
        <f t="shared" si="11"/>
        <v>1.19</v>
      </c>
      <c r="M334">
        <v>28</v>
      </c>
      <c r="N334">
        <v>6</v>
      </c>
      <c r="O334">
        <v>22</v>
      </c>
      <c r="P334" s="4">
        <v>52.5</v>
      </c>
      <c r="Q334" s="4">
        <v>11</v>
      </c>
      <c r="R334" s="4">
        <v>0</v>
      </c>
      <c r="S334" s="4">
        <v>12.5</v>
      </c>
      <c r="T334" s="4">
        <v>0.5</v>
      </c>
      <c r="U334" s="2">
        <v>28.78</v>
      </c>
      <c r="V334" s="2">
        <v>46.414999999999999</v>
      </c>
      <c r="W334" s="2">
        <v>116.68499999999999</v>
      </c>
      <c r="X334" s="4">
        <v>3165.7999999999997</v>
      </c>
      <c r="Y334" s="4">
        <v>5105.6499999999996</v>
      </c>
      <c r="Z334" s="4">
        <v>331.65</v>
      </c>
      <c r="AA334" s="4">
        <v>4563.8999999999996</v>
      </c>
      <c r="AB334" s="4">
        <v>12835.349999999999</v>
      </c>
      <c r="AC334" s="3">
        <v>5.3264860000000009</v>
      </c>
    </row>
    <row r="335" spans="1:29">
      <c r="A335">
        <v>2018</v>
      </c>
      <c r="B335">
        <v>219</v>
      </c>
      <c r="C335" s="1">
        <v>43319</v>
      </c>
      <c r="D335" t="s">
        <v>1014</v>
      </c>
      <c r="E335">
        <v>2</v>
      </c>
      <c r="F335">
        <v>125</v>
      </c>
      <c r="G335" s="2">
        <f t="shared" si="10"/>
        <v>1.25</v>
      </c>
      <c r="H335">
        <v>30</v>
      </c>
      <c r="I335">
        <v>5</v>
      </c>
      <c r="J335">
        <v>24</v>
      </c>
      <c r="K335">
        <v>125</v>
      </c>
      <c r="L335" s="2">
        <f t="shared" si="11"/>
        <v>1.25</v>
      </c>
      <c r="M335">
        <v>28</v>
      </c>
      <c r="N335">
        <v>7</v>
      </c>
      <c r="O335">
        <v>21</v>
      </c>
      <c r="P335" s="4">
        <v>47.5</v>
      </c>
      <c r="Q335" s="4">
        <v>13</v>
      </c>
      <c r="R335" s="4">
        <v>0</v>
      </c>
      <c r="S335" s="4">
        <v>21.5</v>
      </c>
      <c r="T335" s="4">
        <v>0</v>
      </c>
      <c r="U335" s="2">
        <v>34.215000000000003</v>
      </c>
      <c r="V335" s="2">
        <v>54.67</v>
      </c>
      <c r="W335" s="2">
        <v>137.96</v>
      </c>
      <c r="X335" s="4">
        <v>3763.65</v>
      </c>
      <c r="Y335" s="4">
        <v>6013.7000000000007</v>
      </c>
      <c r="Z335" s="4">
        <v>0</v>
      </c>
      <c r="AA335" s="4">
        <v>5398.2499999999991</v>
      </c>
      <c r="AB335" s="4">
        <v>15175.599999999999</v>
      </c>
      <c r="AC335" s="3">
        <v>5.7058649999999993</v>
      </c>
    </row>
    <row r="336" spans="1:29">
      <c r="A336">
        <v>2018</v>
      </c>
      <c r="B336">
        <v>219</v>
      </c>
      <c r="C336" s="1">
        <v>43319</v>
      </c>
      <c r="D336" t="s">
        <v>1015</v>
      </c>
      <c r="E336">
        <v>2</v>
      </c>
      <c r="F336">
        <v>77</v>
      </c>
      <c r="G336" s="2">
        <f t="shared" si="10"/>
        <v>0.77</v>
      </c>
      <c r="H336">
        <v>23</v>
      </c>
      <c r="I336">
        <v>5</v>
      </c>
      <c r="J336">
        <v>18</v>
      </c>
      <c r="K336">
        <v>96</v>
      </c>
      <c r="L336" s="2">
        <f t="shared" si="11"/>
        <v>0.96</v>
      </c>
      <c r="M336">
        <v>27</v>
      </c>
      <c r="N336">
        <v>6</v>
      </c>
      <c r="O336">
        <v>21</v>
      </c>
      <c r="P336" s="4">
        <v>37</v>
      </c>
      <c r="Q336" s="4">
        <v>10</v>
      </c>
      <c r="R336" s="4">
        <v>0</v>
      </c>
      <c r="S336" s="4">
        <v>11</v>
      </c>
      <c r="T336" s="4">
        <v>0</v>
      </c>
      <c r="U336" s="2">
        <v>27.26</v>
      </c>
      <c r="V336" s="2">
        <v>32.015000000000001</v>
      </c>
      <c r="W336" s="2">
        <v>112.32000000000001</v>
      </c>
      <c r="X336" s="4">
        <v>2998.6000000000004</v>
      </c>
      <c r="Y336" s="4">
        <v>3521.65</v>
      </c>
      <c r="Z336" s="4">
        <v>0</v>
      </c>
      <c r="AA336" s="4">
        <v>5834.95</v>
      </c>
      <c r="AB336" s="4">
        <v>12355.2</v>
      </c>
      <c r="AC336" s="3">
        <v>5.1950305000000006</v>
      </c>
    </row>
    <row r="337" spans="1:29">
      <c r="A337">
        <v>2018</v>
      </c>
      <c r="B337">
        <v>219</v>
      </c>
      <c r="C337" s="1">
        <v>43319</v>
      </c>
      <c r="D337" t="s">
        <v>1016</v>
      </c>
      <c r="E337">
        <v>2</v>
      </c>
      <c r="F337">
        <v>105</v>
      </c>
      <c r="G337" s="2">
        <f t="shared" si="10"/>
        <v>1.05</v>
      </c>
      <c r="H337">
        <v>26</v>
      </c>
      <c r="I337">
        <v>6</v>
      </c>
      <c r="J337">
        <v>20</v>
      </c>
      <c r="K337">
        <v>90</v>
      </c>
      <c r="L337" s="2">
        <f t="shared" si="11"/>
        <v>0.9</v>
      </c>
      <c r="M337">
        <v>24</v>
      </c>
      <c r="N337">
        <v>6</v>
      </c>
      <c r="O337">
        <v>18</v>
      </c>
      <c r="P337" s="4">
        <v>44.5</v>
      </c>
      <c r="Q337" s="4">
        <v>13</v>
      </c>
      <c r="R337" s="4">
        <v>0</v>
      </c>
      <c r="S337" s="4">
        <v>13.5</v>
      </c>
      <c r="T337" s="4">
        <v>0.5</v>
      </c>
      <c r="U337" s="2">
        <v>32.765000000000001</v>
      </c>
      <c r="V337" s="2">
        <v>44.82</v>
      </c>
      <c r="W337" s="2">
        <v>127.35000000000001</v>
      </c>
      <c r="X337" s="4">
        <v>3604.1500000000005</v>
      </c>
      <c r="Y337" s="4">
        <v>4930.2</v>
      </c>
      <c r="Z337" s="4">
        <v>354.2</v>
      </c>
      <c r="AA337" s="4">
        <v>5474.15</v>
      </c>
      <c r="AB337" s="4">
        <v>14008.5</v>
      </c>
      <c r="AC337" s="3">
        <v>5.7059914999999997</v>
      </c>
    </row>
    <row r="338" spans="1:29">
      <c r="A338">
        <v>2018</v>
      </c>
      <c r="B338">
        <v>219</v>
      </c>
      <c r="C338" s="1">
        <v>43319</v>
      </c>
      <c r="D338" t="s">
        <v>1017</v>
      </c>
      <c r="E338">
        <v>2</v>
      </c>
      <c r="F338">
        <v>68</v>
      </c>
      <c r="G338" s="2">
        <f t="shared" si="10"/>
        <v>0.68</v>
      </c>
      <c r="H338">
        <v>20</v>
      </c>
      <c r="I338">
        <v>3</v>
      </c>
      <c r="J338">
        <v>17</v>
      </c>
      <c r="K338">
        <v>91</v>
      </c>
      <c r="L338" s="2">
        <f t="shared" si="11"/>
        <v>0.91</v>
      </c>
      <c r="M338">
        <v>25</v>
      </c>
      <c r="N338">
        <v>6</v>
      </c>
      <c r="O338">
        <v>19</v>
      </c>
      <c r="P338" s="4">
        <v>32.5</v>
      </c>
      <c r="Q338" s="4">
        <v>9.5</v>
      </c>
      <c r="R338" s="4">
        <v>0</v>
      </c>
      <c r="S338" s="4">
        <v>9.5</v>
      </c>
      <c r="T338" s="4">
        <v>0</v>
      </c>
      <c r="U338" s="2">
        <v>17.035</v>
      </c>
      <c r="V338" s="2">
        <v>23.035</v>
      </c>
      <c r="W338" s="2">
        <v>63.525000000000006</v>
      </c>
      <c r="X338" s="4">
        <v>1873.8500000000001</v>
      </c>
      <c r="Y338" s="4">
        <v>2533.85</v>
      </c>
      <c r="Z338" s="4">
        <v>0</v>
      </c>
      <c r="AA338" s="4">
        <v>2580.0499999999997</v>
      </c>
      <c r="AB338" s="4">
        <v>6987.75</v>
      </c>
      <c r="AC338" s="3">
        <v>3.1249074999999995</v>
      </c>
    </row>
    <row r="339" spans="1:29">
      <c r="A339">
        <v>2018</v>
      </c>
      <c r="B339">
        <v>219</v>
      </c>
      <c r="C339" s="1">
        <v>43319</v>
      </c>
      <c r="D339" t="s">
        <v>1018</v>
      </c>
      <c r="E339">
        <v>2</v>
      </c>
      <c r="F339">
        <v>73</v>
      </c>
      <c r="G339" s="2">
        <f t="shared" si="10"/>
        <v>0.73</v>
      </c>
      <c r="H339">
        <v>26</v>
      </c>
      <c r="I339">
        <v>6</v>
      </c>
      <c r="J339">
        <v>20</v>
      </c>
      <c r="K339">
        <v>89</v>
      </c>
      <c r="L339" s="2">
        <f t="shared" si="11"/>
        <v>0.89</v>
      </c>
      <c r="M339">
        <v>25</v>
      </c>
      <c r="N339">
        <v>7</v>
      </c>
      <c r="O339">
        <v>18</v>
      </c>
      <c r="P339" s="4">
        <v>37.5</v>
      </c>
      <c r="Q339" s="4">
        <v>15</v>
      </c>
      <c r="R339" s="4">
        <v>0</v>
      </c>
      <c r="S339" s="4">
        <v>13.5</v>
      </c>
      <c r="T339" s="4">
        <v>0</v>
      </c>
      <c r="U339" s="2">
        <v>26.79</v>
      </c>
      <c r="V339" s="2">
        <v>30.08</v>
      </c>
      <c r="W339" s="2">
        <v>98.1</v>
      </c>
      <c r="X339" s="4">
        <v>2946.8999999999996</v>
      </c>
      <c r="Y339" s="4">
        <v>3308.8</v>
      </c>
      <c r="Z339" s="4">
        <v>0</v>
      </c>
      <c r="AA339" s="4">
        <v>4535.2999999999993</v>
      </c>
      <c r="AB339" s="4">
        <v>10791</v>
      </c>
      <c r="AC339" s="3">
        <v>5.1267259999999997</v>
      </c>
    </row>
    <row r="340" spans="1:29">
      <c r="A340">
        <v>2018</v>
      </c>
      <c r="B340">
        <v>219</v>
      </c>
      <c r="C340" s="1">
        <v>43319</v>
      </c>
      <c r="D340" t="s">
        <v>1019</v>
      </c>
      <c r="E340">
        <v>2</v>
      </c>
      <c r="F340">
        <v>103</v>
      </c>
      <c r="G340" s="2">
        <f t="shared" si="10"/>
        <v>1.03</v>
      </c>
      <c r="H340">
        <v>28</v>
      </c>
      <c r="I340">
        <v>6</v>
      </c>
      <c r="J340">
        <v>22</v>
      </c>
      <c r="K340">
        <v>128</v>
      </c>
      <c r="L340" s="2">
        <f t="shared" si="11"/>
        <v>1.28</v>
      </c>
      <c r="M340">
        <v>28</v>
      </c>
      <c r="N340">
        <v>5</v>
      </c>
      <c r="O340">
        <v>23</v>
      </c>
      <c r="P340" s="4">
        <v>53.5</v>
      </c>
      <c r="Q340" s="4">
        <v>8.5</v>
      </c>
      <c r="R340" s="4">
        <v>0.5</v>
      </c>
      <c r="S340" s="4">
        <v>18</v>
      </c>
      <c r="T340" s="4">
        <v>0</v>
      </c>
      <c r="U340" s="2">
        <v>33.924999999999997</v>
      </c>
      <c r="V340" s="2">
        <v>48.74</v>
      </c>
      <c r="W340" s="2">
        <v>147.89999999999998</v>
      </c>
      <c r="X340" s="4">
        <v>3731.75</v>
      </c>
      <c r="Y340" s="4">
        <v>5361.4</v>
      </c>
      <c r="Z340" s="4">
        <v>0</v>
      </c>
      <c r="AA340" s="4">
        <v>7175.85</v>
      </c>
      <c r="AB340" s="4">
        <v>16269</v>
      </c>
      <c r="AC340" s="3">
        <v>6.4729774999999989</v>
      </c>
    </row>
    <row r="341" spans="1:29">
      <c r="A341">
        <v>2018</v>
      </c>
      <c r="B341">
        <v>219</v>
      </c>
      <c r="C341" s="1">
        <v>43319</v>
      </c>
      <c r="D341" t="s">
        <v>1020</v>
      </c>
      <c r="E341">
        <v>2</v>
      </c>
      <c r="F341">
        <v>93</v>
      </c>
      <c r="G341" s="2">
        <f t="shared" si="10"/>
        <v>0.93</v>
      </c>
      <c r="H341">
        <v>25</v>
      </c>
      <c r="I341">
        <v>7</v>
      </c>
      <c r="J341">
        <v>18</v>
      </c>
      <c r="K341">
        <v>78</v>
      </c>
      <c r="L341" s="2">
        <f t="shared" si="11"/>
        <v>0.78</v>
      </c>
      <c r="M341">
        <v>24</v>
      </c>
      <c r="N341">
        <v>5</v>
      </c>
      <c r="O341">
        <v>19</v>
      </c>
      <c r="P341" s="4">
        <v>34</v>
      </c>
      <c r="Q341" s="4">
        <v>6</v>
      </c>
      <c r="R341" s="4">
        <v>0</v>
      </c>
      <c r="S341" s="4">
        <v>7.5</v>
      </c>
      <c r="T341" s="4">
        <v>2.5</v>
      </c>
      <c r="U341" s="2">
        <v>18.475000000000001</v>
      </c>
      <c r="V341" s="2">
        <v>23.754999999999999</v>
      </c>
      <c r="W341" s="2">
        <v>73.985000000000014</v>
      </c>
      <c r="X341" s="4">
        <v>2032.2500000000002</v>
      </c>
      <c r="Y341" s="4">
        <v>2613.0500000000002</v>
      </c>
      <c r="Z341" s="4">
        <v>1459.15</v>
      </c>
      <c r="AA341" s="4">
        <v>3493.0500000000011</v>
      </c>
      <c r="AB341" s="4">
        <v>8138.3500000000013</v>
      </c>
      <c r="AC341" s="3">
        <v>3.2521774999999997</v>
      </c>
    </row>
    <row r="342" spans="1:29">
      <c r="A342">
        <v>2018</v>
      </c>
      <c r="B342">
        <v>219</v>
      </c>
      <c r="C342" s="1">
        <v>43319</v>
      </c>
      <c r="D342" t="s">
        <v>1021</v>
      </c>
      <c r="E342">
        <v>2</v>
      </c>
      <c r="F342">
        <v>127</v>
      </c>
      <c r="G342" s="2">
        <f t="shared" si="10"/>
        <v>1.27</v>
      </c>
      <c r="H342">
        <v>29</v>
      </c>
      <c r="I342">
        <v>7</v>
      </c>
      <c r="J342">
        <v>22</v>
      </c>
      <c r="K342">
        <v>112</v>
      </c>
      <c r="L342" s="2">
        <f t="shared" si="11"/>
        <v>1.1200000000000001</v>
      </c>
      <c r="M342">
        <v>25</v>
      </c>
      <c r="N342">
        <v>7</v>
      </c>
      <c r="O342">
        <v>18</v>
      </c>
      <c r="P342" s="4">
        <v>46.5</v>
      </c>
      <c r="Q342" s="4">
        <v>5.5</v>
      </c>
      <c r="R342" s="4">
        <v>0.5</v>
      </c>
      <c r="S342" s="4">
        <v>12.5</v>
      </c>
      <c r="T342" s="4">
        <v>0.5</v>
      </c>
      <c r="U342" s="2">
        <v>25.614999999999998</v>
      </c>
      <c r="V342" s="2">
        <v>42.31</v>
      </c>
      <c r="W342" s="2">
        <v>108.63000000000001</v>
      </c>
      <c r="X342" s="4">
        <v>2817.65</v>
      </c>
      <c r="Y342" s="4">
        <v>4654.0999999999995</v>
      </c>
      <c r="Z342" s="4">
        <v>238.70000000000002</v>
      </c>
      <c r="AA342" s="4">
        <v>4477.5499999999993</v>
      </c>
      <c r="AB342" s="4">
        <v>11949.3</v>
      </c>
      <c r="AC342" s="3">
        <v>5.0187334999999997</v>
      </c>
    </row>
    <row r="343" spans="1:29">
      <c r="A343">
        <v>2018</v>
      </c>
      <c r="B343">
        <v>219</v>
      </c>
      <c r="C343" s="1">
        <v>43319</v>
      </c>
      <c r="D343" t="s">
        <v>1022</v>
      </c>
      <c r="E343">
        <v>2</v>
      </c>
      <c r="F343">
        <v>106</v>
      </c>
      <c r="G343" s="2">
        <f t="shared" si="10"/>
        <v>1.06</v>
      </c>
      <c r="H343">
        <v>28</v>
      </c>
      <c r="I343">
        <v>6</v>
      </c>
      <c r="J343">
        <v>22</v>
      </c>
      <c r="K343">
        <v>124</v>
      </c>
      <c r="L343" s="2">
        <f t="shared" si="11"/>
        <v>1.24</v>
      </c>
      <c r="M343">
        <v>29</v>
      </c>
      <c r="N343">
        <v>7</v>
      </c>
      <c r="O343">
        <v>22</v>
      </c>
      <c r="P343" s="4">
        <v>44.5</v>
      </c>
      <c r="Q343" s="4">
        <v>15</v>
      </c>
      <c r="R343" s="4">
        <v>0.5</v>
      </c>
      <c r="S343" s="4">
        <v>12.5</v>
      </c>
      <c r="T343" s="4">
        <v>0.5</v>
      </c>
      <c r="U343" s="2">
        <v>29.855</v>
      </c>
      <c r="V343" s="2">
        <v>44.81</v>
      </c>
      <c r="W343" s="2">
        <v>114.88</v>
      </c>
      <c r="X343" s="4">
        <v>3284.05</v>
      </c>
      <c r="Y343" s="4">
        <v>4929.1000000000004</v>
      </c>
      <c r="Z343" s="4">
        <v>282.7</v>
      </c>
      <c r="AA343" s="4">
        <v>4423.6499999999996</v>
      </c>
      <c r="AB343" s="4">
        <v>12636.800000000001</v>
      </c>
      <c r="AC343" s="3">
        <v>5.4229504999999998</v>
      </c>
    </row>
    <row r="344" spans="1:29">
      <c r="A344">
        <v>2018</v>
      </c>
      <c r="B344">
        <v>219</v>
      </c>
      <c r="C344" s="1">
        <v>43319</v>
      </c>
      <c r="D344" t="s">
        <v>1023</v>
      </c>
      <c r="E344">
        <v>2</v>
      </c>
      <c r="F344">
        <v>132</v>
      </c>
      <c r="G344" s="2">
        <f t="shared" si="10"/>
        <v>1.32</v>
      </c>
      <c r="H344">
        <v>28</v>
      </c>
      <c r="I344">
        <v>6</v>
      </c>
      <c r="J344">
        <v>22</v>
      </c>
      <c r="K344">
        <v>118</v>
      </c>
      <c r="L344" s="2">
        <f t="shared" si="11"/>
        <v>1.18</v>
      </c>
      <c r="M344">
        <v>29</v>
      </c>
      <c r="N344">
        <v>6</v>
      </c>
      <c r="O344">
        <v>23</v>
      </c>
      <c r="P344" s="4">
        <v>47.5</v>
      </c>
      <c r="Q344" s="4">
        <v>6</v>
      </c>
      <c r="R344" s="4">
        <v>0</v>
      </c>
      <c r="S344" s="4">
        <v>14</v>
      </c>
      <c r="T344" s="4">
        <v>0.5</v>
      </c>
      <c r="U344" s="2">
        <v>28.414999999999999</v>
      </c>
      <c r="V344" s="2">
        <v>46.53</v>
      </c>
      <c r="W344" s="2">
        <v>114.8</v>
      </c>
      <c r="X344" s="4">
        <v>3125.6499999999996</v>
      </c>
      <c r="Y344" s="4">
        <v>5118.3</v>
      </c>
      <c r="Z344" s="4">
        <v>197.99999999999997</v>
      </c>
      <c r="AA344" s="4">
        <v>4384.0499999999993</v>
      </c>
      <c r="AB344" s="4">
        <v>12628</v>
      </c>
      <c r="AC344" s="3">
        <v>5.6058254999999999</v>
      </c>
    </row>
    <row r="345" spans="1:29">
      <c r="A345">
        <v>2018</v>
      </c>
      <c r="B345">
        <v>219</v>
      </c>
      <c r="C345" s="1">
        <v>43319</v>
      </c>
      <c r="D345" t="s">
        <v>1024</v>
      </c>
      <c r="E345">
        <v>2</v>
      </c>
      <c r="F345">
        <v>109</v>
      </c>
      <c r="G345" s="2">
        <f t="shared" si="10"/>
        <v>1.0900000000000001</v>
      </c>
      <c r="H345">
        <v>27</v>
      </c>
      <c r="I345">
        <v>5</v>
      </c>
      <c r="J345">
        <v>22</v>
      </c>
      <c r="K345">
        <v>113</v>
      </c>
      <c r="L345" s="2">
        <f t="shared" si="11"/>
        <v>1.1299999999999999</v>
      </c>
      <c r="M345">
        <v>27</v>
      </c>
      <c r="N345">
        <v>6</v>
      </c>
      <c r="O345">
        <v>21</v>
      </c>
      <c r="P345" s="4">
        <v>44</v>
      </c>
      <c r="Q345" s="4">
        <v>5.5</v>
      </c>
      <c r="R345" s="4">
        <v>0.5</v>
      </c>
      <c r="S345" s="4">
        <v>14.5</v>
      </c>
      <c r="T345" s="4">
        <v>0</v>
      </c>
      <c r="U345" s="2">
        <v>27.625</v>
      </c>
      <c r="V345" s="2">
        <v>40.145000000000003</v>
      </c>
      <c r="W345" s="2">
        <v>118.065</v>
      </c>
      <c r="X345" s="4">
        <v>3038.75</v>
      </c>
      <c r="Y345" s="4">
        <v>4415.95</v>
      </c>
      <c r="Z345" s="4">
        <v>0</v>
      </c>
      <c r="AA345" s="4">
        <v>5532.45</v>
      </c>
      <c r="AB345" s="4">
        <v>12987.15</v>
      </c>
      <c r="AC345" s="3">
        <v>4.9740130000000002</v>
      </c>
    </row>
    <row r="346" spans="1:29">
      <c r="A346">
        <v>2018</v>
      </c>
      <c r="B346">
        <v>219</v>
      </c>
      <c r="C346" s="1">
        <v>43319</v>
      </c>
      <c r="D346" t="s">
        <v>1025</v>
      </c>
      <c r="E346">
        <v>2</v>
      </c>
      <c r="F346">
        <v>133</v>
      </c>
      <c r="G346" s="2">
        <f t="shared" si="10"/>
        <v>1.33</v>
      </c>
      <c r="H346">
        <v>29</v>
      </c>
      <c r="I346">
        <v>8</v>
      </c>
      <c r="J346">
        <v>21</v>
      </c>
      <c r="K346">
        <v>141</v>
      </c>
      <c r="L346" s="2">
        <f t="shared" si="11"/>
        <v>1.41</v>
      </c>
      <c r="M346">
        <v>30</v>
      </c>
      <c r="N346">
        <v>7</v>
      </c>
      <c r="O346">
        <v>23</v>
      </c>
      <c r="P346" s="4">
        <v>53</v>
      </c>
      <c r="Q346" s="4">
        <v>9</v>
      </c>
      <c r="R346" s="4">
        <v>0</v>
      </c>
      <c r="S346" s="4">
        <v>18.5</v>
      </c>
      <c r="T346" s="4">
        <v>1</v>
      </c>
      <c r="U346" s="2">
        <v>36.244999999999997</v>
      </c>
      <c r="V346" s="2">
        <v>70.39</v>
      </c>
      <c r="W346" s="2">
        <v>161.01999999999998</v>
      </c>
      <c r="X346" s="4">
        <v>3986.9500000000003</v>
      </c>
      <c r="Y346" s="4">
        <v>7742.9</v>
      </c>
      <c r="Z346" s="4">
        <v>444.4</v>
      </c>
      <c r="AA346" s="4">
        <v>5982.3499999999995</v>
      </c>
      <c r="AB346" s="4">
        <v>17712.2</v>
      </c>
      <c r="AC346" s="3">
        <v>7.5113004999999999</v>
      </c>
    </row>
    <row r="347" spans="1:29">
      <c r="A347">
        <v>2018</v>
      </c>
      <c r="B347">
        <v>219</v>
      </c>
      <c r="C347" s="1">
        <v>43319</v>
      </c>
      <c r="D347" t="s">
        <v>1026</v>
      </c>
      <c r="E347">
        <v>2</v>
      </c>
      <c r="F347">
        <v>118</v>
      </c>
      <c r="G347" s="2">
        <f t="shared" si="10"/>
        <v>1.18</v>
      </c>
      <c r="H347">
        <v>27</v>
      </c>
      <c r="I347">
        <v>6</v>
      </c>
      <c r="J347">
        <v>21</v>
      </c>
      <c r="K347">
        <v>131</v>
      </c>
      <c r="L347" s="2">
        <f t="shared" si="11"/>
        <v>1.31</v>
      </c>
      <c r="M347">
        <v>29</v>
      </c>
      <c r="N347">
        <v>6</v>
      </c>
      <c r="O347">
        <v>23</v>
      </c>
      <c r="P347" s="4">
        <v>49.5</v>
      </c>
      <c r="Q347" s="4">
        <v>7.5</v>
      </c>
      <c r="R347" s="4">
        <v>0</v>
      </c>
      <c r="S347" s="4">
        <v>14.5</v>
      </c>
      <c r="T347" s="4">
        <v>0.5</v>
      </c>
      <c r="U347" s="2">
        <v>34.299999999999997</v>
      </c>
      <c r="V347" s="2">
        <v>53.99</v>
      </c>
      <c r="W347" s="2">
        <v>139.97999999999999</v>
      </c>
      <c r="X347" s="4">
        <v>3772.9999999999995</v>
      </c>
      <c r="Y347" s="4">
        <v>5938.9000000000005</v>
      </c>
      <c r="Z347" s="4">
        <v>361.35</v>
      </c>
      <c r="AA347" s="4">
        <v>5685.9000000000005</v>
      </c>
      <c r="AB347" s="4">
        <v>15397.8</v>
      </c>
      <c r="AC347" s="3">
        <v>6.8540670000000006</v>
      </c>
    </row>
    <row r="348" spans="1:29">
      <c r="A348">
        <v>2018</v>
      </c>
      <c r="B348">
        <v>219</v>
      </c>
      <c r="C348" s="1">
        <v>43319</v>
      </c>
      <c r="D348" t="s">
        <v>1027</v>
      </c>
      <c r="E348">
        <v>2</v>
      </c>
      <c r="F348">
        <v>103</v>
      </c>
      <c r="G348" s="2">
        <f t="shared" si="10"/>
        <v>1.03</v>
      </c>
      <c r="H348">
        <v>27</v>
      </c>
      <c r="I348">
        <v>7</v>
      </c>
      <c r="J348">
        <v>20</v>
      </c>
      <c r="K348">
        <v>96</v>
      </c>
      <c r="L348" s="2">
        <f t="shared" si="11"/>
        <v>0.96</v>
      </c>
      <c r="M348">
        <v>26</v>
      </c>
      <c r="N348">
        <v>6</v>
      </c>
      <c r="O348">
        <v>20</v>
      </c>
      <c r="P348" s="4">
        <v>28</v>
      </c>
      <c r="Q348" s="4">
        <v>10.5</v>
      </c>
      <c r="R348" s="4">
        <v>0</v>
      </c>
      <c r="S348" s="4">
        <v>9</v>
      </c>
      <c r="T348" s="4">
        <v>0.5</v>
      </c>
      <c r="U348" s="2">
        <v>20.22</v>
      </c>
      <c r="V348" s="2">
        <v>27.39</v>
      </c>
      <c r="W348" s="2">
        <v>80.385000000000005</v>
      </c>
      <c r="X348" s="4">
        <v>2224.1999999999998</v>
      </c>
      <c r="Y348" s="4">
        <v>3012.9</v>
      </c>
      <c r="Z348" s="4">
        <v>298.10000000000002</v>
      </c>
      <c r="AA348" s="4">
        <v>3605.25</v>
      </c>
      <c r="AB348" s="4">
        <v>8842.35</v>
      </c>
      <c r="AC348" s="3">
        <v>3.8711694999999997</v>
      </c>
    </row>
    <row r="349" spans="1:29">
      <c r="A349">
        <v>2018</v>
      </c>
      <c r="B349">
        <v>219</v>
      </c>
      <c r="C349" s="1">
        <v>43319</v>
      </c>
      <c r="D349" t="s">
        <v>1028</v>
      </c>
      <c r="E349">
        <v>2</v>
      </c>
      <c r="F349">
        <v>101</v>
      </c>
      <c r="G349" s="2">
        <f t="shared" si="10"/>
        <v>1.01</v>
      </c>
      <c r="H349">
        <v>25</v>
      </c>
      <c r="I349">
        <v>6</v>
      </c>
      <c r="J349">
        <v>19</v>
      </c>
      <c r="K349">
        <v>111</v>
      </c>
      <c r="L349" s="2">
        <f t="shared" si="11"/>
        <v>1.1100000000000001</v>
      </c>
      <c r="M349">
        <v>28</v>
      </c>
      <c r="N349">
        <v>6</v>
      </c>
      <c r="O349">
        <v>20</v>
      </c>
      <c r="P349" s="4">
        <v>35</v>
      </c>
      <c r="Q349" s="4">
        <v>12</v>
      </c>
      <c r="R349" s="4">
        <v>0.5</v>
      </c>
      <c r="S349" s="4">
        <v>16.5</v>
      </c>
      <c r="T349" s="4">
        <v>0</v>
      </c>
      <c r="U349" s="2">
        <v>28.594999999999999</v>
      </c>
      <c r="V349" s="2">
        <v>39.085000000000001</v>
      </c>
      <c r="W349" s="2">
        <v>113.27000000000001</v>
      </c>
      <c r="X349" s="4">
        <v>3145.45</v>
      </c>
      <c r="Y349" s="4">
        <v>4299.3500000000004</v>
      </c>
      <c r="Z349" s="4">
        <v>0</v>
      </c>
      <c r="AA349" s="4">
        <v>5014.8999999999996</v>
      </c>
      <c r="AB349" s="4">
        <v>12459.7</v>
      </c>
      <c r="AC349" s="3">
        <v>5.791335000000001</v>
      </c>
    </row>
    <row r="350" spans="1:29">
      <c r="A350">
        <v>2018</v>
      </c>
      <c r="B350">
        <v>219</v>
      </c>
      <c r="C350" s="1">
        <v>43319</v>
      </c>
      <c r="D350" t="s">
        <v>1029</v>
      </c>
      <c r="E350">
        <v>2</v>
      </c>
      <c r="F350">
        <v>73</v>
      </c>
      <c r="G350" s="2">
        <f t="shared" si="10"/>
        <v>0.73</v>
      </c>
      <c r="H350">
        <v>24</v>
      </c>
      <c r="I350">
        <v>6</v>
      </c>
      <c r="J350">
        <v>18</v>
      </c>
      <c r="K350">
        <v>96</v>
      </c>
      <c r="L350" s="2">
        <f t="shared" si="11"/>
        <v>0.96</v>
      </c>
      <c r="M350">
        <v>25</v>
      </c>
      <c r="N350">
        <v>7</v>
      </c>
      <c r="O350">
        <v>18</v>
      </c>
      <c r="P350" s="4">
        <v>30</v>
      </c>
      <c r="Q350" s="4">
        <v>7</v>
      </c>
      <c r="R350" s="4">
        <v>0</v>
      </c>
      <c r="S350" s="4">
        <v>11</v>
      </c>
      <c r="T350" s="4">
        <v>0</v>
      </c>
      <c r="U350" s="2">
        <v>20.204999999999998</v>
      </c>
      <c r="V350" s="2">
        <v>23.98</v>
      </c>
      <c r="W350" s="2">
        <v>77.185000000000002</v>
      </c>
      <c r="X350" s="4">
        <v>2222.5499999999997</v>
      </c>
      <c r="Y350" s="4">
        <v>2637.8</v>
      </c>
      <c r="Z350" s="4">
        <v>0</v>
      </c>
      <c r="AA350" s="4">
        <v>3630</v>
      </c>
      <c r="AB350" s="4">
        <v>8490.35</v>
      </c>
      <c r="AC350" s="3">
        <v>3.7215914999999997</v>
      </c>
    </row>
    <row r="351" spans="1:29">
      <c r="A351">
        <v>2018</v>
      </c>
      <c r="B351">
        <v>219</v>
      </c>
      <c r="C351" s="1">
        <v>43319</v>
      </c>
      <c r="D351" t="s">
        <v>1030</v>
      </c>
      <c r="E351">
        <v>2</v>
      </c>
      <c r="F351">
        <v>104</v>
      </c>
      <c r="G351" s="2">
        <f t="shared" si="10"/>
        <v>1.04</v>
      </c>
      <c r="H351">
        <v>27</v>
      </c>
      <c r="I351">
        <v>8</v>
      </c>
      <c r="J351">
        <v>19</v>
      </c>
      <c r="K351">
        <v>94</v>
      </c>
      <c r="L351" s="2">
        <f t="shared" si="11"/>
        <v>0.94</v>
      </c>
      <c r="M351">
        <v>25</v>
      </c>
      <c r="N351">
        <v>8</v>
      </c>
      <c r="O351">
        <v>17</v>
      </c>
      <c r="P351" s="4">
        <v>31</v>
      </c>
      <c r="Q351" s="4">
        <v>10.5</v>
      </c>
      <c r="R351" s="4">
        <v>0</v>
      </c>
      <c r="S351" s="4">
        <v>8.5</v>
      </c>
      <c r="T351" s="4">
        <v>0</v>
      </c>
      <c r="U351" s="2">
        <v>17.405000000000001</v>
      </c>
      <c r="V351" s="2">
        <v>24.684999999999999</v>
      </c>
      <c r="W351" s="2">
        <v>62.28</v>
      </c>
      <c r="X351" s="4">
        <v>1914.5500000000002</v>
      </c>
      <c r="Y351" s="4">
        <v>2715.35</v>
      </c>
      <c r="Z351" s="4">
        <v>0</v>
      </c>
      <c r="AA351" s="4">
        <v>2220.9</v>
      </c>
      <c r="AB351" s="4">
        <v>6850.7999999999993</v>
      </c>
      <c r="AC351" s="3">
        <v>3.4682395000000001</v>
      </c>
    </row>
    <row r="352" spans="1:29">
      <c r="A352">
        <v>2018</v>
      </c>
      <c r="B352">
        <v>219</v>
      </c>
      <c r="C352" s="1">
        <v>43319</v>
      </c>
      <c r="D352" t="s">
        <v>1031</v>
      </c>
      <c r="E352">
        <v>2</v>
      </c>
      <c r="F352">
        <v>69</v>
      </c>
      <c r="G352" s="2">
        <f t="shared" si="10"/>
        <v>0.69</v>
      </c>
      <c r="H352">
        <v>23</v>
      </c>
      <c r="I352">
        <v>5</v>
      </c>
      <c r="J352">
        <v>18</v>
      </c>
      <c r="K352">
        <v>84</v>
      </c>
      <c r="L352" s="2">
        <f t="shared" si="11"/>
        <v>0.84</v>
      </c>
      <c r="M352">
        <v>26</v>
      </c>
      <c r="N352">
        <v>6</v>
      </c>
      <c r="O352">
        <v>20</v>
      </c>
      <c r="P352" s="4">
        <v>28</v>
      </c>
      <c r="Q352" s="4">
        <v>13</v>
      </c>
      <c r="R352" s="4">
        <v>0</v>
      </c>
      <c r="S352" s="4">
        <v>9</v>
      </c>
      <c r="T352" s="4">
        <v>0.5</v>
      </c>
      <c r="U352" s="2">
        <v>17.940000000000001</v>
      </c>
      <c r="V352" s="2">
        <v>21.905000000000001</v>
      </c>
      <c r="W352" s="2">
        <v>68.554999999999993</v>
      </c>
      <c r="X352" s="4">
        <v>1973.4</v>
      </c>
      <c r="Y352" s="4">
        <v>2409.5500000000002</v>
      </c>
      <c r="Z352" s="4">
        <v>338.8</v>
      </c>
      <c r="AA352" s="4">
        <v>3158.1</v>
      </c>
      <c r="AB352" s="4">
        <v>7541.0500000000011</v>
      </c>
      <c r="AC352" s="3">
        <v>3.1705739999999998</v>
      </c>
    </row>
    <row r="353" spans="1:29">
      <c r="A353">
        <v>2018</v>
      </c>
      <c r="B353">
        <v>219</v>
      </c>
      <c r="C353" s="1">
        <v>43319</v>
      </c>
      <c r="D353" t="s">
        <v>1032</v>
      </c>
      <c r="E353">
        <v>2</v>
      </c>
      <c r="F353">
        <v>77</v>
      </c>
      <c r="G353" s="2">
        <f t="shared" si="10"/>
        <v>0.77</v>
      </c>
      <c r="H353">
        <v>24</v>
      </c>
      <c r="I353">
        <v>6</v>
      </c>
      <c r="J353">
        <v>18</v>
      </c>
      <c r="K353">
        <v>88</v>
      </c>
      <c r="L353" s="2">
        <f t="shared" si="11"/>
        <v>0.88</v>
      </c>
      <c r="M353">
        <v>25</v>
      </c>
      <c r="N353">
        <v>6</v>
      </c>
      <c r="O353">
        <v>19</v>
      </c>
      <c r="P353" s="4">
        <v>43.5</v>
      </c>
      <c r="Q353" s="4">
        <v>12</v>
      </c>
      <c r="R353" s="4">
        <v>0</v>
      </c>
      <c r="S353" s="4">
        <v>11.5</v>
      </c>
      <c r="T353" s="4">
        <v>0.5</v>
      </c>
      <c r="U353" s="2">
        <v>24.885000000000002</v>
      </c>
      <c r="V353" s="2">
        <v>29.905000000000001</v>
      </c>
      <c r="W353" s="2">
        <v>95.784999999999997</v>
      </c>
      <c r="X353" s="4">
        <v>2737.35</v>
      </c>
      <c r="Y353" s="4">
        <v>3289.55</v>
      </c>
      <c r="Z353" s="4">
        <v>69.3</v>
      </c>
      <c r="AA353" s="4">
        <v>4509.4500000000007</v>
      </c>
      <c r="AB353" s="4">
        <v>10536.35</v>
      </c>
      <c r="AC353" s="3">
        <v>4.2722680000000004</v>
      </c>
    </row>
    <row r="354" spans="1:29">
      <c r="A354">
        <v>2018</v>
      </c>
      <c r="B354">
        <v>219</v>
      </c>
      <c r="C354" s="1">
        <v>43319</v>
      </c>
      <c r="D354" t="s">
        <v>1033</v>
      </c>
      <c r="E354">
        <v>2</v>
      </c>
      <c r="F354">
        <v>91</v>
      </c>
      <c r="G354" s="2">
        <f t="shared" si="10"/>
        <v>0.91</v>
      </c>
      <c r="H354">
        <v>26</v>
      </c>
      <c r="I354">
        <v>6</v>
      </c>
      <c r="J354">
        <v>20</v>
      </c>
      <c r="K354">
        <v>70</v>
      </c>
      <c r="L354" s="2">
        <f t="shared" si="11"/>
        <v>0.7</v>
      </c>
      <c r="M354">
        <v>22</v>
      </c>
      <c r="N354">
        <v>6</v>
      </c>
      <c r="O354">
        <v>13</v>
      </c>
      <c r="P354" s="4">
        <v>25.5</v>
      </c>
      <c r="Q354" s="4">
        <v>10.5</v>
      </c>
      <c r="R354" s="4">
        <v>0</v>
      </c>
      <c r="S354" s="4">
        <v>7</v>
      </c>
      <c r="T354" s="4">
        <v>1</v>
      </c>
      <c r="U354" s="2">
        <v>18.11</v>
      </c>
      <c r="V354" s="2">
        <v>21.195</v>
      </c>
      <c r="W354" s="2">
        <v>63.974999999999994</v>
      </c>
      <c r="X354" s="4">
        <v>1992.1</v>
      </c>
      <c r="Y354" s="4">
        <v>2331.4499999999998</v>
      </c>
      <c r="Z354" s="4">
        <v>485.65</v>
      </c>
      <c r="AA354" s="4">
        <v>2713.7</v>
      </c>
      <c r="AB354" s="4">
        <v>7037.2499999999991</v>
      </c>
      <c r="AC354" s="3">
        <v>3.393907</v>
      </c>
    </row>
    <row r="355" spans="1:29">
      <c r="A355">
        <v>2018</v>
      </c>
      <c r="B355">
        <v>219</v>
      </c>
      <c r="C355" s="1">
        <v>43319</v>
      </c>
      <c r="D355" t="s">
        <v>1034</v>
      </c>
      <c r="E355">
        <v>2</v>
      </c>
      <c r="F355">
        <v>118</v>
      </c>
      <c r="G355" s="2">
        <f t="shared" si="10"/>
        <v>1.18</v>
      </c>
      <c r="H355">
        <v>27</v>
      </c>
      <c r="I355">
        <v>6</v>
      </c>
      <c r="J355">
        <v>21</v>
      </c>
      <c r="K355">
        <v>114</v>
      </c>
      <c r="L355" s="2">
        <f t="shared" si="11"/>
        <v>1.1399999999999999</v>
      </c>
      <c r="M355">
        <v>22</v>
      </c>
      <c r="N355">
        <v>6</v>
      </c>
      <c r="O355">
        <v>16</v>
      </c>
      <c r="P355" s="4">
        <v>38.5</v>
      </c>
      <c r="Q355" s="4">
        <v>5.5</v>
      </c>
      <c r="R355" s="4">
        <v>0</v>
      </c>
      <c r="S355" s="4">
        <v>8</v>
      </c>
      <c r="T355" s="4">
        <v>1</v>
      </c>
      <c r="U355" s="2">
        <v>25.13</v>
      </c>
      <c r="V355" s="2">
        <v>38.844999999999999</v>
      </c>
      <c r="W355" s="2">
        <v>98.76</v>
      </c>
      <c r="X355" s="4">
        <v>2764.3</v>
      </c>
      <c r="Y355" s="4">
        <v>4272.95</v>
      </c>
      <c r="Z355" s="4">
        <v>706.2</v>
      </c>
      <c r="AA355" s="4">
        <v>3826.3500000000004</v>
      </c>
      <c r="AB355" s="4">
        <v>10863.6</v>
      </c>
      <c r="AC355" s="3">
        <v>5.2237350000000005</v>
      </c>
    </row>
    <row r="356" spans="1:29">
      <c r="A356">
        <v>2018</v>
      </c>
      <c r="B356">
        <v>219</v>
      </c>
      <c r="C356" s="1">
        <v>43319</v>
      </c>
      <c r="D356" t="s">
        <v>1035</v>
      </c>
      <c r="E356">
        <v>2</v>
      </c>
      <c r="F356">
        <v>78</v>
      </c>
      <c r="G356" s="2">
        <f t="shared" si="10"/>
        <v>0.78</v>
      </c>
      <c r="H356">
        <v>19</v>
      </c>
      <c r="I356">
        <v>7</v>
      </c>
      <c r="J356">
        <v>13</v>
      </c>
      <c r="K356">
        <v>82</v>
      </c>
      <c r="L356" s="2">
        <f t="shared" si="11"/>
        <v>0.82</v>
      </c>
      <c r="M356">
        <v>22</v>
      </c>
      <c r="N356">
        <v>7</v>
      </c>
      <c r="O356">
        <v>15</v>
      </c>
      <c r="P356" s="4">
        <v>36.5</v>
      </c>
      <c r="Q356" s="4">
        <v>9.5</v>
      </c>
      <c r="R356" s="4">
        <v>0</v>
      </c>
      <c r="S356" s="4">
        <v>6.5</v>
      </c>
      <c r="T356" s="4">
        <v>0.5</v>
      </c>
      <c r="U356" s="2">
        <v>18.305</v>
      </c>
      <c r="V356" s="2">
        <v>25.114999999999998</v>
      </c>
      <c r="W356" s="2">
        <v>64.83</v>
      </c>
      <c r="X356" s="4">
        <v>2013.5499999999997</v>
      </c>
      <c r="Y356" s="4">
        <v>2762.6499999999996</v>
      </c>
      <c r="Z356" s="4">
        <v>352.55</v>
      </c>
      <c r="AA356" s="4">
        <v>2355.0999999999995</v>
      </c>
      <c r="AB356" s="4">
        <v>7131.2999999999984</v>
      </c>
      <c r="AC356" s="3">
        <v>3.3506384999999996</v>
      </c>
    </row>
    <row r="357" spans="1:29">
      <c r="A357">
        <v>2018</v>
      </c>
      <c r="B357">
        <v>219</v>
      </c>
      <c r="C357" s="1">
        <v>43319</v>
      </c>
      <c r="D357" t="s">
        <v>1036</v>
      </c>
      <c r="E357">
        <v>2</v>
      </c>
      <c r="F357">
        <v>117</v>
      </c>
      <c r="G357" s="2">
        <f t="shared" si="10"/>
        <v>1.17</v>
      </c>
      <c r="H357">
        <v>27</v>
      </c>
      <c r="I357">
        <v>5</v>
      </c>
      <c r="J357">
        <v>22</v>
      </c>
      <c r="K357">
        <v>87</v>
      </c>
      <c r="L357" s="2">
        <f t="shared" si="11"/>
        <v>0.87</v>
      </c>
      <c r="M357">
        <v>22</v>
      </c>
      <c r="N357">
        <v>8</v>
      </c>
      <c r="O357">
        <v>14</v>
      </c>
      <c r="P357" s="4">
        <v>30.5</v>
      </c>
      <c r="Q357" s="4">
        <v>5.5</v>
      </c>
      <c r="R357" s="4">
        <v>0</v>
      </c>
      <c r="S357" s="4">
        <v>8</v>
      </c>
      <c r="T357" s="4">
        <v>0</v>
      </c>
      <c r="U357" s="2">
        <v>17.489999999999998</v>
      </c>
      <c r="V357" s="2">
        <v>28.4</v>
      </c>
      <c r="W357" s="2">
        <v>73.53</v>
      </c>
      <c r="X357" s="4">
        <v>1923.8999999999999</v>
      </c>
      <c r="Y357" s="4">
        <v>3123.9999999999995</v>
      </c>
      <c r="Z357" s="4">
        <v>0</v>
      </c>
      <c r="AA357" s="4">
        <v>3040.4000000000005</v>
      </c>
      <c r="AB357" s="4">
        <v>8088.3</v>
      </c>
      <c r="AC357" s="3">
        <v>3.1466764999999999</v>
      </c>
    </row>
    <row r="358" spans="1:29">
      <c r="A358">
        <v>2018</v>
      </c>
      <c r="B358">
        <v>219</v>
      </c>
      <c r="C358" s="1">
        <v>43319</v>
      </c>
      <c r="D358" t="s">
        <v>1037</v>
      </c>
      <c r="E358">
        <v>2</v>
      </c>
      <c r="F358">
        <v>97</v>
      </c>
      <c r="G358" s="2">
        <f t="shared" si="10"/>
        <v>0.97</v>
      </c>
      <c r="H358">
        <v>26</v>
      </c>
      <c r="I358">
        <v>6</v>
      </c>
      <c r="J358">
        <v>20</v>
      </c>
      <c r="K358">
        <v>121</v>
      </c>
      <c r="L358" s="2">
        <f t="shared" si="11"/>
        <v>1.21</v>
      </c>
      <c r="M358">
        <v>30</v>
      </c>
      <c r="N358">
        <v>7</v>
      </c>
      <c r="O358">
        <v>23</v>
      </c>
      <c r="P358" s="4">
        <v>31</v>
      </c>
      <c r="Q358" s="4">
        <v>20</v>
      </c>
      <c r="R358" s="4">
        <v>0.5</v>
      </c>
      <c r="S358" s="4">
        <v>11.5</v>
      </c>
      <c r="T358" s="4">
        <v>1</v>
      </c>
      <c r="U358" s="2">
        <v>26.64</v>
      </c>
      <c r="V358" s="2">
        <v>41.05</v>
      </c>
      <c r="W358" s="2">
        <v>98.824999999999989</v>
      </c>
      <c r="X358" s="4">
        <v>2930.4</v>
      </c>
      <c r="Y358" s="4">
        <v>4515.4999999999991</v>
      </c>
      <c r="Z358" s="4">
        <v>605</v>
      </c>
      <c r="AA358" s="4">
        <v>3424.85</v>
      </c>
      <c r="AB358" s="4">
        <v>10870.75</v>
      </c>
      <c r="AC358" s="3">
        <v>5.1826059999999998</v>
      </c>
    </row>
    <row r="359" spans="1:29">
      <c r="A359">
        <v>2018</v>
      </c>
      <c r="B359">
        <v>219</v>
      </c>
      <c r="C359" s="1">
        <v>43319</v>
      </c>
      <c r="D359" t="s">
        <v>1038</v>
      </c>
      <c r="E359">
        <v>2</v>
      </c>
      <c r="F359">
        <v>113</v>
      </c>
      <c r="G359" s="2">
        <f t="shared" si="10"/>
        <v>1.1299999999999999</v>
      </c>
      <c r="H359">
        <v>26</v>
      </c>
      <c r="I359">
        <v>7</v>
      </c>
      <c r="J359">
        <v>19</v>
      </c>
      <c r="K359">
        <v>103</v>
      </c>
      <c r="L359" s="2">
        <f t="shared" si="11"/>
        <v>1.03</v>
      </c>
      <c r="M359">
        <v>25</v>
      </c>
      <c r="N359">
        <v>5</v>
      </c>
      <c r="O359">
        <v>20</v>
      </c>
      <c r="P359" s="4">
        <v>40.5</v>
      </c>
      <c r="Q359" s="4">
        <v>6.5</v>
      </c>
      <c r="R359" s="4">
        <v>0</v>
      </c>
      <c r="S359" s="4">
        <v>11</v>
      </c>
      <c r="T359" s="4">
        <v>0</v>
      </c>
      <c r="U359" s="2">
        <v>27.004999999999999</v>
      </c>
      <c r="V359" s="2">
        <v>41.234999999999999</v>
      </c>
      <c r="W359" s="2">
        <v>109.535</v>
      </c>
      <c r="X359" s="4">
        <v>2970.5499999999997</v>
      </c>
      <c r="Y359" s="4">
        <v>4535.8500000000004</v>
      </c>
      <c r="Z359" s="4">
        <v>0</v>
      </c>
      <c r="AA359" s="4">
        <v>4542.4499999999989</v>
      </c>
      <c r="AB359" s="4">
        <v>12048.849999999999</v>
      </c>
      <c r="AC359" s="3">
        <v>5.226089</v>
      </c>
    </row>
    <row r="360" spans="1:29">
      <c r="A360">
        <v>2018</v>
      </c>
      <c r="B360">
        <v>219</v>
      </c>
      <c r="C360" s="1">
        <v>43319</v>
      </c>
      <c r="D360" t="s">
        <v>1039</v>
      </c>
      <c r="E360">
        <v>2</v>
      </c>
      <c r="F360">
        <v>112</v>
      </c>
      <c r="G360" s="2">
        <f t="shared" si="10"/>
        <v>1.1200000000000001</v>
      </c>
      <c r="H360">
        <v>29</v>
      </c>
      <c r="I360">
        <v>6</v>
      </c>
      <c r="J360">
        <v>23</v>
      </c>
      <c r="K360">
        <v>106</v>
      </c>
      <c r="L360" s="2">
        <f t="shared" si="11"/>
        <v>1.06</v>
      </c>
      <c r="M360">
        <v>23</v>
      </c>
      <c r="N360">
        <v>5</v>
      </c>
      <c r="O360">
        <v>18</v>
      </c>
      <c r="P360" s="4">
        <v>35.5</v>
      </c>
      <c r="Q360" s="4">
        <v>4.5</v>
      </c>
      <c r="R360" s="4">
        <v>0</v>
      </c>
      <c r="S360" s="4">
        <v>13.5</v>
      </c>
      <c r="T360" s="4">
        <v>0</v>
      </c>
      <c r="U360" s="2">
        <v>23.67</v>
      </c>
      <c r="V360" s="2">
        <v>37.69</v>
      </c>
      <c r="W360" s="2">
        <v>98.704999999999998</v>
      </c>
      <c r="X360" s="4">
        <v>2603.6999999999998</v>
      </c>
      <c r="Y360" s="4">
        <v>4145.8999999999996</v>
      </c>
      <c r="Z360" s="4">
        <v>0</v>
      </c>
      <c r="AA360" s="4">
        <v>4107.95</v>
      </c>
      <c r="AB360" s="4">
        <v>10857.55</v>
      </c>
      <c r="AC360" s="3">
        <v>4.4931700000000001</v>
      </c>
    </row>
    <row r="361" spans="1:29">
      <c r="A361">
        <v>2018</v>
      </c>
      <c r="B361">
        <v>219</v>
      </c>
      <c r="C361" s="1">
        <v>43319</v>
      </c>
      <c r="D361" t="s">
        <v>1040</v>
      </c>
      <c r="E361">
        <v>2</v>
      </c>
      <c r="F361">
        <v>87</v>
      </c>
      <c r="G361" s="2">
        <f t="shared" si="10"/>
        <v>0.87</v>
      </c>
      <c r="H361">
        <v>23</v>
      </c>
      <c r="I361">
        <v>5</v>
      </c>
      <c r="J361">
        <v>18</v>
      </c>
      <c r="K361">
        <v>89</v>
      </c>
      <c r="L361" s="2">
        <f t="shared" si="11"/>
        <v>0.89</v>
      </c>
      <c r="M361">
        <v>25</v>
      </c>
      <c r="N361">
        <v>5</v>
      </c>
      <c r="O361">
        <v>20</v>
      </c>
      <c r="P361" s="4">
        <v>30.5</v>
      </c>
      <c r="Q361" s="4">
        <v>7.5</v>
      </c>
      <c r="R361" s="4">
        <v>0</v>
      </c>
      <c r="S361" s="4">
        <v>5.5</v>
      </c>
      <c r="T361" s="4">
        <v>0.5</v>
      </c>
      <c r="U361" s="2">
        <v>15.34</v>
      </c>
      <c r="V361" s="2">
        <v>19.739999999999998</v>
      </c>
      <c r="W361" s="2">
        <v>56.86</v>
      </c>
      <c r="X361" s="4">
        <v>1687.4</v>
      </c>
      <c r="Y361" s="4">
        <v>2171.3999999999996</v>
      </c>
      <c r="Z361" s="4">
        <v>262.90000000000003</v>
      </c>
      <c r="AA361" s="4">
        <v>2395.8000000000002</v>
      </c>
      <c r="AB361" s="4">
        <v>6254.6</v>
      </c>
      <c r="AC361" s="3">
        <v>2.8594005</v>
      </c>
    </row>
    <row r="362" spans="1:29">
      <c r="A362">
        <v>2018</v>
      </c>
      <c r="B362">
        <v>219</v>
      </c>
      <c r="C362" s="1">
        <v>43319</v>
      </c>
      <c r="D362" t="s">
        <v>1041</v>
      </c>
      <c r="E362">
        <v>2</v>
      </c>
      <c r="F362">
        <v>144</v>
      </c>
      <c r="G362" s="2">
        <f t="shared" si="10"/>
        <v>1.44</v>
      </c>
      <c r="H362">
        <v>31</v>
      </c>
      <c r="I362">
        <v>7</v>
      </c>
      <c r="J362">
        <v>24</v>
      </c>
      <c r="K362">
        <v>153</v>
      </c>
      <c r="L362" s="2">
        <f t="shared" si="11"/>
        <v>1.53</v>
      </c>
      <c r="M362">
        <v>29</v>
      </c>
      <c r="N362">
        <v>5</v>
      </c>
      <c r="O362">
        <v>24</v>
      </c>
      <c r="P362" s="4">
        <v>44.5</v>
      </c>
      <c r="Q362" s="4">
        <v>15.5</v>
      </c>
      <c r="R362" s="4">
        <v>1</v>
      </c>
      <c r="S362" s="4">
        <v>13.5</v>
      </c>
      <c r="T362" s="4">
        <v>0</v>
      </c>
      <c r="U362" s="2">
        <v>27.555</v>
      </c>
      <c r="V362" s="2">
        <v>51.395000000000003</v>
      </c>
      <c r="W362" s="2">
        <v>108.31500000000001</v>
      </c>
      <c r="X362" s="4">
        <v>3031.05</v>
      </c>
      <c r="Y362" s="4">
        <v>5653.45</v>
      </c>
      <c r="Z362" s="4">
        <v>0</v>
      </c>
      <c r="AA362" s="4">
        <v>3230.1500000000005</v>
      </c>
      <c r="AB362" s="4">
        <v>11914.650000000001</v>
      </c>
      <c r="AC362" s="3">
        <v>5.8934699999999998</v>
      </c>
    </row>
    <row r="363" spans="1:29">
      <c r="A363">
        <v>2018</v>
      </c>
      <c r="B363">
        <v>219</v>
      </c>
      <c r="C363" s="1">
        <v>43319</v>
      </c>
      <c r="D363" t="s">
        <v>1042</v>
      </c>
      <c r="E363">
        <v>2</v>
      </c>
      <c r="F363">
        <v>142</v>
      </c>
      <c r="G363" s="2">
        <f t="shared" si="10"/>
        <v>1.42</v>
      </c>
      <c r="H363">
        <v>29</v>
      </c>
      <c r="I363">
        <v>6</v>
      </c>
      <c r="J363">
        <v>23</v>
      </c>
      <c r="K363">
        <v>118</v>
      </c>
      <c r="L363" s="2">
        <f t="shared" si="11"/>
        <v>1.18</v>
      </c>
      <c r="M363">
        <v>29</v>
      </c>
      <c r="N363">
        <v>7</v>
      </c>
      <c r="O363">
        <v>22</v>
      </c>
      <c r="P363" s="4">
        <v>41.5</v>
      </c>
      <c r="Q363" s="4">
        <v>16</v>
      </c>
      <c r="R363" s="4">
        <v>1.5</v>
      </c>
      <c r="S363" s="4">
        <v>15.5</v>
      </c>
      <c r="T363" s="4">
        <v>0.5</v>
      </c>
      <c r="U363" s="2">
        <v>29.21</v>
      </c>
      <c r="V363" s="2">
        <v>51</v>
      </c>
      <c r="W363" s="2">
        <v>116.30000000000001</v>
      </c>
      <c r="X363" s="4">
        <v>3213.1</v>
      </c>
      <c r="Y363" s="4">
        <v>5609.9999999999991</v>
      </c>
      <c r="Z363" s="4">
        <v>191.95</v>
      </c>
      <c r="AA363" s="4">
        <v>3969.8999999999996</v>
      </c>
      <c r="AB363" s="4">
        <v>12792.999999999998</v>
      </c>
      <c r="AC363" s="3">
        <v>6.0403035000000003</v>
      </c>
    </row>
    <row r="364" spans="1:29">
      <c r="A364">
        <v>2018</v>
      </c>
      <c r="B364">
        <v>219</v>
      </c>
      <c r="C364" s="1">
        <v>43319</v>
      </c>
      <c r="D364" t="s">
        <v>1043</v>
      </c>
      <c r="E364">
        <v>2</v>
      </c>
      <c r="F364">
        <v>110</v>
      </c>
      <c r="G364" s="2">
        <f t="shared" si="10"/>
        <v>1.1000000000000001</v>
      </c>
      <c r="H364">
        <v>28</v>
      </c>
      <c r="I364">
        <v>7</v>
      </c>
      <c r="J364">
        <v>21</v>
      </c>
      <c r="K364">
        <v>102</v>
      </c>
      <c r="L364" s="2">
        <f t="shared" si="11"/>
        <v>1.02</v>
      </c>
      <c r="M364">
        <v>27</v>
      </c>
      <c r="N364">
        <v>8</v>
      </c>
      <c r="O364">
        <v>19</v>
      </c>
      <c r="P364" s="4">
        <v>27</v>
      </c>
      <c r="Q364" s="4">
        <v>15</v>
      </c>
      <c r="R364" s="4">
        <v>0.5</v>
      </c>
      <c r="S364" s="4">
        <v>5.5</v>
      </c>
      <c r="T364" s="4">
        <v>0</v>
      </c>
      <c r="U364" s="2">
        <v>16.635000000000002</v>
      </c>
      <c r="V364" s="2">
        <v>23.914999999999999</v>
      </c>
      <c r="W364" s="2">
        <v>52.94</v>
      </c>
      <c r="X364" s="4">
        <v>1829.8500000000001</v>
      </c>
      <c r="Y364" s="4">
        <v>2630.65</v>
      </c>
      <c r="Z364" s="4">
        <v>0</v>
      </c>
      <c r="AA364" s="4">
        <v>1362.8999999999996</v>
      </c>
      <c r="AB364" s="4">
        <v>5823.4</v>
      </c>
      <c r="AC364" s="3">
        <v>3.1907975</v>
      </c>
    </row>
    <row r="365" spans="1:29">
      <c r="A365">
        <v>2018</v>
      </c>
      <c r="B365">
        <v>219</v>
      </c>
      <c r="C365" s="1">
        <v>43319</v>
      </c>
      <c r="D365" t="s">
        <v>1044</v>
      </c>
      <c r="E365">
        <v>2</v>
      </c>
      <c r="F365">
        <v>76</v>
      </c>
      <c r="G365" s="2">
        <f t="shared" si="10"/>
        <v>0.76</v>
      </c>
      <c r="H365">
        <v>23</v>
      </c>
      <c r="I365">
        <v>5</v>
      </c>
      <c r="J365">
        <v>18</v>
      </c>
      <c r="K365">
        <v>89</v>
      </c>
      <c r="L365" s="2">
        <f t="shared" si="11"/>
        <v>0.89</v>
      </c>
      <c r="M365">
        <v>27</v>
      </c>
      <c r="N365">
        <v>6</v>
      </c>
      <c r="O365">
        <v>21</v>
      </c>
      <c r="P365" s="4">
        <v>34.5</v>
      </c>
      <c r="Q365" s="4">
        <v>10.5</v>
      </c>
      <c r="R365" s="4">
        <v>0</v>
      </c>
      <c r="S365" s="4">
        <v>9</v>
      </c>
      <c r="T365" s="4">
        <v>1.5</v>
      </c>
      <c r="U365" s="2">
        <v>20.67</v>
      </c>
      <c r="V365" s="2">
        <v>23.434999999999999</v>
      </c>
      <c r="W365" s="2">
        <v>77.935000000000016</v>
      </c>
      <c r="X365" s="4">
        <v>2273.7000000000003</v>
      </c>
      <c r="Y365" s="4">
        <v>2577.85</v>
      </c>
      <c r="Z365" s="4">
        <v>812.35</v>
      </c>
      <c r="AA365" s="4">
        <v>3721.2999999999997</v>
      </c>
      <c r="AB365" s="4">
        <v>8572.85</v>
      </c>
      <c r="AC365" s="3">
        <v>3.8469695000000002</v>
      </c>
    </row>
    <row r="366" spans="1:29">
      <c r="A366">
        <v>2018</v>
      </c>
      <c r="B366">
        <v>219</v>
      </c>
      <c r="C366" s="1">
        <v>43319</v>
      </c>
      <c r="D366" t="s">
        <v>1045</v>
      </c>
      <c r="E366">
        <v>2</v>
      </c>
      <c r="F366">
        <v>159</v>
      </c>
      <c r="G366" s="2">
        <f t="shared" si="10"/>
        <v>1.59</v>
      </c>
      <c r="H366">
        <v>32</v>
      </c>
      <c r="I366">
        <v>6</v>
      </c>
      <c r="J366">
        <v>26</v>
      </c>
      <c r="K366">
        <v>137</v>
      </c>
      <c r="L366" s="2">
        <f t="shared" si="11"/>
        <v>1.37</v>
      </c>
      <c r="M366">
        <v>31</v>
      </c>
      <c r="N366">
        <v>7</v>
      </c>
      <c r="O366">
        <v>24</v>
      </c>
      <c r="P366" s="4">
        <v>67.5</v>
      </c>
      <c r="Q366" s="4">
        <v>26</v>
      </c>
      <c r="R366" s="4">
        <v>0.5</v>
      </c>
      <c r="S366" s="4">
        <v>18</v>
      </c>
      <c r="T366" s="4">
        <v>0</v>
      </c>
      <c r="U366" s="2">
        <v>40.814999999999998</v>
      </c>
      <c r="V366" s="2">
        <v>77.194999999999993</v>
      </c>
      <c r="W366" s="2">
        <v>150.91999999999999</v>
      </c>
      <c r="X366" s="4">
        <v>4489.6499999999996</v>
      </c>
      <c r="Y366" s="4">
        <v>8491.4500000000007</v>
      </c>
      <c r="Z366" s="4">
        <v>0</v>
      </c>
      <c r="AA366" s="4">
        <v>3620.1</v>
      </c>
      <c r="AB366" s="4">
        <v>16601.2</v>
      </c>
      <c r="AC366" s="3">
        <v>8.4326989999999995</v>
      </c>
    </row>
    <row r="367" spans="1:29">
      <c r="A367">
        <v>2018</v>
      </c>
      <c r="B367">
        <v>219</v>
      </c>
      <c r="C367" s="1">
        <v>43319</v>
      </c>
      <c r="D367" t="s">
        <v>1046</v>
      </c>
      <c r="E367">
        <v>2</v>
      </c>
      <c r="F367">
        <v>114</v>
      </c>
      <c r="G367" s="2">
        <f t="shared" si="10"/>
        <v>1.1399999999999999</v>
      </c>
      <c r="H367">
        <v>30</v>
      </c>
      <c r="I367">
        <v>8</v>
      </c>
      <c r="J367">
        <v>22</v>
      </c>
      <c r="K367">
        <v>141</v>
      </c>
      <c r="L367" s="2">
        <f t="shared" si="11"/>
        <v>1.41</v>
      </c>
      <c r="M367">
        <v>31</v>
      </c>
      <c r="N367">
        <v>8</v>
      </c>
      <c r="O367">
        <v>23</v>
      </c>
      <c r="P367" s="4">
        <v>48.5</v>
      </c>
      <c r="Q367" s="4">
        <v>14</v>
      </c>
      <c r="R367" s="4">
        <v>0.5</v>
      </c>
      <c r="S367" s="4">
        <v>14.5</v>
      </c>
      <c r="T367" s="4">
        <v>0</v>
      </c>
      <c r="U367" s="2">
        <v>30.905000000000001</v>
      </c>
      <c r="V367" s="2">
        <v>51.414999999999999</v>
      </c>
      <c r="W367" s="2">
        <v>121.57999999999998</v>
      </c>
      <c r="X367" s="4">
        <v>3399.55</v>
      </c>
      <c r="Y367" s="4">
        <v>5655.65</v>
      </c>
      <c r="Z367" s="4">
        <v>0</v>
      </c>
      <c r="AA367" s="4">
        <v>4318.5999999999995</v>
      </c>
      <c r="AB367" s="4">
        <v>13373.8</v>
      </c>
      <c r="AC367" s="3">
        <v>6.4046839999999996</v>
      </c>
    </row>
    <row r="368" spans="1:29">
      <c r="A368">
        <v>2018</v>
      </c>
      <c r="B368">
        <v>219</v>
      </c>
      <c r="C368" s="1">
        <v>43319</v>
      </c>
      <c r="D368" t="s">
        <v>1047</v>
      </c>
      <c r="E368">
        <v>2</v>
      </c>
      <c r="F368">
        <v>96</v>
      </c>
      <c r="G368" s="2">
        <f t="shared" si="10"/>
        <v>0.96</v>
      </c>
      <c r="H368">
        <v>28</v>
      </c>
      <c r="I368">
        <v>7</v>
      </c>
      <c r="J368">
        <v>21</v>
      </c>
      <c r="K368">
        <v>61</v>
      </c>
      <c r="L368" s="2">
        <f t="shared" si="11"/>
        <v>0.61</v>
      </c>
      <c r="M368">
        <v>23</v>
      </c>
      <c r="N368">
        <v>5</v>
      </c>
      <c r="O368">
        <v>19</v>
      </c>
      <c r="P368" s="4">
        <v>44.5</v>
      </c>
      <c r="Q368" s="4">
        <v>13</v>
      </c>
      <c r="R368" s="4">
        <v>0</v>
      </c>
      <c r="S368" s="4">
        <v>10</v>
      </c>
      <c r="T368" s="4">
        <v>0</v>
      </c>
      <c r="U368" s="2">
        <v>25.195</v>
      </c>
      <c r="V368" s="2">
        <v>28.695</v>
      </c>
      <c r="W368" s="2">
        <v>91.694999999999993</v>
      </c>
      <c r="X368" s="4">
        <v>2771.45</v>
      </c>
      <c r="Y368" s="4">
        <v>3156.4500000000003</v>
      </c>
      <c r="Z368" s="4">
        <v>0</v>
      </c>
      <c r="AA368" s="4">
        <v>4158.55</v>
      </c>
      <c r="AB368" s="4">
        <v>10086.450000000001</v>
      </c>
      <c r="AC368" s="3">
        <v>7.9313904999999991</v>
      </c>
    </row>
    <row r="369" spans="1:29">
      <c r="A369">
        <v>2018</v>
      </c>
      <c r="B369">
        <v>219</v>
      </c>
      <c r="C369" s="1">
        <v>43319</v>
      </c>
      <c r="D369" t="s">
        <v>1048</v>
      </c>
      <c r="E369">
        <v>2</v>
      </c>
      <c r="F369">
        <v>70</v>
      </c>
      <c r="G369" s="2">
        <f t="shared" si="10"/>
        <v>0.7</v>
      </c>
      <c r="H369">
        <v>26</v>
      </c>
      <c r="I369">
        <v>7</v>
      </c>
      <c r="J369">
        <v>19</v>
      </c>
      <c r="K369">
        <v>84</v>
      </c>
      <c r="L369" s="2">
        <f t="shared" si="11"/>
        <v>0.84</v>
      </c>
      <c r="M369">
        <v>26</v>
      </c>
      <c r="N369">
        <v>7</v>
      </c>
      <c r="O369">
        <v>19</v>
      </c>
      <c r="P369" s="4">
        <v>33.5</v>
      </c>
      <c r="Q369" s="4">
        <v>8</v>
      </c>
      <c r="R369" s="4">
        <v>0</v>
      </c>
      <c r="S369" s="4">
        <v>6.5</v>
      </c>
      <c r="T369" s="4">
        <v>0.5</v>
      </c>
      <c r="U369" s="2">
        <v>19.010000000000002</v>
      </c>
      <c r="V369" s="2">
        <v>21.03</v>
      </c>
      <c r="W369" s="2">
        <v>63.31</v>
      </c>
      <c r="X369" s="4">
        <v>2091.1000000000004</v>
      </c>
      <c r="Y369" s="4">
        <v>2313.3000000000002</v>
      </c>
      <c r="Z369" s="4">
        <v>172.15</v>
      </c>
      <c r="AA369" s="4">
        <v>2559.6999999999998</v>
      </c>
      <c r="AB369" s="4">
        <v>6964.1</v>
      </c>
      <c r="AC369" s="3">
        <v>3.4065845000000001</v>
      </c>
    </row>
    <row r="370" spans="1:29">
      <c r="A370">
        <v>2018</v>
      </c>
      <c r="B370">
        <v>219</v>
      </c>
      <c r="C370" s="1">
        <v>43319</v>
      </c>
      <c r="D370" t="s">
        <v>1049</v>
      </c>
      <c r="E370">
        <v>2</v>
      </c>
      <c r="F370">
        <v>119</v>
      </c>
      <c r="G370" s="2">
        <f t="shared" si="10"/>
        <v>1.19</v>
      </c>
      <c r="H370">
        <v>29</v>
      </c>
      <c r="I370">
        <v>8</v>
      </c>
      <c r="J370">
        <v>21</v>
      </c>
      <c r="K370">
        <v>93</v>
      </c>
      <c r="L370" s="2">
        <f t="shared" si="11"/>
        <v>0.93</v>
      </c>
      <c r="M370">
        <v>26</v>
      </c>
      <c r="N370">
        <v>8</v>
      </c>
      <c r="O370">
        <v>18</v>
      </c>
      <c r="P370" s="4">
        <v>31.5</v>
      </c>
      <c r="Q370" s="4">
        <v>5</v>
      </c>
      <c r="R370" s="4">
        <v>0</v>
      </c>
      <c r="S370" s="4">
        <v>15</v>
      </c>
      <c r="T370" s="4">
        <v>0</v>
      </c>
      <c r="U370" s="2">
        <v>26.324999999999999</v>
      </c>
      <c r="V370" s="2">
        <v>41.215000000000003</v>
      </c>
      <c r="W370" s="2">
        <v>101.89500000000001</v>
      </c>
      <c r="X370" s="4">
        <v>2895.7499999999995</v>
      </c>
      <c r="Y370" s="4">
        <v>4533.6500000000005</v>
      </c>
      <c r="Z370" s="4">
        <v>0</v>
      </c>
      <c r="AA370" s="4">
        <v>3779.0500000000006</v>
      </c>
      <c r="AB370" s="4">
        <v>11208.45</v>
      </c>
      <c r="AC370" s="3">
        <v>4.7181529999999992</v>
      </c>
    </row>
    <row r="371" spans="1:29">
      <c r="A371">
        <v>2018</v>
      </c>
      <c r="B371">
        <v>219</v>
      </c>
      <c r="C371" s="1">
        <v>43319</v>
      </c>
      <c r="D371" t="s">
        <v>1050</v>
      </c>
      <c r="E371">
        <v>2</v>
      </c>
      <c r="F371">
        <v>120</v>
      </c>
      <c r="G371" s="2">
        <f t="shared" si="10"/>
        <v>1.2</v>
      </c>
      <c r="H371">
        <v>31</v>
      </c>
      <c r="I371">
        <v>6</v>
      </c>
      <c r="J371">
        <v>25</v>
      </c>
      <c r="K371">
        <v>122</v>
      </c>
      <c r="L371" s="2">
        <f t="shared" si="11"/>
        <v>1.22</v>
      </c>
      <c r="M371">
        <v>29</v>
      </c>
      <c r="N371">
        <v>5</v>
      </c>
      <c r="O371">
        <v>24</v>
      </c>
      <c r="P371" s="4">
        <v>63.5</v>
      </c>
      <c r="Q371" s="4">
        <v>16.5</v>
      </c>
      <c r="R371" s="4">
        <v>0.5</v>
      </c>
      <c r="S371" s="4">
        <v>17.5</v>
      </c>
      <c r="T371" s="4">
        <v>0</v>
      </c>
      <c r="U371" s="2">
        <v>37.21</v>
      </c>
      <c r="V371" s="2">
        <v>60.954999999999998</v>
      </c>
      <c r="W371" s="2">
        <v>145.45999999999998</v>
      </c>
      <c r="X371" s="4">
        <v>4093.1</v>
      </c>
      <c r="Y371" s="4">
        <v>6705.0499999999993</v>
      </c>
      <c r="Z371" s="4">
        <v>0</v>
      </c>
      <c r="AA371" s="4">
        <v>5202.45</v>
      </c>
      <c r="AB371" s="4">
        <v>16000.599999999999</v>
      </c>
      <c r="AC371" s="3">
        <v>6.956031499999999</v>
      </c>
    </row>
    <row r="372" spans="1:29">
      <c r="A372">
        <v>2018</v>
      </c>
      <c r="B372">
        <v>219</v>
      </c>
      <c r="C372" s="1">
        <v>43319</v>
      </c>
      <c r="D372" t="s">
        <v>1051</v>
      </c>
      <c r="E372">
        <v>2</v>
      </c>
      <c r="F372">
        <v>114</v>
      </c>
      <c r="G372" s="2">
        <f t="shared" si="10"/>
        <v>1.1399999999999999</v>
      </c>
      <c r="H372">
        <v>26</v>
      </c>
      <c r="I372">
        <v>7</v>
      </c>
      <c r="J372">
        <v>19</v>
      </c>
      <c r="K372">
        <v>110</v>
      </c>
      <c r="L372" s="2">
        <f t="shared" si="11"/>
        <v>1.1000000000000001</v>
      </c>
      <c r="M372">
        <v>26</v>
      </c>
      <c r="N372">
        <v>6</v>
      </c>
      <c r="O372">
        <v>20</v>
      </c>
      <c r="P372" s="4">
        <v>45</v>
      </c>
      <c r="Q372" s="4">
        <v>7</v>
      </c>
      <c r="R372" s="4">
        <v>1.5</v>
      </c>
      <c r="S372" s="4">
        <v>10.5</v>
      </c>
      <c r="T372" s="4">
        <v>0.5</v>
      </c>
      <c r="U372" s="2">
        <v>24.48</v>
      </c>
      <c r="V372" s="2">
        <v>36.54</v>
      </c>
      <c r="W372" s="2">
        <v>92.91</v>
      </c>
      <c r="X372" s="4">
        <v>2692.8</v>
      </c>
      <c r="Y372" s="4">
        <v>4019.3999999999996</v>
      </c>
      <c r="Z372" s="4">
        <v>202.4</v>
      </c>
      <c r="AA372" s="4">
        <v>3507.9000000000005</v>
      </c>
      <c r="AB372" s="4">
        <v>10220.1</v>
      </c>
      <c r="AC372" s="3">
        <v>4.8545750000000005</v>
      </c>
    </row>
    <row r="373" spans="1:29">
      <c r="A373">
        <v>2018</v>
      </c>
      <c r="B373">
        <v>219</v>
      </c>
      <c r="C373" s="1">
        <v>43319</v>
      </c>
      <c r="D373" t="s">
        <v>1052</v>
      </c>
      <c r="E373">
        <v>2</v>
      </c>
      <c r="F373">
        <v>109</v>
      </c>
      <c r="G373" s="2">
        <f t="shared" si="10"/>
        <v>1.0900000000000001</v>
      </c>
      <c r="H373">
        <v>25</v>
      </c>
      <c r="I373">
        <v>6</v>
      </c>
      <c r="J373">
        <v>19</v>
      </c>
      <c r="K373">
        <v>127</v>
      </c>
      <c r="L373" s="2">
        <f t="shared" si="11"/>
        <v>1.27</v>
      </c>
      <c r="M373">
        <v>27</v>
      </c>
      <c r="N373">
        <v>7</v>
      </c>
      <c r="O373">
        <v>20</v>
      </c>
      <c r="P373" s="4">
        <v>33.5</v>
      </c>
      <c r="Q373" s="4">
        <v>5.5</v>
      </c>
      <c r="R373" s="4">
        <v>0.5</v>
      </c>
      <c r="S373" s="4">
        <v>7</v>
      </c>
      <c r="T373" s="4">
        <v>0</v>
      </c>
      <c r="U373" s="2">
        <v>19.295000000000002</v>
      </c>
      <c r="V373" s="2">
        <v>29.555</v>
      </c>
      <c r="W373" s="2">
        <v>72.240000000000009</v>
      </c>
      <c r="X373" s="4">
        <v>2122.4500000000003</v>
      </c>
      <c r="Y373" s="4">
        <v>3251.05</v>
      </c>
      <c r="Z373" s="4">
        <v>0</v>
      </c>
      <c r="AA373" s="4">
        <v>2572.9</v>
      </c>
      <c r="AB373" s="4">
        <v>7946.4</v>
      </c>
      <c r="AC373" s="3">
        <v>3.6830694999999998</v>
      </c>
    </row>
    <row r="374" spans="1:29">
      <c r="A374">
        <v>2018</v>
      </c>
      <c r="B374">
        <v>219</v>
      </c>
      <c r="C374" s="1">
        <v>43319</v>
      </c>
      <c r="D374" t="s">
        <v>1053</v>
      </c>
      <c r="E374">
        <v>2</v>
      </c>
      <c r="F374">
        <v>142</v>
      </c>
      <c r="G374" s="2">
        <f t="shared" si="10"/>
        <v>1.42</v>
      </c>
      <c r="H374">
        <v>28</v>
      </c>
      <c r="I374">
        <v>6</v>
      </c>
      <c r="J374">
        <v>22</v>
      </c>
      <c r="K374">
        <v>91</v>
      </c>
      <c r="L374" s="2">
        <f t="shared" si="11"/>
        <v>0.91</v>
      </c>
      <c r="M374">
        <v>25</v>
      </c>
      <c r="N374">
        <v>6</v>
      </c>
      <c r="O374">
        <v>19</v>
      </c>
      <c r="P374" s="4">
        <v>39</v>
      </c>
      <c r="Q374" s="4">
        <v>9</v>
      </c>
      <c r="R374" s="4">
        <v>0</v>
      </c>
      <c r="S374" s="4">
        <v>11.5</v>
      </c>
      <c r="T374" s="4">
        <v>0</v>
      </c>
      <c r="U374" s="2">
        <v>21.635000000000002</v>
      </c>
      <c r="V374" s="2">
        <v>36.844999999999999</v>
      </c>
      <c r="W374" s="2">
        <v>88.555000000000007</v>
      </c>
      <c r="X374" s="4">
        <v>2379.85</v>
      </c>
      <c r="Y374" s="4">
        <v>4052.95</v>
      </c>
      <c r="Z374" s="4">
        <v>0</v>
      </c>
      <c r="AA374" s="4">
        <v>3308.25</v>
      </c>
      <c r="AB374" s="4">
        <v>9741.0499999999993</v>
      </c>
      <c r="AC374" s="3">
        <v>3.8432074999999997</v>
      </c>
    </row>
    <row r="375" spans="1:29">
      <c r="A375">
        <v>2018</v>
      </c>
      <c r="B375">
        <v>219</v>
      </c>
      <c r="C375" s="1">
        <v>43319</v>
      </c>
      <c r="D375" t="s">
        <v>1054</v>
      </c>
      <c r="E375">
        <v>2</v>
      </c>
      <c r="F375">
        <v>89</v>
      </c>
      <c r="G375" s="2">
        <f t="shared" si="10"/>
        <v>0.89</v>
      </c>
      <c r="H375">
        <v>23</v>
      </c>
      <c r="I375">
        <v>8</v>
      </c>
      <c r="J375">
        <v>15</v>
      </c>
      <c r="K375">
        <v>95</v>
      </c>
      <c r="L375" s="2">
        <f t="shared" si="11"/>
        <v>0.95</v>
      </c>
      <c r="M375">
        <v>25</v>
      </c>
      <c r="N375">
        <v>7</v>
      </c>
      <c r="O375">
        <v>20</v>
      </c>
      <c r="P375" s="4">
        <v>40</v>
      </c>
      <c r="Q375" s="4">
        <v>6.5</v>
      </c>
      <c r="R375" s="4">
        <v>0</v>
      </c>
      <c r="S375" s="4">
        <v>8.5</v>
      </c>
      <c r="T375" s="4">
        <v>0.5</v>
      </c>
      <c r="U375" s="2">
        <v>24.49</v>
      </c>
      <c r="V375" s="2">
        <v>32.56</v>
      </c>
      <c r="W375" s="2">
        <v>94.62</v>
      </c>
      <c r="X375" s="4">
        <v>2693.8999999999996</v>
      </c>
      <c r="Y375" s="4">
        <v>3581.6000000000004</v>
      </c>
      <c r="Z375" s="4">
        <v>0</v>
      </c>
      <c r="AA375" s="4">
        <v>4132.7</v>
      </c>
      <c r="AB375" s="4">
        <v>10408.200000000001</v>
      </c>
      <c r="AC375" s="3">
        <v>4.5456069999999995</v>
      </c>
    </row>
    <row r="376" spans="1:29">
      <c r="A376">
        <v>2018</v>
      </c>
      <c r="B376">
        <v>219</v>
      </c>
      <c r="C376" s="1">
        <v>43319</v>
      </c>
      <c r="D376" t="s">
        <v>1055</v>
      </c>
      <c r="E376">
        <v>2</v>
      </c>
      <c r="F376">
        <v>85</v>
      </c>
      <c r="G376" s="2">
        <f t="shared" si="10"/>
        <v>0.85</v>
      </c>
      <c r="H376">
        <v>22</v>
      </c>
      <c r="I376">
        <v>8</v>
      </c>
      <c r="J376">
        <v>14</v>
      </c>
      <c r="K376">
        <v>114</v>
      </c>
      <c r="L376" s="2">
        <f t="shared" si="11"/>
        <v>1.1399999999999999</v>
      </c>
      <c r="M376">
        <v>29</v>
      </c>
      <c r="N376">
        <v>8</v>
      </c>
      <c r="O376">
        <v>21</v>
      </c>
      <c r="P376" s="4">
        <v>31.5</v>
      </c>
      <c r="Q376" s="4">
        <v>11.5</v>
      </c>
      <c r="R376" s="4">
        <v>0</v>
      </c>
      <c r="S376" s="4">
        <v>15</v>
      </c>
      <c r="T376" s="4">
        <v>0</v>
      </c>
      <c r="U376" s="2">
        <v>29.324999999999999</v>
      </c>
      <c r="V376" s="2">
        <v>40.604999999999997</v>
      </c>
      <c r="W376" s="2">
        <v>106.11999999999999</v>
      </c>
      <c r="X376" s="4">
        <v>3225.75</v>
      </c>
      <c r="Y376" s="4">
        <v>4466.5499999999993</v>
      </c>
      <c r="Z376" s="4">
        <v>0</v>
      </c>
      <c r="AA376" s="4">
        <v>3980.9000000000005</v>
      </c>
      <c r="AB376" s="4">
        <v>11673.2</v>
      </c>
      <c r="AC376" s="3">
        <v>5.3048600000000006</v>
      </c>
    </row>
    <row r="377" spans="1:29">
      <c r="A377">
        <v>2018</v>
      </c>
      <c r="B377">
        <v>219</v>
      </c>
      <c r="C377" s="1">
        <v>43319</v>
      </c>
      <c r="D377" t="s">
        <v>1056</v>
      </c>
      <c r="E377">
        <v>2</v>
      </c>
      <c r="F377">
        <v>92</v>
      </c>
      <c r="G377" s="2">
        <f t="shared" si="10"/>
        <v>0.92</v>
      </c>
      <c r="H377">
        <v>26</v>
      </c>
      <c r="I377">
        <v>7</v>
      </c>
      <c r="J377">
        <v>19</v>
      </c>
      <c r="K377">
        <v>118</v>
      </c>
      <c r="L377" s="2">
        <f t="shared" si="11"/>
        <v>1.18</v>
      </c>
      <c r="M377">
        <v>27</v>
      </c>
      <c r="N377">
        <v>6</v>
      </c>
      <c r="O377">
        <v>21</v>
      </c>
      <c r="P377" s="4">
        <v>35.5</v>
      </c>
      <c r="Q377" s="4">
        <v>13.5</v>
      </c>
      <c r="R377" s="4">
        <v>0.5</v>
      </c>
      <c r="S377" s="4">
        <v>9.5</v>
      </c>
      <c r="T377" s="4">
        <v>0.5</v>
      </c>
      <c r="U377" s="2">
        <v>27.225000000000001</v>
      </c>
      <c r="V377" s="2">
        <v>38.555</v>
      </c>
      <c r="W377" s="2">
        <v>98.875</v>
      </c>
      <c r="X377" s="4">
        <v>2994.7500000000005</v>
      </c>
      <c r="Y377" s="4">
        <v>4241.05</v>
      </c>
      <c r="Z377" s="4">
        <v>323.94999999999993</v>
      </c>
      <c r="AA377" s="4">
        <v>3640.4500000000003</v>
      </c>
      <c r="AB377" s="4">
        <v>10876.250000000002</v>
      </c>
      <c r="AC377" s="3">
        <v>4.7869799999999998</v>
      </c>
    </row>
    <row r="378" spans="1:29">
      <c r="A378">
        <v>2018</v>
      </c>
      <c r="B378">
        <v>219</v>
      </c>
      <c r="C378" s="1">
        <v>43319</v>
      </c>
      <c r="D378" t="s">
        <v>1057</v>
      </c>
      <c r="E378">
        <v>2</v>
      </c>
      <c r="F378">
        <v>102</v>
      </c>
      <c r="G378" s="2">
        <f t="shared" si="10"/>
        <v>1.02</v>
      </c>
      <c r="H378">
        <v>26</v>
      </c>
      <c r="I378">
        <v>6</v>
      </c>
      <c r="J378">
        <v>20</v>
      </c>
      <c r="K378">
        <v>109</v>
      </c>
      <c r="L378" s="2">
        <f t="shared" si="11"/>
        <v>1.0900000000000001</v>
      </c>
      <c r="M378">
        <v>23</v>
      </c>
      <c r="N378">
        <v>7</v>
      </c>
      <c r="O378">
        <v>16</v>
      </c>
      <c r="P378" s="4">
        <v>22</v>
      </c>
      <c r="Q378" s="4">
        <v>6</v>
      </c>
      <c r="R378" s="4">
        <v>0</v>
      </c>
      <c r="S378" s="4">
        <v>7.5</v>
      </c>
      <c r="T378" s="4">
        <v>0</v>
      </c>
      <c r="U378" s="2">
        <v>15.66</v>
      </c>
      <c r="V378" s="2">
        <v>21.82</v>
      </c>
      <c r="W378" s="2">
        <v>61.825000000000003</v>
      </c>
      <c r="X378" s="4">
        <v>1722.6</v>
      </c>
      <c r="Y378" s="4">
        <v>2400.1999999999998</v>
      </c>
      <c r="Z378" s="4">
        <v>0</v>
      </c>
      <c r="AA378" s="4">
        <v>2677.9500000000003</v>
      </c>
      <c r="AB378" s="4">
        <v>6800.75</v>
      </c>
      <c r="AC378" s="3">
        <v>3.1782794999999999</v>
      </c>
    </row>
    <row r="379" spans="1:29">
      <c r="A379">
        <v>2018</v>
      </c>
      <c r="B379">
        <v>219</v>
      </c>
      <c r="C379" s="1">
        <v>43319</v>
      </c>
      <c r="D379" t="s">
        <v>1058</v>
      </c>
      <c r="E379">
        <v>2</v>
      </c>
      <c r="F379">
        <v>117</v>
      </c>
      <c r="G379" s="2">
        <f t="shared" si="10"/>
        <v>1.17</v>
      </c>
      <c r="H379">
        <v>27</v>
      </c>
      <c r="I379">
        <v>6</v>
      </c>
      <c r="J379">
        <v>21</v>
      </c>
      <c r="K379">
        <v>107</v>
      </c>
      <c r="L379" s="2">
        <f t="shared" si="11"/>
        <v>1.07</v>
      </c>
      <c r="M379">
        <v>25</v>
      </c>
      <c r="N379">
        <v>4</v>
      </c>
      <c r="O379">
        <v>21</v>
      </c>
      <c r="P379" s="4">
        <v>33</v>
      </c>
      <c r="Q379" s="4">
        <v>7.5</v>
      </c>
      <c r="R379" s="4">
        <v>0</v>
      </c>
      <c r="S379" s="4">
        <v>9.5</v>
      </c>
      <c r="T379" s="4">
        <v>0</v>
      </c>
      <c r="U379" s="2">
        <v>20.68</v>
      </c>
      <c r="V379" s="2">
        <v>32.115000000000002</v>
      </c>
      <c r="W379" s="2">
        <v>88.064999999999998</v>
      </c>
      <c r="X379" s="4">
        <v>2274.8000000000002</v>
      </c>
      <c r="Y379" s="4">
        <v>3532.6500000000005</v>
      </c>
      <c r="Z379" s="4">
        <v>0</v>
      </c>
      <c r="AA379" s="4">
        <v>3879.6999999999994</v>
      </c>
      <c r="AB379" s="4">
        <v>9687.15</v>
      </c>
      <c r="AC379" s="3">
        <v>3.6600630000000001</v>
      </c>
    </row>
    <row r="380" spans="1:29">
      <c r="A380">
        <v>2018</v>
      </c>
      <c r="B380">
        <v>219</v>
      </c>
      <c r="C380" s="1">
        <v>43319</v>
      </c>
      <c r="D380" t="s">
        <v>1059</v>
      </c>
      <c r="E380">
        <v>2</v>
      </c>
      <c r="F380">
        <v>100</v>
      </c>
      <c r="G380" s="2">
        <f t="shared" si="10"/>
        <v>1</v>
      </c>
      <c r="H380">
        <v>27</v>
      </c>
      <c r="I380">
        <v>8</v>
      </c>
      <c r="J380">
        <v>19</v>
      </c>
      <c r="K380">
        <v>102</v>
      </c>
      <c r="L380" s="2">
        <f t="shared" si="11"/>
        <v>1.02</v>
      </c>
      <c r="M380">
        <v>28</v>
      </c>
      <c r="N380">
        <v>5</v>
      </c>
      <c r="O380">
        <v>23</v>
      </c>
      <c r="P380" s="4">
        <v>32.5</v>
      </c>
      <c r="Q380" s="4">
        <v>7.5</v>
      </c>
      <c r="R380" s="4">
        <v>0.5</v>
      </c>
      <c r="S380" s="4">
        <v>13</v>
      </c>
      <c r="T380" s="4">
        <v>0</v>
      </c>
      <c r="U380" s="2">
        <v>25.06</v>
      </c>
      <c r="V380" s="2">
        <v>35.975000000000001</v>
      </c>
      <c r="W380" s="2">
        <v>90.99</v>
      </c>
      <c r="X380" s="4">
        <v>2756.6000000000004</v>
      </c>
      <c r="Y380" s="4">
        <v>3957.25</v>
      </c>
      <c r="Z380" s="4">
        <v>0</v>
      </c>
      <c r="AA380" s="4">
        <v>3295.0499999999997</v>
      </c>
      <c r="AB380" s="4">
        <v>10008.9</v>
      </c>
      <c r="AC380" s="3">
        <v>4.1681749999999997</v>
      </c>
    </row>
    <row r="381" spans="1:29">
      <c r="A381">
        <v>2018</v>
      </c>
      <c r="B381">
        <v>219</v>
      </c>
      <c r="C381" s="1">
        <v>43319</v>
      </c>
      <c r="D381" t="s">
        <v>1060</v>
      </c>
      <c r="E381">
        <v>2</v>
      </c>
      <c r="F381">
        <v>107</v>
      </c>
      <c r="G381" s="2">
        <f t="shared" si="10"/>
        <v>1.07</v>
      </c>
      <c r="H381">
        <v>26</v>
      </c>
      <c r="I381">
        <v>6</v>
      </c>
      <c r="J381">
        <v>20</v>
      </c>
      <c r="K381">
        <v>105</v>
      </c>
      <c r="L381" s="2">
        <f t="shared" si="11"/>
        <v>1.05</v>
      </c>
      <c r="M381">
        <v>28</v>
      </c>
      <c r="N381">
        <v>7</v>
      </c>
      <c r="O381">
        <v>21</v>
      </c>
      <c r="P381" s="4">
        <v>37.5</v>
      </c>
      <c r="Q381" s="4">
        <v>8.5</v>
      </c>
      <c r="R381" s="4">
        <v>1</v>
      </c>
      <c r="S381" s="4">
        <v>10.5</v>
      </c>
      <c r="T381" s="4">
        <v>0</v>
      </c>
      <c r="U381" s="2">
        <v>23.614999999999998</v>
      </c>
      <c r="V381" s="2">
        <v>34.475000000000001</v>
      </c>
      <c r="W381" s="2">
        <v>86.78</v>
      </c>
      <c r="X381" s="4">
        <v>2597.6499999999996</v>
      </c>
      <c r="Y381" s="4">
        <v>3792.25</v>
      </c>
      <c r="Z381" s="4">
        <v>0</v>
      </c>
      <c r="AA381" s="4">
        <v>3155.8999999999996</v>
      </c>
      <c r="AB381" s="4">
        <v>9545.7999999999993</v>
      </c>
      <c r="AC381" s="3">
        <v>4.4123365000000003</v>
      </c>
    </row>
    <row r="382" spans="1:29">
      <c r="A382">
        <v>2018</v>
      </c>
      <c r="B382">
        <v>219</v>
      </c>
      <c r="C382" s="1">
        <v>43319</v>
      </c>
      <c r="D382" t="s">
        <v>1061</v>
      </c>
      <c r="E382">
        <v>2</v>
      </c>
      <c r="F382">
        <v>68</v>
      </c>
      <c r="G382" s="2">
        <f t="shared" si="10"/>
        <v>0.68</v>
      </c>
      <c r="H382">
        <v>23</v>
      </c>
      <c r="I382">
        <v>6</v>
      </c>
      <c r="J382">
        <v>17</v>
      </c>
      <c r="K382">
        <v>74</v>
      </c>
      <c r="L382" s="2">
        <f t="shared" si="11"/>
        <v>0.74</v>
      </c>
      <c r="M382">
        <v>22</v>
      </c>
      <c r="N382">
        <v>6</v>
      </c>
      <c r="O382">
        <v>16</v>
      </c>
      <c r="P382" s="4">
        <v>27</v>
      </c>
      <c r="Q382" s="4">
        <v>8</v>
      </c>
      <c r="R382" s="4">
        <v>0</v>
      </c>
      <c r="S382" s="4">
        <v>6.5</v>
      </c>
      <c r="T382" s="4">
        <v>0</v>
      </c>
      <c r="U382" s="2">
        <v>14.345000000000001</v>
      </c>
      <c r="V382" s="2">
        <v>14.734999999999999</v>
      </c>
      <c r="W382" s="2">
        <v>43.224999999999994</v>
      </c>
      <c r="X382" s="4">
        <v>1577.9499999999998</v>
      </c>
      <c r="Y382" s="4">
        <v>1620.8500000000001</v>
      </c>
      <c r="Z382" s="4">
        <v>0</v>
      </c>
      <c r="AA382" s="4">
        <v>1555.95</v>
      </c>
      <c r="AB382" s="4">
        <v>4754.75</v>
      </c>
      <c r="AC382" s="3">
        <v>2.6516544999999998</v>
      </c>
    </row>
    <row r="383" spans="1:29">
      <c r="A383">
        <v>2018</v>
      </c>
      <c r="B383">
        <v>219</v>
      </c>
      <c r="C383" s="1">
        <v>43319</v>
      </c>
      <c r="D383" t="s">
        <v>1062</v>
      </c>
      <c r="E383">
        <v>2</v>
      </c>
      <c r="F383">
        <v>84</v>
      </c>
      <c r="G383" s="2">
        <f t="shared" si="10"/>
        <v>0.84</v>
      </c>
      <c r="H383">
        <v>25</v>
      </c>
      <c r="I383">
        <v>4</v>
      </c>
      <c r="J383">
        <v>21</v>
      </c>
      <c r="K383">
        <v>84</v>
      </c>
      <c r="L383" s="2">
        <f t="shared" si="11"/>
        <v>0.84</v>
      </c>
      <c r="M383">
        <v>26</v>
      </c>
      <c r="N383">
        <v>6</v>
      </c>
      <c r="O383">
        <v>20</v>
      </c>
      <c r="P383" s="4">
        <v>48</v>
      </c>
      <c r="Q383" s="4">
        <v>18.5</v>
      </c>
      <c r="R383" s="4">
        <v>0</v>
      </c>
      <c r="S383" s="4">
        <v>13</v>
      </c>
      <c r="T383" s="4">
        <v>0</v>
      </c>
      <c r="U383" s="2">
        <v>28.3</v>
      </c>
      <c r="V383" s="2">
        <v>31.37</v>
      </c>
      <c r="W383" s="2">
        <v>87.43</v>
      </c>
      <c r="X383" s="4">
        <v>3113</v>
      </c>
      <c r="Y383" s="4">
        <v>3450.7000000000003</v>
      </c>
      <c r="Z383" s="4">
        <v>0</v>
      </c>
      <c r="AA383" s="4">
        <v>3053.5999999999995</v>
      </c>
      <c r="AB383" s="4">
        <v>9617.2999999999993</v>
      </c>
      <c r="AC383" s="3">
        <v>4.8581225000000003</v>
      </c>
    </row>
    <row r="384" spans="1:29">
      <c r="A384">
        <v>2018</v>
      </c>
      <c r="B384">
        <v>219</v>
      </c>
      <c r="C384" s="1">
        <v>43319</v>
      </c>
      <c r="D384" t="s">
        <v>1063</v>
      </c>
      <c r="E384">
        <v>2</v>
      </c>
      <c r="F384">
        <v>61</v>
      </c>
      <c r="G384" s="2">
        <f t="shared" si="10"/>
        <v>0.61</v>
      </c>
      <c r="H384">
        <v>23</v>
      </c>
      <c r="I384">
        <v>6</v>
      </c>
      <c r="J384">
        <v>17</v>
      </c>
      <c r="K384">
        <v>90</v>
      </c>
      <c r="L384" s="2">
        <f t="shared" si="11"/>
        <v>0.9</v>
      </c>
      <c r="M384">
        <v>26</v>
      </c>
      <c r="N384">
        <v>6</v>
      </c>
      <c r="O384">
        <v>20</v>
      </c>
      <c r="P384" s="4">
        <v>32</v>
      </c>
      <c r="Q384" s="4">
        <v>6.5</v>
      </c>
      <c r="R384" s="4">
        <v>0</v>
      </c>
      <c r="S384" s="4">
        <v>8.5</v>
      </c>
      <c r="T384" s="4">
        <v>0</v>
      </c>
      <c r="U384" s="2">
        <v>19.085000000000001</v>
      </c>
      <c r="V384" s="2">
        <v>20.68</v>
      </c>
      <c r="W384" s="2">
        <v>69.460000000000008</v>
      </c>
      <c r="X384" s="4">
        <v>2099.35</v>
      </c>
      <c r="Y384" s="4">
        <v>2274.8000000000002</v>
      </c>
      <c r="Z384" s="4">
        <v>0</v>
      </c>
      <c r="AA384" s="4">
        <v>3266.45</v>
      </c>
      <c r="AB384" s="4">
        <v>7640.5999999999995</v>
      </c>
      <c r="AC384" s="3">
        <v>3.4550999999999998</v>
      </c>
    </row>
    <row r="385" spans="1:29">
      <c r="A385">
        <v>2018</v>
      </c>
      <c r="B385">
        <v>219</v>
      </c>
      <c r="C385" s="1">
        <v>43319</v>
      </c>
      <c r="D385" t="s">
        <v>1064</v>
      </c>
      <c r="E385">
        <v>2</v>
      </c>
      <c r="F385">
        <v>117</v>
      </c>
      <c r="G385" s="2">
        <f t="shared" si="10"/>
        <v>1.17</v>
      </c>
      <c r="H385">
        <v>26</v>
      </c>
      <c r="I385">
        <v>5</v>
      </c>
      <c r="J385">
        <v>21</v>
      </c>
      <c r="K385">
        <v>105</v>
      </c>
      <c r="L385" s="2">
        <f t="shared" si="11"/>
        <v>1.05</v>
      </c>
      <c r="M385">
        <v>27</v>
      </c>
      <c r="N385">
        <v>4</v>
      </c>
      <c r="O385">
        <v>23</v>
      </c>
      <c r="P385" s="4">
        <v>34.5</v>
      </c>
      <c r="Q385" s="4">
        <v>9.5</v>
      </c>
      <c r="R385" s="4">
        <v>0.5</v>
      </c>
      <c r="S385" s="4">
        <v>7</v>
      </c>
      <c r="T385" s="4">
        <v>0</v>
      </c>
      <c r="U385" s="2">
        <v>20.58</v>
      </c>
      <c r="V385" s="2">
        <v>31.74</v>
      </c>
      <c r="W385" s="2">
        <v>71.474999999999994</v>
      </c>
      <c r="X385" s="4">
        <v>2263.7999999999997</v>
      </c>
      <c r="Y385" s="4">
        <v>3491.3999999999996</v>
      </c>
      <c r="Z385" s="4">
        <v>0</v>
      </c>
      <c r="AA385" s="4">
        <v>2107.0499999999997</v>
      </c>
      <c r="AB385" s="4">
        <v>7862.2499999999982</v>
      </c>
      <c r="AC385" s="3">
        <v>4.0542590000000001</v>
      </c>
    </row>
    <row r="386" spans="1:29">
      <c r="A386">
        <v>2018</v>
      </c>
      <c r="B386">
        <v>233</v>
      </c>
      <c r="C386" s="1">
        <v>43333</v>
      </c>
      <c r="D386" t="s">
        <v>1198</v>
      </c>
      <c r="E386">
        <v>2</v>
      </c>
      <c r="F386">
        <v>121</v>
      </c>
      <c r="G386" s="2">
        <f t="shared" si="10"/>
        <v>1.21</v>
      </c>
      <c r="H386">
        <v>32</v>
      </c>
      <c r="I386">
        <v>6</v>
      </c>
      <c r="J386">
        <v>26</v>
      </c>
      <c r="K386">
        <v>87</v>
      </c>
      <c r="L386" s="2">
        <f t="shared" si="11"/>
        <v>0.87</v>
      </c>
      <c r="M386">
        <v>27</v>
      </c>
      <c r="N386">
        <v>6</v>
      </c>
      <c r="O386">
        <v>21</v>
      </c>
      <c r="P386" s="4">
        <v>36.5</v>
      </c>
      <c r="Q386" s="4">
        <v>18</v>
      </c>
      <c r="R386" s="4">
        <v>0</v>
      </c>
      <c r="S386" s="4">
        <v>8.5</v>
      </c>
      <c r="T386" s="4">
        <v>3</v>
      </c>
      <c r="U386" s="2">
        <v>22.23</v>
      </c>
      <c r="V386" s="2">
        <v>33.305</v>
      </c>
      <c r="W386" s="2">
        <v>94.784999999999997</v>
      </c>
      <c r="X386" s="4">
        <v>2445.3000000000002</v>
      </c>
      <c r="Y386" s="4">
        <v>3663.5499999999997</v>
      </c>
      <c r="Z386" s="4">
        <v>1806.7500000000002</v>
      </c>
      <c r="AA386" s="4">
        <v>4317.5</v>
      </c>
      <c r="AB386" s="4">
        <v>10426.35</v>
      </c>
      <c r="AC386" s="3">
        <v>3.9715719999999997</v>
      </c>
    </row>
    <row r="387" spans="1:29">
      <c r="A387">
        <v>2018</v>
      </c>
      <c r="B387">
        <v>233</v>
      </c>
      <c r="C387" s="1">
        <v>43333</v>
      </c>
      <c r="D387" t="s">
        <v>1199</v>
      </c>
      <c r="E387">
        <v>2</v>
      </c>
      <c r="F387">
        <v>108</v>
      </c>
      <c r="G387" s="2">
        <f t="shared" ref="G387:G450" si="12">F387/100</f>
        <v>1.08</v>
      </c>
      <c r="H387">
        <v>26</v>
      </c>
      <c r="I387">
        <v>5</v>
      </c>
      <c r="J387">
        <v>21</v>
      </c>
      <c r="K387">
        <v>130</v>
      </c>
      <c r="L387" s="2">
        <f t="shared" ref="L387:L449" si="13">K387/100</f>
        <v>1.3</v>
      </c>
      <c r="M387">
        <v>27</v>
      </c>
      <c r="N387">
        <v>6</v>
      </c>
      <c r="O387">
        <v>21</v>
      </c>
      <c r="P387" s="4">
        <v>41.5</v>
      </c>
      <c r="Q387" s="4">
        <v>7.5</v>
      </c>
      <c r="R387" s="4">
        <v>0</v>
      </c>
      <c r="S387" s="4">
        <v>6.5</v>
      </c>
      <c r="T387" s="4">
        <v>6</v>
      </c>
      <c r="U387" s="2">
        <v>24.84</v>
      </c>
      <c r="V387" s="2">
        <v>48.62</v>
      </c>
      <c r="W387" s="2">
        <v>128.97499999999999</v>
      </c>
      <c r="X387" s="4">
        <v>2732.4000000000005</v>
      </c>
      <c r="Y387" s="4">
        <v>5348.2</v>
      </c>
      <c r="Z387" s="4">
        <v>3511.2000000000003</v>
      </c>
      <c r="AA387" s="4">
        <v>6106.6500000000005</v>
      </c>
      <c r="AB387" s="4">
        <v>14187.25</v>
      </c>
      <c r="AC387" s="3">
        <v>4.5947715000000002</v>
      </c>
    </row>
    <row r="388" spans="1:29">
      <c r="A388">
        <v>2018</v>
      </c>
      <c r="B388">
        <v>233</v>
      </c>
      <c r="C388" s="1">
        <v>43333</v>
      </c>
      <c r="D388" t="s">
        <v>1200</v>
      </c>
      <c r="E388">
        <v>2</v>
      </c>
      <c r="F388">
        <v>97</v>
      </c>
      <c r="G388" s="2">
        <f t="shared" si="12"/>
        <v>0.97</v>
      </c>
      <c r="H388">
        <v>29</v>
      </c>
      <c r="I388">
        <v>6</v>
      </c>
      <c r="J388">
        <v>23</v>
      </c>
      <c r="K388">
        <v>121</v>
      </c>
      <c r="L388" s="2">
        <f t="shared" si="13"/>
        <v>1.21</v>
      </c>
      <c r="M388">
        <v>30</v>
      </c>
      <c r="N388">
        <v>8</v>
      </c>
      <c r="O388">
        <v>22</v>
      </c>
      <c r="P388" s="4">
        <v>47.5</v>
      </c>
      <c r="Q388" s="4">
        <v>15.5</v>
      </c>
      <c r="R388" s="4">
        <v>0.5</v>
      </c>
      <c r="S388" s="4">
        <v>11</v>
      </c>
      <c r="T388" s="4">
        <v>9</v>
      </c>
      <c r="U388" s="2">
        <v>33.634999999999998</v>
      </c>
      <c r="V388" s="2">
        <v>55.89</v>
      </c>
      <c r="W388" s="2">
        <v>158.95500000000001</v>
      </c>
      <c r="X388" s="4">
        <v>3699.85</v>
      </c>
      <c r="Y388" s="4">
        <v>6147.9000000000005</v>
      </c>
      <c r="Z388" s="4">
        <v>4283.3999999999996</v>
      </c>
      <c r="AA388" s="4">
        <v>7637.3</v>
      </c>
      <c r="AB388" s="4">
        <v>17485.05</v>
      </c>
      <c r="AC388" s="3">
        <v>5.8339379999999998</v>
      </c>
    </row>
    <row r="389" spans="1:29">
      <c r="A389">
        <v>2018</v>
      </c>
      <c r="B389">
        <v>233</v>
      </c>
      <c r="C389" s="1">
        <v>43333</v>
      </c>
      <c r="D389" t="s">
        <v>1201</v>
      </c>
      <c r="E389">
        <v>2</v>
      </c>
      <c r="F389">
        <v>106</v>
      </c>
      <c r="G389" s="2">
        <f t="shared" si="12"/>
        <v>1.06</v>
      </c>
      <c r="H389">
        <v>30</v>
      </c>
      <c r="I389">
        <v>7</v>
      </c>
      <c r="J389">
        <v>23</v>
      </c>
      <c r="K389">
        <v>107</v>
      </c>
      <c r="L389" s="2">
        <f t="shared" si="13"/>
        <v>1.07</v>
      </c>
      <c r="M389">
        <v>29</v>
      </c>
      <c r="N389">
        <v>9</v>
      </c>
      <c r="O389">
        <v>18</v>
      </c>
      <c r="P389" s="4">
        <v>36</v>
      </c>
      <c r="Q389" s="4">
        <v>10.5</v>
      </c>
      <c r="R389" s="4">
        <v>0.5</v>
      </c>
      <c r="S389" s="4">
        <v>12</v>
      </c>
      <c r="T389" s="4">
        <v>3</v>
      </c>
      <c r="U389" s="2">
        <v>23.335000000000001</v>
      </c>
      <c r="V389" s="2">
        <v>41.54</v>
      </c>
      <c r="W389" s="2">
        <v>115.285</v>
      </c>
      <c r="X389" s="4">
        <v>2566.85</v>
      </c>
      <c r="Y389" s="4">
        <v>4569.4000000000005</v>
      </c>
      <c r="Z389" s="4">
        <v>1583.9999999999998</v>
      </c>
      <c r="AA389" s="4">
        <v>5545.0999999999995</v>
      </c>
      <c r="AB389" s="4">
        <v>12681.349999999999</v>
      </c>
      <c r="AC389" s="3">
        <v>4.0110124999999996</v>
      </c>
    </row>
    <row r="390" spans="1:29">
      <c r="A390">
        <v>2018</v>
      </c>
      <c r="B390">
        <v>233</v>
      </c>
      <c r="C390" s="1">
        <v>43333</v>
      </c>
      <c r="D390" t="s">
        <v>1202</v>
      </c>
      <c r="E390">
        <v>2</v>
      </c>
      <c r="F390">
        <v>139</v>
      </c>
      <c r="G390" s="2">
        <f t="shared" si="12"/>
        <v>1.39</v>
      </c>
      <c r="H390">
        <v>31</v>
      </c>
      <c r="I390">
        <v>6</v>
      </c>
      <c r="J390">
        <v>25</v>
      </c>
      <c r="K390">
        <v>148</v>
      </c>
      <c r="L390" s="2">
        <f t="shared" si="13"/>
        <v>1.48</v>
      </c>
      <c r="O390">
        <v>29</v>
      </c>
      <c r="P390" s="4">
        <v>62</v>
      </c>
      <c r="Q390" s="4">
        <v>8.5</v>
      </c>
      <c r="R390" s="4">
        <v>0.5</v>
      </c>
      <c r="S390" s="4">
        <v>14.5</v>
      </c>
      <c r="T390" s="4">
        <v>3</v>
      </c>
      <c r="U390" s="2">
        <v>33.145000000000003</v>
      </c>
      <c r="V390" s="2">
        <v>71.325000000000003</v>
      </c>
      <c r="W390" s="2">
        <v>161.59</v>
      </c>
      <c r="X390" s="4">
        <v>3645.95</v>
      </c>
      <c r="Y390" s="4">
        <v>7845.75</v>
      </c>
      <c r="Z390" s="4">
        <v>1922.25</v>
      </c>
      <c r="AA390" s="4">
        <v>6283.2</v>
      </c>
      <c r="AB390" s="4">
        <v>17774.900000000001</v>
      </c>
      <c r="AC390" s="3">
        <v>6.4836584999999998</v>
      </c>
    </row>
    <row r="391" spans="1:29">
      <c r="A391">
        <v>2018</v>
      </c>
      <c r="B391">
        <v>233</v>
      </c>
      <c r="C391" s="1">
        <v>43333</v>
      </c>
      <c r="D391" t="s">
        <v>1203</v>
      </c>
      <c r="E391">
        <v>2</v>
      </c>
      <c r="F391">
        <v>114</v>
      </c>
      <c r="G391" s="2">
        <f t="shared" si="12"/>
        <v>1.1399999999999999</v>
      </c>
      <c r="H391">
        <v>32</v>
      </c>
      <c r="I391">
        <v>6</v>
      </c>
      <c r="J391">
        <v>26</v>
      </c>
      <c r="K391">
        <v>96</v>
      </c>
      <c r="L391" s="2">
        <f t="shared" si="13"/>
        <v>0.96</v>
      </c>
      <c r="M391">
        <v>24</v>
      </c>
      <c r="N391">
        <v>7</v>
      </c>
      <c r="O391">
        <v>17</v>
      </c>
      <c r="P391" s="4">
        <v>37</v>
      </c>
      <c r="Q391" s="4">
        <v>19</v>
      </c>
      <c r="R391" s="4">
        <v>0</v>
      </c>
      <c r="S391" s="4">
        <v>10</v>
      </c>
      <c r="T391" s="4">
        <v>1.5</v>
      </c>
      <c r="U391" s="2">
        <v>22.285</v>
      </c>
      <c r="V391" s="2">
        <v>35.99</v>
      </c>
      <c r="W391" s="2">
        <v>89.815000000000012</v>
      </c>
      <c r="X391" s="4">
        <v>2451.35</v>
      </c>
      <c r="Y391" s="4">
        <v>3958.9</v>
      </c>
      <c r="Z391" s="4">
        <v>816.75</v>
      </c>
      <c r="AA391" s="4">
        <v>3469.3999999999996</v>
      </c>
      <c r="AB391" s="4">
        <v>9879.65</v>
      </c>
      <c r="AC391" s="3">
        <v>3.8407764999999996</v>
      </c>
    </row>
    <row r="392" spans="1:29">
      <c r="A392">
        <v>2018</v>
      </c>
      <c r="B392">
        <v>233</v>
      </c>
      <c r="C392" s="1">
        <v>43333</v>
      </c>
      <c r="D392" t="s">
        <v>1204</v>
      </c>
      <c r="E392">
        <v>2</v>
      </c>
      <c r="F392">
        <v>105</v>
      </c>
      <c r="G392" s="2">
        <f t="shared" si="12"/>
        <v>1.05</v>
      </c>
      <c r="H392">
        <v>28</v>
      </c>
      <c r="I392">
        <v>7</v>
      </c>
      <c r="J392">
        <v>21</v>
      </c>
      <c r="K392">
        <v>111</v>
      </c>
      <c r="L392" s="2">
        <f t="shared" si="13"/>
        <v>1.1100000000000001</v>
      </c>
      <c r="M392">
        <v>24</v>
      </c>
      <c r="N392">
        <v>6</v>
      </c>
      <c r="O392">
        <v>18</v>
      </c>
      <c r="P392" s="4">
        <v>34.5</v>
      </c>
      <c r="Q392" s="4">
        <v>6</v>
      </c>
      <c r="R392" s="4">
        <v>0</v>
      </c>
      <c r="S392" s="4">
        <v>4</v>
      </c>
      <c r="T392" s="4">
        <v>4.5</v>
      </c>
      <c r="U392" s="2">
        <v>19.34</v>
      </c>
      <c r="V392" s="2">
        <v>34.950000000000003</v>
      </c>
      <c r="W392" s="2">
        <v>93.625</v>
      </c>
      <c r="X392" s="4">
        <v>2127.3999999999996</v>
      </c>
      <c r="Y392" s="4">
        <v>3844.5</v>
      </c>
      <c r="Z392" s="4">
        <v>2560.2499999999995</v>
      </c>
      <c r="AA392" s="4">
        <v>4326.8499999999995</v>
      </c>
      <c r="AB392" s="4">
        <v>10298.75</v>
      </c>
      <c r="AC392" s="3">
        <v>3.4668260000000002</v>
      </c>
    </row>
    <row r="393" spans="1:29">
      <c r="A393">
        <v>2018</v>
      </c>
      <c r="B393">
        <v>233</v>
      </c>
      <c r="C393" s="1">
        <v>43333</v>
      </c>
      <c r="D393" t="s">
        <v>1205</v>
      </c>
      <c r="E393">
        <v>2</v>
      </c>
      <c r="F393">
        <v>72</v>
      </c>
      <c r="G393" s="2">
        <f t="shared" si="12"/>
        <v>0.72</v>
      </c>
      <c r="H393">
        <v>26</v>
      </c>
      <c r="I393">
        <v>6</v>
      </c>
      <c r="J393">
        <v>20</v>
      </c>
      <c r="K393">
        <v>103</v>
      </c>
      <c r="L393" s="2">
        <f t="shared" si="13"/>
        <v>1.03</v>
      </c>
      <c r="M393">
        <v>28</v>
      </c>
      <c r="N393">
        <v>5</v>
      </c>
      <c r="O393">
        <v>23</v>
      </c>
      <c r="P393" s="4">
        <v>28.5</v>
      </c>
      <c r="Q393" s="4">
        <v>24</v>
      </c>
      <c r="R393" s="4">
        <v>0</v>
      </c>
      <c r="S393" s="4">
        <v>6.5</v>
      </c>
      <c r="T393" s="4">
        <v>3</v>
      </c>
      <c r="U393" s="2">
        <v>20.8</v>
      </c>
      <c r="V393" s="2">
        <v>25.87</v>
      </c>
      <c r="W393" s="2">
        <v>72.615000000000009</v>
      </c>
      <c r="X393" s="4">
        <v>2288</v>
      </c>
      <c r="Y393" s="4">
        <v>2845.7</v>
      </c>
      <c r="Z393" s="4">
        <v>1441.55</v>
      </c>
      <c r="AA393" s="4">
        <v>2853.9500000000003</v>
      </c>
      <c r="AB393" s="4">
        <v>7987.65</v>
      </c>
      <c r="AC393" s="3">
        <v>3.6230150000000001</v>
      </c>
    </row>
    <row r="394" spans="1:29">
      <c r="A394">
        <v>2018</v>
      </c>
      <c r="B394">
        <v>233</v>
      </c>
      <c r="C394" s="1">
        <v>43333</v>
      </c>
      <c r="D394" t="s">
        <v>1206</v>
      </c>
      <c r="E394">
        <v>2</v>
      </c>
      <c r="F394">
        <v>98</v>
      </c>
      <c r="G394" s="2">
        <f t="shared" si="12"/>
        <v>0.98</v>
      </c>
      <c r="H394">
        <v>29</v>
      </c>
      <c r="I394">
        <v>5</v>
      </c>
      <c r="J394">
        <v>24</v>
      </c>
      <c r="K394">
        <v>80</v>
      </c>
      <c r="L394" s="2">
        <f t="shared" si="13"/>
        <v>0.8</v>
      </c>
      <c r="M394">
        <v>24</v>
      </c>
      <c r="N394">
        <v>5</v>
      </c>
      <c r="O394">
        <v>19</v>
      </c>
      <c r="P394" s="4">
        <v>39</v>
      </c>
      <c r="Q394" s="4">
        <v>11</v>
      </c>
      <c r="R394" s="4">
        <v>0.5</v>
      </c>
      <c r="S394" s="4">
        <v>5</v>
      </c>
      <c r="T394" s="4">
        <v>5</v>
      </c>
      <c r="U394" s="2">
        <v>18.954999999999998</v>
      </c>
      <c r="V394" s="2">
        <v>26.215</v>
      </c>
      <c r="W394" s="2">
        <v>79.344999999999999</v>
      </c>
      <c r="X394" s="4">
        <v>2085.0500000000002</v>
      </c>
      <c r="Y394" s="4">
        <v>2883.6499999999996</v>
      </c>
      <c r="Z394" s="4">
        <v>1951.3999999999999</v>
      </c>
      <c r="AA394" s="4">
        <v>3759.2499999999995</v>
      </c>
      <c r="AB394" s="4">
        <v>8727.9499999999989</v>
      </c>
      <c r="AC394" s="3">
        <v>3.3081399999999999</v>
      </c>
    </row>
    <row r="395" spans="1:29">
      <c r="A395">
        <v>2018</v>
      </c>
      <c r="B395">
        <v>233</v>
      </c>
      <c r="C395" s="1">
        <v>43333</v>
      </c>
      <c r="D395" t="s">
        <v>1207</v>
      </c>
      <c r="E395">
        <v>2</v>
      </c>
      <c r="F395">
        <v>130</v>
      </c>
      <c r="G395" s="2">
        <f t="shared" si="12"/>
        <v>1.3</v>
      </c>
      <c r="H395">
        <v>34</v>
      </c>
      <c r="I395">
        <v>7</v>
      </c>
      <c r="J395">
        <v>27</v>
      </c>
      <c r="K395">
        <v>114</v>
      </c>
      <c r="L395" s="2">
        <f t="shared" si="13"/>
        <v>1.1399999999999999</v>
      </c>
      <c r="M395">
        <v>31</v>
      </c>
      <c r="N395">
        <v>7</v>
      </c>
      <c r="O395">
        <v>24</v>
      </c>
      <c r="P395" s="4">
        <v>45.5</v>
      </c>
      <c r="Q395" s="4">
        <v>25.5</v>
      </c>
      <c r="R395" s="4">
        <v>0</v>
      </c>
      <c r="S395" s="4">
        <v>6.5</v>
      </c>
      <c r="T395" s="4">
        <v>5</v>
      </c>
      <c r="U395" s="2">
        <v>28.76</v>
      </c>
      <c r="V395" s="2">
        <v>53.884999999999998</v>
      </c>
      <c r="W395" s="2">
        <v>124.99999999999999</v>
      </c>
      <c r="X395" s="4">
        <v>3163.6000000000004</v>
      </c>
      <c r="Y395" s="4">
        <v>5927.3499999999995</v>
      </c>
      <c r="Z395" s="4">
        <v>2308.8999999999996</v>
      </c>
      <c r="AA395" s="4">
        <v>4659.05</v>
      </c>
      <c r="AB395" s="4">
        <v>13750</v>
      </c>
      <c r="AC395" s="3">
        <v>5.0394135000000002</v>
      </c>
    </row>
    <row r="396" spans="1:29">
      <c r="A396">
        <v>2018</v>
      </c>
      <c r="B396">
        <v>233</v>
      </c>
      <c r="C396" s="1">
        <v>43333</v>
      </c>
      <c r="D396" t="s">
        <v>1208</v>
      </c>
      <c r="E396">
        <v>2</v>
      </c>
      <c r="F396">
        <v>93</v>
      </c>
      <c r="G396" s="2">
        <f t="shared" si="12"/>
        <v>0.93</v>
      </c>
      <c r="H396">
        <v>29</v>
      </c>
      <c r="I396">
        <v>5</v>
      </c>
      <c r="J396">
        <v>24</v>
      </c>
      <c r="K396">
        <v>103</v>
      </c>
      <c r="L396" s="2">
        <f t="shared" si="13"/>
        <v>1.03</v>
      </c>
      <c r="M396">
        <v>28</v>
      </c>
      <c r="N396">
        <v>6</v>
      </c>
      <c r="O396">
        <v>22</v>
      </c>
      <c r="P396" s="4">
        <v>50.5</v>
      </c>
      <c r="Q396" s="4">
        <v>36.5</v>
      </c>
      <c r="R396" s="4">
        <v>0.5</v>
      </c>
      <c r="S396" s="4">
        <v>7.5</v>
      </c>
      <c r="T396" s="4">
        <v>4</v>
      </c>
      <c r="U396" s="2">
        <v>32.840000000000003</v>
      </c>
      <c r="V396" s="2">
        <v>43.61</v>
      </c>
      <c r="W396" s="2">
        <v>130.16</v>
      </c>
      <c r="X396" s="4">
        <v>3612.4</v>
      </c>
      <c r="Y396" s="4">
        <v>4797.0999999999995</v>
      </c>
      <c r="Z396" s="4">
        <v>2307.25</v>
      </c>
      <c r="AA396" s="4">
        <v>5908.1</v>
      </c>
      <c r="AB396" s="4">
        <v>14317.6</v>
      </c>
      <c r="AC396" s="3">
        <v>5.2919790000000004</v>
      </c>
    </row>
    <row r="397" spans="1:29">
      <c r="A397">
        <v>2018</v>
      </c>
      <c r="B397">
        <v>233</v>
      </c>
      <c r="C397" s="1">
        <v>43333</v>
      </c>
      <c r="D397" t="s">
        <v>1209</v>
      </c>
      <c r="E397">
        <v>2</v>
      </c>
      <c r="F397">
        <v>86</v>
      </c>
      <c r="G397" s="2">
        <f t="shared" si="12"/>
        <v>0.86</v>
      </c>
      <c r="H397">
        <v>28</v>
      </c>
      <c r="I397">
        <v>5</v>
      </c>
      <c r="J397">
        <v>23</v>
      </c>
      <c r="K397">
        <v>105</v>
      </c>
      <c r="L397" s="2">
        <f t="shared" si="13"/>
        <v>1.05</v>
      </c>
      <c r="M397">
        <v>30</v>
      </c>
      <c r="N397">
        <v>7</v>
      </c>
      <c r="O397">
        <v>23</v>
      </c>
      <c r="P397" s="4">
        <v>35.5</v>
      </c>
      <c r="Q397" s="4">
        <v>20.5</v>
      </c>
      <c r="R397" s="4">
        <v>0.5</v>
      </c>
      <c r="S397" s="4">
        <v>5.5</v>
      </c>
      <c r="T397" s="4">
        <v>7</v>
      </c>
      <c r="U397" s="2">
        <v>25.574999999999999</v>
      </c>
      <c r="V397" s="2">
        <v>35.47</v>
      </c>
      <c r="W397" s="2">
        <v>107.205</v>
      </c>
      <c r="X397" s="4">
        <v>2813.25</v>
      </c>
      <c r="Y397" s="4">
        <v>3901.7000000000003</v>
      </c>
      <c r="Z397" s="4">
        <v>3462.8</v>
      </c>
      <c r="AA397" s="4">
        <v>5077.6000000000013</v>
      </c>
      <c r="AB397" s="4">
        <v>11792.550000000003</v>
      </c>
      <c r="AC397" s="3">
        <v>4.5528889999999995</v>
      </c>
    </row>
    <row r="398" spans="1:29">
      <c r="A398">
        <v>2018</v>
      </c>
      <c r="B398">
        <v>233</v>
      </c>
      <c r="C398" s="1">
        <v>43333</v>
      </c>
      <c r="D398" t="s">
        <v>1210</v>
      </c>
      <c r="E398">
        <v>2</v>
      </c>
      <c r="F398">
        <v>127</v>
      </c>
      <c r="G398" s="2">
        <f t="shared" si="12"/>
        <v>1.27</v>
      </c>
      <c r="H398">
        <v>29</v>
      </c>
      <c r="I398">
        <v>8</v>
      </c>
      <c r="J398">
        <v>21</v>
      </c>
      <c r="K398">
        <v>108</v>
      </c>
      <c r="L398" s="2">
        <f t="shared" si="13"/>
        <v>1.08</v>
      </c>
      <c r="M398">
        <v>28</v>
      </c>
      <c r="N398">
        <v>8</v>
      </c>
      <c r="O398">
        <v>20</v>
      </c>
      <c r="P398" s="4">
        <v>47.5</v>
      </c>
      <c r="Q398" s="4">
        <v>21</v>
      </c>
      <c r="R398" s="4">
        <v>0.5</v>
      </c>
      <c r="S398" s="4">
        <v>5.5</v>
      </c>
      <c r="T398" s="4">
        <v>4</v>
      </c>
      <c r="U398" s="2">
        <v>27.175000000000001</v>
      </c>
      <c r="V398" s="2">
        <v>51.085000000000001</v>
      </c>
      <c r="W398" s="2">
        <v>118.66</v>
      </c>
      <c r="X398" s="4">
        <v>2989.25</v>
      </c>
      <c r="Y398" s="4">
        <v>5619.3499999999995</v>
      </c>
      <c r="Z398" s="4">
        <v>1794.6499999999999</v>
      </c>
      <c r="AA398" s="4">
        <v>4444.0000000000009</v>
      </c>
      <c r="AB398" s="4">
        <v>13052.599999999999</v>
      </c>
      <c r="AC398" s="3">
        <v>4.8733079999999998</v>
      </c>
    </row>
    <row r="399" spans="1:29">
      <c r="A399">
        <v>2018</v>
      </c>
      <c r="B399">
        <v>233</v>
      </c>
      <c r="C399" s="1">
        <v>43333</v>
      </c>
      <c r="D399" t="s">
        <v>1211</v>
      </c>
      <c r="E399">
        <v>2</v>
      </c>
      <c r="F399">
        <v>132</v>
      </c>
      <c r="G399" s="2">
        <f t="shared" si="12"/>
        <v>1.32</v>
      </c>
      <c r="H399">
        <v>32</v>
      </c>
      <c r="I399">
        <v>7</v>
      </c>
      <c r="J399">
        <v>25</v>
      </c>
      <c r="K399">
        <v>139</v>
      </c>
      <c r="L399" s="2">
        <f t="shared" si="13"/>
        <v>1.39</v>
      </c>
      <c r="M399">
        <v>33</v>
      </c>
      <c r="N399">
        <v>6</v>
      </c>
      <c r="O399">
        <v>27</v>
      </c>
      <c r="P399" s="4">
        <v>55.5</v>
      </c>
      <c r="Q399" s="4">
        <v>16</v>
      </c>
      <c r="R399" s="4">
        <v>0.5</v>
      </c>
      <c r="S399" s="4">
        <v>16.5</v>
      </c>
      <c r="T399" s="4">
        <v>3.5</v>
      </c>
      <c r="U399" s="2">
        <v>37.215000000000003</v>
      </c>
      <c r="V399" s="2">
        <v>70.959999999999994</v>
      </c>
      <c r="W399" s="2">
        <v>169.815</v>
      </c>
      <c r="X399" s="4">
        <v>4093.6500000000005</v>
      </c>
      <c r="Y399" s="4">
        <v>7805.5999999999995</v>
      </c>
      <c r="Z399" s="4">
        <v>1520.2000000000003</v>
      </c>
      <c r="AA399" s="4">
        <v>6780.4</v>
      </c>
      <c r="AB399" s="4">
        <v>18679.650000000001</v>
      </c>
      <c r="AC399" s="3">
        <v>7.1563800000000004</v>
      </c>
    </row>
    <row r="400" spans="1:29">
      <c r="A400">
        <v>2018</v>
      </c>
      <c r="B400">
        <v>233</v>
      </c>
      <c r="C400" s="1">
        <v>43333</v>
      </c>
      <c r="D400" t="s">
        <v>1212</v>
      </c>
      <c r="E400">
        <v>2</v>
      </c>
      <c r="F400">
        <v>99</v>
      </c>
      <c r="G400" s="2">
        <f t="shared" si="12"/>
        <v>0.99</v>
      </c>
      <c r="H400">
        <v>28</v>
      </c>
      <c r="I400">
        <v>6</v>
      </c>
      <c r="J400">
        <v>22</v>
      </c>
      <c r="K400">
        <v>98</v>
      </c>
      <c r="L400" s="2">
        <f t="shared" si="13"/>
        <v>0.98</v>
      </c>
      <c r="M400">
        <v>33</v>
      </c>
      <c r="N400">
        <v>6</v>
      </c>
      <c r="O400">
        <v>27</v>
      </c>
      <c r="P400" s="4">
        <v>40</v>
      </c>
      <c r="Q400" s="4">
        <v>25.5</v>
      </c>
      <c r="R400" s="4">
        <v>1</v>
      </c>
      <c r="S400" s="4">
        <v>11.5</v>
      </c>
      <c r="T400" s="4">
        <v>4</v>
      </c>
      <c r="U400" s="2">
        <v>28.004999999999999</v>
      </c>
      <c r="V400" s="2">
        <v>39.049999999999997</v>
      </c>
      <c r="W400" s="2">
        <v>122.35499999999999</v>
      </c>
      <c r="X400" s="4">
        <v>3080.5499999999997</v>
      </c>
      <c r="Y400" s="4">
        <v>4295.4999999999991</v>
      </c>
      <c r="Z400" s="4">
        <v>2148.3000000000002</v>
      </c>
      <c r="AA400" s="4">
        <v>6083.0000000000009</v>
      </c>
      <c r="AB400" s="4">
        <v>13459.05</v>
      </c>
      <c r="AC400" s="3">
        <v>5.2205835</v>
      </c>
    </row>
    <row r="401" spans="1:29">
      <c r="A401">
        <v>2018</v>
      </c>
      <c r="B401">
        <v>233</v>
      </c>
      <c r="C401" s="1">
        <v>43333</v>
      </c>
      <c r="D401" t="s">
        <v>1213</v>
      </c>
      <c r="E401">
        <v>2</v>
      </c>
      <c r="F401">
        <v>94</v>
      </c>
      <c r="G401" s="2">
        <f t="shared" si="12"/>
        <v>0.94</v>
      </c>
      <c r="H401">
        <v>29</v>
      </c>
      <c r="I401">
        <v>6</v>
      </c>
      <c r="J401">
        <v>23</v>
      </c>
      <c r="K401">
        <v>90</v>
      </c>
      <c r="L401" s="2">
        <f t="shared" si="13"/>
        <v>0.9</v>
      </c>
      <c r="M401">
        <v>29</v>
      </c>
      <c r="N401">
        <v>6</v>
      </c>
      <c r="O401">
        <v>23</v>
      </c>
      <c r="P401" s="4">
        <v>48</v>
      </c>
      <c r="Q401" s="4">
        <v>26</v>
      </c>
      <c r="R401" s="4">
        <v>0.5</v>
      </c>
      <c r="S401" s="4">
        <v>5</v>
      </c>
      <c r="T401" s="4">
        <v>5</v>
      </c>
      <c r="U401" s="2">
        <v>27.695</v>
      </c>
      <c r="V401" s="2">
        <v>38.424999999999997</v>
      </c>
      <c r="W401" s="2">
        <v>121.015</v>
      </c>
      <c r="X401" s="4">
        <v>3046.45</v>
      </c>
      <c r="Y401" s="4">
        <v>4226.7499999999991</v>
      </c>
      <c r="Z401" s="4">
        <v>3097.6000000000004</v>
      </c>
      <c r="AA401" s="4">
        <v>6038.45</v>
      </c>
      <c r="AB401" s="4">
        <v>13311.649999999998</v>
      </c>
      <c r="AC401" s="3">
        <v>4.5171774999999998</v>
      </c>
    </row>
    <row r="402" spans="1:29">
      <c r="A402">
        <v>2018</v>
      </c>
      <c r="B402">
        <v>233</v>
      </c>
      <c r="C402" s="1">
        <v>43333</v>
      </c>
      <c r="D402" t="s">
        <v>1214</v>
      </c>
      <c r="E402">
        <v>2</v>
      </c>
      <c r="F402">
        <v>94</v>
      </c>
      <c r="G402" s="2">
        <f t="shared" si="12"/>
        <v>0.94</v>
      </c>
      <c r="H402">
        <v>29</v>
      </c>
      <c r="I402">
        <v>6</v>
      </c>
      <c r="J402">
        <v>23</v>
      </c>
      <c r="K402">
        <v>82</v>
      </c>
      <c r="L402" s="2">
        <f t="shared" si="13"/>
        <v>0.82</v>
      </c>
      <c r="M402">
        <v>24</v>
      </c>
      <c r="N402">
        <v>7</v>
      </c>
      <c r="O402">
        <v>17</v>
      </c>
      <c r="P402" s="4">
        <v>51</v>
      </c>
      <c r="Q402" s="4">
        <v>36.5</v>
      </c>
      <c r="R402" s="4">
        <v>1</v>
      </c>
      <c r="S402" s="4">
        <v>5</v>
      </c>
      <c r="T402" s="4">
        <v>5.5</v>
      </c>
      <c r="U402" s="2">
        <v>30.315000000000001</v>
      </c>
      <c r="V402" s="2">
        <v>37.244999999999997</v>
      </c>
      <c r="W402" s="2">
        <v>107.94499999999999</v>
      </c>
      <c r="X402" s="4">
        <v>3334.65</v>
      </c>
      <c r="Y402" s="4">
        <v>4096.9500000000007</v>
      </c>
      <c r="Z402" s="4">
        <v>2812.15</v>
      </c>
      <c r="AA402" s="4">
        <v>4442.3500000000004</v>
      </c>
      <c r="AB402" s="4">
        <v>11873.95</v>
      </c>
      <c r="AC402" s="3">
        <v>5.8551514999999998</v>
      </c>
    </row>
    <row r="403" spans="1:29">
      <c r="A403">
        <v>2018</v>
      </c>
      <c r="B403">
        <v>233</v>
      </c>
      <c r="C403" s="1">
        <v>43333</v>
      </c>
      <c r="D403" t="s">
        <v>1215</v>
      </c>
      <c r="E403">
        <v>2</v>
      </c>
      <c r="F403">
        <v>103</v>
      </c>
      <c r="G403" s="2">
        <f t="shared" si="12"/>
        <v>1.03</v>
      </c>
      <c r="H403">
        <v>29</v>
      </c>
      <c r="I403">
        <v>7</v>
      </c>
      <c r="J403">
        <v>22</v>
      </c>
      <c r="K403">
        <v>86</v>
      </c>
      <c r="L403" s="2">
        <f t="shared" si="13"/>
        <v>0.86</v>
      </c>
      <c r="M403">
        <v>28</v>
      </c>
      <c r="N403">
        <v>6</v>
      </c>
      <c r="O403">
        <v>22</v>
      </c>
      <c r="P403" s="4">
        <v>30</v>
      </c>
      <c r="Q403" s="4">
        <v>16</v>
      </c>
      <c r="R403" s="4">
        <v>0.5</v>
      </c>
      <c r="S403" s="4">
        <v>3</v>
      </c>
      <c r="T403" s="4">
        <v>5.5</v>
      </c>
      <c r="U403" s="2">
        <v>19.004999999999999</v>
      </c>
      <c r="V403" s="2">
        <v>24.445</v>
      </c>
      <c r="W403" s="2">
        <v>73.62</v>
      </c>
      <c r="X403" s="4">
        <v>2090.5499999999997</v>
      </c>
      <c r="Y403" s="4">
        <v>2688.95</v>
      </c>
      <c r="Z403" s="4">
        <v>2421.65</v>
      </c>
      <c r="AA403" s="4">
        <v>3318.7</v>
      </c>
      <c r="AB403" s="4">
        <v>8098.2</v>
      </c>
      <c r="AC403" s="3">
        <v>3.6294115000000002</v>
      </c>
    </row>
    <row r="404" spans="1:29">
      <c r="A404">
        <v>2018</v>
      </c>
      <c r="B404">
        <v>233</v>
      </c>
      <c r="C404" s="1">
        <v>43333</v>
      </c>
      <c r="D404" t="s">
        <v>1216</v>
      </c>
      <c r="E404">
        <v>2</v>
      </c>
      <c r="F404">
        <v>106</v>
      </c>
      <c r="G404" s="2">
        <f t="shared" si="12"/>
        <v>1.06</v>
      </c>
      <c r="H404">
        <v>26</v>
      </c>
      <c r="I404">
        <v>6</v>
      </c>
      <c r="J404">
        <v>20</v>
      </c>
      <c r="K404">
        <v>137</v>
      </c>
      <c r="L404" s="2">
        <f t="shared" si="13"/>
        <v>1.37</v>
      </c>
      <c r="M404">
        <v>29</v>
      </c>
      <c r="N404">
        <v>6</v>
      </c>
      <c r="O404">
        <v>23</v>
      </c>
      <c r="P404" s="4">
        <v>42</v>
      </c>
      <c r="Q404" s="4">
        <v>2</v>
      </c>
      <c r="R404" s="4">
        <v>0</v>
      </c>
      <c r="S404" s="4">
        <v>8.5</v>
      </c>
      <c r="T404" s="4">
        <v>6</v>
      </c>
      <c r="U404" s="2">
        <v>25.925000000000001</v>
      </c>
      <c r="V404" s="2">
        <v>52.62</v>
      </c>
      <c r="W404" s="2">
        <v>143.1</v>
      </c>
      <c r="X404" s="4">
        <v>2851.75</v>
      </c>
      <c r="Y404" s="4">
        <v>5788.2</v>
      </c>
      <c r="Z404" s="4">
        <v>3331.8999999999996</v>
      </c>
      <c r="AA404" s="4">
        <v>7101.05</v>
      </c>
      <c r="AB404" s="4">
        <v>15741</v>
      </c>
      <c r="AC404" s="3">
        <v>5.0088059999999999</v>
      </c>
    </row>
    <row r="405" spans="1:29">
      <c r="A405">
        <v>2018</v>
      </c>
      <c r="B405">
        <v>233</v>
      </c>
      <c r="C405" s="1">
        <v>43333</v>
      </c>
      <c r="D405" t="s">
        <v>1217</v>
      </c>
      <c r="E405">
        <v>2</v>
      </c>
      <c r="F405">
        <v>96</v>
      </c>
      <c r="G405" s="2">
        <f t="shared" si="12"/>
        <v>0.96</v>
      </c>
      <c r="H405">
        <v>28</v>
      </c>
      <c r="I405">
        <v>6</v>
      </c>
      <c r="J405">
        <v>22</v>
      </c>
      <c r="K405">
        <v>82</v>
      </c>
      <c r="L405" s="2">
        <f t="shared" si="13"/>
        <v>0.82</v>
      </c>
      <c r="M405">
        <v>25</v>
      </c>
      <c r="N405">
        <v>6</v>
      </c>
      <c r="O405">
        <v>19</v>
      </c>
      <c r="P405" s="4">
        <v>28</v>
      </c>
      <c r="Q405" s="4">
        <v>16</v>
      </c>
      <c r="R405" s="4">
        <v>0</v>
      </c>
      <c r="S405" s="4">
        <v>2</v>
      </c>
      <c r="T405" s="4">
        <v>5</v>
      </c>
      <c r="U405" s="2">
        <v>16.445</v>
      </c>
      <c r="V405" s="2">
        <v>23.64</v>
      </c>
      <c r="W405" s="2">
        <v>67.515000000000001</v>
      </c>
      <c r="X405" s="4">
        <v>1808.9500000000003</v>
      </c>
      <c r="Y405" s="4">
        <v>2600.4</v>
      </c>
      <c r="Z405" s="4">
        <v>2253.35</v>
      </c>
      <c r="AA405" s="4">
        <v>3017.3</v>
      </c>
      <c r="AB405" s="4">
        <v>7426.6500000000005</v>
      </c>
      <c r="AC405" s="3">
        <v>2.8747455000000004</v>
      </c>
    </row>
    <row r="406" spans="1:29">
      <c r="A406">
        <v>2018</v>
      </c>
      <c r="B406">
        <v>233</v>
      </c>
      <c r="C406" s="1">
        <v>43333</v>
      </c>
      <c r="D406" t="s">
        <v>1218</v>
      </c>
      <c r="E406">
        <v>2</v>
      </c>
      <c r="F406">
        <v>88</v>
      </c>
      <c r="G406" s="2">
        <f t="shared" si="12"/>
        <v>0.88</v>
      </c>
      <c r="H406">
        <v>27</v>
      </c>
      <c r="I406">
        <v>7</v>
      </c>
      <c r="J406">
        <v>20</v>
      </c>
      <c r="K406">
        <v>95</v>
      </c>
      <c r="L406" s="2">
        <f t="shared" si="13"/>
        <v>0.95</v>
      </c>
      <c r="M406">
        <v>28</v>
      </c>
      <c r="N406">
        <v>6</v>
      </c>
      <c r="O406">
        <v>22</v>
      </c>
      <c r="P406" s="4">
        <v>37</v>
      </c>
      <c r="Q406" s="4">
        <v>29.5</v>
      </c>
      <c r="R406" s="4">
        <v>0.5</v>
      </c>
      <c r="S406" s="4">
        <v>3</v>
      </c>
      <c r="T406" s="4">
        <v>4</v>
      </c>
      <c r="U406" s="2">
        <v>22.47</v>
      </c>
      <c r="V406" s="2">
        <v>28.655000000000001</v>
      </c>
      <c r="W406" s="2">
        <v>77.094999999999999</v>
      </c>
      <c r="X406" s="4">
        <v>2471.6999999999998</v>
      </c>
      <c r="Y406" s="4">
        <v>3152.05</v>
      </c>
      <c r="Z406" s="4">
        <v>2009.15</v>
      </c>
      <c r="AA406" s="4">
        <v>2856.7</v>
      </c>
      <c r="AB406" s="4">
        <v>8480.4500000000007</v>
      </c>
      <c r="AC406" s="3">
        <v>4.1864020000000002</v>
      </c>
    </row>
    <row r="407" spans="1:29">
      <c r="A407">
        <v>2018</v>
      </c>
      <c r="B407">
        <v>233</v>
      </c>
      <c r="C407" s="1">
        <v>43333</v>
      </c>
      <c r="D407" t="s">
        <v>1219</v>
      </c>
      <c r="E407">
        <v>2</v>
      </c>
      <c r="F407">
        <v>89</v>
      </c>
      <c r="G407" s="2">
        <f t="shared" si="12"/>
        <v>0.89</v>
      </c>
      <c r="H407">
        <v>28</v>
      </c>
      <c r="I407">
        <v>7</v>
      </c>
      <c r="J407">
        <v>21</v>
      </c>
      <c r="K407">
        <v>102</v>
      </c>
      <c r="L407" s="2">
        <f t="shared" si="13"/>
        <v>1.02</v>
      </c>
      <c r="M407">
        <v>29</v>
      </c>
      <c r="N407">
        <v>6</v>
      </c>
      <c r="O407">
        <v>23</v>
      </c>
      <c r="P407" s="4">
        <v>51.5</v>
      </c>
      <c r="Q407" s="4">
        <v>31</v>
      </c>
      <c r="R407" s="4">
        <v>1.5</v>
      </c>
      <c r="S407" s="4">
        <v>12</v>
      </c>
      <c r="T407" s="4">
        <v>8</v>
      </c>
      <c r="U407" s="2">
        <v>35.14</v>
      </c>
      <c r="V407" s="2">
        <v>47.93</v>
      </c>
      <c r="W407" s="2">
        <v>157.185</v>
      </c>
      <c r="X407" s="4">
        <v>3865.4</v>
      </c>
      <c r="Y407" s="4">
        <v>5272.3</v>
      </c>
      <c r="Z407" s="4">
        <v>3548.05</v>
      </c>
      <c r="AA407" s="4">
        <v>8152.6500000000015</v>
      </c>
      <c r="AB407" s="4">
        <v>17290.350000000002</v>
      </c>
      <c r="AC407" s="3">
        <v>6.4597829999999998</v>
      </c>
    </row>
    <row r="408" spans="1:29">
      <c r="A408">
        <v>2018</v>
      </c>
      <c r="B408">
        <v>233</v>
      </c>
      <c r="C408" s="1">
        <v>43333</v>
      </c>
      <c r="D408" t="s">
        <v>1220</v>
      </c>
      <c r="E408">
        <v>2</v>
      </c>
      <c r="F408">
        <v>110</v>
      </c>
      <c r="G408" s="2">
        <f t="shared" si="12"/>
        <v>1.1000000000000001</v>
      </c>
      <c r="H408">
        <v>25</v>
      </c>
      <c r="I408">
        <v>7</v>
      </c>
      <c r="J408">
        <v>18</v>
      </c>
      <c r="K408">
        <v>137</v>
      </c>
      <c r="L408" s="2">
        <f t="shared" si="13"/>
        <v>1.37</v>
      </c>
      <c r="M408">
        <v>29</v>
      </c>
      <c r="N408">
        <v>7</v>
      </c>
      <c r="O408">
        <v>22</v>
      </c>
      <c r="P408" s="4">
        <v>41</v>
      </c>
      <c r="Q408" s="4">
        <v>3.5</v>
      </c>
      <c r="R408" s="4">
        <v>0</v>
      </c>
      <c r="S408" s="4">
        <v>11</v>
      </c>
      <c r="T408" s="4">
        <v>4.5</v>
      </c>
      <c r="U408" s="2">
        <v>25.765000000000001</v>
      </c>
      <c r="V408" s="2">
        <v>51.005000000000003</v>
      </c>
      <c r="W408" s="2">
        <v>135.71</v>
      </c>
      <c r="X408" s="4">
        <v>2834.1499999999996</v>
      </c>
      <c r="Y408" s="4">
        <v>5610.5499999999993</v>
      </c>
      <c r="Z408" s="4">
        <v>2390.2999999999997</v>
      </c>
      <c r="AA408" s="4">
        <v>6483.4000000000005</v>
      </c>
      <c r="AB408" s="4">
        <v>14928.099999999999</v>
      </c>
      <c r="AC408" s="3">
        <v>4.8179559999999997</v>
      </c>
    </row>
    <row r="409" spans="1:29">
      <c r="A409">
        <v>2018</v>
      </c>
      <c r="B409">
        <v>233</v>
      </c>
      <c r="C409" s="1">
        <v>43333</v>
      </c>
      <c r="D409" t="s">
        <v>1221</v>
      </c>
      <c r="E409">
        <v>2</v>
      </c>
      <c r="F409">
        <v>85</v>
      </c>
      <c r="G409" s="2">
        <f t="shared" si="12"/>
        <v>0.85</v>
      </c>
      <c r="H409">
        <v>27</v>
      </c>
      <c r="I409">
        <v>7</v>
      </c>
      <c r="J409">
        <v>20</v>
      </c>
      <c r="K409">
        <v>109</v>
      </c>
      <c r="L409" s="2">
        <f t="shared" si="13"/>
        <v>1.0900000000000001</v>
      </c>
      <c r="M409">
        <v>29</v>
      </c>
      <c r="N409">
        <v>7</v>
      </c>
      <c r="O409">
        <v>22</v>
      </c>
      <c r="P409" s="4">
        <v>44.5</v>
      </c>
      <c r="Q409" s="4">
        <v>28</v>
      </c>
      <c r="R409" s="4">
        <v>0.5</v>
      </c>
      <c r="S409" s="4">
        <v>5</v>
      </c>
      <c r="T409" s="4">
        <v>4.5</v>
      </c>
      <c r="U409" s="2">
        <v>27.655000000000001</v>
      </c>
      <c r="V409" s="2">
        <v>40.945</v>
      </c>
      <c r="W409" s="2">
        <v>107.77</v>
      </c>
      <c r="X409" s="4">
        <v>3042.05</v>
      </c>
      <c r="Y409" s="4">
        <v>4503.9500000000007</v>
      </c>
      <c r="Z409" s="4">
        <v>2157.1</v>
      </c>
      <c r="AA409" s="4">
        <v>4308.7000000000007</v>
      </c>
      <c r="AB409" s="4">
        <v>11854.7</v>
      </c>
      <c r="AC409" s="3">
        <v>4.880865</v>
      </c>
    </row>
    <row r="410" spans="1:29">
      <c r="A410">
        <v>2018</v>
      </c>
      <c r="B410">
        <v>233</v>
      </c>
      <c r="C410" s="1">
        <v>43333</v>
      </c>
      <c r="D410" t="s">
        <v>1222</v>
      </c>
      <c r="E410">
        <v>2</v>
      </c>
      <c r="F410">
        <v>114</v>
      </c>
      <c r="G410" s="2">
        <f t="shared" si="12"/>
        <v>1.1399999999999999</v>
      </c>
      <c r="H410">
        <v>26</v>
      </c>
      <c r="I410">
        <v>7</v>
      </c>
      <c r="J410">
        <v>19</v>
      </c>
      <c r="K410">
        <v>136</v>
      </c>
      <c r="L410" s="2">
        <f t="shared" si="13"/>
        <v>1.36</v>
      </c>
      <c r="M410">
        <v>30</v>
      </c>
      <c r="N410">
        <v>7</v>
      </c>
      <c r="O410">
        <v>23</v>
      </c>
      <c r="P410" s="4">
        <v>32.5</v>
      </c>
      <c r="Q410" s="4">
        <v>9</v>
      </c>
      <c r="R410" s="4">
        <v>0.5</v>
      </c>
      <c r="S410" s="4">
        <v>5.5</v>
      </c>
      <c r="T410" s="4">
        <v>4.5</v>
      </c>
      <c r="U410" s="2">
        <v>19.88</v>
      </c>
      <c r="V410" s="2">
        <v>38.03</v>
      </c>
      <c r="W410" s="2">
        <v>94.48</v>
      </c>
      <c r="X410" s="4">
        <v>2186.7999999999997</v>
      </c>
      <c r="Y410" s="4">
        <v>4183.3</v>
      </c>
      <c r="Z410" s="4">
        <v>1893.65</v>
      </c>
      <c r="AA410" s="4">
        <v>4022.7</v>
      </c>
      <c r="AB410" s="4">
        <v>10392.799999999999</v>
      </c>
      <c r="AC410" s="3">
        <v>3.6317435000000002</v>
      </c>
    </row>
    <row r="411" spans="1:29">
      <c r="A411">
        <v>2018</v>
      </c>
      <c r="B411">
        <v>233</v>
      </c>
      <c r="C411" s="1">
        <v>43333</v>
      </c>
      <c r="D411" t="s">
        <v>1223</v>
      </c>
      <c r="E411">
        <v>2</v>
      </c>
      <c r="F411">
        <v>139</v>
      </c>
      <c r="G411" s="2">
        <f t="shared" si="12"/>
        <v>1.39</v>
      </c>
      <c r="H411">
        <v>33</v>
      </c>
      <c r="I411">
        <v>6</v>
      </c>
      <c r="J411">
        <v>27</v>
      </c>
      <c r="K411">
        <v>133</v>
      </c>
      <c r="L411" s="2">
        <f t="shared" si="13"/>
        <v>1.33</v>
      </c>
      <c r="M411">
        <v>30</v>
      </c>
      <c r="N411">
        <v>7</v>
      </c>
      <c r="O411">
        <v>23</v>
      </c>
      <c r="P411" s="4">
        <v>38.5</v>
      </c>
      <c r="Q411" s="4">
        <v>15.5</v>
      </c>
      <c r="R411" s="4">
        <v>0</v>
      </c>
      <c r="S411" s="4">
        <v>8.5</v>
      </c>
      <c r="T411" s="4">
        <v>5</v>
      </c>
      <c r="U411" s="2">
        <v>26.914999999999999</v>
      </c>
      <c r="V411" s="2">
        <v>51.295000000000002</v>
      </c>
      <c r="W411" s="2">
        <v>126.09500000000001</v>
      </c>
      <c r="X411" s="4">
        <v>2960.6499999999996</v>
      </c>
      <c r="Y411" s="4">
        <v>5642.45</v>
      </c>
      <c r="Z411" s="4">
        <v>2517.3500000000004</v>
      </c>
      <c r="AA411" s="4">
        <v>5267.35</v>
      </c>
      <c r="AB411" s="4">
        <v>13870.449999999999</v>
      </c>
      <c r="AC411" s="3">
        <v>4.8844620000000001</v>
      </c>
    </row>
    <row r="412" spans="1:29">
      <c r="A412">
        <v>2018</v>
      </c>
      <c r="B412">
        <v>233</v>
      </c>
      <c r="C412" s="1">
        <v>43333</v>
      </c>
      <c r="D412" t="s">
        <v>1224</v>
      </c>
      <c r="E412">
        <v>2</v>
      </c>
      <c r="F412">
        <v>96</v>
      </c>
      <c r="G412" s="2">
        <f t="shared" si="12"/>
        <v>0.96</v>
      </c>
      <c r="H412">
        <v>28</v>
      </c>
      <c r="I412">
        <v>6</v>
      </c>
      <c r="J412">
        <v>22</v>
      </c>
      <c r="K412">
        <v>123</v>
      </c>
      <c r="L412" s="2">
        <f t="shared" si="13"/>
        <v>1.23</v>
      </c>
      <c r="M412">
        <v>31</v>
      </c>
      <c r="N412">
        <v>6</v>
      </c>
      <c r="O412">
        <v>25</v>
      </c>
      <c r="P412" s="4">
        <v>30.5</v>
      </c>
      <c r="Q412" s="4">
        <v>17</v>
      </c>
      <c r="R412" s="4">
        <v>0</v>
      </c>
      <c r="S412" s="4">
        <v>11.5</v>
      </c>
      <c r="T412" s="4">
        <v>2.5</v>
      </c>
      <c r="U412" s="2">
        <v>24.24</v>
      </c>
      <c r="V412" s="2">
        <v>37.015000000000001</v>
      </c>
      <c r="W412" s="2">
        <v>100.19499999999999</v>
      </c>
      <c r="X412" s="4">
        <v>2666.4</v>
      </c>
      <c r="Y412" s="4">
        <v>4071.65</v>
      </c>
      <c r="Z412" s="4">
        <v>1136.3000000000002</v>
      </c>
      <c r="AA412" s="4">
        <v>4283.3999999999996</v>
      </c>
      <c r="AB412" s="4">
        <v>11021.45</v>
      </c>
      <c r="AC412" s="3">
        <v>4.3686775000000004</v>
      </c>
    </row>
    <row r="413" spans="1:29">
      <c r="A413">
        <v>2018</v>
      </c>
      <c r="B413">
        <v>233</v>
      </c>
      <c r="C413" s="1">
        <v>43333</v>
      </c>
      <c r="D413" t="s">
        <v>1225</v>
      </c>
      <c r="E413">
        <v>2</v>
      </c>
      <c r="F413">
        <v>92</v>
      </c>
      <c r="G413" s="2">
        <f t="shared" si="12"/>
        <v>0.92</v>
      </c>
      <c r="H413">
        <v>23</v>
      </c>
      <c r="I413">
        <v>6</v>
      </c>
      <c r="J413">
        <v>17</v>
      </c>
      <c r="K413">
        <v>101</v>
      </c>
      <c r="L413" s="2">
        <f t="shared" si="13"/>
        <v>1.01</v>
      </c>
      <c r="M413">
        <v>28</v>
      </c>
      <c r="N413">
        <v>5</v>
      </c>
      <c r="O413">
        <v>23</v>
      </c>
      <c r="P413" s="4">
        <v>29</v>
      </c>
      <c r="Q413" s="4">
        <v>8.5</v>
      </c>
      <c r="R413" s="4">
        <v>0</v>
      </c>
      <c r="S413" s="4">
        <v>6</v>
      </c>
      <c r="T413" s="4">
        <v>4</v>
      </c>
      <c r="U413" s="2">
        <v>20.67</v>
      </c>
      <c r="V413" s="2">
        <v>26.984999999999999</v>
      </c>
      <c r="W413" s="2">
        <v>91.22999999999999</v>
      </c>
      <c r="X413" s="4">
        <v>2273.7000000000003</v>
      </c>
      <c r="Y413" s="4">
        <v>2968.3499999999995</v>
      </c>
      <c r="Z413" s="4">
        <v>2247.3000000000002</v>
      </c>
      <c r="AA413" s="4">
        <v>4793.25</v>
      </c>
      <c r="AB413" s="4">
        <v>10035.299999999999</v>
      </c>
      <c r="AC413" s="3">
        <v>3.477122</v>
      </c>
    </row>
    <row r="414" spans="1:29">
      <c r="A414">
        <v>2018</v>
      </c>
      <c r="B414">
        <v>233</v>
      </c>
      <c r="C414" s="1">
        <v>43333</v>
      </c>
      <c r="D414" t="s">
        <v>1226</v>
      </c>
      <c r="E414">
        <v>2</v>
      </c>
      <c r="F414">
        <v>106</v>
      </c>
      <c r="G414" s="2">
        <f t="shared" si="12"/>
        <v>1.06</v>
      </c>
      <c r="H414">
        <v>30</v>
      </c>
      <c r="I414">
        <v>5</v>
      </c>
      <c r="J414">
        <v>24</v>
      </c>
      <c r="K414">
        <v>109</v>
      </c>
      <c r="L414" s="2">
        <f t="shared" si="13"/>
        <v>1.0900000000000001</v>
      </c>
      <c r="M414">
        <v>29</v>
      </c>
      <c r="N414">
        <v>6</v>
      </c>
      <c r="O414">
        <v>23</v>
      </c>
      <c r="P414" s="4">
        <v>38</v>
      </c>
      <c r="Q414" s="4">
        <v>22</v>
      </c>
      <c r="R414" s="4">
        <v>1.5</v>
      </c>
      <c r="S414" s="4">
        <v>6</v>
      </c>
      <c r="T414" s="4">
        <v>7.5</v>
      </c>
      <c r="U414" s="2">
        <v>25.184999999999999</v>
      </c>
      <c r="V414" s="2">
        <v>36.715000000000003</v>
      </c>
      <c r="W414" s="2">
        <v>111.29</v>
      </c>
      <c r="X414" s="4">
        <v>2770.35</v>
      </c>
      <c r="Y414" s="4">
        <v>4038.65</v>
      </c>
      <c r="Z414" s="4">
        <v>3621.2000000000007</v>
      </c>
      <c r="AA414" s="4">
        <v>5432.9000000000005</v>
      </c>
      <c r="AB414" s="4">
        <v>12241.900000000001</v>
      </c>
      <c r="AC414" s="3">
        <v>4.8602839999999992</v>
      </c>
    </row>
    <row r="415" spans="1:29">
      <c r="A415">
        <v>2018</v>
      </c>
      <c r="B415">
        <v>233</v>
      </c>
      <c r="C415" s="1">
        <v>43333</v>
      </c>
      <c r="D415" t="s">
        <v>1227</v>
      </c>
      <c r="E415">
        <v>2</v>
      </c>
      <c r="F415">
        <v>114</v>
      </c>
      <c r="G415" s="2">
        <f t="shared" si="12"/>
        <v>1.1399999999999999</v>
      </c>
      <c r="H415">
        <v>31</v>
      </c>
      <c r="I415">
        <v>6</v>
      </c>
      <c r="J415">
        <v>25</v>
      </c>
      <c r="K415">
        <v>113</v>
      </c>
      <c r="L415" s="2">
        <f t="shared" si="13"/>
        <v>1.1299999999999999</v>
      </c>
      <c r="M415">
        <v>32</v>
      </c>
      <c r="N415">
        <v>6</v>
      </c>
      <c r="O415">
        <v>26</v>
      </c>
      <c r="P415" s="4">
        <v>59</v>
      </c>
      <c r="Q415" s="4">
        <v>31.5</v>
      </c>
      <c r="R415" s="4">
        <v>0.5</v>
      </c>
      <c r="S415" s="4">
        <v>6.5</v>
      </c>
      <c r="T415" s="4">
        <v>6</v>
      </c>
      <c r="U415" s="2">
        <v>33.274999999999999</v>
      </c>
      <c r="V415" s="2">
        <v>52.3</v>
      </c>
      <c r="W415" s="2">
        <v>143.78</v>
      </c>
      <c r="X415" s="4">
        <v>3660.25</v>
      </c>
      <c r="Y415" s="4">
        <v>5753</v>
      </c>
      <c r="Z415" s="4">
        <v>3357.2</v>
      </c>
      <c r="AA415" s="4">
        <v>6402.55</v>
      </c>
      <c r="AB415" s="4">
        <v>15815.8</v>
      </c>
      <c r="AC415" s="3">
        <v>6.1389075000000002</v>
      </c>
    </row>
    <row r="416" spans="1:29">
      <c r="A416">
        <v>2018</v>
      </c>
      <c r="B416">
        <v>233</v>
      </c>
      <c r="C416" s="1">
        <v>43333</v>
      </c>
      <c r="D416" t="s">
        <v>1228</v>
      </c>
      <c r="E416">
        <v>2</v>
      </c>
      <c r="F416">
        <v>89</v>
      </c>
      <c r="G416" s="2">
        <f t="shared" si="12"/>
        <v>0.89</v>
      </c>
      <c r="H416">
        <v>27</v>
      </c>
      <c r="I416">
        <v>6</v>
      </c>
      <c r="J416">
        <v>21</v>
      </c>
      <c r="K416">
        <v>101</v>
      </c>
      <c r="L416" s="2">
        <f t="shared" si="13"/>
        <v>1.01</v>
      </c>
      <c r="M416">
        <v>29</v>
      </c>
      <c r="N416">
        <v>6</v>
      </c>
      <c r="O416">
        <v>24</v>
      </c>
      <c r="P416" s="4">
        <v>33</v>
      </c>
      <c r="Q416" s="4">
        <v>24.5</v>
      </c>
      <c r="R416" s="4">
        <v>1</v>
      </c>
      <c r="S416" s="4">
        <v>6</v>
      </c>
      <c r="T416" s="4">
        <v>3.5</v>
      </c>
      <c r="U416" s="2">
        <v>19.03</v>
      </c>
      <c r="V416" s="2">
        <v>26.86</v>
      </c>
      <c r="W416" s="2">
        <v>72.44</v>
      </c>
      <c r="X416" s="4">
        <v>2093.3000000000002</v>
      </c>
      <c r="Y416" s="4">
        <v>2954.6</v>
      </c>
      <c r="Z416" s="4">
        <v>1324.3999999999996</v>
      </c>
      <c r="AA416" s="4">
        <v>2920.4999999999995</v>
      </c>
      <c r="AB416" s="4">
        <v>7968.4</v>
      </c>
      <c r="AC416" s="3">
        <v>3.3839574999999997</v>
      </c>
    </row>
    <row r="417" spans="1:29">
      <c r="A417">
        <v>2018</v>
      </c>
      <c r="B417">
        <v>233</v>
      </c>
      <c r="C417" s="1">
        <v>43333</v>
      </c>
      <c r="D417" t="s">
        <v>1229</v>
      </c>
      <c r="E417">
        <v>2</v>
      </c>
      <c r="F417">
        <v>98</v>
      </c>
      <c r="G417" s="2">
        <f t="shared" si="12"/>
        <v>0.98</v>
      </c>
      <c r="H417">
        <v>29</v>
      </c>
      <c r="I417">
        <v>6</v>
      </c>
      <c r="J417">
        <v>23</v>
      </c>
      <c r="K417">
        <v>91</v>
      </c>
      <c r="L417" s="2">
        <f t="shared" si="13"/>
        <v>0.91</v>
      </c>
      <c r="M417">
        <v>30</v>
      </c>
      <c r="N417">
        <v>7</v>
      </c>
      <c r="O417">
        <v>23</v>
      </c>
      <c r="P417" s="4">
        <v>55</v>
      </c>
      <c r="Q417" s="4">
        <v>29</v>
      </c>
      <c r="R417" s="4">
        <v>0.5</v>
      </c>
      <c r="S417" s="4">
        <v>8.5</v>
      </c>
      <c r="T417" s="4">
        <v>7</v>
      </c>
      <c r="U417" s="2">
        <v>35.46</v>
      </c>
      <c r="V417" s="2">
        <v>46.594999999999999</v>
      </c>
      <c r="W417" s="2">
        <v>151.23500000000001</v>
      </c>
      <c r="X417" s="4">
        <v>3900.5999999999995</v>
      </c>
      <c r="Y417" s="4">
        <v>5125.4500000000007</v>
      </c>
      <c r="Z417" s="4">
        <v>3790.0499999999997</v>
      </c>
      <c r="AA417" s="4">
        <v>7609.7999999999984</v>
      </c>
      <c r="AB417" s="4">
        <v>16635.849999999999</v>
      </c>
      <c r="AC417" s="3">
        <v>5.8455044999999997</v>
      </c>
    </row>
    <row r="418" spans="1:29">
      <c r="A418">
        <v>2018</v>
      </c>
      <c r="B418">
        <v>233</v>
      </c>
      <c r="C418" s="1">
        <v>43333</v>
      </c>
      <c r="D418" t="s">
        <v>1230</v>
      </c>
      <c r="E418">
        <v>2</v>
      </c>
      <c r="F418">
        <v>99</v>
      </c>
      <c r="G418" s="2">
        <f t="shared" si="12"/>
        <v>0.99</v>
      </c>
      <c r="H418">
        <v>31</v>
      </c>
      <c r="I418">
        <v>8</v>
      </c>
      <c r="J418">
        <v>23</v>
      </c>
      <c r="K418">
        <v>110</v>
      </c>
      <c r="L418" s="2">
        <f t="shared" si="13"/>
        <v>1.1000000000000001</v>
      </c>
      <c r="M418">
        <v>30</v>
      </c>
      <c r="N418">
        <v>7</v>
      </c>
      <c r="O418">
        <v>23</v>
      </c>
      <c r="P418" s="4">
        <v>40</v>
      </c>
      <c r="Q418" s="4">
        <v>26</v>
      </c>
      <c r="R418" s="4">
        <v>0.5</v>
      </c>
      <c r="S418" s="4">
        <v>7.5</v>
      </c>
      <c r="T418" s="4">
        <v>5.5</v>
      </c>
      <c r="U418" s="2">
        <v>25.23</v>
      </c>
      <c r="V418" s="2">
        <v>35.805</v>
      </c>
      <c r="W418" s="2">
        <v>101.15499999999999</v>
      </c>
      <c r="X418" s="4">
        <v>2775.3</v>
      </c>
      <c r="Y418" s="4">
        <v>3938.5499999999997</v>
      </c>
      <c r="Z418" s="4">
        <v>2240.1499999999996</v>
      </c>
      <c r="AA418" s="4">
        <v>4413.1999999999989</v>
      </c>
      <c r="AB418" s="4">
        <v>11127.05</v>
      </c>
      <c r="AC418" s="3">
        <v>4.9272355000000001</v>
      </c>
    </row>
    <row r="419" spans="1:29">
      <c r="A419">
        <v>2018</v>
      </c>
      <c r="B419">
        <v>233</v>
      </c>
      <c r="C419" s="1">
        <v>43333</v>
      </c>
      <c r="D419" t="s">
        <v>1231</v>
      </c>
      <c r="E419">
        <v>2</v>
      </c>
      <c r="F419">
        <v>120</v>
      </c>
      <c r="G419" s="2">
        <f t="shared" si="12"/>
        <v>1.2</v>
      </c>
      <c r="H419">
        <v>29</v>
      </c>
      <c r="I419">
        <v>5</v>
      </c>
      <c r="J419">
        <v>24</v>
      </c>
      <c r="K419">
        <v>117</v>
      </c>
      <c r="L419" s="2">
        <f t="shared" si="13"/>
        <v>1.17</v>
      </c>
      <c r="M419">
        <v>28</v>
      </c>
      <c r="N419">
        <v>7</v>
      </c>
      <c r="O419">
        <v>21</v>
      </c>
      <c r="P419" s="4">
        <v>38</v>
      </c>
      <c r="Q419" s="4">
        <v>9</v>
      </c>
      <c r="R419" s="4">
        <v>1</v>
      </c>
      <c r="S419" s="4">
        <v>10</v>
      </c>
      <c r="T419" s="4">
        <v>5</v>
      </c>
      <c r="U419" s="2">
        <v>25.605</v>
      </c>
      <c r="V419" s="2">
        <v>45.655000000000001</v>
      </c>
      <c r="W419" s="2">
        <v>124.47000000000001</v>
      </c>
      <c r="X419" s="4">
        <v>2816.5499999999997</v>
      </c>
      <c r="Y419" s="4">
        <v>5022.05</v>
      </c>
      <c r="Z419" s="4">
        <v>2442.5500000000002</v>
      </c>
      <c r="AA419" s="4">
        <v>5853.0999999999985</v>
      </c>
      <c r="AB419" s="4">
        <v>13691.699999999999</v>
      </c>
      <c r="AC419" s="3">
        <v>4.8531285000000004</v>
      </c>
    </row>
    <row r="420" spans="1:29">
      <c r="A420">
        <v>2018</v>
      </c>
      <c r="B420">
        <v>233</v>
      </c>
      <c r="C420" s="1">
        <v>43333</v>
      </c>
      <c r="D420" t="s">
        <v>1232</v>
      </c>
      <c r="E420">
        <v>2</v>
      </c>
      <c r="F420">
        <v>92</v>
      </c>
      <c r="G420" s="2">
        <f t="shared" si="12"/>
        <v>0.92</v>
      </c>
      <c r="H420">
        <v>27</v>
      </c>
      <c r="I420">
        <v>7</v>
      </c>
      <c r="J420">
        <v>20</v>
      </c>
      <c r="K420">
        <v>77</v>
      </c>
      <c r="L420" s="2">
        <f t="shared" si="13"/>
        <v>0.77</v>
      </c>
      <c r="M420">
        <v>28</v>
      </c>
      <c r="N420">
        <v>6</v>
      </c>
      <c r="O420">
        <v>22</v>
      </c>
      <c r="P420" s="4">
        <v>59</v>
      </c>
      <c r="Q420" s="4">
        <v>39</v>
      </c>
      <c r="R420" s="4">
        <v>0.5</v>
      </c>
      <c r="S420" s="4">
        <v>3.5</v>
      </c>
      <c r="T420" s="4">
        <v>8.5</v>
      </c>
      <c r="U420" s="2">
        <v>34.81</v>
      </c>
      <c r="V420" s="2">
        <v>42.87</v>
      </c>
      <c r="W420" s="2">
        <v>124.325</v>
      </c>
      <c r="X420" s="4">
        <v>3829.1000000000004</v>
      </c>
      <c r="Y420" s="4">
        <v>4715.7</v>
      </c>
      <c r="Z420" s="4">
        <v>3552.9999999999995</v>
      </c>
      <c r="AA420" s="4">
        <v>5130.95</v>
      </c>
      <c r="AB420" s="4">
        <v>13675.75</v>
      </c>
      <c r="AC420" s="3">
        <v>5.8396305000000002</v>
      </c>
    </row>
    <row r="421" spans="1:29">
      <c r="A421">
        <v>2018</v>
      </c>
      <c r="B421">
        <v>233</v>
      </c>
      <c r="C421" s="1">
        <v>43333</v>
      </c>
      <c r="D421" t="s">
        <v>1233</v>
      </c>
      <c r="E421">
        <v>2</v>
      </c>
      <c r="F421">
        <v>119</v>
      </c>
      <c r="G421" s="2">
        <f t="shared" si="12"/>
        <v>1.19</v>
      </c>
      <c r="H421">
        <v>30</v>
      </c>
      <c r="I421">
        <v>6</v>
      </c>
      <c r="J421">
        <v>24</v>
      </c>
      <c r="K421">
        <v>118</v>
      </c>
      <c r="L421" s="2">
        <f t="shared" si="13"/>
        <v>1.18</v>
      </c>
      <c r="M421">
        <v>31</v>
      </c>
      <c r="N421">
        <v>7</v>
      </c>
      <c r="O421">
        <v>24</v>
      </c>
      <c r="P421" s="4">
        <v>55.5</v>
      </c>
      <c r="Q421" s="4">
        <v>25</v>
      </c>
      <c r="R421" s="4">
        <v>1</v>
      </c>
      <c r="S421" s="4">
        <v>4</v>
      </c>
      <c r="T421" s="4">
        <v>6</v>
      </c>
      <c r="U421" s="2">
        <v>35.814999999999998</v>
      </c>
      <c r="V421" s="2">
        <v>62.895000000000003</v>
      </c>
      <c r="W421" s="2">
        <v>143.63499999999999</v>
      </c>
      <c r="X421" s="4">
        <v>3939.65</v>
      </c>
      <c r="Y421" s="4">
        <v>6918.4500000000007</v>
      </c>
      <c r="Z421" s="4">
        <v>3441.3500000000004</v>
      </c>
      <c r="AA421" s="4">
        <v>4941.75</v>
      </c>
      <c r="AB421" s="4">
        <v>15799.85</v>
      </c>
      <c r="AC421" s="3">
        <v>6.0080515000000005</v>
      </c>
    </row>
    <row r="422" spans="1:29">
      <c r="A422">
        <v>2018</v>
      </c>
      <c r="B422">
        <v>233</v>
      </c>
      <c r="C422" s="1">
        <v>43333</v>
      </c>
      <c r="D422" t="s">
        <v>1234</v>
      </c>
      <c r="E422">
        <v>2</v>
      </c>
      <c r="F422">
        <v>110</v>
      </c>
      <c r="G422" s="2">
        <f t="shared" si="12"/>
        <v>1.1000000000000001</v>
      </c>
      <c r="H422">
        <v>28</v>
      </c>
      <c r="I422">
        <v>7</v>
      </c>
      <c r="J422">
        <v>21</v>
      </c>
      <c r="K422">
        <v>124</v>
      </c>
      <c r="L422" s="2">
        <f t="shared" si="13"/>
        <v>1.24</v>
      </c>
      <c r="M422">
        <v>25</v>
      </c>
      <c r="N422">
        <v>5</v>
      </c>
      <c r="O422">
        <v>20</v>
      </c>
      <c r="P422" s="4">
        <v>33</v>
      </c>
      <c r="Q422" s="4">
        <v>6</v>
      </c>
      <c r="R422" s="4">
        <v>0.5</v>
      </c>
      <c r="S422" s="4">
        <v>10.5</v>
      </c>
      <c r="T422" s="4">
        <v>1.5</v>
      </c>
      <c r="U422" s="2">
        <v>21.434999999999999</v>
      </c>
      <c r="V422" s="2">
        <v>37.505000000000003</v>
      </c>
      <c r="W422" s="2">
        <v>105.02</v>
      </c>
      <c r="X422" s="4">
        <v>2357.85</v>
      </c>
      <c r="Y422" s="4">
        <v>4125.55</v>
      </c>
      <c r="Z422" s="4">
        <v>875.05</v>
      </c>
      <c r="AA422" s="4">
        <v>5068.8</v>
      </c>
      <c r="AB422" s="4">
        <v>11552.2</v>
      </c>
      <c r="AC422" s="3">
        <v>3.8912445</v>
      </c>
    </row>
    <row r="423" spans="1:29">
      <c r="A423">
        <v>2018</v>
      </c>
      <c r="B423">
        <v>233</v>
      </c>
      <c r="C423" s="1">
        <v>43333</v>
      </c>
      <c r="D423" t="s">
        <v>1235</v>
      </c>
      <c r="E423">
        <v>2</v>
      </c>
      <c r="F423">
        <v>111</v>
      </c>
      <c r="G423" s="2">
        <f t="shared" si="12"/>
        <v>1.1100000000000001</v>
      </c>
      <c r="H423">
        <v>29</v>
      </c>
      <c r="I423">
        <v>8</v>
      </c>
      <c r="J423">
        <v>21</v>
      </c>
      <c r="K423">
        <v>109</v>
      </c>
      <c r="L423" s="2">
        <f t="shared" si="13"/>
        <v>1.0900000000000001</v>
      </c>
      <c r="M423">
        <v>28</v>
      </c>
      <c r="N423">
        <v>8</v>
      </c>
      <c r="O423">
        <v>20</v>
      </c>
      <c r="P423" s="4">
        <v>41.5</v>
      </c>
      <c r="Q423" s="4">
        <v>12.5</v>
      </c>
      <c r="R423" s="4">
        <v>0</v>
      </c>
      <c r="S423" s="4">
        <v>9</v>
      </c>
      <c r="T423" s="4">
        <v>2</v>
      </c>
      <c r="U423" s="2">
        <v>24.105</v>
      </c>
      <c r="V423" s="2">
        <v>37.79</v>
      </c>
      <c r="W423" s="2">
        <v>100.435</v>
      </c>
      <c r="X423" s="4">
        <v>2651.55</v>
      </c>
      <c r="Y423" s="4">
        <v>4156.8999999999996</v>
      </c>
      <c r="Z423" s="4">
        <v>1118.1499999999999</v>
      </c>
      <c r="AA423" s="4">
        <v>4239.3999999999996</v>
      </c>
      <c r="AB423" s="4">
        <v>11047.849999999999</v>
      </c>
      <c r="AC423" s="3">
        <v>4.5935120000000005</v>
      </c>
    </row>
    <row r="424" spans="1:29">
      <c r="A424">
        <v>2018</v>
      </c>
      <c r="B424">
        <v>233</v>
      </c>
      <c r="C424" s="1">
        <v>43333</v>
      </c>
      <c r="D424" t="s">
        <v>1236</v>
      </c>
      <c r="E424">
        <v>2</v>
      </c>
      <c r="F424">
        <v>119</v>
      </c>
      <c r="G424" s="2">
        <f t="shared" si="12"/>
        <v>1.19</v>
      </c>
      <c r="H424">
        <v>30</v>
      </c>
      <c r="I424">
        <v>8</v>
      </c>
      <c r="J424">
        <v>22</v>
      </c>
      <c r="K424">
        <v>109</v>
      </c>
      <c r="L424" s="2">
        <f t="shared" si="13"/>
        <v>1.0900000000000001</v>
      </c>
      <c r="M424">
        <v>31</v>
      </c>
      <c r="N424">
        <v>7</v>
      </c>
      <c r="O424">
        <v>24</v>
      </c>
      <c r="P424" s="4">
        <v>46.5</v>
      </c>
      <c r="Q424" s="4">
        <v>21.5</v>
      </c>
      <c r="R424" s="4">
        <v>0</v>
      </c>
      <c r="S424" s="4">
        <v>9.5</v>
      </c>
      <c r="T424" s="4">
        <v>7.5</v>
      </c>
      <c r="U424" s="2">
        <v>33.869999999999997</v>
      </c>
      <c r="V424" s="2">
        <v>53.24</v>
      </c>
      <c r="W424" s="2">
        <v>142.625</v>
      </c>
      <c r="X424" s="4">
        <v>3725.6999999999994</v>
      </c>
      <c r="Y424" s="4">
        <v>5856.4000000000005</v>
      </c>
      <c r="Z424" s="4">
        <v>3164.15</v>
      </c>
      <c r="AA424" s="4">
        <v>6106.6500000000005</v>
      </c>
      <c r="AB424" s="4">
        <v>15688.75</v>
      </c>
      <c r="AC424" s="3">
        <v>5.7678720000000006</v>
      </c>
    </row>
    <row r="425" spans="1:29">
      <c r="A425">
        <v>2018</v>
      </c>
      <c r="B425">
        <v>233</v>
      </c>
      <c r="C425" s="1">
        <v>43333</v>
      </c>
      <c r="D425" t="s">
        <v>1237</v>
      </c>
      <c r="E425">
        <v>2</v>
      </c>
      <c r="F425">
        <v>109</v>
      </c>
      <c r="G425" s="2">
        <f t="shared" si="12"/>
        <v>1.0900000000000001</v>
      </c>
      <c r="H425">
        <v>26</v>
      </c>
      <c r="I425">
        <v>5</v>
      </c>
      <c r="J425">
        <v>21</v>
      </c>
      <c r="K425">
        <v>96</v>
      </c>
      <c r="L425" s="2">
        <f t="shared" si="13"/>
        <v>0.96</v>
      </c>
      <c r="M425">
        <v>28</v>
      </c>
      <c r="N425">
        <v>6</v>
      </c>
      <c r="O425">
        <v>22</v>
      </c>
      <c r="P425" s="4">
        <v>37</v>
      </c>
      <c r="Q425" s="4">
        <v>22</v>
      </c>
      <c r="R425" s="4">
        <v>0</v>
      </c>
      <c r="S425" s="4">
        <v>7.5</v>
      </c>
      <c r="T425" s="4">
        <v>5.5</v>
      </c>
      <c r="U425" s="2">
        <v>28.734999999999999</v>
      </c>
      <c r="V425" s="2">
        <v>45.12</v>
      </c>
      <c r="W425" s="2">
        <v>120.91499999999999</v>
      </c>
      <c r="X425" s="4">
        <v>3160.85</v>
      </c>
      <c r="Y425" s="4">
        <v>4963.2</v>
      </c>
      <c r="Z425" s="4">
        <v>2407.9</v>
      </c>
      <c r="AA425" s="4">
        <v>5176.6000000000004</v>
      </c>
      <c r="AB425" s="4">
        <v>13300.65</v>
      </c>
      <c r="AC425" s="3">
        <v>4.6140764999999995</v>
      </c>
    </row>
    <row r="426" spans="1:29">
      <c r="A426">
        <v>2018</v>
      </c>
      <c r="B426">
        <v>233</v>
      </c>
      <c r="C426" s="1">
        <v>43333</v>
      </c>
      <c r="D426" t="s">
        <v>1238</v>
      </c>
      <c r="E426">
        <v>2</v>
      </c>
      <c r="F426">
        <v>166</v>
      </c>
      <c r="G426" s="2">
        <f t="shared" si="12"/>
        <v>1.66</v>
      </c>
      <c r="H426">
        <v>32</v>
      </c>
      <c r="I426">
        <v>6</v>
      </c>
      <c r="J426">
        <v>26</v>
      </c>
      <c r="K426">
        <v>151</v>
      </c>
      <c r="L426" s="2">
        <f t="shared" si="13"/>
        <v>1.51</v>
      </c>
      <c r="M426">
        <v>34</v>
      </c>
      <c r="N426">
        <v>7</v>
      </c>
      <c r="O426">
        <v>27</v>
      </c>
      <c r="P426" s="4">
        <v>56</v>
      </c>
      <c r="Q426" s="4">
        <v>18</v>
      </c>
      <c r="R426" s="4">
        <v>0</v>
      </c>
      <c r="S426" s="4">
        <v>13.5</v>
      </c>
      <c r="T426" s="4">
        <v>2</v>
      </c>
      <c r="U426" s="2">
        <v>35.25</v>
      </c>
      <c r="V426" s="2">
        <v>74.959999999999994</v>
      </c>
      <c r="W426" s="2">
        <v>156.40999999999997</v>
      </c>
      <c r="X426" s="4">
        <v>3877.5</v>
      </c>
      <c r="Y426" s="4">
        <v>8245.6</v>
      </c>
      <c r="Z426" s="4">
        <v>1204.5</v>
      </c>
      <c r="AA426" s="4">
        <v>5082.0000000000009</v>
      </c>
      <c r="AB426" s="4">
        <v>17205.100000000002</v>
      </c>
      <c r="AC426" s="3">
        <v>6.8098634999999996</v>
      </c>
    </row>
    <row r="427" spans="1:29">
      <c r="A427">
        <v>2018</v>
      </c>
      <c r="B427">
        <v>233</v>
      </c>
      <c r="C427" s="1">
        <v>43333</v>
      </c>
      <c r="D427" t="s">
        <v>1239</v>
      </c>
      <c r="E427">
        <v>2</v>
      </c>
      <c r="F427">
        <v>159</v>
      </c>
      <c r="G427" s="2">
        <f t="shared" si="12"/>
        <v>1.59</v>
      </c>
      <c r="H427">
        <v>32</v>
      </c>
      <c r="I427">
        <v>7</v>
      </c>
      <c r="J427">
        <v>25</v>
      </c>
      <c r="K427">
        <v>116</v>
      </c>
      <c r="L427" s="2">
        <f t="shared" si="13"/>
        <v>1.1599999999999999</v>
      </c>
      <c r="M427">
        <v>31</v>
      </c>
      <c r="N427">
        <v>7</v>
      </c>
      <c r="O427">
        <v>24</v>
      </c>
      <c r="P427" s="4">
        <v>51.5</v>
      </c>
      <c r="Q427" s="4">
        <v>12</v>
      </c>
      <c r="R427" s="4">
        <v>0</v>
      </c>
      <c r="S427" s="4">
        <v>11.5</v>
      </c>
      <c r="T427" s="4">
        <v>3.5</v>
      </c>
      <c r="U427" s="2">
        <v>30.195</v>
      </c>
      <c r="V427" s="2">
        <v>59.625</v>
      </c>
      <c r="W427" s="2">
        <v>136.90999999999997</v>
      </c>
      <c r="X427" s="4">
        <v>3321.4500000000003</v>
      </c>
      <c r="Y427" s="4">
        <v>6558.75</v>
      </c>
      <c r="Z427" s="4">
        <v>2125.75</v>
      </c>
      <c r="AA427" s="4">
        <v>5179.9000000000005</v>
      </c>
      <c r="AB427" s="4">
        <v>15060.100000000002</v>
      </c>
      <c r="AC427" s="3">
        <v>5.8007290000000005</v>
      </c>
    </row>
    <row r="428" spans="1:29">
      <c r="A428">
        <v>2018</v>
      </c>
      <c r="B428">
        <v>233</v>
      </c>
      <c r="C428" s="1">
        <v>43333</v>
      </c>
      <c r="D428" t="s">
        <v>1240</v>
      </c>
      <c r="E428">
        <v>2</v>
      </c>
      <c r="F428">
        <v>117</v>
      </c>
      <c r="G428" s="2">
        <f t="shared" si="12"/>
        <v>1.17</v>
      </c>
      <c r="H428">
        <v>31</v>
      </c>
      <c r="I428">
        <v>7</v>
      </c>
      <c r="J428">
        <v>24</v>
      </c>
      <c r="K428">
        <v>109</v>
      </c>
      <c r="L428" s="2">
        <f t="shared" si="13"/>
        <v>1.0900000000000001</v>
      </c>
      <c r="M428">
        <v>30</v>
      </c>
      <c r="N428">
        <v>5</v>
      </c>
      <c r="O428">
        <v>25</v>
      </c>
      <c r="P428" s="4">
        <v>47</v>
      </c>
      <c r="Q428" s="4">
        <v>19.5</v>
      </c>
      <c r="R428" s="4">
        <v>1</v>
      </c>
      <c r="S428" s="4">
        <v>9.5</v>
      </c>
      <c r="T428" s="4">
        <v>5</v>
      </c>
      <c r="U428" s="2">
        <v>27.704999999999998</v>
      </c>
      <c r="V428" s="2">
        <v>43.58</v>
      </c>
      <c r="W428" s="2">
        <v>117.825</v>
      </c>
      <c r="X428" s="4">
        <v>3047.5499999999993</v>
      </c>
      <c r="Y428" s="4">
        <v>4793.8</v>
      </c>
      <c r="Z428" s="4">
        <v>3222.9999999999995</v>
      </c>
      <c r="AA428" s="4">
        <v>5119.4000000000005</v>
      </c>
      <c r="AB428" s="4">
        <v>12960.75</v>
      </c>
      <c r="AC428" s="3">
        <v>4.7368475000000005</v>
      </c>
    </row>
    <row r="429" spans="1:29">
      <c r="A429">
        <v>2018</v>
      </c>
      <c r="B429">
        <v>233</v>
      </c>
      <c r="C429" s="1">
        <v>43333</v>
      </c>
      <c r="D429" t="s">
        <v>1241</v>
      </c>
      <c r="E429">
        <v>2</v>
      </c>
      <c r="F429">
        <v>87</v>
      </c>
      <c r="G429" s="2">
        <f t="shared" si="12"/>
        <v>0.87</v>
      </c>
      <c r="H429">
        <v>15</v>
      </c>
      <c r="I429">
        <v>6</v>
      </c>
      <c r="J429">
        <v>9</v>
      </c>
      <c r="K429">
        <v>77</v>
      </c>
      <c r="L429" s="2">
        <f t="shared" si="13"/>
        <v>0.77</v>
      </c>
      <c r="M429">
        <v>24</v>
      </c>
      <c r="N429">
        <v>7</v>
      </c>
      <c r="O429">
        <v>17</v>
      </c>
      <c r="P429" s="4">
        <v>25</v>
      </c>
      <c r="Q429" s="4">
        <v>5.5</v>
      </c>
      <c r="R429" s="4">
        <v>0</v>
      </c>
      <c r="S429" s="4">
        <v>1.5</v>
      </c>
      <c r="T429" s="4">
        <v>5</v>
      </c>
      <c r="U429" s="2">
        <v>14.255000000000001</v>
      </c>
      <c r="V429" s="2">
        <v>16.995000000000001</v>
      </c>
      <c r="W429" s="2">
        <v>58.965000000000003</v>
      </c>
      <c r="X429" s="4">
        <v>1568.05</v>
      </c>
      <c r="Y429" s="4">
        <v>1869.45</v>
      </c>
      <c r="Z429" s="4">
        <v>2348.5</v>
      </c>
      <c r="AA429" s="4">
        <v>3048.6500000000005</v>
      </c>
      <c r="AB429" s="4">
        <v>6486.1500000000005</v>
      </c>
      <c r="AC429" s="3">
        <v>2.5967314999999997</v>
      </c>
    </row>
    <row r="430" spans="1:29">
      <c r="A430">
        <v>2018</v>
      </c>
      <c r="B430">
        <v>233</v>
      </c>
      <c r="C430" s="1">
        <v>43333</v>
      </c>
      <c r="D430" t="s">
        <v>1242</v>
      </c>
      <c r="E430">
        <v>2</v>
      </c>
      <c r="F430">
        <v>129</v>
      </c>
      <c r="G430" s="2">
        <f t="shared" si="12"/>
        <v>1.29</v>
      </c>
      <c r="H430">
        <v>31</v>
      </c>
      <c r="I430">
        <v>5</v>
      </c>
      <c r="J430">
        <v>26</v>
      </c>
      <c r="K430">
        <v>149</v>
      </c>
      <c r="L430" s="2">
        <f t="shared" si="13"/>
        <v>1.49</v>
      </c>
      <c r="M430">
        <v>32</v>
      </c>
      <c r="N430">
        <v>6</v>
      </c>
      <c r="O430">
        <v>26</v>
      </c>
      <c r="P430" s="4">
        <v>45</v>
      </c>
      <c r="Q430" s="4">
        <v>12</v>
      </c>
      <c r="R430" s="4">
        <v>0.5</v>
      </c>
      <c r="S430" s="4">
        <v>8</v>
      </c>
      <c r="T430" s="4">
        <v>2.5</v>
      </c>
      <c r="U430" s="2">
        <v>24.225000000000001</v>
      </c>
      <c r="V430" s="2">
        <v>49.58</v>
      </c>
      <c r="W430" s="2">
        <v>113.17500000000001</v>
      </c>
      <c r="X430" s="4">
        <v>2664.75</v>
      </c>
      <c r="Y430" s="4">
        <v>5453.8</v>
      </c>
      <c r="Z430" s="4">
        <v>1233.1000000000001</v>
      </c>
      <c r="AA430" s="4">
        <v>4330.7</v>
      </c>
      <c r="AB430" s="4">
        <v>12449.25</v>
      </c>
      <c r="AC430" s="3">
        <v>4.5300089999999997</v>
      </c>
    </row>
    <row r="431" spans="1:29">
      <c r="A431">
        <v>2018</v>
      </c>
      <c r="B431">
        <v>233</v>
      </c>
      <c r="C431" s="1">
        <v>43333</v>
      </c>
      <c r="D431" t="s">
        <v>1243</v>
      </c>
      <c r="E431">
        <v>2</v>
      </c>
      <c r="F431">
        <v>157</v>
      </c>
      <c r="G431" s="2">
        <f t="shared" si="12"/>
        <v>1.57</v>
      </c>
      <c r="H431">
        <v>33</v>
      </c>
      <c r="I431">
        <v>6</v>
      </c>
      <c r="J431">
        <v>27</v>
      </c>
      <c r="K431">
        <v>111</v>
      </c>
      <c r="L431" s="2">
        <f t="shared" si="13"/>
        <v>1.1100000000000001</v>
      </c>
      <c r="M431">
        <v>27</v>
      </c>
      <c r="N431">
        <v>7</v>
      </c>
      <c r="O431">
        <v>20</v>
      </c>
      <c r="P431" s="4">
        <v>38</v>
      </c>
      <c r="Q431" s="4">
        <v>8.5</v>
      </c>
      <c r="R431" s="4">
        <v>0.5</v>
      </c>
      <c r="S431" s="4">
        <v>6</v>
      </c>
      <c r="T431" s="4">
        <v>3.5</v>
      </c>
      <c r="U431" s="2">
        <v>20.315000000000001</v>
      </c>
      <c r="V431" s="2">
        <v>43.234999999999999</v>
      </c>
      <c r="W431" s="2">
        <v>97.184999999999988</v>
      </c>
      <c r="X431" s="4">
        <v>2234.65</v>
      </c>
      <c r="Y431" s="4">
        <v>4755.8500000000004</v>
      </c>
      <c r="Z431" s="4">
        <v>1734.6999999999998</v>
      </c>
      <c r="AA431" s="4">
        <v>3699.85</v>
      </c>
      <c r="AB431" s="4">
        <v>10690.35</v>
      </c>
      <c r="AC431" s="3">
        <v>3.9917624999999997</v>
      </c>
    </row>
    <row r="432" spans="1:29">
      <c r="A432">
        <v>2018</v>
      </c>
      <c r="B432">
        <v>233</v>
      </c>
      <c r="C432" s="1">
        <v>43333</v>
      </c>
      <c r="D432" t="s">
        <v>1244</v>
      </c>
      <c r="E432">
        <v>2</v>
      </c>
      <c r="F432">
        <v>92</v>
      </c>
      <c r="G432" s="2">
        <f t="shared" si="12"/>
        <v>0.92</v>
      </c>
      <c r="H432">
        <v>28</v>
      </c>
      <c r="I432">
        <v>6</v>
      </c>
      <c r="J432">
        <v>22</v>
      </c>
      <c r="K432">
        <v>106</v>
      </c>
      <c r="L432" s="2">
        <f t="shared" si="13"/>
        <v>1.06</v>
      </c>
      <c r="M432">
        <v>29</v>
      </c>
      <c r="N432">
        <v>5</v>
      </c>
      <c r="O432">
        <v>24</v>
      </c>
      <c r="P432" s="4">
        <v>42.5</v>
      </c>
      <c r="Q432" s="4">
        <v>19.5</v>
      </c>
      <c r="R432" s="4">
        <v>0</v>
      </c>
      <c r="S432" s="4">
        <v>8</v>
      </c>
      <c r="T432" s="4">
        <v>4.5</v>
      </c>
      <c r="U432" s="2">
        <v>27.85</v>
      </c>
      <c r="V432" s="2">
        <v>38.770000000000003</v>
      </c>
      <c r="W432" s="2">
        <v>120.39000000000001</v>
      </c>
      <c r="X432" s="4">
        <v>3063.5</v>
      </c>
      <c r="Y432" s="4">
        <v>4264.7000000000007</v>
      </c>
      <c r="Z432" s="4">
        <v>3111.8999999999996</v>
      </c>
      <c r="AA432" s="4">
        <v>5914.7</v>
      </c>
      <c r="AB432" s="4">
        <v>13242.900000000001</v>
      </c>
      <c r="AC432" s="3">
        <v>4.6140875000000001</v>
      </c>
    </row>
    <row r="433" spans="1:29">
      <c r="A433">
        <v>2018</v>
      </c>
      <c r="B433">
        <v>233</v>
      </c>
      <c r="C433" s="1">
        <v>43333</v>
      </c>
      <c r="D433" t="s">
        <v>1245</v>
      </c>
      <c r="E433">
        <v>2</v>
      </c>
      <c r="F433">
        <v>84</v>
      </c>
      <c r="G433" s="2">
        <f t="shared" si="12"/>
        <v>0.84</v>
      </c>
      <c r="H433">
        <v>27</v>
      </c>
      <c r="I433">
        <v>6</v>
      </c>
      <c r="J433">
        <v>21</v>
      </c>
      <c r="K433">
        <v>96</v>
      </c>
      <c r="L433" s="2">
        <f t="shared" si="13"/>
        <v>0.96</v>
      </c>
      <c r="M433">
        <v>29</v>
      </c>
      <c r="N433">
        <v>6</v>
      </c>
      <c r="O433">
        <v>23</v>
      </c>
      <c r="P433" s="4">
        <v>35.5</v>
      </c>
      <c r="Q433" s="4">
        <v>28</v>
      </c>
      <c r="R433" s="4">
        <v>0.5</v>
      </c>
      <c r="S433" s="4">
        <v>11.5</v>
      </c>
      <c r="T433" s="4">
        <v>0.5</v>
      </c>
      <c r="U433" s="2">
        <v>25.44</v>
      </c>
      <c r="V433" s="2">
        <v>34.305</v>
      </c>
      <c r="W433" s="2">
        <v>88.09</v>
      </c>
      <c r="X433" s="4">
        <v>2798.4000000000005</v>
      </c>
      <c r="Y433" s="4">
        <v>3773.55</v>
      </c>
      <c r="Z433" s="4">
        <v>299.75</v>
      </c>
      <c r="AA433" s="4">
        <v>3117.9500000000003</v>
      </c>
      <c r="AB433" s="4">
        <v>9689.9000000000015</v>
      </c>
      <c r="AC433" s="3">
        <v>4.3981849999999998</v>
      </c>
    </row>
    <row r="434" spans="1:29">
      <c r="A434">
        <v>2018</v>
      </c>
      <c r="B434">
        <v>233</v>
      </c>
      <c r="C434" s="1">
        <v>43333</v>
      </c>
      <c r="D434" t="s">
        <v>1246</v>
      </c>
      <c r="E434">
        <v>2</v>
      </c>
      <c r="F434">
        <v>116</v>
      </c>
      <c r="G434" s="2">
        <f t="shared" si="12"/>
        <v>1.1599999999999999</v>
      </c>
      <c r="H434">
        <v>29</v>
      </c>
      <c r="I434">
        <v>5</v>
      </c>
      <c r="J434">
        <v>24</v>
      </c>
      <c r="K434">
        <v>110</v>
      </c>
      <c r="L434" s="2">
        <f t="shared" si="13"/>
        <v>1.1000000000000001</v>
      </c>
      <c r="M434">
        <v>29</v>
      </c>
      <c r="N434">
        <v>7</v>
      </c>
      <c r="O434">
        <v>22</v>
      </c>
      <c r="P434" s="4">
        <v>64.5</v>
      </c>
      <c r="Q434" s="4">
        <v>18.5</v>
      </c>
      <c r="R434" s="4">
        <v>0</v>
      </c>
      <c r="S434" s="4">
        <v>16.5</v>
      </c>
      <c r="T434" s="4">
        <v>4.5</v>
      </c>
      <c r="U434" s="2">
        <v>38.590000000000003</v>
      </c>
      <c r="V434" s="2">
        <v>64.385000000000005</v>
      </c>
      <c r="W434" s="2">
        <v>169.77500000000001</v>
      </c>
      <c r="X434" s="4">
        <v>4244.9000000000005</v>
      </c>
      <c r="Y434" s="4">
        <v>7082.3500000000013</v>
      </c>
      <c r="Z434" s="4">
        <v>1762.1999999999998</v>
      </c>
      <c r="AA434" s="4">
        <v>7348</v>
      </c>
      <c r="AB434" s="4">
        <v>18675.25</v>
      </c>
      <c r="AC434" s="3">
        <v>6.9405380000000001</v>
      </c>
    </row>
    <row r="435" spans="1:29">
      <c r="A435">
        <v>2018</v>
      </c>
      <c r="B435">
        <v>233</v>
      </c>
      <c r="C435" s="1">
        <v>43333</v>
      </c>
      <c r="D435" t="s">
        <v>1247</v>
      </c>
      <c r="E435">
        <v>2</v>
      </c>
      <c r="F435">
        <v>106</v>
      </c>
      <c r="G435" s="2">
        <f t="shared" si="12"/>
        <v>1.06</v>
      </c>
      <c r="H435">
        <v>25</v>
      </c>
      <c r="I435">
        <v>5</v>
      </c>
      <c r="J435">
        <v>20</v>
      </c>
      <c r="K435">
        <v>127</v>
      </c>
      <c r="L435" s="2">
        <f t="shared" si="13"/>
        <v>1.27</v>
      </c>
      <c r="M435">
        <v>32</v>
      </c>
      <c r="N435">
        <v>6</v>
      </c>
      <c r="O435">
        <v>26</v>
      </c>
      <c r="P435" s="4">
        <v>50.5</v>
      </c>
      <c r="Q435" s="4">
        <v>6.5</v>
      </c>
      <c r="R435" s="4">
        <v>1</v>
      </c>
      <c r="S435" s="4">
        <v>8.5</v>
      </c>
      <c r="T435" s="4">
        <v>3</v>
      </c>
      <c r="U435" s="2">
        <v>25.09</v>
      </c>
      <c r="V435" s="2">
        <v>42.92</v>
      </c>
      <c r="W435" s="2">
        <v>112.745</v>
      </c>
      <c r="X435" s="4">
        <v>2759.9</v>
      </c>
      <c r="Y435" s="4">
        <v>4721.2</v>
      </c>
      <c r="Z435" s="4">
        <v>1866.7</v>
      </c>
      <c r="AA435" s="4">
        <v>4920.8500000000004</v>
      </c>
      <c r="AB435" s="4">
        <v>12401.95</v>
      </c>
      <c r="AC435" s="3">
        <v>4.8856555000000004</v>
      </c>
    </row>
    <row r="436" spans="1:29">
      <c r="A436">
        <v>2018</v>
      </c>
      <c r="B436">
        <v>233</v>
      </c>
      <c r="C436" s="1">
        <v>43333</v>
      </c>
      <c r="D436" t="s">
        <v>1248</v>
      </c>
      <c r="E436">
        <v>2</v>
      </c>
      <c r="F436">
        <v>112</v>
      </c>
      <c r="G436" s="2">
        <f t="shared" si="12"/>
        <v>1.1200000000000001</v>
      </c>
      <c r="H436">
        <v>29</v>
      </c>
      <c r="I436">
        <v>8</v>
      </c>
      <c r="J436">
        <v>21</v>
      </c>
      <c r="K436">
        <v>105</v>
      </c>
      <c r="L436" s="2">
        <f t="shared" si="13"/>
        <v>1.05</v>
      </c>
      <c r="M436">
        <v>25</v>
      </c>
      <c r="N436">
        <v>5</v>
      </c>
      <c r="O436">
        <v>20</v>
      </c>
      <c r="P436" s="4">
        <v>48</v>
      </c>
      <c r="Q436" s="4">
        <v>14</v>
      </c>
      <c r="R436" s="4">
        <v>0.5</v>
      </c>
      <c r="S436" s="4">
        <v>10</v>
      </c>
      <c r="T436" s="4">
        <v>5.5</v>
      </c>
      <c r="U436" s="2">
        <v>33.380000000000003</v>
      </c>
      <c r="V436" s="2">
        <v>53.335000000000001</v>
      </c>
      <c r="W436" s="2">
        <v>144.32499999999999</v>
      </c>
      <c r="X436" s="4">
        <v>3671.8</v>
      </c>
      <c r="Y436" s="4">
        <v>5866.85</v>
      </c>
      <c r="Z436" s="4">
        <v>3488.6499999999996</v>
      </c>
      <c r="AA436" s="4">
        <v>6337.1</v>
      </c>
      <c r="AB436" s="4">
        <v>15875.750000000002</v>
      </c>
      <c r="AC436" s="3">
        <v>5.8684889999999994</v>
      </c>
    </row>
    <row r="437" spans="1:29">
      <c r="A437">
        <v>2018</v>
      </c>
      <c r="B437">
        <v>233</v>
      </c>
      <c r="C437" s="1">
        <v>43333</v>
      </c>
      <c r="D437" t="s">
        <v>1249</v>
      </c>
      <c r="E437">
        <v>2</v>
      </c>
      <c r="F437">
        <v>127</v>
      </c>
      <c r="G437" s="2">
        <f t="shared" si="12"/>
        <v>1.27</v>
      </c>
      <c r="H437">
        <v>31</v>
      </c>
      <c r="I437">
        <v>5</v>
      </c>
      <c r="J437">
        <v>26</v>
      </c>
      <c r="K437">
        <v>137</v>
      </c>
      <c r="L437" s="2">
        <f t="shared" si="13"/>
        <v>1.37</v>
      </c>
      <c r="M437">
        <v>32</v>
      </c>
      <c r="N437">
        <v>7</v>
      </c>
      <c r="O437">
        <v>25</v>
      </c>
      <c r="P437" s="4">
        <v>45</v>
      </c>
      <c r="Q437" s="4">
        <v>14</v>
      </c>
      <c r="R437" s="4">
        <v>0</v>
      </c>
      <c r="S437" s="4">
        <v>9</v>
      </c>
      <c r="T437" s="4">
        <v>3.5</v>
      </c>
      <c r="U437" s="2">
        <v>27.63</v>
      </c>
      <c r="V437" s="2">
        <v>54.575000000000003</v>
      </c>
      <c r="W437" s="2">
        <v>122.38500000000001</v>
      </c>
      <c r="X437" s="4">
        <v>3039.2999999999997</v>
      </c>
      <c r="Y437" s="4">
        <v>6003.2500000000009</v>
      </c>
      <c r="Z437" s="4">
        <v>1861.2</v>
      </c>
      <c r="AA437" s="4">
        <v>4419.8000000000011</v>
      </c>
      <c r="AB437" s="4">
        <v>13462.350000000002</v>
      </c>
      <c r="AC437" s="3">
        <v>4.9879610000000003</v>
      </c>
    </row>
    <row r="438" spans="1:29">
      <c r="A438">
        <v>2018</v>
      </c>
      <c r="B438">
        <v>233</v>
      </c>
      <c r="C438" s="1">
        <v>43333</v>
      </c>
      <c r="D438" t="s">
        <v>1250</v>
      </c>
      <c r="E438">
        <v>2</v>
      </c>
      <c r="F438">
        <v>150</v>
      </c>
      <c r="G438" s="2">
        <f t="shared" si="12"/>
        <v>1.5</v>
      </c>
      <c r="H438">
        <v>35</v>
      </c>
      <c r="I438">
        <v>8</v>
      </c>
      <c r="J438">
        <v>27</v>
      </c>
      <c r="K438">
        <v>101</v>
      </c>
      <c r="L438" s="2">
        <f t="shared" si="13"/>
        <v>1.01</v>
      </c>
      <c r="M438">
        <v>26</v>
      </c>
      <c r="N438">
        <v>5</v>
      </c>
      <c r="O438">
        <v>21</v>
      </c>
      <c r="P438" s="4">
        <v>45</v>
      </c>
      <c r="Q438" s="4">
        <v>12</v>
      </c>
      <c r="R438" s="4">
        <v>0</v>
      </c>
      <c r="S438" s="4">
        <v>6.5</v>
      </c>
      <c r="T438" s="4">
        <v>4</v>
      </c>
      <c r="U438" s="2">
        <v>23.135000000000002</v>
      </c>
      <c r="V438" s="2">
        <v>44.435000000000002</v>
      </c>
      <c r="W438" s="2">
        <v>100.45500000000001</v>
      </c>
      <c r="X438" s="4">
        <v>2544.8500000000004</v>
      </c>
      <c r="Y438" s="4">
        <v>4887.8500000000004</v>
      </c>
      <c r="Z438" s="4">
        <v>2031.7000000000003</v>
      </c>
      <c r="AA438" s="4">
        <v>3617.35</v>
      </c>
      <c r="AB438" s="4">
        <v>11050.050000000001</v>
      </c>
      <c r="AC438" s="3">
        <v>4.3367005000000001</v>
      </c>
    </row>
    <row r="439" spans="1:29">
      <c r="A439">
        <v>2018</v>
      </c>
      <c r="B439">
        <v>233</v>
      </c>
      <c r="C439" s="1">
        <v>43333</v>
      </c>
      <c r="D439" t="s">
        <v>1251</v>
      </c>
      <c r="E439">
        <v>2</v>
      </c>
      <c r="F439">
        <v>102</v>
      </c>
      <c r="G439" s="2">
        <f t="shared" si="12"/>
        <v>1.02</v>
      </c>
      <c r="H439">
        <v>27</v>
      </c>
      <c r="I439">
        <v>6</v>
      </c>
      <c r="J439">
        <v>21</v>
      </c>
      <c r="K439">
        <v>92</v>
      </c>
      <c r="L439" s="2">
        <f t="shared" si="13"/>
        <v>0.92</v>
      </c>
      <c r="M439">
        <v>26</v>
      </c>
      <c r="N439">
        <v>6</v>
      </c>
      <c r="O439">
        <v>20</v>
      </c>
      <c r="P439" s="4">
        <v>22.5</v>
      </c>
      <c r="Q439" s="4">
        <v>22</v>
      </c>
      <c r="R439" s="4">
        <v>0</v>
      </c>
      <c r="S439" s="4">
        <v>3.5</v>
      </c>
      <c r="T439" s="4">
        <v>2.5</v>
      </c>
      <c r="U439" s="2">
        <v>17.600000000000001</v>
      </c>
      <c r="V439" s="2">
        <v>24.52</v>
      </c>
      <c r="W439" s="2">
        <v>61.38000000000001</v>
      </c>
      <c r="X439" s="4">
        <v>1936.0000000000002</v>
      </c>
      <c r="Y439" s="4">
        <v>2697.2000000000003</v>
      </c>
      <c r="Z439" s="4">
        <v>1228.6999999999998</v>
      </c>
      <c r="AA439" s="4">
        <v>2118.6</v>
      </c>
      <c r="AB439" s="4">
        <v>6751.8000000000011</v>
      </c>
      <c r="AC439" s="3">
        <v>3.2599435000000003</v>
      </c>
    </row>
    <row r="440" spans="1:29">
      <c r="A440">
        <v>2018</v>
      </c>
      <c r="B440">
        <v>233</v>
      </c>
      <c r="C440" s="1">
        <v>43333</v>
      </c>
      <c r="D440" t="s">
        <v>1252</v>
      </c>
      <c r="E440">
        <v>2</v>
      </c>
      <c r="F440">
        <v>108</v>
      </c>
      <c r="G440" s="2">
        <f t="shared" si="12"/>
        <v>1.08</v>
      </c>
      <c r="H440">
        <v>30</v>
      </c>
      <c r="I440">
        <v>7</v>
      </c>
      <c r="J440">
        <v>22</v>
      </c>
      <c r="K440">
        <v>126</v>
      </c>
      <c r="L440" s="2">
        <f t="shared" si="13"/>
        <v>1.26</v>
      </c>
      <c r="M440">
        <v>32</v>
      </c>
      <c r="N440">
        <v>8</v>
      </c>
      <c r="O440">
        <v>24</v>
      </c>
      <c r="P440" s="4">
        <v>45.5</v>
      </c>
      <c r="Q440" s="4">
        <v>18.5</v>
      </c>
      <c r="R440" s="4">
        <v>0</v>
      </c>
      <c r="S440" s="4">
        <v>6.5</v>
      </c>
      <c r="T440" s="4">
        <v>4</v>
      </c>
      <c r="U440" s="2">
        <v>26.885000000000002</v>
      </c>
      <c r="V440" s="2">
        <v>45.045000000000002</v>
      </c>
      <c r="W440" s="2">
        <v>106.51500000000001</v>
      </c>
      <c r="X440" s="4">
        <v>2957.3500000000004</v>
      </c>
      <c r="Y440" s="4">
        <v>4954.95</v>
      </c>
      <c r="Z440" s="4">
        <v>1513.6</v>
      </c>
      <c r="AA440" s="4">
        <v>3804.3499999999995</v>
      </c>
      <c r="AB440" s="4">
        <v>11716.65</v>
      </c>
      <c r="AC440" s="3">
        <v>4.7766839999999995</v>
      </c>
    </row>
    <row r="441" spans="1:29">
      <c r="A441">
        <v>2018</v>
      </c>
      <c r="B441">
        <v>233</v>
      </c>
      <c r="C441" s="1">
        <v>43333</v>
      </c>
      <c r="D441" t="s">
        <v>1253</v>
      </c>
      <c r="E441">
        <v>2</v>
      </c>
      <c r="F441">
        <v>125</v>
      </c>
      <c r="G441" s="2">
        <f t="shared" si="12"/>
        <v>1.25</v>
      </c>
      <c r="H441">
        <v>32</v>
      </c>
      <c r="I441">
        <v>6</v>
      </c>
      <c r="J441">
        <v>26</v>
      </c>
      <c r="K441">
        <v>93</v>
      </c>
      <c r="L441" s="2">
        <f t="shared" si="13"/>
        <v>0.93</v>
      </c>
      <c r="M441">
        <v>25</v>
      </c>
      <c r="N441">
        <v>5</v>
      </c>
      <c r="O441">
        <v>20</v>
      </c>
      <c r="P441" s="4">
        <v>39</v>
      </c>
      <c r="Q441" s="4">
        <v>13.5</v>
      </c>
      <c r="R441" s="4">
        <v>0.5</v>
      </c>
      <c r="S441" s="4">
        <v>8.5</v>
      </c>
      <c r="T441" s="4">
        <v>3.5</v>
      </c>
      <c r="U441" s="2">
        <v>26.704999999999998</v>
      </c>
      <c r="V441" s="2">
        <v>40.08</v>
      </c>
      <c r="W441" s="2">
        <v>106.285</v>
      </c>
      <c r="X441" s="4">
        <v>2937.5499999999997</v>
      </c>
      <c r="Y441" s="4">
        <v>4408.8</v>
      </c>
      <c r="Z441" s="4">
        <v>1754.5</v>
      </c>
      <c r="AA441" s="4">
        <v>4345</v>
      </c>
      <c r="AB441" s="4">
        <v>11691.35</v>
      </c>
      <c r="AC441" s="3">
        <v>4.7280915000000006</v>
      </c>
    </row>
    <row r="442" spans="1:29">
      <c r="A442">
        <v>2018</v>
      </c>
      <c r="B442">
        <v>233</v>
      </c>
      <c r="C442" s="1">
        <v>43333</v>
      </c>
      <c r="D442" t="s">
        <v>1254</v>
      </c>
      <c r="E442">
        <v>2</v>
      </c>
      <c r="F442">
        <v>115</v>
      </c>
      <c r="G442" s="2">
        <f t="shared" si="12"/>
        <v>1.1499999999999999</v>
      </c>
      <c r="H442">
        <v>28</v>
      </c>
      <c r="I442">
        <v>6</v>
      </c>
      <c r="J442">
        <v>22</v>
      </c>
      <c r="K442">
        <v>121</v>
      </c>
      <c r="L442" s="2">
        <f t="shared" si="13"/>
        <v>1.21</v>
      </c>
      <c r="M442">
        <v>30</v>
      </c>
      <c r="N442">
        <v>7</v>
      </c>
      <c r="O442">
        <v>23</v>
      </c>
      <c r="P442" s="4">
        <v>43</v>
      </c>
      <c r="Q442" s="4">
        <v>17.5</v>
      </c>
      <c r="R442" s="4">
        <v>0.5</v>
      </c>
      <c r="S442" s="4">
        <v>11</v>
      </c>
      <c r="T442" s="4">
        <v>6</v>
      </c>
      <c r="U442" s="2">
        <v>34.354999999999997</v>
      </c>
      <c r="V442" s="2">
        <v>60.204999999999998</v>
      </c>
      <c r="W442" s="2">
        <v>158.77499999999998</v>
      </c>
      <c r="X442" s="4">
        <v>3779.0499999999993</v>
      </c>
      <c r="Y442" s="4">
        <v>6622.55</v>
      </c>
      <c r="Z442" s="4">
        <v>2504.15</v>
      </c>
      <c r="AA442" s="4">
        <v>7063.6500000000015</v>
      </c>
      <c r="AB442" s="4">
        <v>17465.25</v>
      </c>
      <c r="AC442" s="3">
        <v>6.0174730000000007</v>
      </c>
    </row>
    <row r="443" spans="1:29">
      <c r="A443">
        <v>2018</v>
      </c>
      <c r="B443">
        <v>233</v>
      </c>
      <c r="C443" s="1">
        <v>43333</v>
      </c>
      <c r="D443" t="s">
        <v>1255</v>
      </c>
      <c r="E443">
        <v>2</v>
      </c>
      <c r="F443">
        <v>131</v>
      </c>
      <c r="G443" s="2">
        <f t="shared" si="12"/>
        <v>1.31</v>
      </c>
      <c r="H443">
        <v>31</v>
      </c>
      <c r="I443">
        <v>7</v>
      </c>
      <c r="J443">
        <v>24</v>
      </c>
      <c r="K443">
        <v>131</v>
      </c>
      <c r="L443" s="2">
        <f t="shared" si="13"/>
        <v>1.31</v>
      </c>
      <c r="M443">
        <v>31</v>
      </c>
      <c r="N443">
        <v>6</v>
      </c>
      <c r="O443">
        <v>25</v>
      </c>
      <c r="P443" s="4">
        <v>43.5</v>
      </c>
      <c r="Q443" s="4">
        <v>16.5</v>
      </c>
      <c r="R443" s="4">
        <v>0.5</v>
      </c>
      <c r="S443" s="4">
        <v>10.5</v>
      </c>
      <c r="T443" s="4">
        <v>5</v>
      </c>
      <c r="U443" s="2">
        <v>32.215000000000003</v>
      </c>
      <c r="V443" s="2">
        <v>55.555</v>
      </c>
      <c r="W443" s="2">
        <v>144.625</v>
      </c>
      <c r="X443" s="4">
        <v>3543.6499999999996</v>
      </c>
      <c r="Y443" s="4">
        <v>6111.05</v>
      </c>
      <c r="Z443" s="4">
        <v>2795.65</v>
      </c>
      <c r="AA443" s="4">
        <v>6254.05</v>
      </c>
      <c r="AB443" s="4">
        <v>15908.75</v>
      </c>
      <c r="AC443" s="3">
        <v>5.4234949999999991</v>
      </c>
    </row>
    <row r="444" spans="1:29">
      <c r="A444">
        <v>2018</v>
      </c>
      <c r="B444">
        <v>233</v>
      </c>
      <c r="C444" s="1">
        <v>43333</v>
      </c>
      <c r="D444" t="s">
        <v>1256</v>
      </c>
      <c r="E444">
        <v>2</v>
      </c>
      <c r="F444">
        <v>72</v>
      </c>
      <c r="G444" s="2">
        <f t="shared" si="12"/>
        <v>0.72</v>
      </c>
      <c r="H444">
        <v>25</v>
      </c>
      <c r="I444">
        <v>5</v>
      </c>
      <c r="J444">
        <v>20</v>
      </c>
      <c r="K444">
        <v>97</v>
      </c>
      <c r="L444" s="2">
        <f t="shared" si="13"/>
        <v>0.97</v>
      </c>
      <c r="M444">
        <v>27</v>
      </c>
      <c r="N444">
        <v>7</v>
      </c>
      <c r="O444">
        <v>20</v>
      </c>
      <c r="P444" s="4">
        <v>27</v>
      </c>
      <c r="Q444" s="4">
        <v>16</v>
      </c>
      <c r="R444" s="4">
        <v>0</v>
      </c>
      <c r="S444" s="4">
        <v>2.5</v>
      </c>
      <c r="T444" s="4">
        <v>6.5</v>
      </c>
      <c r="U444" s="2">
        <v>18.535</v>
      </c>
      <c r="V444" s="2">
        <v>24.175000000000001</v>
      </c>
      <c r="W444" s="2">
        <v>76.09</v>
      </c>
      <c r="X444" s="4">
        <v>2038.85</v>
      </c>
      <c r="Y444" s="4">
        <v>2659.25</v>
      </c>
      <c r="Z444" s="4">
        <v>2922.15</v>
      </c>
      <c r="AA444" s="4">
        <v>3671.8</v>
      </c>
      <c r="AB444" s="4">
        <v>8369.9000000000015</v>
      </c>
      <c r="AC444" s="3">
        <v>2.8137175000000005</v>
      </c>
    </row>
    <row r="445" spans="1:29">
      <c r="A445">
        <v>2018</v>
      </c>
      <c r="B445">
        <v>233</v>
      </c>
      <c r="C445" s="1">
        <v>43333</v>
      </c>
      <c r="D445" t="s">
        <v>1257</v>
      </c>
      <c r="E445">
        <v>2</v>
      </c>
      <c r="F445">
        <v>124</v>
      </c>
      <c r="G445" s="2">
        <f t="shared" si="12"/>
        <v>1.24</v>
      </c>
      <c r="H445">
        <v>29</v>
      </c>
      <c r="I445">
        <v>5</v>
      </c>
      <c r="J445">
        <v>24</v>
      </c>
      <c r="K445">
        <v>113</v>
      </c>
      <c r="L445" s="2">
        <f t="shared" si="13"/>
        <v>1.1299999999999999</v>
      </c>
      <c r="M445">
        <v>30</v>
      </c>
      <c r="N445">
        <v>7</v>
      </c>
      <c r="O445">
        <v>23</v>
      </c>
      <c r="P445" s="4">
        <v>50.5</v>
      </c>
      <c r="Q445" s="4">
        <v>7.5</v>
      </c>
      <c r="R445" s="4">
        <v>0.5</v>
      </c>
      <c r="S445" s="4">
        <v>16</v>
      </c>
      <c r="T445" s="4">
        <v>3</v>
      </c>
      <c r="U445" s="2">
        <v>33.869999999999997</v>
      </c>
      <c r="V445" s="2">
        <v>55.155000000000001</v>
      </c>
      <c r="W445" s="2">
        <v>143.69999999999999</v>
      </c>
      <c r="X445" s="4">
        <v>3725.6999999999994</v>
      </c>
      <c r="Y445" s="4">
        <v>6067.05</v>
      </c>
      <c r="Z445" s="4">
        <v>1907.4000000000003</v>
      </c>
      <c r="AA445" s="4">
        <v>6014.25</v>
      </c>
      <c r="AB445" s="4">
        <v>15807</v>
      </c>
      <c r="AC445" s="3">
        <v>5.626516500000001</v>
      </c>
    </row>
    <row r="446" spans="1:29">
      <c r="A446">
        <v>2018</v>
      </c>
      <c r="B446">
        <v>233</v>
      </c>
      <c r="C446" s="1">
        <v>43333</v>
      </c>
      <c r="D446" t="s">
        <v>1258</v>
      </c>
      <c r="E446">
        <v>2</v>
      </c>
      <c r="F446">
        <v>96</v>
      </c>
      <c r="G446" s="2">
        <f t="shared" si="12"/>
        <v>0.96</v>
      </c>
      <c r="H446">
        <v>30</v>
      </c>
      <c r="I446">
        <v>6</v>
      </c>
      <c r="J446">
        <v>24</v>
      </c>
      <c r="K446">
        <v>95</v>
      </c>
      <c r="L446" s="2">
        <f t="shared" si="13"/>
        <v>0.95</v>
      </c>
      <c r="M446">
        <v>28</v>
      </c>
      <c r="N446">
        <v>5</v>
      </c>
      <c r="O446">
        <v>23</v>
      </c>
      <c r="P446" s="4">
        <v>26</v>
      </c>
      <c r="Q446" s="4">
        <v>25.5</v>
      </c>
      <c r="R446" s="4">
        <v>0.5</v>
      </c>
      <c r="S446" s="4">
        <v>4.5</v>
      </c>
      <c r="T446" s="4">
        <v>2.5</v>
      </c>
      <c r="U446" s="2">
        <v>19.88</v>
      </c>
      <c r="V446" s="2">
        <v>25.36</v>
      </c>
      <c r="W446" s="2">
        <v>65.614999999999995</v>
      </c>
      <c r="X446" s="4">
        <v>2186.7999999999997</v>
      </c>
      <c r="Y446" s="4">
        <v>2789.6</v>
      </c>
      <c r="Z446" s="4">
        <v>1294.1500000000001</v>
      </c>
      <c r="AA446" s="4">
        <v>2241.25</v>
      </c>
      <c r="AB446" s="4">
        <v>7217.65</v>
      </c>
      <c r="AC446" s="3">
        <v>3.6153040000000001</v>
      </c>
    </row>
    <row r="447" spans="1:29">
      <c r="A447">
        <v>2018</v>
      </c>
      <c r="B447">
        <v>233</v>
      </c>
      <c r="C447" s="1">
        <v>43333</v>
      </c>
      <c r="D447" t="s">
        <v>1259</v>
      </c>
      <c r="E447">
        <v>2</v>
      </c>
      <c r="F447">
        <v>100</v>
      </c>
      <c r="G447" s="2">
        <f t="shared" si="12"/>
        <v>1</v>
      </c>
      <c r="H447">
        <v>31</v>
      </c>
      <c r="I447">
        <v>7</v>
      </c>
      <c r="J447">
        <v>24</v>
      </c>
      <c r="K447">
        <v>96</v>
      </c>
      <c r="L447" s="2">
        <f t="shared" si="13"/>
        <v>0.96</v>
      </c>
      <c r="M447">
        <v>30</v>
      </c>
      <c r="N447">
        <v>7</v>
      </c>
      <c r="O447">
        <v>23</v>
      </c>
      <c r="P447" s="4">
        <v>46.5</v>
      </c>
      <c r="Q447" s="4">
        <v>35.5</v>
      </c>
      <c r="R447" s="4">
        <v>1</v>
      </c>
      <c r="S447" s="4">
        <v>10</v>
      </c>
      <c r="T447" s="4">
        <v>2.5</v>
      </c>
      <c r="U447" s="2">
        <v>28.91</v>
      </c>
      <c r="V447" s="2">
        <v>37.965000000000003</v>
      </c>
      <c r="W447" s="2">
        <v>95.484999999999999</v>
      </c>
      <c r="X447" s="4">
        <v>3180.1000000000004</v>
      </c>
      <c r="Y447" s="4">
        <v>4176.1500000000005</v>
      </c>
      <c r="Z447" s="4">
        <v>799.7</v>
      </c>
      <c r="AA447" s="4">
        <v>3147.1</v>
      </c>
      <c r="AB447" s="4">
        <v>10503.35</v>
      </c>
      <c r="AC447" s="3">
        <v>5.4787865</v>
      </c>
    </row>
    <row r="448" spans="1:29">
      <c r="A448">
        <v>2018</v>
      </c>
      <c r="B448">
        <v>233</v>
      </c>
      <c r="C448" s="1">
        <v>43333</v>
      </c>
      <c r="D448" t="s">
        <v>1260</v>
      </c>
      <c r="E448">
        <v>2</v>
      </c>
      <c r="F448">
        <v>93</v>
      </c>
      <c r="G448" s="2">
        <f t="shared" si="12"/>
        <v>0.93</v>
      </c>
      <c r="H448">
        <v>28</v>
      </c>
      <c r="I448">
        <v>7</v>
      </c>
      <c r="J448">
        <v>21</v>
      </c>
      <c r="K448">
        <v>66</v>
      </c>
      <c r="L448" s="2">
        <f t="shared" si="13"/>
        <v>0.66</v>
      </c>
      <c r="M448">
        <v>24</v>
      </c>
      <c r="N448">
        <v>4</v>
      </c>
      <c r="O448">
        <v>20</v>
      </c>
      <c r="P448" s="4">
        <v>32</v>
      </c>
      <c r="Q448" s="4">
        <v>18.5</v>
      </c>
      <c r="R448" s="4">
        <v>0</v>
      </c>
      <c r="S448" s="4">
        <v>3.5</v>
      </c>
      <c r="T448" s="4">
        <v>5.5</v>
      </c>
      <c r="U448" s="2">
        <v>21.155000000000001</v>
      </c>
      <c r="V448" s="2">
        <v>23.2</v>
      </c>
      <c r="W448" s="2">
        <v>79.765000000000001</v>
      </c>
      <c r="X448" s="4">
        <v>2327.0499999999997</v>
      </c>
      <c r="Y448" s="4">
        <v>2552</v>
      </c>
      <c r="Z448" s="4">
        <v>2524.4999999999995</v>
      </c>
      <c r="AA448" s="4">
        <v>3895.0999999999995</v>
      </c>
      <c r="AB448" s="4">
        <v>8774.1499999999978</v>
      </c>
      <c r="AC448" s="3">
        <v>3.4616395000000004</v>
      </c>
    </row>
    <row r="449" spans="1:29">
      <c r="A449">
        <v>2018</v>
      </c>
      <c r="B449">
        <v>233</v>
      </c>
      <c r="C449" s="1">
        <v>43333</v>
      </c>
      <c r="D449" t="s">
        <v>1261</v>
      </c>
      <c r="E449">
        <v>2</v>
      </c>
      <c r="F449">
        <v>110</v>
      </c>
      <c r="G449" s="2">
        <f t="shared" si="12"/>
        <v>1.1000000000000001</v>
      </c>
      <c r="H449">
        <v>31</v>
      </c>
      <c r="I449">
        <v>5</v>
      </c>
      <c r="J449">
        <v>26</v>
      </c>
      <c r="K449">
        <v>105</v>
      </c>
      <c r="L449" s="2">
        <f t="shared" si="13"/>
        <v>1.05</v>
      </c>
      <c r="M449">
        <v>29</v>
      </c>
      <c r="N449">
        <v>8</v>
      </c>
      <c r="O449">
        <v>21</v>
      </c>
      <c r="P449" s="4">
        <v>38.5</v>
      </c>
      <c r="Q449" s="4">
        <v>18.5</v>
      </c>
      <c r="R449" s="4">
        <v>0</v>
      </c>
      <c r="S449" s="4">
        <v>4.5</v>
      </c>
      <c r="T449" s="4">
        <v>4.5</v>
      </c>
      <c r="U449" s="2">
        <v>24.635000000000002</v>
      </c>
      <c r="V449" s="2">
        <v>37.155000000000001</v>
      </c>
      <c r="W449" s="2">
        <v>93.77000000000001</v>
      </c>
      <c r="X449" s="4">
        <v>2709.8500000000004</v>
      </c>
      <c r="Y449" s="4">
        <v>4087.0499999999997</v>
      </c>
      <c r="Z449" s="4">
        <v>2285.25</v>
      </c>
      <c r="AA449" s="4">
        <v>3517.7999999999993</v>
      </c>
      <c r="AB449" s="4">
        <v>10314.699999999999</v>
      </c>
      <c r="AC449" s="3">
        <v>4.4903044999999997</v>
      </c>
    </row>
    <row r="450" spans="1:29" ht="15" customHeight="1">
      <c r="A450">
        <v>2018</v>
      </c>
      <c r="B450">
        <v>254</v>
      </c>
      <c r="C450" s="1">
        <v>43354</v>
      </c>
      <c r="D450" t="s">
        <v>1457</v>
      </c>
      <c r="E450">
        <v>1</v>
      </c>
      <c r="F450">
        <v>132</v>
      </c>
      <c r="G450" s="2">
        <f t="shared" si="12"/>
        <v>1.32</v>
      </c>
      <c r="H450">
        <v>36</v>
      </c>
      <c r="I450">
        <v>7</v>
      </c>
      <c r="J450">
        <v>29</v>
      </c>
      <c r="P450" s="159">
        <v>65</v>
      </c>
      <c r="Q450" s="159">
        <v>15</v>
      </c>
      <c r="R450" s="159">
        <v>1</v>
      </c>
      <c r="S450" s="159">
        <v>12</v>
      </c>
      <c r="T450" s="159">
        <v>13</v>
      </c>
      <c r="U450" s="2">
        <v>40.380000000000003</v>
      </c>
      <c r="V450" s="2">
        <v>81.27</v>
      </c>
      <c r="W450" s="2">
        <v>219.42000000000002</v>
      </c>
      <c r="X450" s="4">
        <v>4441.8</v>
      </c>
      <c r="Y450" s="4">
        <v>8939.6999999999989</v>
      </c>
      <c r="Z450" s="4">
        <v>6832.0999999999995</v>
      </c>
      <c r="AA450" s="4">
        <v>10754.7</v>
      </c>
      <c r="AB450" s="4">
        <v>24136.2</v>
      </c>
      <c r="AC450" s="3">
        <v>7.0819099999999997</v>
      </c>
    </row>
    <row r="451" spans="1:29" ht="15" customHeight="1">
      <c r="A451">
        <v>2018</v>
      </c>
      <c r="B451">
        <v>254</v>
      </c>
      <c r="C451" s="1">
        <v>43354</v>
      </c>
      <c r="D451" t="s">
        <v>1458</v>
      </c>
      <c r="E451">
        <v>1</v>
      </c>
      <c r="F451">
        <v>132</v>
      </c>
      <c r="G451" s="2">
        <f t="shared" ref="G451:G513" si="14">F451/100</f>
        <v>1.32</v>
      </c>
      <c r="H451">
        <v>34</v>
      </c>
      <c r="I451">
        <v>6</v>
      </c>
      <c r="J451">
        <v>28</v>
      </c>
      <c r="P451" s="159">
        <v>53</v>
      </c>
      <c r="Q451" s="159">
        <v>11</v>
      </c>
      <c r="R451" s="159">
        <v>0</v>
      </c>
      <c r="S451" s="159">
        <v>22</v>
      </c>
      <c r="T451" s="159">
        <v>6</v>
      </c>
      <c r="U451" s="2">
        <v>31.25</v>
      </c>
      <c r="V451" s="2">
        <v>66.22</v>
      </c>
      <c r="W451" s="2">
        <v>169.77999999999997</v>
      </c>
      <c r="X451" s="4">
        <v>3437.5</v>
      </c>
      <c r="Y451" s="4">
        <v>7284.2000000000007</v>
      </c>
      <c r="Z451" s="4">
        <v>3349.4999999999995</v>
      </c>
      <c r="AA451" s="4">
        <v>7954.0999999999995</v>
      </c>
      <c r="AB451" s="4">
        <v>18675.8</v>
      </c>
      <c r="AC451" s="3">
        <v>5.2794939999999997</v>
      </c>
    </row>
    <row r="452" spans="1:29" ht="15" customHeight="1">
      <c r="A452">
        <v>2018</v>
      </c>
      <c r="B452">
        <v>254</v>
      </c>
      <c r="C452" s="1">
        <v>43354</v>
      </c>
      <c r="D452" t="s">
        <v>1459</v>
      </c>
      <c r="E452">
        <v>1</v>
      </c>
      <c r="F452">
        <v>115</v>
      </c>
      <c r="G452" s="2">
        <f t="shared" si="14"/>
        <v>1.1499999999999999</v>
      </c>
      <c r="H452">
        <v>28</v>
      </c>
      <c r="I452">
        <v>5</v>
      </c>
      <c r="J452">
        <v>23</v>
      </c>
      <c r="P452" s="159">
        <v>35</v>
      </c>
      <c r="Q452" s="159">
        <v>4</v>
      </c>
      <c r="R452" s="159">
        <v>0</v>
      </c>
      <c r="S452" s="159">
        <v>10</v>
      </c>
      <c r="T452" s="159">
        <v>8</v>
      </c>
      <c r="U452" s="2">
        <v>22.94</v>
      </c>
      <c r="V452" s="2">
        <v>47.98</v>
      </c>
      <c r="W452" s="2">
        <v>130.24</v>
      </c>
      <c r="X452" s="4">
        <v>2523.4</v>
      </c>
      <c r="Y452" s="4">
        <v>5277.7999999999993</v>
      </c>
      <c r="Z452" s="4">
        <v>4236.0999999999995</v>
      </c>
      <c r="AA452" s="4">
        <v>6525.2</v>
      </c>
      <c r="AB452" s="4">
        <v>14326.399999999998</v>
      </c>
      <c r="AC452" s="3">
        <v>3.8254919999999997</v>
      </c>
    </row>
    <row r="453" spans="1:29" ht="15.75" customHeight="1">
      <c r="A453">
        <v>2018</v>
      </c>
      <c r="B453">
        <v>254</v>
      </c>
      <c r="C453" s="1">
        <v>43354</v>
      </c>
      <c r="D453" t="s">
        <v>1460</v>
      </c>
      <c r="E453">
        <v>1</v>
      </c>
      <c r="F453">
        <v>103</v>
      </c>
      <c r="G453" s="2">
        <f t="shared" si="14"/>
        <v>1.03</v>
      </c>
      <c r="H453">
        <v>28</v>
      </c>
      <c r="I453">
        <v>4</v>
      </c>
      <c r="J453">
        <v>24</v>
      </c>
      <c r="P453" s="159">
        <v>33</v>
      </c>
      <c r="Q453" s="159">
        <v>4</v>
      </c>
      <c r="R453" s="159">
        <v>0</v>
      </c>
      <c r="S453" s="159">
        <v>18</v>
      </c>
      <c r="T453" s="159">
        <v>5</v>
      </c>
      <c r="U453" s="2">
        <v>22.65</v>
      </c>
      <c r="V453" s="2">
        <v>37.1</v>
      </c>
      <c r="W453" s="2">
        <v>107.94</v>
      </c>
      <c r="X453" s="4">
        <v>2491.5</v>
      </c>
      <c r="Y453" s="4">
        <v>4081</v>
      </c>
      <c r="Z453" s="4">
        <v>2291.2999999999997</v>
      </c>
      <c r="AA453" s="4">
        <v>5300.9</v>
      </c>
      <c r="AB453" s="4">
        <v>11873.4</v>
      </c>
      <c r="AC453" s="3">
        <v>3.6532649999999998</v>
      </c>
    </row>
    <row r="454" spans="1:29" ht="15" customHeight="1">
      <c r="A454">
        <v>2018</v>
      </c>
      <c r="B454">
        <v>254</v>
      </c>
      <c r="C454" s="1">
        <v>43354</v>
      </c>
      <c r="D454" t="s">
        <v>1461</v>
      </c>
      <c r="E454">
        <v>1</v>
      </c>
      <c r="F454">
        <v>161</v>
      </c>
      <c r="G454" s="2">
        <f t="shared" si="14"/>
        <v>1.61</v>
      </c>
      <c r="H454">
        <v>35</v>
      </c>
      <c r="I454">
        <v>6</v>
      </c>
      <c r="J454">
        <v>29</v>
      </c>
      <c r="P454" s="159">
        <v>53</v>
      </c>
      <c r="Q454" s="159">
        <v>20</v>
      </c>
      <c r="R454" s="159">
        <v>0</v>
      </c>
      <c r="S454" s="159">
        <v>5</v>
      </c>
      <c r="T454" s="159">
        <v>9</v>
      </c>
      <c r="U454" s="2">
        <v>31.16</v>
      </c>
      <c r="V454" s="2">
        <v>74.959999999999994</v>
      </c>
      <c r="W454" s="2">
        <v>151.75</v>
      </c>
      <c r="X454" s="4">
        <v>3427.6</v>
      </c>
      <c r="Y454" s="4">
        <v>8245.6</v>
      </c>
      <c r="Z454" s="4">
        <v>3544.1999999999994</v>
      </c>
      <c r="AA454" s="4">
        <v>5019.3</v>
      </c>
      <c r="AB454" s="4">
        <v>16692.5</v>
      </c>
      <c r="AC454" s="3">
        <v>5.7163040000000001</v>
      </c>
    </row>
    <row r="455" spans="1:29" ht="15" customHeight="1">
      <c r="A455">
        <v>2018</v>
      </c>
      <c r="B455">
        <v>254</v>
      </c>
      <c r="C455" s="1">
        <v>43354</v>
      </c>
      <c r="D455" t="s">
        <v>1462</v>
      </c>
      <c r="E455">
        <v>1</v>
      </c>
      <c r="F455">
        <v>118</v>
      </c>
      <c r="G455" s="2">
        <f t="shared" si="14"/>
        <v>1.18</v>
      </c>
      <c r="H455">
        <v>34</v>
      </c>
      <c r="I455">
        <v>7</v>
      </c>
      <c r="J455">
        <v>26</v>
      </c>
      <c r="P455" s="159">
        <v>75</v>
      </c>
      <c r="Q455" s="159">
        <v>18</v>
      </c>
      <c r="R455" s="159">
        <v>1</v>
      </c>
      <c r="S455" s="159">
        <v>18</v>
      </c>
      <c r="T455" s="159">
        <v>15</v>
      </c>
      <c r="U455" s="2">
        <v>41.73</v>
      </c>
      <c r="V455" s="2">
        <v>86.12</v>
      </c>
      <c r="W455" s="2">
        <v>225.49</v>
      </c>
      <c r="X455" s="4">
        <v>4590.2999999999993</v>
      </c>
      <c r="Y455" s="4">
        <v>9473.2000000000007</v>
      </c>
      <c r="Z455" s="4">
        <v>7752.7999999999993</v>
      </c>
      <c r="AA455" s="4">
        <v>10740.400000000001</v>
      </c>
      <c r="AB455" s="4">
        <v>24803.9</v>
      </c>
      <c r="AC455" s="3">
        <v>6.4568900000000005</v>
      </c>
    </row>
    <row r="456" spans="1:29" ht="15" customHeight="1">
      <c r="A456">
        <v>2018</v>
      </c>
      <c r="B456">
        <v>254</v>
      </c>
      <c r="C456" s="1">
        <v>43354</v>
      </c>
      <c r="D456" t="s">
        <v>1463</v>
      </c>
      <c r="E456">
        <v>1</v>
      </c>
      <c r="F456">
        <v>117</v>
      </c>
      <c r="G456" s="2">
        <f t="shared" si="14"/>
        <v>1.17</v>
      </c>
      <c r="H456">
        <v>31</v>
      </c>
      <c r="I456">
        <v>7</v>
      </c>
      <c r="J456">
        <v>24</v>
      </c>
      <c r="P456" s="159">
        <v>37</v>
      </c>
      <c r="Q456" s="159">
        <v>3</v>
      </c>
      <c r="R456" s="159">
        <v>0</v>
      </c>
      <c r="S456" s="159">
        <v>12</v>
      </c>
      <c r="T456" s="159">
        <v>4</v>
      </c>
      <c r="U456" s="2">
        <v>18.690000000000001</v>
      </c>
      <c r="V456" s="2">
        <v>39.21</v>
      </c>
      <c r="W456" s="2">
        <v>98.91</v>
      </c>
      <c r="X456" s="4">
        <v>2055.9</v>
      </c>
      <c r="Y456" s="4">
        <v>4313.1000000000004</v>
      </c>
      <c r="Z456" s="4">
        <v>1994.3</v>
      </c>
      <c r="AA456" s="4">
        <v>4511.1000000000004</v>
      </c>
      <c r="AB456" s="4">
        <v>10880.1</v>
      </c>
      <c r="AC456" s="3">
        <v>3.0806710000000002</v>
      </c>
    </row>
    <row r="457" spans="1:29" ht="15.75" customHeight="1">
      <c r="A457">
        <v>2018</v>
      </c>
      <c r="B457">
        <v>254</v>
      </c>
      <c r="C457" s="1">
        <v>43354</v>
      </c>
      <c r="D457" t="s">
        <v>1464</v>
      </c>
      <c r="E457">
        <v>1</v>
      </c>
      <c r="F457">
        <v>65</v>
      </c>
      <c r="G457" s="2">
        <f t="shared" si="14"/>
        <v>0.65</v>
      </c>
      <c r="H457">
        <v>28</v>
      </c>
      <c r="I457">
        <v>6</v>
      </c>
      <c r="J457">
        <v>22</v>
      </c>
      <c r="P457" s="159">
        <v>35</v>
      </c>
      <c r="Q457" s="159">
        <v>11</v>
      </c>
      <c r="R457" s="159">
        <v>0</v>
      </c>
      <c r="S457" s="159">
        <v>9</v>
      </c>
      <c r="T457" s="159">
        <v>4</v>
      </c>
      <c r="U457" s="2">
        <v>12.48</v>
      </c>
      <c r="V457" s="2">
        <v>18.98</v>
      </c>
      <c r="W457" s="2">
        <v>50.94</v>
      </c>
      <c r="X457" s="4">
        <v>1372.8</v>
      </c>
      <c r="Y457" s="4">
        <v>2087.7999999999997</v>
      </c>
      <c r="Z457" s="4">
        <v>1243</v>
      </c>
      <c r="AA457" s="4">
        <v>2142.8000000000002</v>
      </c>
      <c r="AB457" s="4">
        <v>5603.4</v>
      </c>
      <c r="AC457" s="3">
        <v>1.8149230000000001</v>
      </c>
    </row>
    <row r="458" spans="1:29" ht="15" customHeight="1">
      <c r="A458">
        <v>2018</v>
      </c>
      <c r="B458">
        <v>254</v>
      </c>
      <c r="C458" s="1">
        <v>43354</v>
      </c>
      <c r="D458" t="s">
        <v>1465</v>
      </c>
      <c r="E458">
        <v>1</v>
      </c>
      <c r="F458">
        <v>85</v>
      </c>
      <c r="G458" s="2">
        <f t="shared" si="14"/>
        <v>0.85</v>
      </c>
      <c r="H458">
        <v>27</v>
      </c>
      <c r="I458">
        <v>6</v>
      </c>
      <c r="J458">
        <v>21</v>
      </c>
      <c r="P458" s="159">
        <v>51</v>
      </c>
      <c r="Q458" s="159">
        <v>9</v>
      </c>
      <c r="R458" s="159">
        <v>0</v>
      </c>
      <c r="S458" s="159">
        <v>19</v>
      </c>
      <c r="T458" s="159">
        <v>9</v>
      </c>
      <c r="U458" s="2">
        <v>20.74</v>
      </c>
      <c r="V458" s="2">
        <v>35.799999999999997</v>
      </c>
      <c r="W458" s="2">
        <v>102.22999999999999</v>
      </c>
      <c r="X458" s="4">
        <v>2281.3999999999996</v>
      </c>
      <c r="Y458" s="4">
        <v>3938</v>
      </c>
      <c r="Z458" s="4">
        <v>3016.2000000000007</v>
      </c>
      <c r="AA458" s="4">
        <v>5025.8999999999996</v>
      </c>
      <c r="AB458" s="4">
        <v>11245.3</v>
      </c>
      <c r="AC458" s="3">
        <v>3.5137960000000001</v>
      </c>
    </row>
    <row r="459" spans="1:29" ht="15" customHeight="1">
      <c r="A459">
        <v>2018</v>
      </c>
      <c r="B459">
        <v>254</v>
      </c>
      <c r="C459" s="1">
        <v>43354</v>
      </c>
      <c r="D459" t="s">
        <v>1466</v>
      </c>
      <c r="E459">
        <v>1</v>
      </c>
      <c r="F459">
        <v>130</v>
      </c>
      <c r="G459" s="2">
        <f t="shared" si="14"/>
        <v>1.3</v>
      </c>
      <c r="H459">
        <v>36</v>
      </c>
      <c r="I459">
        <v>7</v>
      </c>
      <c r="J459">
        <v>29</v>
      </c>
      <c r="P459" s="159">
        <v>55</v>
      </c>
      <c r="Q459" s="159">
        <v>19</v>
      </c>
      <c r="R459" s="159">
        <v>0</v>
      </c>
      <c r="S459" s="159">
        <v>16</v>
      </c>
      <c r="T459" s="159">
        <v>14</v>
      </c>
      <c r="U459" s="2">
        <v>38.6</v>
      </c>
      <c r="V459" s="2">
        <v>86.17</v>
      </c>
      <c r="W459" s="2">
        <v>217.99</v>
      </c>
      <c r="X459" s="4">
        <v>4246</v>
      </c>
      <c r="Y459" s="4">
        <v>9478.7000000000007</v>
      </c>
      <c r="Z459" s="4">
        <v>7639.5</v>
      </c>
      <c r="AA459" s="4">
        <v>10254.200000000001</v>
      </c>
      <c r="AB459" s="4">
        <v>23978.9</v>
      </c>
      <c r="AC459" s="3">
        <v>6.1637949999999995</v>
      </c>
    </row>
    <row r="460" spans="1:29" ht="15" customHeight="1">
      <c r="A460">
        <v>2018</v>
      </c>
      <c r="B460">
        <v>254</v>
      </c>
      <c r="C460" s="1">
        <v>43354</v>
      </c>
      <c r="D460" t="s">
        <v>1467</v>
      </c>
      <c r="E460">
        <v>1</v>
      </c>
      <c r="F460">
        <v>94</v>
      </c>
      <c r="G460" s="2">
        <f t="shared" si="14"/>
        <v>0.94</v>
      </c>
      <c r="H460">
        <v>31</v>
      </c>
      <c r="I460">
        <v>7</v>
      </c>
      <c r="J460">
        <v>24</v>
      </c>
      <c r="P460" s="159">
        <v>55</v>
      </c>
      <c r="Q460" s="159">
        <v>6</v>
      </c>
      <c r="R460" s="159">
        <v>1</v>
      </c>
      <c r="S460" s="159">
        <v>13</v>
      </c>
      <c r="T460" s="159">
        <v>4</v>
      </c>
      <c r="U460" s="2">
        <v>25.33</v>
      </c>
      <c r="V460" s="2">
        <v>32.520000000000003</v>
      </c>
      <c r="W460" s="2">
        <v>112.77999999999999</v>
      </c>
      <c r="X460" s="4">
        <v>2786.2999999999997</v>
      </c>
      <c r="Y460" s="4">
        <v>3577.2</v>
      </c>
      <c r="Z460" s="4">
        <v>1899.7</v>
      </c>
      <c r="AA460" s="4">
        <v>6042.2999999999993</v>
      </c>
      <c r="AB460" s="4">
        <v>12405.8</v>
      </c>
      <c r="AC460" s="3">
        <v>4.1599580000000005</v>
      </c>
    </row>
    <row r="461" spans="1:29" ht="15.75" customHeight="1">
      <c r="A461">
        <v>2018</v>
      </c>
      <c r="B461">
        <v>254</v>
      </c>
      <c r="C461" s="1">
        <v>43354</v>
      </c>
      <c r="D461" t="s">
        <v>1468</v>
      </c>
      <c r="E461">
        <v>1</v>
      </c>
      <c r="F461">
        <v>87</v>
      </c>
      <c r="G461" s="2">
        <f t="shared" si="14"/>
        <v>0.87</v>
      </c>
      <c r="H461">
        <v>30</v>
      </c>
      <c r="I461">
        <v>6</v>
      </c>
      <c r="J461">
        <v>24</v>
      </c>
      <c r="P461" s="159">
        <v>33</v>
      </c>
      <c r="Q461" s="159">
        <v>18</v>
      </c>
      <c r="R461" s="159">
        <v>0</v>
      </c>
      <c r="S461" s="159">
        <v>7</v>
      </c>
      <c r="T461" s="159">
        <v>11</v>
      </c>
      <c r="U461" s="2">
        <v>23.01</v>
      </c>
      <c r="V461" s="2">
        <v>34.35</v>
      </c>
      <c r="W461" s="2">
        <v>109.63</v>
      </c>
      <c r="X461" s="4">
        <v>2531.1000000000004</v>
      </c>
      <c r="Y461" s="4">
        <v>3778.4999999999995</v>
      </c>
      <c r="Z461" s="4">
        <v>5141.4000000000005</v>
      </c>
      <c r="AA461" s="4">
        <v>5749.7000000000007</v>
      </c>
      <c r="AB461" s="4">
        <v>12059.300000000001</v>
      </c>
      <c r="AC461" s="3">
        <v>3.7714270000000001</v>
      </c>
    </row>
    <row r="462" spans="1:29">
      <c r="A462">
        <v>2018</v>
      </c>
      <c r="B462">
        <v>254</v>
      </c>
      <c r="C462" s="1">
        <v>43354</v>
      </c>
      <c r="D462" t="s">
        <v>1469</v>
      </c>
      <c r="E462">
        <v>1</v>
      </c>
      <c r="F462">
        <v>127</v>
      </c>
      <c r="G462" s="2">
        <f t="shared" si="14"/>
        <v>1.27</v>
      </c>
      <c r="H462">
        <v>34</v>
      </c>
      <c r="I462">
        <v>5</v>
      </c>
      <c r="J462">
        <v>29</v>
      </c>
      <c r="P462" s="159">
        <v>73</v>
      </c>
      <c r="Q462" s="159">
        <v>6</v>
      </c>
      <c r="R462" s="159">
        <v>0</v>
      </c>
      <c r="S462" s="159">
        <v>21</v>
      </c>
      <c r="T462" s="159">
        <v>6</v>
      </c>
      <c r="U462" s="2">
        <v>37.78</v>
      </c>
      <c r="V462" s="2">
        <v>68.42</v>
      </c>
      <c r="W462" s="2">
        <v>187.74</v>
      </c>
      <c r="X462" s="4">
        <v>4155.8</v>
      </c>
      <c r="Y462" s="4">
        <v>7526.2000000000007</v>
      </c>
      <c r="Z462" s="4">
        <v>4472.5999999999995</v>
      </c>
      <c r="AA462" s="4">
        <v>8969.3999999999978</v>
      </c>
      <c r="AB462" s="4">
        <v>20651.399999999998</v>
      </c>
      <c r="AC462" s="3">
        <v>5.7379630000000006</v>
      </c>
    </row>
    <row r="463" spans="1:29">
      <c r="A463">
        <v>2018</v>
      </c>
      <c r="B463">
        <v>254</v>
      </c>
      <c r="C463" s="1">
        <v>43354</v>
      </c>
      <c r="D463" t="s">
        <v>1470</v>
      </c>
      <c r="E463">
        <v>1</v>
      </c>
      <c r="F463">
        <v>146</v>
      </c>
      <c r="G463" s="2">
        <f t="shared" si="14"/>
        <v>1.46</v>
      </c>
      <c r="H463">
        <v>37</v>
      </c>
      <c r="I463">
        <v>6</v>
      </c>
      <c r="J463">
        <v>31</v>
      </c>
      <c r="P463" s="159">
        <v>62</v>
      </c>
      <c r="Q463" s="159">
        <v>19</v>
      </c>
      <c r="R463" s="159">
        <v>1</v>
      </c>
      <c r="S463" s="159">
        <v>16</v>
      </c>
      <c r="T463" s="159">
        <v>10</v>
      </c>
      <c r="U463" s="2">
        <v>43.63</v>
      </c>
      <c r="V463" s="2">
        <v>104.85</v>
      </c>
      <c r="W463" s="2">
        <v>254.73999999999998</v>
      </c>
      <c r="X463" s="4">
        <v>4799.3</v>
      </c>
      <c r="Y463" s="4">
        <v>11533.500000000002</v>
      </c>
      <c r="Z463" s="4">
        <v>5723.3</v>
      </c>
      <c r="AA463" s="4">
        <v>11688.6</v>
      </c>
      <c r="AB463" s="4">
        <v>28021.4</v>
      </c>
      <c r="AC463" s="3">
        <v>7.3257470000000007</v>
      </c>
    </row>
    <row r="464" spans="1:29">
      <c r="A464">
        <v>2018</v>
      </c>
      <c r="B464">
        <v>254</v>
      </c>
      <c r="C464" s="1">
        <v>43354</v>
      </c>
      <c r="D464" t="s">
        <v>1471</v>
      </c>
      <c r="E464">
        <v>1</v>
      </c>
      <c r="F464">
        <v>132</v>
      </c>
      <c r="G464" s="2">
        <f t="shared" si="14"/>
        <v>1.32</v>
      </c>
      <c r="H464">
        <v>34</v>
      </c>
      <c r="I464">
        <v>7</v>
      </c>
      <c r="J464">
        <v>27</v>
      </c>
      <c r="P464" s="159">
        <v>81</v>
      </c>
      <c r="Q464" s="159">
        <v>21</v>
      </c>
      <c r="R464" s="159">
        <v>1</v>
      </c>
      <c r="S464" s="159">
        <v>22</v>
      </c>
      <c r="T464" s="159">
        <v>5</v>
      </c>
      <c r="U464" s="2">
        <v>46.3</v>
      </c>
      <c r="V464" s="2">
        <v>103.8</v>
      </c>
      <c r="W464" s="2">
        <v>216.54999999999998</v>
      </c>
      <c r="X464" s="4">
        <v>5093</v>
      </c>
      <c r="Y464" s="4">
        <v>11418</v>
      </c>
      <c r="Z464" s="4">
        <v>2280.3000000000002</v>
      </c>
      <c r="AA464" s="4">
        <v>7309.5000000000009</v>
      </c>
      <c r="AB464" s="4">
        <v>23820.5</v>
      </c>
      <c r="AC464" s="3">
        <v>7.9660130000000002</v>
      </c>
    </row>
    <row r="465" spans="1:29" ht="15" customHeight="1">
      <c r="A465">
        <v>2018</v>
      </c>
      <c r="B465">
        <v>254</v>
      </c>
      <c r="C465" s="1">
        <v>43354</v>
      </c>
      <c r="D465" t="s">
        <v>1472</v>
      </c>
      <c r="E465">
        <v>1</v>
      </c>
      <c r="F465">
        <v>107</v>
      </c>
      <c r="G465" s="2">
        <f t="shared" si="14"/>
        <v>1.07</v>
      </c>
      <c r="H465">
        <v>33</v>
      </c>
      <c r="I465">
        <v>7</v>
      </c>
      <c r="J465">
        <v>26</v>
      </c>
      <c r="P465" s="159">
        <v>44</v>
      </c>
      <c r="Q465" s="159">
        <v>14</v>
      </c>
      <c r="R465" s="159">
        <v>0</v>
      </c>
      <c r="S465" s="159">
        <v>9</v>
      </c>
      <c r="T465" s="159">
        <v>11</v>
      </c>
      <c r="U465" s="2">
        <v>27.15</v>
      </c>
      <c r="V465" s="2">
        <v>45.75</v>
      </c>
      <c r="W465" s="2">
        <v>143.91</v>
      </c>
      <c r="X465" s="4">
        <v>2986.4999999999995</v>
      </c>
      <c r="Y465" s="4">
        <v>5032.5</v>
      </c>
      <c r="Z465" s="4">
        <v>6757.2999999999993</v>
      </c>
      <c r="AA465" s="4">
        <v>7811.1000000000013</v>
      </c>
      <c r="AB465" s="4">
        <v>15830.100000000002</v>
      </c>
      <c r="AC465" s="3">
        <v>4.5022229999999999</v>
      </c>
    </row>
    <row r="466" spans="1:29" ht="15" customHeight="1">
      <c r="A466">
        <v>2018</v>
      </c>
      <c r="B466">
        <v>254</v>
      </c>
      <c r="C466" s="1">
        <v>43354</v>
      </c>
      <c r="D466" t="s">
        <v>1473</v>
      </c>
      <c r="E466">
        <v>1</v>
      </c>
      <c r="F466">
        <v>109</v>
      </c>
      <c r="G466" s="2">
        <f t="shared" si="14"/>
        <v>1.0900000000000001</v>
      </c>
      <c r="H466">
        <v>32</v>
      </c>
      <c r="I466">
        <v>7</v>
      </c>
      <c r="J466">
        <v>25</v>
      </c>
      <c r="P466" s="159">
        <v>53</v>
      </c>
      <c r="Q466" s="159">
        <v>10</v>
      </c>
      <c r="R466" s="159">
        <v>2</v>
      </c>
      <c r="S466" s="159">
        <v>13</v>
      </c>
      <c r="T466" s="159">
        <v>8</v>
      </c>
      <c r="U466" s="2">
        <v>25.95</v>
      </c>
      <c r="V466" s="2">
        <v>48.81</v>
      </c>
      <c r="W466" s="2">
        <v>130.88</v>
      </c>
      <c r="X466" s="4">
        <v>2854.5</v>
      </c>
      <c r="Y466" s="4">
        <v>5369.1</v>
      </c>
      <c r="Z466" s="4">
        <v>3348.4</v>
      </c>
      <c r="AA466" s="4">
        <v>6173.2000000000007</v>
      </c>
      <c r="AB466" s="4">
        <v>14396.800000000001</v>
      </c>
      <c r="AC466" s="3">
        <v>4.4839190000000002</v>
      </c>
    </row>
    <row r="467" spans="1:29" ht="15" customHeight="1">
      <c r="A467">
        <v>2018</v>
      </c>
      <c r="B467">
        <v>254</v>
      </c>
      <c r="C467" s="1">
        <v>43354</v>
      </c>
      <c r="D467" t="s">
        <v>1474</v>
      </c>
      <c r="E467">
        <v>1</v>
      </c>
      <c r="F467">
        <v>136</v>
      </c>
      <c r="G467" s="2">
        <f t="shared" si="14"/>
        <v>1.36</v>
      </c>
      <c r="H467">
        <v>35</v>
      </c>
      <c r="I467">
        <v>6</v>
      </c>
      <c r="J467">
        <v>29</v>
      </c>
      <c r="P467" s="159">
        <v>52</v>
      </c>
      <c r="Q467" s="159">
        <v>22</v>
      </c>
      <c r="R467" s="159">
        <v>3</v>
      </c>
      <c r="S467" s="159">
        <v>14</v>
      </c>
      <c r="T467" s="159">
        <v>6</v>
      </c>
      <c r="U467" s="2">
        <v>31.21</v>
      </c>
      <c r="V467" s="2">
        <v>60.93</v>
      </c>
      <c r="W467" s="2">
        <v>145.57999999999998</v>
      </c>
      <c r="X467" s="4">
        <v>3433.1</v>
      </c>
      <c r="Y467" s="4">
        <v>6702.3</v>
      </c>
      <c r="Z467" s="4">
        <v>3330.8000000000006</v>
      </c>
      <c r="AA467" s="4">
        <v>5878.4</v>
      </c>
      <c r="AB467" s="4">
        <v>16013.8</v>
      </c>
      <c r="AC467" s="3">
        <v>5.2504210000000002</v>
      </c>
    </row>
    <row r="468" spans="1:29" ht="15.75" customHeight="1">
      <c r="A468">
        <v>2018</v>
      </c>
      <c r="B468">
        <v>254</v>
      </c>
      <c r="C468" s="1">
        <v>43354</v>
      </c>
      <c r="D468" t="s">
        <v>1475</v>
      </c>
      <c r="E468">
        <v>1</v>
      </c>
      <c r="F468">
        <v>135</v>
      </c>
      <c r="G468" s="2">
        <f t="shared" si="14"/>
        <v>1.35</v>
      </c>
      <c r="H468">
        <v>31</v>
      </c>
      <c r="I468">
        <v>6</v>
      </c>
      <c r="J468">
        <v>25</v>
      </c>
      <c r="P468" s="159">
        <v>49</v>
      </c>
      <c r="Q468" s="159">
        <v>4</v>
      </c>
      <c r="R468" s="159">
        <v>0</v>
      </c>
      <c r="S468" s="159">
        <v>5</v>
      </c>
      <c r="T468" s="159">
        <v>9</v>
      </c>
      <c r="U468" s="2">
        <v>25.94</v>
      </c>
      <c r="V468" s="2">
        <v>65.209999999999994</v>
      </c>
      <c r="W468" s="2">
        <v>158.41999999999999</v>
      </c>
      <c r="X468" s="4">
        <v>2853.4000000000005</v>
      </c>
      <c r="Y468" s="4">
        <v>7173.0999999999985</v>
      </c>
      <c r="Z468" s="4">
        <v>4813.6000000000004</v>
      </c>
      <c r="AA468" s="4">
        <v>7399.7</v>
      </c>
      <c r="AB468" s="4">
        <v>17426.2</v>
      </c>
      <c r="AC468" s="3">
        <v>4.4329669999999997</v>
      </c>
    </row>
    <row r="469" spans="1:29" ht="15" customHeight="1">
      <c r="A469">
        <v>2018</v>
      </c>
      <c r="B469">
        <v>254</v>
      </c>
      <c r="C469" s="1">
        <v>43354</v>
      </c>
      <c r="D469" t="s">
        <v>1476</v>
      </c>
      <c r="E469">
        <v>1</v>
      </c>
      <c r="F469">
        <v>111</v>
      </c>
      <c r="G469" s="2">
        <f t="shared" si="14"/>
        <v>1.1100000000000001</v>
      </c>
      <c r="H469">
        <v>30</v>
      </c>
      <c r="I469">
        <v>6</v>
      </c>
      <c r="J469">
        <v>24</v>
      </c>
      <c r="P469" s="159">
        <v>35</v>
      </c>
      <c r="Q469" s="159">
        <v>3</v>
      </c>
      <c r="R469" s="159">
        <v>1</v>
      </c>
      <c r="S469" s="159">
        <v>11</v>
      </c>
      <c r="T469" s="159">
        <v>8</v>
      </c>
      <c r="U469" s="2">
        <v>20.09</v>
      </c>
      <c r="V469" s="2">
        <v>40.21</v>
      </c>
      <c r="W469" s="2">
        <v>110.53</v>
      </c>
      <c r="X469" s="4">
        <v>2209.9</v>
      </c>
      <c r="Y469" s="4">
        <v>4423.1000000000004</v>
      </c>
      <c r="Z469" s="4">
        <v>4168.9999999999991</v>
      </c>
      <c r="AA469" s="4">
        <v>5525.2999999999993</v>
      </c>
      <c r="AB469" s="4">
        <v>12158.3</v>
      </c>
      <c r="AC469" s="3">
        <v>3.301463</v>
      </c>
    </row>
    <row r="470" spans="1:29" ht="15" customHeight="1">
      <c r="A470">
        <v>2018</v>
      </c>
      <c r="B470">
        <v>254</v>
      </c>
      <c r="C470" s="1">
        <v>43354</v>
      </c>
      <c r="D470" t="s">
        <v>1477</v>
      </c>
      <c r="E470">
        <v>1</v>
      </c>
      <c r="F470">
        <v>148</v>
      </c>
      <c r="G470" s="2">
        <f t="shared" si="14"/>
        <v>1.48</v>
      </c>
      <c r="H470">
        <v>36</v>
      </c>
      <c r="I470">
        <v>7</v>
      </c>
      <c r="J470">
        <v>29</v>
      </c>
      <c r="P470" s="159">
        <v>52</v>
      </c>
      <c r="Q470" s="159">
        <v>11</v>
      </c>
      <c r="R470" s="159">
        <v>1</v>
      </c>
      <c r="S470" s="159">
        <v>9</v>
      </c>
      <c r="T470" s="159">
        <v>9</v>
      </c>
      <c r="U470" s="2">
        <v>33.42</v>
      </c>
      <c r="V470" s="2">
        <v>65.010000000000005</v>
      </c>
      <c r="W470" s="2">
        <v>167.69</v>
      </c>
      <c r="X470" s="4">
        <v>3676.2</v>
      </c>
      <c r="Y470" s="4">
        <v>7151.1</v>
      </c>
      <c r="Z470" s="4">
        <v>3807.1</v>
      </c>
      <c r="AA470" s="4">
        <v>7618.5999999999985</v>
      </c>
      <c r="AB470" s="4">
        <v>18445.899999999998</v>
      </c>
      <c r="AC470" s="3">
        <v>5.8671030000000002</v>
      </c>
    </row>
    <row r="471" spans="1:29" ht="15" customHeight="1">
      <c r="A471">
        <v>2018</v>
      </c>
      <c r="B471">
        <v>254</v>
      </c>
      <c r="C471" s="1">
        <v>43354</v>
      </c>
      <c r="D471" t="s">
        <v>1478</v>
      </c>
      <c r="E471">
        <v>1</v>
      </c>
      <c r="F471">
        <v>127</v>
      </c>
      <c r="G471" s="2">
        <f t="shared" si="14"/>
        <v>1.27</v>
      </c>
      <c r="H471">
        <v>35</v>
      </c>
      <c r="I471">
        <v>7</v>
      </c>
      <c r="J471">
        <v>28</v>
      </c>
      <c r="P471" s="159">
        <v>53</v>
      </c>
      <c r="Q471" s="159">
        <v>10</v>
      </c>
      <c r="R471" s="159">
        <v>1</v>
      </c>
      <c r="S471" s="159">
        <v>22</v>
      </c>
      <c r="T471" s="159">
        <v>9</v>
      </c>
      <c r="U471" s="2">
        <v>34.31</v>
      </c>
      <c r="V471" s="2">
        <v>55.37</v>
      </c>
      <c r="W471" s="2">
        <v>172.16000000000003</v>
      </c>
      <c r="X471" s="4">
        <v>3774.1000000000004</v>
      </c>
      <c r="Y471" s="4">
        <v>6090.7</v>
      </c>
      <c r="Z471" s="4">
        <v>4447.3</v>
      </c>
      <c r="AA471" s="4">
        <v>9072.7999999999993</v>
      </c>
      <c r="AB471" s="4">
        <v>18937.599999999999</v>
      </c>
      <c r="AC471" s="3">
        <v>5.5937420000000007</v>
      </c>
    </row>
    <row r="472" spans="1:29" ht="15.75" customHeight="1">
      <c r="A472">
        <v>2018</v>
      </c>
      <c r="B472">
        <v>254</v>
      </c>
      <c r="C472" s="1">
        <v>43354</v>
      </c>
      <c r="D472" t="s">
        <v>1479</v>
      </c>
      <c r="E472">
        <v>1</v>
      </c>
      <c r="F472">
        <v>141</v>
      </c>
      <c r="G472" s="2">
        <f t="shared" si="14"/>
        <v>1.41</v>
      </c>
      <c r="H472">
        <v>40</v>
      </c>
      <c r="I472">
        <v>7</v>
      </c>
      <c r="J472">
        <v>33</v>
      </c>
      <c r="P472" s="159">
        <v>79</v>
      </c>
      <c r="Q472" s="159">
        <v>11</v>
      </c>
      <c r="R472" s="159">
        <v>0</v>
      </c>
      <c r="S472" s="159">
        <v>16</v>
      </c>
      <c r="T472" s="159">
        <v>12</v>
      </c>
      <c r="U472" s="2">
        <v>33.200000000000003</v>
      </c>
      <c r="V472" s="2">
        <v>79.209999999999994</v>
      </c>
      <c r="W472" s="2">
        <v>187.45999999999998</v>
      </c>
      <c r="X472" s="4">
        <v>3652.0000000000005</v>
      </c>
      <c r="Y472" s="4">
        <v>8713.0999999999985</v>
      </c>
      <c r="Z472" s="4">
        <v>4626.6000000000004</v>
      </c>
      <c r="AA472" s="4">
        <v>8255.4999999999982</v>
      </c>
      <c r="AB472" s="4">
        <v>20620.599999999999</v>
      </c>
      <c r="AC472" s="3">
        <v>5.137308</v>
      </c>
    </row>
    <row r="473" spans="1:29" ht="15" customHeight="1">
      <c r="A473">
        <v>2018</v>
      </c>
      <c r="B473">
        <v>254</v>
      </c>
      <c r="C473" s="1">
        <v>43354</v>
      </c>
      <c r="D473" t="s">
        <v>1480</v>
      </c>
      <c r="E473">
        <v>1</v>
      </c>
      <c r="F473">
        <v>111</v>
      </c>
      <c r="G473" s="2">
        <f t="shared" si="14"/>
        <v>1.1100000000000001</v>
      </c>
      <c r="H473">
        <v>32</v>
      </c>
      <c r="I473">
        <v>6</v>
      </c>
      <c r="J473">
        <v>26</v>
      </c>
      <c r="P473" s="159">
        <v>41</v>
      </c>
      <c r="Q473" s="159">
        <v>3</v>
      </c>
      <c r="R473" s="159">
        <v>1</v>
      </c>
      <c r="S473" s="159">
        <v>7</v>
      </c>
      <c r="T473" s="159">
        <v>11</v>
      </c>
      <c r="U473" s="2">
        <v>28.97</v>
      </c>
      <c r="V473" s="2">
        <v>54.31</v>
      </c>
      <c r="W473" s="2">
        <v>144.44</v>
      </c>
      <c r="X473" s="4">
        <v>3186.7000000000003</v>
      </c>
      <c r="Y473" s="4">
        <v>5974.1</v>
      </c>
      <c r="Z473" s="4">
        <v>4988.5</v>
      </c>
      <c r="AA473" s="4">
        <v>6727.6</v>
      </c>
      <c r="AB473" s="4">
        <v>15888.400000000001</v>
      </c>
      <c r="AC473" s="3">
        <v>4.4440109999999997</v>
      </c>
    </row>
    <row r="474" spans="1:29" ht="15" customHeight="1">
      <c r="A474">
        <v>2018</v>
      </c>
      <c r="B474">
        <v>254</v>
      </c>
      <c r="C474" s="1">
        <v>43354</v>
      </c>
      <c r="D474" t="s">
        <v>1481</v>
      </c>
      <c r="E474">
        <v>1</v>
      </c>
      <c r="F474">
        <v>137</v>
      </c>
      <c r="G474" s="2">
        <f t="shared" si="14"/>
        <v>1.37</v>
      </c>
      <c r="H474">
        <v>34</v>
      </c>
      <c r="I474">
        <v>10</v>
      </c>
      <c r="J474">
        <v>24</v>
      </c>
      <c r="P474" s="159">
        <v>49</v>
      </c>
      <c r="Q474" s="159">
        <v>13</v>
      </c>
      <c r="R474" s="159">
        <v>1</v>
      </c>
      <c r="S474" s="159">
        <v>16</v>
      </c>
      <c r="T474" s="159">
        <v>8</v>
      </c>
      <c r="U474" s="2">
        <v>34.9</v>
      </c>
      <c r="V474" s="2">
        <v>68.06</v>
      </c>
      <c r="W474" s="2">
        <v>169.93</v>
      </c>
      <c r="X474" s="4">
        <v>3839</v>
      </c>
      <c r="Y474" s="4">
        <v>7486.6</v>
      </c>
      <c r="Z474" s="4">
        <v>4616.7</v>
      </c>
      <c r="AA474" s="4">
        <v>7366.7000000000007</v>
      </c>
      <c r="AB474" s="4">
        <v>18692.300000000003</v>
      </c>
      <c r="AC474" s="3">
        <v>5.2719040000000001</v>
      </c>
    </row>
    <row r="475" spans="1:29" ht="15" customHeight="1">
      <c r="A475">
        <v>2018</v>
      </c>
      <c r="B475">
        <v>254</v>
      </c>
      <c r="C475" s="1">
        <v>43354</v>
      </c>
      <c r="D475" t="s">
        <v>1482</v>
      </c>
      <c r="E475">
        <v>1</v>
      </c>
      <c r="F475">
        <v>141</v>
      </c>
      <c r="G475" s="2">
        <f t="shared" si="14"/>
        <v>1.41</v>
      </c>
      <c r="H475">
        <v>36</v>
      </c>
      <c r="I475">
        <v>7</v>
      </c>
      <c r="J475">
        <v>29</v>
      </c>
      <c r="P475" s="159">
        <v>54</v>
      </c>
      <c r="Q475" s="159">
        <v>17</v>
      </c>
      <c r="R475" s="159">
        <v>0</v>
      </c>
      <c r="S475" s="159">
        <v>26</v>
      </c>
      <c r="T475" s="159">
        <v>11</v>
      </c>
      <c r="U475" s="2">
        <v>40.51</v>
      </c>
      <c r="V475" s="2">
        <v>82.28</v>
      </c>
      <c r="W475" s="2">
        <v>217.71</v>
      </c>
      <c r="X475" s="4">
        <v>4456.0999999999995</v>
      </c>
      <c r="Y475" s="4">
        <v>9050.8000000000011</v>
      </c>
      <c r="Z475" s="4">
        <v>5621</v>
      </c>
      <c r="AA475" s="4">
        <v>10441.199999999999</v>
      </c>
      <c r="AB475" s="4">
        <v>23948.1</v>
      </c>
      <c r="AC475" s="3">
        <v>6.3172449999999998</v>
      </c>
    </row>
    <row r="476" spans="1:29" ht="15.75" customHeight="1">
      <c r="A476">
        <v>2018</v>
      </c>
      <c r="B476">
        <v>254</v>
      </c>
      <c r="C476" s="1">
        <v>43354</v>
      </c>
      <c r="D476" t="s">
        <v>1483</v>
      </c>
      <c r="E476">
        <v>1</v>
      </c>
      <c r="F476">
        <v>132</v>
      </c>
      <c r="G476" s="2">
        <f t="shared" si="14"/>
        <v>1.32</v>
      </c>
      <c r="H476">
        <v>36</v>
      </c>
      <c r="I476">
        <v>7</v>
      </c>
      <c r="J476">
        <v>29</v>
      </c>
      <c r="P476" s="159">
        <v>55</v>
      </c>
      <c r="Q476" s="159">
        <v>15</v>
      </c>
      <c r="R476" s="159">
        <v>0</v>
      </c>
      <c r="S476" s="159">
        <v>11</v>
      </c>
      <c r="T476" s="159">
        <v>14</v>
      </c>
      <c r="U476" s="2">
        <v>37.42</v>
      </c>
      <c r="V476" s="2">
        <v>76.89</v>
      </c>
      <c r="W476" s="2">
        <v>195.99</v>
      </c>
      <c r="X476" s="4">
        <v>4116.2000000000007</v>
      </c>
      <c r="Y476" s="4">
        <v>8457.9</v>
      </c>
      <c r="Z476" s="4">
        <v>5713.4</v>
      </c>
      <c r="AA476" s="4">
        <v>8984.7999999999975</v>
      </c>
      <c r="AB476" s="4">
        <v>21558.899999999998</v>
      </c>
      <c r="AC476" s="3">
        <v>6.3815949999999999</v>
      </c>
    </row>
    <row r="477" spans="1:29">
      <c r="A477">
        <v>2018</v>
      </c>
      <c r="B477">
        <v>254</v>
      </c>
      <c r="C477" s="1">
        <v>43354</v>
      </c>
      <c r="D477" t="s">
        <v>1484</v>
      </c>
      <c r="E477">
        <v>1</v>
      </c>
      <c r="F477">
        <v>92</v>
      </c>
      <c r="G477" s="2">
        <f t="shared" si="14"/>
        <v>0.92</v>
      </c>
      <c r="H477">
        <v>29</v>
      </c>
      <c r="I477">
        <v>7</v>
      </c>
      <c r="J477">
        <v>22</v>
      </c>
      <c r="P477" s="159">
        <v>30</v>
      </c>
      <c r="Q477" s="159">
        <v>12</v>
      </c>
      <c r="R477" s="159">
        <v>2</v>
      </c>
      <c r="S477" s="159">
        <v>11</v>
      </c>
      <c r="T477" s="159">
        <v>7</v>
      </c>
      <c r="U477" s="2">
        <v>21.59</v>
      </c>
      <c r="V477" s="2">
        <v>28.84</v>
      </c>
      <c r="W477" s="2">
        <v>100.56</v>
      </c>
      <c r="X477" s="4">
        <v>2374.9</v>
      </c>
      <c r="Y477" s="4">
        <v>3172.4</v>
      </c>
      <c r="Z477" s="4">
        <v>3933.6</v>
      </c>
      <c r="AA477" s="4">
        <v>5514.3</v>
      </c>
      <c r="AB477" s="4">
        <v>11061.6</v>
      </c>
      <c r="AC477" s="3">
        <v>3.5254889999999999</v>
      </c>
    </row>
    <row r="478" spans="1:29">
      <c r="A478">
        <v>2018</v>
      </c>
      <c r="B478">
        <v>254</v>
      </c>
      <c r="C478" s="1">
        <v>43354</v>
      </c>
      <c r="D478" t="s">
        <v>1485</v>
      </c>
      <c r="E478">
        <v>1</v>
      </c>
      <c r="F478">
        <v>128</v>
      </c>
      <c r="G478" s="2">
        <f t="shared" si="14"/>
        <v>1.28</v>
      </c>
      <c r="H478">
        <v>35</v>
      </c>
      <c r="I478">
        <v>5</v>
      </c>
      <c r="J478">
        <v>28</v>
      </c>
      <c r="P478" s="159">
        <v>37</v>
      </c>
      <c r="Q478" s="159">
        <v>26</v>
      </c>
      <c r="R478" s="159">
        <v>2</v>
      </c>
      <c r="S478" s="159">
        <v>13</v>
      </c>
      <c r="T478" s="159">
        <v>10</v>
      </c>
      <c r="U478" s="2">
        <v>27.29</v>
      </c>
      <c r="V478" s="2">
        <v>55.34</v>
      </c>
      <c r="W478" s="2">
        <v>137.88999999999999</v>
      </c>
      <c r="X478" s="4">
        <v>3001.8999999999996</v>
      </c>
      <c r="Y478" s="4">
        <v>6087.4000000000005</v>
      </c>
      <c r="Z478" s="4">
        <v>5094.1000000000004</v>
      </c>
      <c r="AA478" s="4">
        <v>6078.6</v>
      </c>
      <c r="AB478" s="4">
        <v>15167.9</v>
      </c>
      <c r="AC478" s="3">
        <v>5.2165300000000006</v>
      </c>
    </row>
    <row r="479" spans="1:29">
      <c r="A479">
        <v>2018</v>
      </c>
      <c r="B479">
        <v>254</v>
      </c>
      <c r="C479" s="1">
        <v>43354</v>
      </c>
      <c r="D479" t="s">
        <v>1486</v>
      </c>
      <c r="E479">
        <v>1</v>
      </c>
      <c r="F479">
        <v>120</v>
      </c>
      <c r="G479" s="2">
        <f t="shared" si="14"/>
        <v>1.2</v>
      </c>
      <c r="H479">
        <v>31</v>
      </c>
      <c r="I479">
        <v>6</v>
      </c>
      <c r="J479">
        <v>25</v>
      </c>
      <c r="P479" s="159">
        <v>35</v>
      </c>
      <c r="Q479" s="159">
        <v>3</v>
      </c>
      <c r="R479" s="159">
        <v>1</v>
      </c>
      <c r="S479" s="159">
        <v>10</v>
      </c>
      <c r="T479" s="159">
        <v>6</v>
      </c>
      <c r="U479" s="2">
        <v>20.18</v>
      </c>
      <c r="V479" s="2">
        <v>33.659999999999997</v>
      </c>
      <c r="W479" s="2">
        <v>100.32</v>
      </c>
      <c r="X479" s="4">
        <v>2219.8000000000002</v>
      </c>
      <c r="Y479" s="4">
        <v>3702.599999999999</v>
      </c>
      <c r="Z479" s="4">
        <v>3364.9</v>
      </c>
      <c r="AA479" s="4">
        <v>5112.8000000000011</v>
      </c>
      <c r="AB479" s="4">
        <v>11035.2</v>
      </c>
      <c r="AC479" s="3">
        <v>3.5783330000000002</v>
      </c>
    </row>
    <row r="480" spans="1:29" ht="15" customHeight="1">
      <c r="A480">
        <v>2018</v>
      </c>
      <c r="B480">
        <v>254</v>
      </c>
      <c r="C480" s="1">
        <v>43354</v>
      </c>
      <c r="D480" t="s">
        <v>1487</v>
      </c>
      <c r="E480">
        <v>1</v>
      </c>
      <c r="F480">
        <v>124</v>
      </c>
      <c r="G480" s="2">
        <f t="shared" si="14"/>
        <v>1.24</v>
      </c>
      <c r="H480">
        <v>35</v>
      </c>
      <c r="I480">
        <v>5</v>
      </c>
      <c r="J480">
        <v>30</v>
      </c>
      <c r="P480" s="159">
        <v>69</v>
      </c>
      <c r="Q480" s="159">
        <v>17</v>
      </c>
      <c r="R480" s="159">
        <v>0</v>
      </c>
      <c r="S480" s="159">
        <v>22</v>
      </c>
      <c r="T480" s="159">
        <v>9</v>
      </c>
      <c r="U480" s="2">
        <v>35.880000000000003</v>
      </c>
      <c r="V480" s="2">
        <v>59.25</v>
      </c>
      <c r="W480" s="2">
        <v>158.47999999999999</v>
      </c>
      <c r="X480" s="4">
        <v>3946.8</v>
      </c>
      <c r="Y480" s="4">
        <v>6517.4999999999991</v>
      </c>
      <c r="Z480" s="4">
        <v>3796.1</v>
      </c>
      <c r="AA480" s="4">
        <v>6968.4999999999982</v>
      </c>
      <c r="AB480" s="4">
        <v>17432.799999999996</v>
      </c>
      <c r="AC480" s="3">
        <v>6.3261659999999997</v>
      </c>
    </row>
    <row r="481" spans="1:29" ht="15" customHeight="1">
      <c r="A481">
        <v>2018</v>
      </c>
      <c r="B481">
        <v>254</v>
      </c>
      <c r="C481" s="1">
        <v>43354</v>
      </c>
      <c r="D481" t="s">
        <v>1488</v>
      </c>
      <c r="E481">
        <v>1</v>
      </c>
      <c r="F481">
        <v>109</v>
      </c>
      <c r="G481" s="2">
        <f t="shared" si="14"/>
        <v>1.0900000000000001</v>
      </c>
      <c r="H481">
        <v>33</v>
      </c>
      <c r="I481">
        <v>6</v>
      </c>
      <c r="J481">
        <v>23</v>
      </c>
      <c r="P481" s="159">
        <v>38</v>
      </c>
      <c r="Q481" s="159">
        <v>12</v>
      </c>
      <c r="R481" s="159">
        <v>0</v>
      </c>
      <c r="S481" s="159">
        <v>6</v>
      </c>
      <c r="T481" s="159">
        <v>8</v>
      </c>
      <c r="U481" s="2">
        <v>21.79</v>
      </c>
      <c r="V481" s="2">
        <v>41.78</v>
      </c>
      <c r="W481" s="2">
        <v>114.14000000000001</v>
      </c>
      <c r="X481" s="4">
        <v>2396.9</v>
      </c>
      <c r="Y481" s="4">
        <v>4595.8</v>
      </c>
      <c r="Z481" s="4">
        <v>4787.2000000000007</v>
      </c>
      <c r="AA481" s="4">
        <v>5562.6999999999989</v>
      </c>
      <c r="AB481" s="4">
        <v>12555.4</v>
      </c>
      <c r="AC481" s="3">
        <v>3.2159270000000002</v>
      </c>
    </row>
    <row r="482" spans="1:29" ht="15" customHeight="1">
      <c r="A482">
        <v>2018</v>
      </c>
      <c r="B482">
        <v>254</v>
      </c>
      <c r="C482" s="1">
        <v>43354</v>
      </c>
      <c r="D482" t="s">
        <v>1489</v>
      </c>
      <c r="E482">
        <v>1</v>
      </c>
      <c r="F482">
        <v>125</v>
      </c>
      <c r="G482" s="2">
        <f t="shared" si="14"/>
        <v>1.25</v>
      </c>
      <c r="H482">
        <v>36</v>
      </c>
      <c r="I482">
        <v>6</v>
      </c>
      <c r="J482">
        <v>30</v>
      </c>
      <c r="P482" s="159">
        <v>48</v>
      </c>
      <c r="Q482" s="159">
        <v>17</v>
      </c>
      <c r="R482" s="159">
        <v>3</v>
      </c>
      <c r="S482" s="159">
        <v>10</v>
      </c>
      <c r="T482" s="159">
        <v>8</v>
      </c>
      <c r="U482" s="2">
        <v>25.9</v>
      </c>
      <c r="V482" s="2">
        <v>43.69</v>
      </c>
      <c r="W482" s="2">
        <v>123.79000000000002</v>
      </c>
      <c r="X482" s="4">
        <v>2849</v>
      </c>
      <c r="Y482" s="4">
        <v>4805.9000000000005</v>
      </c>
      <c r="Z482" s="4">
        <v>3615.6999999999994</v>
      </c>
      <c r="AA482" s="4">
        <v>5962.0000000000009</v>
      </c>
      <c r="AB482" s="4">
        <v>13616.900000000001</v>
      </c>
      <c r="AC482" s="3">
        <v>5.3078190000000003</v>
      </c>
    </row>
    <row r="483" spans="1:29" ht="15.75" customHeight="1">
      <c r="A483">
        <v>2018</v>
      </c>
      <c r="B483">
        <v>254</v>
      </c>
      <c r="C483" s="1">
        <v>43354</v>
      </c>
      <c r="D483" t="s">
        <v>1490</v>
      </c>
      <c r="E483">
        <v>1</v>
      </c>
      <c r="F483">
        <v>140</v>
      </c>
      <c r="G483" s="2">
        <f t="shared" si="14"/>
        <v>1.4</v>
      </c>
      <c r="H483">
        <v>36</v>
      </c>
      <c r="I483">
        <v>5</v>
      </c>
      <c r="J483">
        <v>31</v>
      </c>
      <c r="P483" s="159">
        <v>48</v>
      </c>
      <c r="Q483" s="159">
        <v>20</v>
      </c>
      <c r="R483" s="159">
        <v>1</v>
      </c>
      <c r="S483" s="159">
        <v>9</v>
      </c>
      <c r="T483" s="159">
        <v>8</v>
      </c>
      <c r="U483" s="2">
        <v>31.88</v>
      </c>
      <c r="V483" s="2">
        <v>54.56</v>
      </c>
      <c r="W483" s="2">
        <v>157.93</v>
      </c>
      <c r="X483" s="4">
        <v>3506.7999999999997</v>
      </c>
      <c r="Y483" s="4">
        <v>6001.6</v>
      </c>
      <c r="Z483" s="4">
        <v>4442.9000000000005</v>
      </c>
      <c r="AA483" s="4">
        <v>7863.9000000000015</v>
      </c>
      <c r="AB483" s="4">
        <v>17372.300000000003</v>
      </c>
      <c r="AC483" s="3">
        <v>5.6364220000000005</v>
      </c>
    </row>
    <row r="484" spans="1:29" ht="15" customHeight="1">
      <c r="A484">
        <v>2018</v>
      </c>
      <c r="B484">
        <v>254</v>
      </c>
      <c r="C484" s="1">
        <v>43354</v>
      </c>
      <c r="D484" t="s">
        <v>1491</v>
      </c>
      <c r="E484">
        <v>1</v>
      </c>
      <c r="F484">
        <v>113</v>
      </c>
      <c r="G484" s="2">
        <f t="shared" si="14"/>
        <v>1.1299999999999999</v>
      </c>
      <c r="H484">
        <v>33</v>
      </c>
      <c r="I484">
        <v>7</v>
      </c>
      <c r="J484">
        <v>26</v>
      </c>
      <c r="P484" s="159">
        <v>67</v>
      </c>
      <c r="Q484" s="159">
        <v>13</v>
      </c>
      <c r="R484" s="159">
        <v>1</v>
      </c>
      <c r="S484" s="159">
        <v>31</v>
      </c>
      <c r="T484" s="159">
        <v>6</v>
      </c>
      <c r="U484" s="2">
        <v>35.39</v>
      </c>
      <c r="V484" s="2">
        <v>64.86</v>
      </c>
      <c r="W484" s="2">
        <v>163.82</v>
      </c>
      <c r="X484" s="4">
        <v>3892.8999999999996</v>
      </c>
      <c r="Y484" s="4">
        <v>7134.5999999999995</v>
      </c>
      <c r="Z484" s="4">
        <v>2930.4</v>
      </c>
      <c r="AA484" s="4">
        <v>6992.7000000000007</v>
      </c>
      <c r="AB484" s="4">
        <v>18020.2</v>
      </c>
      <c r="AC484" s="3">
        <v>5.5743050000000007</v>
      </c>
    </row>
    <row r="485" spans="1:29" ht="15" customHeight="1">
      <c r="A485">
        <v>2018</v>
      </c>
      <c r="B485">
        <v>254</v>
      </c>
      <c r="C485" s="1">
        <v>43354</v>
      </c>
      <c r="D485" t="s">
        <v>1492</v>
      </c>
      <c r="E485">
        <v>1</v>
      </c>
      <c r="F485">
        <v>113</v>
      </c>
      <c r="G485" s="2">
        <f t="shared" si="14"/>
        <v>1.1299999999999999</v>
      </c>
      <c r="H485">
        <v>31</v>
      </c>
      <c r="I485">
        <v>7</v>
      </c>
      <c r="J485">
        <v>24</v>
      </c>
      <c r="P485" s="159">
        <v>39</v>
      </c>
      <c r="Q485" s="159">
        <v>13</v>
      </c>
      <c r="R485" s="159">
        <v>7</v>
      </c>
      <c r="S485" s="159">
        <v>10</v>
      </c>
      <c r="T485" s="159">
        <v>5</v>
      </c>
      <c r="U485" s="2">
        <v>21.31</v>
      </c>
      <c r="V485" s="2">
        <v>46.66</v>
      </c>
      <c r="W485" s="2">
        <v>100.38</v>
      </c>
      <c r="X485" s="4">
        <v>2344.1</v>
      </c>
      <c r="Y485" s="4">
        <v>5132.5999999999995</v>
      </c>
      <c r="Z485" s="4">
        <v>2563.0000000000005</v>
      </c>
      <c r="AA485" s="4">
        <v>3565.0999999999995</v>
      </c>
      <c r="AB485" s="4">
        <v>11041.8</v>
      </c>
      <c r="AC485" s="3">
        <v>3.4562219999999999</v>
      </c>
    </row>
    <row r="486" spans="1:29" ht="15" customHeight="1">
      <c r="A486">
        <v>2018</v>
      </c>
      <c r="B486">
        <v>254</v>
      </c>
      <c r="C486" s="1">
        <v>43354</v>
      </c>
      <c r="D486" t="s">
        <v>1493</v>
      </c>
      <c r="E486">
        <v>1</v>
      </c>
      <c r="F486">
        <v>118</v>
      </c>
      <c r="G486" s="2">
        <f t="shared" si="14"/>
        <v>1.18</v>
      </c>
      <c r="H486">
        <v>27</v>
      </c>
      <c r="I486">
        <v>5</v>
      </c>
      <c r="J486">
        <v>22</v>
      </c>
      <c r="P486" s="159">
        <v>24</v>
      </c>
      <c r="Q486" s="159">
        <v>10</v>
      </c>
      <c r="R486" s="159">
        <v>1</v>
      </c>
      <c r="S486" s="159">
        <v>2</v>
      </c>
      <c r="T486" s="159">
        <v>7</v>
      </c>
      <c r="U486" s="2">
        <v>16.75</v>
      </c>
      <c r="V486" s="2">
        <v>28.28</v>
      </c>
      <c r="W486" s="2">
        <v>81.150000000000006</v>
      </c>
      <c r="X486" s="4">
        <v>1842.5000000000002</v>
      </c>
      <c r="Y486" s="4">
        <v>3110.8</v>
      </c>
      <c r="Z486" s="4">
        <v>3347.2999999999997</v>
      </c>
      <c r="AA486" s="4">
        <v>3973.2000000000003</v>
      </c>
      <c r="AB486" s="4">
        <v>8926.5</v>
      </c>
      <c r="AC486" s="3">
        <v>5.4362329999999996</v>
      </c>
    </row>
    <row r="487" spans="1:29" ht="15.75" customHeight="1">
      <c r="A487">
        <v>2018</v>
      </c>
      <c r="B487">
        <v>254</v>
      </c>
      <c r="C487" s="1">
        <v>43354</v>
      </c>
      <c r="D487" t="s">
        <v>1494</v>
      </c>
      <c r="E487">
        <v>1</v>
      </c>
      <c r="F487">
        <v>128</v>
      </c>
      <c r="G487" s="2">
        <f t="shared" si="14"/>
        <v>1.28</v>
      </c>
      <c r="H487">
        <v>33</v>
      </c>
      <c r="I487">
        <v>7</v>
      </c>
      <c r="J487">
        <v>26</v>
      </c>
      <c r="P487" s="159">
        <v>41</v>
      </c>
      <c r="Q487" s="159">
        <v>25</v>
      </c>
      <c r="R487" s="159">
        <v>3</v>
      </c>
      <c r="S487" s="159">
        <v>16</v>
      </c>
      <c r="T487" s="159">
        <v>5</v>
      </c>
      <c r="U487" s="2">
        <v>36.729999999999997</v>
      </c>
      <c r="V487" s="2">
        <v>70.23</v>
      </c>
      <c r="W487" s="2">
        <v>160.49</v>
      </c>
      <c r="X487" s="4">
        <v>4040.3</v>
      </c>
      <c r="Y487" s="4">
        <v>7725.3</v>
      </c>
      <c r="Z487" s="4">
        <v>2862.2</v>
      </c>
      <c r="AA487" s="4">
        <v>5888.2999999999993</v>
      </c>
      <c r="AB487" s="4">
        <v>17653.900000000001</v>
      </c>
      <c r="AC487" s="3">
        <v>5.7178440000000004</v>
      </c>
    </row>
    <row r="488" spans="1:29" ht="15" customHeight="1">
      <c r="A488">
        <v>2018</v>
      </c>
      <c r="B488">
        <v>254</v>
      </c>
      <c r="C488" s="1">
        <v>43354</v>
      </c>
      <c r="D488" t="s">
        <v>1495</v>
      </c>
      <c r="E488">
        <v>1</v>
      </c>
      <c r="F488">
        <v>93</v>
      </c>
      <c r="G488" s="2">
        <f t="shared" si="14"/>
        <v>0.93</v>
      </c>
      <c r="H488">
        <v>27</v>
      </c>
      <c r="I488">
        <v>5</v>
      </c>
      <c r="J488">
        <v>22</v>
      </c>
      <c r="P488" s="159">
        <v>20</v>
      </c>
      <c r="Q488" s="159">
        <v>9</v>
      </c>
      <c r="R488" s="159">
        <v>0</v>
      </c>
      <c r="S488" s="159">
        <v>2</v>
      </c>
      <c r="T488" s="159">
        <v>7</v>
      </c>
      <c r="U488" s="2">
        <v>12.78</v>
      </c>
      <c r="V488" s="2">
        <v>23.16</v>
      </c>
      <c r="W488" s="2">
        <v>69.09</v>
      </c>
      <c r="X488" s="4">
        <v>1405.7999999999997</v>
      </c>
      <c r="Y488" s="4">
        <v>2547.6</v>
      </c>
      <c r="Z488" s="4">
        <v>3461.7</v>
      </c>
      <c r="AA488" s="4">
        <v>3646.4999999999995</v>
      </c>
      <c r="AB488" s="4">
        <v>7599.9</v>
      </c>
      <c r="AC488" s="3">
        <v>2.0478369999999999</v>
      </c>
    </row>
    <row r="489" spans="1:29" ht="15" customHeight="1">
      <c r="A489">
        <v>2018</v>
      </c>
      <c r="B489">
        <v>254</v>
      </c>
      <c r="C489" s="1">
        <v>43354</v>
      </c>
      <c r="D489" t="s">
        <v>1496</v>
      </c>
      <c r="E489">
        <v>1</v>
      </c>
      <c r="F489">
        <v>111</v>
      </c>
      <c r="G489" s="2">
        <f t="shared" si="14"/>
        <v>1.1100000000000001</v>
      </c>
      <c r="H489">
        <v>30</v>
      </c>
      <c r="I489">
        <v>6</v>
      </c>
      <c r="J489">
        <v>24</v>
      </c>
      <c r="P489" s="159">
        <v>51</v>
      </c>
      <c r="Q489" s="159">
        <v>12</v>
      </c>
      <c r="R489" s="159">
        <v>0</v>
      </c>
      <c r="S489" s="159">
        <v>10</v>
      </c>
      <c r="T489" s="159">
        <v>12</v>
      </c>
      <c r="U489" s="2">
        <v>23.94</v>
      </c>
      <c r="V489" s="2">
        <v>52.56</v>
      </c>
      <c r="W489" s="2">
        <v>134.31</v>
      </c>
      <c r="X489" s="4">
        <v>2633.4</v>
      </c>
      <c r="Y489" s="4">
        <v>5781.6</v>
      </c>
      <c r="Z489" s="4">
        <v>5511</v>
      </c>
      <c r="AA489" s="4">
        <v>6359.0999999999995</v>
      </c>
      <c r="AB489" s="4">
        <v>14774.099999999999</v>
      </c>
      <c r="AC489" s="3">
        <v>3.6099580000000002</v>
      </c>
    </row>
    <row r="490" spans="1:29" ht="15" customHeight="1">
      <c r="A490">
        <v>2018</v>
      </c>
      <c r="B490">
        <v>254</v>
      </c>
      <c r="C490" s="1">
        <v>43354</v>
      </c>
      <c r="D490" t="s">
        <v>1497</v>
      </c>
      <c r="E490">
        <v>1</v>
      </c>
      <c r="F490">
        <v>155</v>
      </c>
      <c r="G490" s="2">
        <f t="shared" si="14"/>
        <v>1.55</v>
      </c>
      <c r="H490">
        <v>36</v>
      </c>
      <c r="I490">
        <v>6</v>
      </c>
      <c r="J490">
        <v>30</v>
      </c>
      <c r="P490" s="159">
        <v>86</v>
      </c>
      <c r="Q490" s="159">
        <v>27</v>
      </c>
      <c r="R490" s="159">
        <v>1</v>
      </c>
      <c r="S490" s="159">
        <v>6</v>
      </c>
      <c r="T490" s="159">
        <v>13</v>
      </c>
      <c r="U490" s="2">
        <v>41.02</v>
      </c>
      <c r="V490" s="2">
        <v>94.03</v>
      </c>
      <c r="W490" s="2">
        <v>216.07000000000002</v>
      </c>
      <c r="X490" s="4">
        <v>4512.2</v>
      </c>
      <c r="Y490" s="4">
        <v>10343.299999999999</v>
      </c>
      <c r="Z490" s="4">
        <v>7472.3</v>
      </c>
      <c r="AA490" s="4">
        <v>8912.2000000000007</v>
      </c>
      <c r="AB490" s="4">
        <v>23767.7</v>
      </c>
      <c r="AC490" s="3">
        <v>7.5929369999999992</v>
      </c>
    </row>
    <row r="491" spans="1:29" ht="15.75" customHeight="1">
      <c r="A491">
        <v>2018</v>
      </c>
      <c r="B491">
        <v>254</v>
      </c>
      <c r="C491" s="1">
        <v>43354</v>
      </c>
      <c r="D491" t="s">
        <v>1498</v>
      </c>
      <c r="E491">
        <v>1</v>
      </c>
      <c r="F491">
        <v>113</v>
      </c>
      <c r="G491" s="2">
        <f t="shared" si="14"/>
        <v>1.1299999999999999</v>
      </c>
      <c r="H491">
        <v>31</v>
      </c>
      <c r="I491">
        <v>6</v>
      </c>
      <c r="J491">
        <v>25</v>
      </c>
      <c r="P491" s="159">
        <v>36</v>
      </c>
      <c r="Q491" s="159">
        <v>14</v>
      </c>
      <c r="R491" s="159">
        <v>0</v>
      </c>
      <c r="S491" s="159">
        <v>13</v>
      </c>
      <c r="T491" s="159">
        <v>5</v>
      </c>
      <c r="U491" s="2">
        <v>25.05</v>
      </c>
      <c r="V491" s="2">
        <v>43.35</v>
      </c>
      <c r="W491" s="2">
        <v>109.99000000000001</v>
      </c>
      <c r="X491" s="4">
        <v>2755.5</v>
      </c>
      <c r="Y491" s="4">
        <v>4768.5</v>
      </c>
      <c r="Z491" s="4">
        <v>2000.9</v>
      </c>
      <c r="AA491" s="4">
        <v>4574.8999999999996</v>
      </c>
      <c r="AB491" s="4">
        <v>12098.9</v>
      </c>
      <c r="AC491" s="3">
        <v>4.0940460000000005</v>
      </c>
    </row>
    <row r="492" spans="1:29">
      <c r="A492">
        <v>2018</v>
      </c>
      <c r="B492">
        <v>254</v>
      </c>
      <c r="C492" s="1">
        <v>43354</v>
      </c>
      <c r="D492" t="s">
        <v>1499</v>
      </c>
      <c r="E492">
        <v>1</v>
      </c>
      <c r="F492">
        <v>140</v>
      </c>
      <c r="G492" s="2">
        <f t="shared" si="14"/>
        <v>1.4</v>
      </c>
      <c r="H492">
        <v>38</v>
      </c>
      <c r="I492">
        <v>7</v>
      </c>
      <c r="J492">
        <v>31</v>
      </c>
      <c r="P492" s="159">
        <v>79</v>
      </c>
      <c r="Q492" s="159">
        <v>11</v>
      </c>
      <c r="R492" s="159">
        <v>1</v>
      </c>
      <c r="S492" s="159">
        <v>26</v>
      </c>
      <c r="T492" s="159">
        <v>9</v>
      </c>
      <c r="U492" s="2">
        <v>44.5</v>
      </c>
      <c r="V492" s="2">
        <v>103.28</v>
      </c>
      <c r="W492" s="2">
        <v>248.48000000000002</v>
      </c>
      <c r="X492" s="4">
        <v>4895</v>
      </c>
      <c r="Y492" s="4">
        <v>11360.8</v>
      </c>
      <c r="Z492" s="4">
        <v>4554</v>
      </c>
      <c r="AA492" s="4">
        <v>11076.999999999998</v>
      </c>
      <c r="AB492" s="4">
        <v>27332.799999999996</v>
      </c>
      <c r="AC492" s="3">
        <v>6.2793389999999993</v>
      </c>
    </row>
    <row r="493" spans="1:29">
      <c r="A493">
        <v>2018</v>
      </c>
      <c r="B493">
        <v>254</v>
      </c>
      <c r="C493" s="1">
        <v>43354</v>
      </c>
      <c r="D493" t="s">
        <v>1500</v>
      </c>
      <c r="E493">
        <v>1</v>
      </c>
      <c r="F493">
        <v>131</v>
      </c>
      <c r="G493" s="2">
        <f t="shared" si="14"/>
        <v>1.31</v>
      </c>
      <c r="H493">
        <v>37</v>
      </c>
      <c r="I493">
        <v>6</v>
      </c>
      <c r="J493">
        <v>31</v>
      </c>
      <c r="P493" s="159">
        <v>48</v>
      </c>
      <c r="Q493" s="159">
        <v>38</v>
      </c>
      <c r="R493" s="159">
        <v>1</v>
      </c>
      <c r="S493" s="159">
        <v>13</v>
      </c>
      <c r="T493" s="159">
        <v>13</v>
      </c>
      <c r="U493" s="2">
        <v>33.299999999999997</v>
      </c>
      <c r="V493" s="2">
        <v>56.15</v>
      </c>
      <c r="W493" s="2">
        <v>163.89</v>
      </c>
      <c r="X493" s="4">
        <v>3662.9999999999995</v>
      </c>
      <c r="Y493" s="4">
        <v>6176.5</v>
      </c>
      <c r="Z493" s="4">
        <v>6792.5</v>
      </c>
      <c r="AA493" s="4">
        <v>8188.3999999999987</v>
      </c>
      <c r="AB493" s="4">
        <v>18027.899999999998</v>
      </c>
      <c r="AC493" s="3">
        <v>5.3381020000000001</v>
      </c>
    </row>
    <row r="494" spans="1:29">
      <c r="A494">
        <v>2018</v>
      </c>
      <c r="B494">
        <v>254</v>
      </c>
      <c r="C494" s="1">
        <v>43354</v>
      </c>
      <c r="D494" t="s">
        <v>1501</v>
      </c>
      <c r="E494">
        <v>1</v>
      </c>
      <c r="F494">
        <v>149</v>
      </c>
      <c r="G494" s="2">
        <f t="shared" si="14"/>
        <v>1.49</v>
      </c>
      <c r="H494">
        <v>39</v>
      </c>
      <c r="I494">
        <v>7</v>
      </c>
      <c r="J494">
        <v>32</v>
      </c>
      <c r="P494" s="159">
        <v>86</v>
      </c>
      <c r="Q494" s="159">
        <v>15</v>
      </c>
      <c r="R494" s="159">
        <v>2</v>
      </c>
      <c r="S494" s="159">
        <v>16</v>
      </c>
      <c r="T494" s="159">
        <v>14</v>
      </c>
      <c r="U494" s="2">
        <v>49.21</v>
      </c>
      <c r="V494" s="2">
        <v>109.97</v>
      </c>
      <c r="W494" s="2">
        <v>259.56</v>
      </c>
      <c r="X494" s="4">
        <v>5413.1</v>
      </c>
      <c r="Y494" s="4">
        <v>12096.7</v>
      </c>
      <c r="Z494" s="4">
        <v>6030.2</v>
      </c>
      <c r="AA494" s="4">
        <v>11041.8</v>
      </c>
      <c r="AB494" s="4">
        <v>28551.600000000002</v>
      </c>
      <c r="AC494" s="3">
        <v>8.5922429999999999</v>
      </c>
    </row>
    <row r="495" spans="1:29" ht="15" customHeight="1">
      <c r="A495">
        <v>2018</v>
      </c>
      <c r="B495">
        <v>254</v>
      </c>
      <c r="C495" s="1">
        <v>43354</v>
      </c>
      <c r="D495" t="s">
        <v>1502</v>
      </c>
      <c r="E495">
        <v>1</v>
      </c>
      <c r="F495">
        <v>147</v>
      </c>
      <c r="G495" s="2">
        <f t="shared" si="14"/>
        <v>1.47</v>
      </c>
      <c r="H495">
        <v>33</v>
      </c>
      <c r="I495">
        <v>6</v>
      </c>
      <c r="J495">
        <v>27</v>
      </c>
      <c r="P495" s="159">
        <v>44</v>
      </c>
      <c r="Q495" s="159">
        <v>5</v>
      </c>
      <c r="R495" s="159">
        <v>0</v>
      </c>
      <c r="S495" s="159">
        <v>11</v>
      </c>
      <c r="T495" s="159">
        <v>3</v>
      </c>
      <c r="U495" s="2">
        <v>24.07</v>
      </c>
      <c r="V495" s="2">
        <v>54.46</v>
      </c>
      <c r="W495" s="2">
        <v>123.39999999999999</v>
      </c>
      <c r="X495" s="4">
        <v>2647.7000000000003</v>
      </c>
      <c r="Y495" s="4">
        <v>5990.6</v>
      </c>
      <c r="Z495" s="4">
        <v>1753.3999999999999</v>
      </c>
      <c r="AA495" s="4">
        <v>4935.7</v>
      </c>
      <c r="AB495" s="4">
        <v>13574</v>
      </c>
      <c r="AC495" s="3">
        <v>4.2552400000000006</v>
      </c>
    </row>
    <row r="496" spans="1:29" ht="15" customHeight="1">
      <c r="A496">
        <v>2018</v>
      </c>
      <c r="B496">
        <v>254</v>
      </c>
      <c r="C496" s="1">
        <v>43354</v>
      </c>
      <c r="D496" t="s">
        <v>1503</v>
      </c>
      <c r="E496">
        <v>1</v>
      </c>
      <c r="F496">
        <v>140</v>
      </c>
      <c r="G496" s="2">
        <f t="shared" si="14"/>
        <v>1.4</v>
      </c>
      <c r="H496">
        <v>39</v>
      </c>
      <c r="I496">
        <v>8</v>
      </c>
      <c r="J496">
        <v>31</v>
      </c>
      <c r="P496" s="159">
        <v>84</v>
      </c>
      <c r="Q496" s="159">
        <v>29</v>
      </c>
      <c r="R496" s="159">
        <v>1</v>
      </c>
      <c r="S496" s="159">
        <v>22</v>
      </c>
      <c r="T496" s="159">
        <v>15</v>
      </c>
      <c r="U496" s="2">
        <v>49.97</v>
      </c>
      <c r="V496" s="2">
        <v>99.89</v>
      </c>
      <c r="W496" s="2">
        <v>265.18</v>
      </c>
      <c r="X496" s="4">
        <v>5496.7</v>
      </c>
      <c r="Y496" s="4">
        <v>10987.900000000001</v>
      </c>
      <c r="Z496" s="4">
        <v>7775.9</v>
      </c>
      <c r="AA496" s="4">
        <v>12685.199999999999</v>
      </c>
      <c r="AB496" s="4">
        <v>29169.800000000003</v>
      </c>
      <c r="AC496" s="3">
        <v>8.332357</v>
      </c>
    </row>
    <row r="497" spans="1:29" ht="15" customHeight="1">
      <c r="A497">
        <v>2018</v>
      </c>
      <c r="B497">
        <v>254</v>
      </c>
      <c r="C497" s="1">
        <v>43354</v>
      </c>
      <c r="D497" t="s">
        <v>1504</v>
      </c>
      <c r="E497">
        <v>1</v>
      </c>
      <c r="F497">
        <v>117</v>
      </c>
      <c r="G497" s="2">
        <f t="shared" si="14"/>
        <v>1.17</v>
      </c>
      <c r="H497">
        <v>34</v>
      </c>
      <c r="I497">
        <v>6</v>
      </c>
      <c r="J497">
        <v>28</v>
      </c>
      <c r="P497" s="159">
        <v>66</v>
      </c>
      <c r="Q497" s="159">
        <v>10</v>
      </c>
      <c r="R497" s="159">
        <v>1</v>
      </c>
      <c r="S497" s="159">
        <v>33</v>
      </c>
      <c r="T497" s="159">
        <v>8</v>
      </c>
      <c r="U497" s="2">
        <v>38.11</v>
      </c>
      <c r="V497" s="2">
        <v>64.989999999999995</v>
      </c>
      <c r="W497" s="2">
        <v>179.18999999999997</v>
      </c>
      <c r="X497" s="4">
        <v>4192.0999999999995</v>
      </c>
      <c r="Y497" s="4">
        <v>7148.8999999999987</v>
      </c>
      <c r="Z497" s="4">
        <v>3881.9000000000005</v>
      </c>
      <c r="AA497" s="4">
        <v>8369.9</v>
      </c>
      <c r="AB497" s="4">
        <v>19710.899999999998</v>
      </c>
      <c r="AC497" s="3">
        <v>6.4679009999999995</v>
      </c>
    </row>
    <row r="498" spans="1:29" ht="15.75" customHeight="1">
      <c r="A498">
        <v>2018</v>
      </c>
      <c r="B498">
        <v>254</v>
      </c>
      <c r="C498" s="1">
        <v>43354</v>
      </c>
      <c r="D498" t="s">
        <v>1505</v>
      </c>
      <c r="E498">
        <v>1</v>
      </c>
      <c r="F498">
        <v>94</v>
      </c>
      <c r="G498" s="2">
        <f t="shared" si="14"/>
        <v>0.94</v>
      </c>
      <c r="H498">
        <v>29</v>
      </c>
      <c r="I498">
        <v>5</v>
      </c>
      <c r="J498">
        <v>24</v>
      </c>
      <c r="P498" s="159">
        <v>35</v>
      </c>
      <c r="Q498" s="159">
        <v>9</v>
      </c>
      <c r="R498" s="159">
        <v>2</v>
      </c>
      <c r="S498" s="159">
        <v>12</v>
      </c>
      <c r="T498" s="159">
        <v>7</v>
      </c>
      <c r="U498" s="2">
        <v>19.41</v>
      </c>
      <c r="V498" s="2">
        <v>27.65</v>
      </c>
      <c r="W498" s="2">
        <v>81.860000000000014</v>
      </c>
      <c r="X498" s="4">
        <v>2135.1</v>
      </c>
      <c r="Y498" s="4">
        <v>3041.4999999999995</v>
      </c>
      <c r="Z498" s="4">
        <v>2696.1000000000004</v>
      </c>
      <c r="AA498" s="4">
        <v>3827.9999999999995</v>
      </c>
      <c r="AB498" s="4">
        <v>9004.5999999999985</v>
      </c>
      <c r="AC498" s="3">
        <v>3.1739620000000004</v>
      </c>
    </row>
    <row r="499" spans="1:29" ht="15" customHeight="1">
      <c r="A499">
        <v>2018</v>
      </c>
      <c r="B499">
        <v>254</v>
      </c>
      <c r="C499" s="1">
        <v>43354</v>
      </c>
      <c r="D499" t="s">
        <v>1506</v>
      </c>
      <c r="E499">
        <v>1</v>
      </c>
      <c r="F499">
        <v>160</v>
      </c>
      <c r="G499" s="2">
        <f t="shared" si="14"/>
        <v>1.6</v>
      </c>
      <c r="H499">
        <v>37</v>
      </c>
      <c r="I499">
        <v>7</v>
      </c>
      <c r="J499">
        <v>30</v>
      </c>
      <c r="P499" s="159">
        <v>84</v>
      </c>
      <c r="Q499" s="159">
        <v>17</v>
      </c>
      <c r="R499" s="159">
        <v>2</v>
      </c>
      <c r="S499" s="159">
        <v>21</v>
      </c>
      <c r="T499" s="159">
        <v>10</v>
      </c>
      <c r="U499" s="2">
        <v>54.93</v>
      </c>
      <c r="V499" s="2">
        <v>127.31</v>
      </c>
      <c r="W499" s="2">
        <v>290.67</v>
      </c>
      <c r="X499" s="4">
        <v>6042.3</v>
      </c>
      <c r="Y499" s="4">
        <v>14004.100000000002</v>
      </c>
      <c r="Z499" s="4">
        <v>5430.7</v>
      </c>
      <c r="AA499" s="4">
        <v>11927.300000000001</v>
      </c>
      <c r="AB499" s="4">
        <v>31973.700000000004</v>
      </c>
      <c r="AC499" s="3">
        <v>8.9380389999999998</v>
      </c>
    </row>
    <row r="500" spans="1:29" ht="15" customHeight="1">
      <c r="A500">
        <v>2018</v>
      </c>
      <c r="B500">
        <v>254</v>
      </c>
      <c r="C500" s="1">
        <v>43354</v>
      </c>
      <c r="D500" t="s">
        <v>1507</v>
      </c>
      <c r="E500">
        <v>1</v>
      </c>
      <c r="F500">
        <v>124</v>
      </c>
      <c r="G500" s="2">
        <f t="shared" si="14"/>
        <v>1.24</v>
      </c>
      <c r="H500">
        <v>31</v>
      </c>
      <c r="I500">
        <v>8</v>
      </c>
      <c r="J500">
        <v>23</v>
      </c>
      <c r="P500" s="159">
        <v>49</v>
      </c>
      <c r="Q500" s="159">
        <v>0</v>
      </c>
      <c r="R500" s="159">
        <v>0</v>
      </c>
      <c r="S500" s="159">
        <v>15</v>
      </c>
      <c r="T500" s="159">
        <v>4</v>
      </c>
      <c r="U500" s="2">
        <v>26.78</v>
      </c>
      <c r="V500" s="2">
        <v>54.89</v>
      </c>
      <c r="W500" s="2">
        <v>130.94</v>
      </c>
      <c r="X500" s="4">
        <v>2945.8</v>
      </c>
      <c r="Y500" s="4">
        <v>6037.9000000000005</v>
      </c>
      <c r="Z500" s="4">
        <v>1386</v>
      </c>
      <c r="AA500" s="4">
        <v>5419.7000000000007</v>
      </c>
      <c r="AB500" s="4">
        <v>14403.400000000001</v>
      </c>
      <c r="AC500" s="3">
        <v>4.7888610000000007</v>
      </c>
    </row>
    <row r="501" spans="1:29" ht="15" customHeight="1">
      <c r="A501">
        <v>2018</v>
      </c>
      <c r="B501">
        <v>254</v>
      </c>
      <c r="C501" s="1">
        <v>43354</v>
      </c>
      <c r="D501" t="s">
        <v>1508</v>
      </c>
      <c r="E501">
        <v>1</v>
      </c>
      <c r="F501">
        <v>129</v>
      </c>
      <c r="G501" s="2">
        <f t="shared" si="14"/>
        <v>1.29</v>
      </c>
      <c r="H501">
        <v>33</v>
      </c>
      <c r="I501">
        <v>7</v>
      </c>
      <c r="J501">
        <v>26</v>
      </c>
      <c r="P501" s="159">
        <v>52</v>
      </c>
      <c r="Q501" s="159">
        <v>10</v>
      </c>
      <c r="R501" s="159">
        <v>0</v>
      </c>
      <c r="S501" s="159">
        <v>8</v>
      </c>
      <c r="T501" s="159">
        <v>12</v>
      </c>
      <c r="U501" s="2">
        <v>28.16</v>
      </c>
      <c r="V501" s="2">
        <v>70.61</v>
      </c>
      <c r="W501" s="2">
        <v>186.82999999999998</v>
      </c>
      <c r="X501" s="4">
        <v>3097.6000000000004</v>
      </c>
      <c r="Y501" s="4">
        <v>7767.1</v>
      </c>
      <c r="Z501" s="4">
        <v>6922.3</v>
      </c>
      <c r="AA501" s="4">
        <v>9686.6</v>
      </c>
      <c r="AB501" s="4">
        <v>20551.300000000003</v>
      </c>
      <c r="AC501" s="3">
        <v>4.7264140000000001</v>
      </c>
    </row>
    <row r="502" spans="1:29" ht="15.75" customHeight="1">
      <c r="A502">
        <v>2018</v>
      </c>
      <c r="B502">
        <v>254</v>
      </c>
      <c r="C502" s="1">
        <v>43354</v>
      </c>
      <c r="D502" t="s">
        <v>1509</v>
      </c>
      <c r="E502">
        <v>1</v>
      </c>
      <c r="F502">
        <v>123</v>
      </c>
      <c r="G502" s="2">
        <f t="shared" si="14"/>
        <v>1.23</v>
      </c>
      <c r="H502">
        <v>33</v>
      </c>
      <c r="I502">
        <v>7</v>
      </c>
      <c r="J502">
        <v>26</v>
      </c>
      <c r="P502" s="159">
        <v>52</v>
      </c>
      <c r="Q502" s="159">
        <v>24</v>
      </c>
      <c r="R502" s="159">
        <v>0</v>
      </c>
      <c r="S502" s="159">
        <v>5</v>
      </c>
      <c r="T502" s="159">
        <v>15</v>
      </c>
      <c r="U502" s="2">
        <v>33.67</v>
      </c>
      <c r="V502" s="2">
        <v>58.72</v>
      </c>
      <c r="W502" s="2">
        <v>171.28</v>
      </c>
      <c r="X502" s="4">
        <v>3703.7</v>
      </c>
      <c r="Y502" s="4">
        <v>6459.2000000000007</v>
      </c>
      <c r="Z502" s="4">
        <v>7884.8000000000011</v>
      </c>
      <c r="AA502" s="4">
        <v>8677.9000000000015</v>
      </c>
      <c r="AB502" s="4">
        <v>18840.800000000003</v>
      </c>
      <c r="AC502" s="3">
        <v>5.3929260000000001</v>
      </c>
    </row>
    <row r="503" spans="1:29" ht="15" customHeight="1">
      <c r="A503">
        <v>2018</v>
      </c>
      <c r="B503">
        <v>254</v>
      </c>
      <c r="C503" s="1">
        <v>43354</v>
      </c>
      <c r="D503" t="s">
        <v>1510</v>
      </c>
      <c r="E503">
        <v>1</v>
      </c>
      <c r="F503">
        <v>103</v>
      </c>
      <c r="G503" s="2">
        <f t="shared" si="14"/>
        <v>1.03</v>
      </c>
      <c r="H503">
        <v>32</v>
      </c>
      <c r="I503">
        <v>7</v>
      </c>
      <c r="J503">
        <v>25</v>
      </c>
      <c r="P503" s="159">
        <v>55</v>
      </c>
      <c r="Q503" s="159">
        <v>20</v>
      </c>
      <c r="R503" s="159">
        <v>1</v>
      </c>
      <c r="S503" s="159">
        <v>12</v>
      </c>
      <c r="T503" s="159">
        <v>9</v>
      </c>
      <c r="U503" s="2">
        <v>25.01</v>
      </c>
      <c r="V503" s="2">
        <v>43.99</v>
      </c>
      <c r="W503" s="2">
        <v>113.94</v>
      </c>
      <c r="X503" s="4">
        <v>2751.1000000000004</v>
      </c>
      <c r="Y503" s="4">
        <v>4838.9000000000005</v>
      </c>
      <c r="Z503" s="4">
        <v>3762.0000000000005</v>
      </c>
      <c r="AA503" s="4">
        <v>4943.4000000000015</v>
      </c>
      <c r="AB503" s="4">
        <v>12533.400000000001</v>
      </c>
      <c r="AC503" s="3">
        <v>4.3545920000000002</v>
      </c>
    </row>
    <row r="504" spans="1:29" ht="15" customHeight="1">
      <c r="A504">
        <v>2018</v>
      </c>
      <c r="B504">
        <v>254</v>
      </c>
      <c r="C504" s="1">
        <v>43354</v>
      </c>
      <c r="D504" t="s">
        <v>1511</v>
      </c>
      <c r="E504">
        <v>1</v>
      </c>
      <c r="F504">
        <v>127</v>
      </c>
      <c r="G504" s="2">
        <f t="shared" si="14"/>
        <v>1.27</v>
      </c>
      <c r="H504">
        <v>34</v>
      </c>
      <c r="I504">
        <v>7</v>
      </c>
      <c r="J504">
        <v>27</v>
      </c>
      <c r="P504" s="159">
        <v>45</v>
      </c>
      <c r="Q504" s="159">
        <v>14</v>
      </c>
      <c r="R504" s="159">
        <v>0</v>
      </c>
      <c r="S504" s="159">
        <v>1</v>
      </c>
      <c r="T504" s="159">
        <v>8</v>
      </c>
      <c r="U504" s="2">
        <v>22.89</v>
      </c>
      <c r="V504" s="2">
        <v>43.98</v>
      </c>
      <c r="W504" s="2">
        <v>112.13000000000001</v>
      </c>
      <c r="X504" s="4">
        <v>2517.9</v>
      </c>
      <c r="Y504" s="4">
        <v>4837.8</v>
      </c>
      <c r="Z504" s="4">
        <v>4384.6000000000004</v>
      </c>
      <c r="AA504" s="4">
        <v>4978.5999999999995</v>
      </c>
      <c r="AB504" s="4">
        <v>12334.3</v>
      </c>
      <c r="AC504" s="3">
        <v>4.5035319999999999</v>
      </c>
    </row>
    <row r="505" spans="1:29" ht="15" customHeight="1">
      <c r="A505">
        <v>2018</v>
      </c>
      <c r="B505">
        <v>254</v>
      </c>
      <c r="C505" s="1">
        <v>43354</v>
      </c>
      <c r="D505" t="s">
        <v>1512</v>
      </c>
      <c r="E505">
        <v>1</v>
      </c>
      <c r="F505">
        <v>123</v>
      </c>
      <c r="G505" s="2">
        <f t="shared" si="14"/>
        <v>1.23</v>
      </c>
      <c r="H505">
        <v>31</v>
      </c>
      <c r="I505">
        <v>5</v>
      </c>
      <c r="J505">
        <v>26</v>
      </c>
      <c r="P505" s="159">
        <v>43</v>
      </c>
      <c r="Q505" s="159">
        <v>16</v>
      </c>
      <c r="R505" s="159">
        <v>0</v>
      </c>
      <c r="S505" s="159">
        <v>17</v>
      </c>
      <c r="T505" s="159">
        <v>4</v>
      </c>
      <c r="U505" s="2">
        <v>28.73</v>
      </c>
      <c r="V505" s="2">
        <v>48.78</v>
      </c>
      <c r="W505" s="2">
        <v>121.14</v>
      </c>
      <c r="X505" s="4">
        <v>3160.3</v>
      </c>
      <c r="Y505" s="4">
        <v>5365.8</v>
      </c>
      <c r="Z505" s="4">
        <v>2434.3000000000002</v>
      </c>
      <c r="AA505" s="4">
        <v>4799.2999999999993</v>
      </c>
      <c r="AB505" s="4">
        <v>13325.4</v>
      </c>
      <c r="AC505" s="3">
        <v>4.9458529999999996</v>
      </c>
    </row>
    <row r="506" spans="1:29" ht="15.75" customHeight="1">
      <c r="A506">
        <v>2018</v>
      </c>
      <c r="B506">
        <v>254</v>
      </c>
      <c r="C506" s="1">
        <v>43354</v>
      </c>
      <c r="D506" t="s">
        <v>1513</v>
      </c>
      <c r="E506">
        <v>1</v>
      </c>
      <c r="F506">
        <v>149</v>
      </c>
      <c r="G506" s="2">
        <f t="shared" si="14"/>
        <v>1.49</v>
      </c>
      <c r="H506">
        <v>36</v>
      </c>
      <c r="I506">
        <v>6</v>
      </c>
      <c r="J506">
        <v>30</v>
      </c>
      <c r="P506" s="159">
        <v>54</v>
      </c>
      <c r="Q506" s="159">
        <v>14</v>
      </c>
      <c r="R506" s="159">
        <v>2</v>
      </c>
      <c r="S506" s="159">
        <v>21</v>
      </c>
      <c r="T506" s="159">
        <v>8</v>
      </c>
      <c r="U506" s="2">
        <v>34.06</v>
      </c>
      <c r="V506" s="2">
        <v>62.57</v>
      </c>
      <c r="W506" s="2">
        <v>168.45999999999998</v>
      </c>
      <c r="X506" s="4">
        <v>3746.6</v>
      </c>
      <c r="Y506" s="4">
        <v>6882.7000000000007</v>
      </c>
      <c r="Z506" s="4">
        <v>4057.8999999999996</v>
      </c>
      <c r="AA506" s="4">
        <v>7901.3</v>
      </c>
      <c r="AB506" s="4">
        <v>18530.600000000002</v>
      </c>
      <c r="AC506" s="3">
        <v>5.7666620000000002</v>
      </c>
    </row>
    <row r="507" spans="1:29">
      <c r="A507">
        <v>2018</v>
      </c>
      <c r="B507">
        <v>254</v>
      </c>
      <c r="C507" s="1">
        <v>43354</v>
      </c>
      <c r="D507" t="s">
        <v>1514</v>
      </c>
      <c r="E507">
        <v>1</v>
      </c>
      <c r="F507">
        <v>124</v>
      </c>
      <c r="G507" s="2">
        <f t="shared" si="14"/>
        <v>1.24</v>
      </c>
      <c r="H507">
        <v>32</v>
      </c>
      <c r="I507">
        <v>7</v>
      </c>
      <c r="J507">
        <v>25</v>
      </c>
      <c r="P507" s="159">
        <v>80</v>
      </c>
      <c r="Q507" s="159">
        <v>15</v>
      </c>
      <c r="R507" s="159">
        <v>0</v>
      </c>
      <c r="S507" s="159">
        <v>14</v>
      </c>
      <c r="T507" s="159">
        <v>11</v>
      </c>
      <c r="U507" s="2">
        <v>41.78</v>
      </c>
      <c r="V507" s="2">
        <v>75.64</v>
      </c>
      <c r="W507" s="2">
        <v>201.64</v>
      </c>
      <c r="X507" s="4">
        <v>4595.8</v>
      </c>
      <c r="Y507" s="4">
        <v>8320.4</v>
      </c>
      <c r="Z507" s="4">
        <v>5402.0999999999995</v>
      </c>
      <c r="AA507" s="4">
        <v>9264.2000000000007</v>
      </c>
      <c r="AB507" s="4">
        <v>22180.400000000001</v>
      </c>
      <c r="AC507" s="3">
        <v>7.8032350000000008</v>
      </c>
    </row>
    <row r="508" spans="1:29">
      <c r="A508">
        <v>2018</v>
      </c>
      <c r="B508">
        <v>254</v>
      </c>
      <c r="C508" s="1">
        <v>43354</v>
      </c>
      <c r="D508" t="s">
        <v>1515</v>
      </c>
      <c r="E508">
        <v>1</v>
      </c>
      <c r="F508">
        <v>117</v>
      </c>
      <c r="G508" s="2">
        <f t="shared" si="14"/>
        <v>1.17</v>
      </c>
      <c r="H508">
        <v>32</v>
      </c>
      <c r="I508">
        <v>7</v>
      </c>
      <c r="J508">
        <v>26</v>
      </c>
      <c r="P508" s="159">
        <v>60</v>
      </c>
      <c r="Q508" s="159">
        <v>14</v>
      </c>
      <c r="R508" s="159">
        <v>2</v>
      </c>
      <c r="S508" s="159">
        <v>12</v>
      </c>
      <c r="T508" s="159">
        <v>9</v>
      </c>
      <c r="U508" s="2">
        <v>27.69</v>
      </c>
      <c r="V508" s="2">
        <v>61.65</v>
      </c>
      <c r="W508" s="2">
        <v>146.94999999999999</v>
      </c>
      <c r="X508" s="4">
        <v>3045.9</v>
      </c>
      <c r="Y508" s="4">
        <v>6781.4999999999991</v>
      </c>
      <c r="Z508" s="4">
        <v>4033.7000000000003</v>
      </c>
      <c r="AA508" s="4">
        <v>6337.1</v>
      </c>
      <c r="AB508" s="4">
        <v>16164.5</v>
      </c>
      <c r="AC508" s="3">
        <v>4.0180690000000006</v>
      </c>
    </row>
    <row r="509" spans="1:29">
      <c r="A509">
        <v>2018</v>
      </c>
      <c r="B509">
        <v>254</v>
      </c>
      <c r="C509" s="1">
        <v>43354</v>
      </c>
      <c r="D509" t="s">
        <v>1516</v>
      </c>
      <c r="E509">
        <v>1</v>
      </c>
      <c r="F509">
        <v>113</v>
      </c>
      <c r="G509" s="2">
        <f t="shared" si="14"/>
        <v>1.1299999999999999</v>
      </c>
      <c r="H509">
        <v>28</v>
      </c>
      <c r="I509">
        <v>6</v>
      </c>
      <c r="J509">
        <v>22</v>
      </c>
      <c r="P509" s="159">
        <v>44</v>
      </c>
      <c r="Q509" s="159">
        <v>3</v>
      </c>
      <c r="R509" s="159">
        <v>0</v>
      </c>
      <c r="S509" s="159">
        <v>7</v>
      </c>
      <c r="T509" s="159">
        <v>11</v>
      </c>
      <c r="U509" s="2">
        <v>35.18</v>
      </c>
      <c r="V509" s="2">
        <v>67.83</v>
      </c>
      <c r="W509" s="2">
        <v>188.07</v>
      </c>
      <c r="X509" s="4">
        <v>3869.8000000000006</v>
      </c>
      <c r="Y509" s="4">
        <v>7461.2999999999993</v>
      </c>
      <c r="Z509" s="4">
        <v>5775</v>
      </c>
      <c r="AA509" s="4">
        <v>9356.5999999999985</v>
      </c>
      <c r="AB509" s="4">
        <v>20687.699999999997</v>
      </c>
      <c r="AC509" s="3">
        <v>6.0861899999999993</v>
      </c>
    </row>
    <row r="510" spans="1:29" ht="15" customHeight="1">
      <c r="A510">
        <v>2018</v>
      </c>
      <c r="B510">
        <v>254</v>
      </c>
      <c r="C510" s="1">
        <v>43354</v>
      </c>
      <c r="D510" t="s">
        <v>1517</v>
      </c>
      <c r="E510">
        <v>1</v>
      </c>
      <c r="F510">
        <v>116</v>
      </c>
      <c r="G510" s="2">
        <f t="shared" si="14"/>
        <v>1.1599999999999999</v>
      </c>
      <c r="H510">
        <v>33</v>
      </c>
      <c r="I510">
        <v>6</v>
      </c>
      <c r="J510">
        <v>27</v>
      </c>
      <c r="P510" s="159">
        <v>57</v>
      </c>
      <c r="Q510" s="159">
        <v>7</v>
      </c>
      <c r="R510" s="159">
        <v>0</v>
      </c>
      <c r="S510" s="159">
        <v>19</v>
      </c>
      <c r="T510" s="159">
        <v>5</v>
      </c>
      <c r="U510" s="2">
        <v>25.25</v>
      </c>
      <c r="V510" s="2">
        <v>43.16</v>
      </c>
      <c r="W510" s="2">
        <v>109.62</v>
      </c>
      <c r="X510" s="4">
        <v>2777.5</v>
      </c>
      <c r="Y510" s="4">
        <v>4747.5999999999995</v>
      </c>
      <c r="Z510" s="4">
        <v>1038.3999999999999</v>
      </c>
      <c r="AA510" s="4">
        <v>4533.1000000000004</v>
      </c>
      <c r="AB510" s="4">
        <v>12058.2</v>
      </c>
      <c r="AC510" s="3">
        <v>4.6262920000000003</v>
      </c>
    </row>
    <row r="511" spans="1:29" ht="15" customHeight="1">
      <c r="A511">
        <v>2018</v>
      </c>
      <c r="B511">
        <v>254</v>
      </c>
      <c r="C511" s="1">
        <v>43354</v>
      </c>
      <c r="D511" t="s">
        <v>1518</v>
      </c>
      <c r="E511">
        <v>1</v>
      </c>
      <c r="F511">
        <v>114</v>
      </c>
      <c r="G511" s="2">
        <f t="shared" si="14"/>
        <v>1.1399999999999999</v>
      </c>
      <c r="H511">
        <v>35</v>
      </c>
      <c r="I511">
        <v>7</v>
      </c>
      <c r="J511">
        <v>28</v>
      </c>
      <c r="P511" s="159">
        <v>55</v>
      </c>
      <c r="Q511" s="159">
        <v>21</v>
      </c>
      <c r="R511" s="159">
        <v>0</v>
      </c>
      <c r="S511" s="159">
        <v>17</v>
      </c>
      <c r="T511" s="159">
        <v>0</v>
      </c>
      <c r="U511" s="2">
        <v>26.99</v>
      </c>
      <c r="V511" s="2">
        <v>38.83</v>
      </c>
      <c r="W511" s="2">
        <v>100.47</v>
      </c>
      <c r="X511" s="4">
        <v>2968.9</v>
      </c>
      <c r="Y511" s="4">
        <v>4271.2999999999993</v>
      </c>
      <c r="Z511" s="4">
        <v>1842.5000000000002</v>
      </c>
      <c r="AA511" s="4">
        <v>3811.5</v>
      </c>
      <c r="AB511" s="4">
        <v>11051.699999999999</v>
      </c>
      <c r="AC511" s="3">
        <v>5.1182340000000002</v>
      </c>
    </row>
    <row r="512" spans="1:29" ht="15" customHeight="1">
      <c r="A512">
        <v>2018</v>
      </c>
      <c r="B512">
        <v>254</v>
      </c>
      <c r="C512" s="1">
        <v>43354</v>
      </c>
      <c r="D512" t="s">
        <v>1519</v>
      </c>
      <c r="E512">
        <v>1</v>
      </c>
      <c r="F512">
        <v>113</v>
      </c>
      <c r="G512" s="2">
        <f t="shared" si="14"/>
        <v>1.1299999999999999</v>
      </c>
      <c r="H512">
        <v>33</v>
      </c>
      <c r="I512">
        <v>5</v>
      </c>
      <c r="J512">
        <v>28</v>
      </c>
      <c r="P512" s="159">
        <v>48</v>
      </c>
      <c r="Q512" s="159">
        <v>15</v>
      </c>
      <c r="R512" s="159">
        <v>2</v>
      </c>
      <c r="S512" s="159">
        <v>16</v>
      </c>
      <c r="T512" s="159">
        <v>6</v>
      </c>
      <c r="U512" s="2">
        <v>24.96</v>
      </c>
      <c r="V512" s="2">
        <v>38.76</v>
      </c>
      <c r="W512" s="2">
        <v>112.58</v>
      </c>
      <c r="X512" s="4">
        <v>2745.6</v>
      </c>
      <c r="Y512" s="4">
        <v>4263.5999999999995</v>
      </c>
      <c r="Z512" s="4">
        <v>2971.1000000000004</v>
      </c>
      <c r="AA512" s="4">
        <v>5374.6</v>
      </c>
      <c r="AB512" s="4">
        <v>12383.8</v>
      </c>
      <c r="AC512" s="3">
        <v>4.1266389999999991</v>
      </c>
    </row>
    <row r="513" spans="1:29" ht="15.75" customHeight="1">
      <c r="A513">
        <v>2018</v>
      </c>
      <c r="B513">
        <v>254</v>
      </c>
      <c r="C513" s="1">
        <v>43354</v>
      </c>
      <c r="D513" t="s">
        <v>1520</v>
      </c>
      <c r="E513">
        <v>1</v>
      </c>
      <c r="F513">
        <v>109</v>
      </c>
      <c r="G513" s="2">
        <f t="shared" si="14"/>
        <v>1.0900000000000001</v>
      </c>
      <c r="H513">
        <v>32</v>
      </c>
      <c r="I513">
        <v>7</v>
      </c>
      <c r="J513">
        <v>25</v>
      </c>
      <c r="P513" s="159">
        <v>64</v>
      </c>
      <c r="Q513" s="159">
        <v>10</v>
      </c>
      <c r="R513" s="159">
        <v>0</v>
      </c>
      <c r="S513" s="159">
        <v>16</v>
      </c>
      <c r="T513" s="159">
        <v>12</v>
      </c>
      <c r="U513" s="2">
        <v>33.61</v>
      </c>
      <c r="V513" s="2">
        <v>59.58</v>
      </c>
      <c r="W513" s="2">
        <v>163.95</v>
      </c>
      <c r="X513" s="4">
        <v>3697.1</v>
      </c>
      <c r="Y513" s="4">
        <v>6553.7999999999993</v>
      </c>
      <c r="Z513" s="4">
        <v>6359.0999999999995</v>
      </c>
      <c r="AA513" s="4">
        <v>7783.6</v>
      </c>
      <c r="AB513" s="4">
        <v>18034.5</v>
      </c>
      <c r="AC513" s="3">
        <v>6.3959610000000007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0E3C-A889-4C97-B617-F7D84112243E}">
  <dimension ref="A1:BM968"/>
  <sheetViews>
    <sheetView zoomScale="52" zoomScaleNormal="52" zoomScaleSheetLayoutView="40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N1" s="287" t="s">
        <v>270</v>
      </c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145"/>
      <c r="AH1" s="287" t="s">
        <v>269</v>
      </c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266</v>
      </c>
      <c r="I2" s="146"/>
      <c r="J2" s="146"/>
      <c r="K2" s="146"/>
      <c r="L2" s="146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7"/>
      <c r="Z2" s="287"/>
      <c r="AA2" s="287"/>
      <c r="AB2" s="287"/>
      <c r="AC2" s="287"/>
      <c r="AD2" s="287"/>
      <c r="AE2" s="287"/>
      <c r="AF2" s="287"/>
      <c r="AG2" s="145"/>
      <c r="AH2" s="287"/>
      <c r="AI2" s="6"/>
    </row>
    <row r="3" spans="1:65" ht="6.6" customHeight="1">
      <c r="B3" s="9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145"/>
      <c r="AH3" s="287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43249</v>
      </c>
      <c r="D4" s="259"/>
      <c r="G4" s="140"/>
      <c r="H4" s="138"/>
      <c r="M4" s="132"/>
      <c r="N4" s="287"/>
      <c r="O4" s="287"/>
      <c r="P4" s="287"/>
      <c r="Q4" s="287"/>
      <c r="R4" s="287"/>
      <c r="S4" s="287"/>
      <c r="T4" s="287"/>
      <c r="U4" s="287"/>
      <c r="V4" s="287"/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143"/>
      <c r="AH4" s="287"/>
      <c r="AI4" s="6"/>
    </row>
    <row r="5" spans="1:65" ht="22.15" customHeight="1" thickTop="1">
      <c r="B5" s="138" t="s">
        <v>264</v>
      </c>
      <c r="C5" s="142">
        <v>149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282" t="s">
        <v>261</v>
      </c>
      <c r="Q5" s="283"/>
      <c r="R5" s="283"/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  <c r="AG5" s="283"/>
      <c r="AH5" s="283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259</v>
      </c>
      <c r="H6" s="262" t="s">
        <v>258</v>
      </c>
      <c r="I6" s="263"/>
      <c r="J6" s="263"/>
      <c r="K6" s="263"/>
      <c r="L6" s="263"/>
      <c r="M6" s="263"/>
      <c r="N6" s="268"/>
      <c r="O6" s="269"/>
      <c r="P6" s="284"/>
      <c r="Q6" s="283"/>
      <c r="R6" s="283"/>
      <c r="S6" s="283"/>
      <c r="T6" s="283"/>
      <c r="U6" s="283"/>
      <c r="V6" s="283"/>
      <c r="W6" s="283"/>
      <c r="X6" s="283"/>
      <c r="Y6" s="283"/>
      <c r="Z6" s="283"/>
      <c r="AA6" s="283"/>
      <c r="AB6" s="283"/>
      <c r="AC6" s="283"/>
      <c r="AD6" s="283"/>
      <c r="AE6" s="283"/>
      <c r="AF6" s="283"/>
      <c r="AG6" s="283"/>
      <c r="AH6" s="283"/>
      <c r="AI6" s="132"/>
      <c r="AP6" s="139"/>
      <c r="AQ6" s="139"/>
    </row>
    <row r="7" spans="1:65" ht="22.15" customHeight="1" thickBot="1">
      <c r="B7" s="138" t="s">
        <v>257</v>
      </c>
      <c r="C7" s="137" t="s">
        <v>256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285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6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51</v>
      </c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1</v>
      </c>
      <c r="AN10" s="85">
        <f t="shared" si="0"/>
        <v>0</v>
      </c>
      <c r="AO10" s="84">
        <f t="shared" si="0"/>
        <v>0</v>
      </c>
      <c r="AP10" s="86">
        <f t="shared" si="0"/>
        <v>1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0.5</v>
      </c>
      <c r="BJ10" s="5">
        <f>SUM(AP10:AR10,BB10)/$BJ$5</f>
        <v>0.5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0.5</v>
      </c>
      <c r="AN11" s="66">
        <f t="shared" si="1"/>
        <v>0</v>
      </c>
      <c r="AO11" s="65">
        <f t="shared" si="1"/>
        <v>0</v>
      </c>
      <c r="AP11" s="67">
        <f t="shared" si="1"/>
        <v>0.5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178</v>
      </c>
      <c r="I12" s="248">
        <v>15</v>
      </c>
      <c r="J12" s="248">
        <v>8</v>
      </c>
      <c r="K12" s="254" t="s">
        <v>252</v>
      </c>
      <c r="L12" s="45" t="s">
        <v>132</v>
      </c>
      <c r="M12" s="44"/>
      <c r="N12" s="45" t="s">
        <v>131</v>
      </c>
      <c r="O12" s="44"/>
      <c r="P12" s="45" t="s">
        <v>130</v>
      </c>
      <c r="Q12" s="44"/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/>
      <c r="AI12" s="42"/>
      <c r="AJ12" s="235"/>
      <c r="AK12" s="235"/>
      <c r="AL12" s="51"/>
      <c r="AM12" s="228">
        <f>SUMPRODUCT(LEN($M12:$AE15)-LEN(SUBSTITUTE($M12:$AE15,"A", "")))</f>
        <v>0</v>
      </c>
      <c r="AN12" s="216">
        <f>SUMPRODUCT(LEN($AH12:$AH15)-LEN(SUBSTITUTE($AH12:$AH15,"A", "")))</f>
        <v>0</v>
      </c>
      <c r="AO12" s="219">
        <f>SUMPRODUCT(LEN($AG12:$AG15)-LEN(SUBSTITUTE($AG12:$AG15,"A", "")))</f>
        <v>0</v>
      </c>
      <c r="AP12" s="222">
        <f>SUMPRODUCT(LEN($M12:$AE15)-LEN(SUBSTITUTE($M12:$AE15,"S", "")))</f>
        <v>0</v>
      </c>
      <c r="AQ12" s="216">
        <f>SUMPRODUCT(LEN($AH12:$AH15)-LEN(SUBSTITUTE($AH12:$AH15,"S", "")))</f>
        <v>0</v>
      </c>
      <c r="AR12" s="219">
        <f>SUMPRODUCT(LEN($AG12:$AG15)-LEN(SUBSTITUTE($AG12:$AG15,"S", "")))</f>
        <v>0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0</v>
      </c>
      <c r="AW12" s="216">
        <f>SUMPRODUCT(LEN($AH12:$AH15)-LEN(SUBSTITUTE($AH12:$AH15,"G", "")))</f>
        <v>0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0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/>
      <c r="N13" s="35" t="s">
        <v>121</v>
      </c>
      <c r="O13" s="34"/>
      <c r="P13" s="35" t="s">
        <v>120</v>
      </c>
      <c r="Q13" s="34"/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151</v>
      </c>
      <c r="I14" s="250"/>
      <c r="J14" s="250"/>
      <c r="K14" s="250"/>
      <c r="L14" s="26" t="s">
        <v>112</v>
      </c>
      <c r="M14" s="25"/>
      <c r="N14" s="26" t="s">
        <v>111</v>
      </c>
      <c r="O14" s="25"/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/>
      <c r="N15" s="55" t="s">
        <v>102</v>
      </c>
      <c r="O15" s="54"/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119"/>
      <c r="G16" s="118"/>
      <c r="H16" s="241"/>
      <c r="I16" s="248">
        <v>24</v>
      </c>
      <c r="J16" s="248">
        <v>8</v>
      </c>
      <c r="K16" s="248">
        <v>6</v>
      </c>
      <c r="L16" s="45" t="s">
        <v>132</v>
      </c>
      <c r="M16" s="44" t="s">
        <v>175</v>
      </c>
      <c r="N16" s="45" t="s">
        <v>131</v>
      </c>
      <c r="O16" s="44"/>
      <c r="P16" s="45" t="s">
        <v>130</v>
      </c>
      <c r="Q16" s="44"/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31"/>
      <c r="AK16" s="225"/>
      <c r="AL16" s="51"/>
      <c r="AM16" s="228">
        <f>SUMPRODUCT(LEN($M16:$AE19)-LEN(SUBSTITUTE($M16:$AE19,"A", "")))</f>
        <v>1</v>
      </c>
      <c r="AN16" s="216">
        <f>SUMPRODUCT(LEN($AH16:$AH19)-LEN(SUBSTITUTE($AH16:$AH19,"A", "")))</f>
        <v>0</v>
      </c>
      <c r="AO16" s="219">
        <f>SUMPRODUCT(LEN($AG16:$AG19)-LEN(SUBSTITUTE($AG16:$AG19,"A", "")))</f>
        <v>0</v>
      </c>
      <c r="AP16" s="222">
        <f>SUMPRODUCT(LEN($M16:$AE19)-LEN(SUBSTITUTE($M16:$AE19,"S", "")))</f>
        <v>1</v>
      </c>
      <c r="AQ16" s="216">
        <f>SUMPRODUCT(LEN($AH16:$AH19)-LEN(SUBSTITUTE($AH16:$AH19,"S", "")))</f>
        <v>0</v>
      </c>
      <c r="AR16" s="219">
        <f>SUMPRODUCT(LEN($AG16:$AG19)-LEN(SUBSTITUTE($AG16:$AG19,"S", "")))</f>
        <v>0</v>
      </c>
      <c r="AS16" s="222">
        <f>SUMPRODUCT(LEN($M16:$AE19)-LEN(SUBSTITUTE($M16:$AE19,"F", "")))</f>
        <v>0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0</v>
      </c>
      <c r="AW16" s="216">
        <f>SUMPRODUCT(LEN($AH16:$AH19)-LEN(SUBSTITUTE($AH16:$AH19,"G", "")))</f>
        <v>0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117"/>
      <c r="G17" s="125" t="s">
        <v>251</v>
      </c>
      <c r="H17" s="242"/>
      <c r="I17" s="249"/>
      <c r="J17" s="249"/>
      <c r="K17" s="249"/>
      <c r="L17" s="35" t="s">
        <v>122</v>
      </c>
      <c r="M17" s="34" t="s">
        <v>133</v>
      </c>
      <c r="N17" s="35" t="s">
        <v>121</v>
      </c>
      <c r="O17" s="34"/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115"/>
      <c r="G18" s="124" t="s">
        <v>250</v>
      </c>
      <c r="H18" s="239"/>
      <c r="I18" s="250"/>
      <c r="J18" s="250"/>
      <c r="K18" s="250"/>
      <c r="L18" s="26" t="s">
        <v>112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/>
      <c r="N19" s="55" t="s">
        <v>102</v>
      </c>
      <c r="O19" s="54"/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150</v>
      </c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1</v>
      </c>
      <c r="AN25" s="85">
        <f t="shared" si="2"/>
        <v>0</v>
      </c>
      <c r="AO25" s="84">
        <f t="shared" si="2"/>
        <v>0</v>
      </c>
      <c r="AP25" s="86">
        <f t="shared" si="2"/>
        <v>4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0.5</v>
      </c>
      <c r="BJ25" s="5">
        <f>SUM(AP25:AR25,BB25)/$BJ$5</f>
        <v>2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0.5</v>
      </c>
      <c r="AN26" s="66">
        <f t="shared" si="3"/>
        <v>0</v>
      </c>
      <c r="AO26" s="65">
        <f t="shared" si="3"/>
        <v>0</v>
      </c>
      <c r="AP26" s="67">
        <f t="shared" si="3"/>
        <v>2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134</v>
      </c>
      <c r="I27" s="248">
        <v>22</v>
      </c>
      <c r="J27" s="248">
        <v>9</v>
      </c>
      <c r="K27" s="248">
        <v>6</v>
      </c>
      <c r="L27" s="45" t="s">
        <v>132</v>
      </c>
      <c r="M27" s="44" t="s">
        <v>175</v>
      </c>
      <c r="N27" s="45" t="s">
        <v>131</v>
      </c>
      <c r="O27" s="44"/>
      <c r="P27" s="45" t="s">
        <v>130</v>
      </c>
      <c r="Q27" s="44"/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/>
      <c r="AI27" s="42"/>
      <c r="AJ27" s="235"/>
      <c r="AK27" s="235"/>
      <c r="AL27" s="51"/>
      <c r="AM27" s="228">
        <f>SUMPRODUCT(LEN($M27:$AE30)-LEN(SUBSTITUTE($M27:$AE30,"A", "")))</f>
        <v>1</v>
      </c>
      <c r="AN27" s="216">
        <f>SUMPRODUCT(LEN($AH27:$AH30)-LEN(SUBSTITUTE($AH27:$AH30,"A", "")))</f>
        <v>0</v>
      </c>
      <c r="AO27" s="219">
        <f>SUMPRODUCT(LEN($AG27:$AG30)-LEN(SUBSTITUTE($AG27:$AG30,"A", "")))</f>
        <v>0</v>
      </c>
      <c r="AP27" s="222">
        <f>SUMPRODUCT(LEN($M27:$AE30)-LEN(SUBSTITUTE($M27:$AE30,"S", "")))</f>
        <v>2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0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133</v>
      </c>
      <c r="N28" s="35" t="s">
        <v>121</v>
      </c>
      <c r="O28" s="34"/>
      <c r="P28" s="35" t="s">
        <v>120</v>
      </c>
      <c r="Q28" s="34"/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150</v>
      </c>
      <c r="I29" s="250"/>
      <c r="J29" s="250"/>
      <c r="K29" s="250"/>
      <c r="L29" s="26" t="s">
        <v>112</v>
      </c>
      <c r="M29" s="25" t="s">
        <v>133</v>
      </c>
      <c r="N29" s="26" t="s">
        <v>111</v>
      </c>
      <c r="O29" s="25"/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/>
      <c r="N30" s="55" t="s">
        <v>102</v>
      </c>
      <c r="O30" s="54"/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 t="s">
        <v>134</v>
      </c>
      <c r="I31" s="248">
        <v>21</v>
      </c>
      <c r="J31" s="248">
        <v>9</v>
      </c>
      <c r="K31" s="248">
        <v>7</v>
      </c>
      <c r="L31" s="45" t="s">
        <v>132</v>
      </c>
      <c r="M31" s="44" t="s">
        <v>133</v>
      </c>
      <c r="N31" s="45" t="s">
        <v>131</v>
      </c>
      <c r="O31" s="44"/>
      <c r="P31" s="45" t="s">
        <v>130</v>
      </c>
      <c r="Q31" s="44"/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/>
      <c r="AI31" s="42"/>
      <c r="AJ31" s="231"/>
      <c r="AK31" s="225"/>
      <c r="AL31" s="51"/>
      <c r="AM31" s="228">
        <f>SUMPRODUCT(LEN($M31:$AE34)-LEN(SUBSTITUTE($M31:$AE34,"A", "")))</f>
        <v>0</v>
      </c>
      <c r="AN31" s="216">
        <f>SUMPRODUCT(LEN($AH31:$AH34)-LEN(SUBSTITUTE($AH31:$AH34,"A", "")))</f>
        <v>0</v>
      </c>
      <c r="AO31" s="219">
        <f>SUMPRODUCT(LEN($AG31:$AG34)-LEN(SUBSTITUTE($AG31:$AG34,"A", "")))</f>
        <v>0</v>
      </c>
      <c r="AP31" s="222">
        <f>SUMPRODUCT(LEN($M31:$AE34)-LEN(SUBSTITUTE($M31:$AE34,"S", "")))</f>
        <v>2</v>
      </c>
      <c r="AQ31" s="216">
        <f>SUMPRODUCT(LEN($AH31:$AH34)-LEN(SUBSTITUTE($AH31:$AH34,"S", "")))</f>
        <v>0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0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133</v>
      </c>
      <c r="N32" s="35" t="s">
        <v>121</v>
      </c>
      <c r="O32" s="34"/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>
        <v>150</v>
      </c>
      <c r="I33" s="250"/>
      <c r="J33" s="250"/>
      <c r="K33" s="250"/>
      <c r="L33" s="26" t="s">
        <v>112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/>
      <c r="N34" s="55" t="s">
        <v>102</v>
      </c>
      <c r="O34" s="54"/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150</v>
      </c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1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0.5</v>
      </c>
      <c r="BJ40" s="5">
        <f>SUM(AP40:AR40,BB40)/$BJ$5</f>
        <v>1.5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0.5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134</v>
      </c>
      <c r="I42" s="248">
        <v>17</v>
      </c>
      <c r="J42" s="248">
        <v>8</v>
      </c>
      <c r="K42" s="248">
        <v>7</v>
      </c>
      <c r="L42" s="45" t="s">
        <v>132</v>
      </c>
      <c r="M42" s="44" t="s">
        <v>133</v>
      </c>
      <c r="N42" s="45" t="s">
        <v>131</v>
      </c>
      <c r="O42" s="44"/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/>
      <c r="AJ42" s="235"/>
      <c r="AK42" s="235"/>
      <c r="AL42" s="51"/>
      <c r="AM42" s="228">
        <f>SUMPRODUCT(LEN($M42:$AE45)-LEN(SUBSTITUTE($M42:$AE45,"A", "")))</f>
        <v>0</v>
      </c>
      <c r="AN42" s="216">
        <f>SUMPRODUCT(LEN($AH42:$AH45)-LEN(SUBSTITUTE($AH42:$AH45,"A", "")))</f>
        <v>0</v>
      </c>
      <c r="AO42" s="219">
        <f>SUMPRODUCT(LEN($AG42:$AG45)-LEN(SUBSTITUTE($AG42:$AG45,"A", "")))</f>
        <v>0</v>
      </c>
      <c r="AP42" s="222">
        <f>SUMPRODUCT(LEN($M42:$AE45)-LEN(SUBSTITUTE($M42:$AE45,"S", "")))</f>
        <v>1</v>
      </c>
      <c r="AQ42" s="216">
        <f>SUMPRODUCT(LEN($AH42:$AH45)-LEN(SUBSTITUTE($AH42:$AH45,"S", "")))</f>
        <v>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0</v>
      </c>
      <c r="AW42" s="216">
        <f>SUMPRODUCT(LEN($AH42:$AH45)-LEN(SUBSTITUTE($AH42:$AH45,"G", "")))</f>
        <v>0</v>
      </c>
      <c r="AX42" s="219">
        <f>SUMPRODUCT(LEN($AG42:$AG45)-LEN(SUBSTITUTE($AG42:$AG45,"G", "")))</f>
        <v>0</v>
      </c>
      <c r="AY42" s="222">
        <f>SUMPRODUCT(LEN($M42:$AE45)-LEN(SUBSTITUTE($M42:$AE45,"M", "")))</f>
        <v>0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0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/>
      <c r="N43" s="35" t="s">
        <v>121</v>
      </c>
      <c r="O43" s="34"/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150</v>
      </c>
      <c r="I44" s="250"/>
      <c r="J44" s="250"/>
      <c r="K44" s="250"/>
      <c r="L44" s="26" t="s">
        <v>112</v>
      </c>
      <c r="M44" s="25"/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/>
      <c r="N45" s="55" t="s">
        <v>102</v>
      </c>
      <c r="O45" s="54"/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23</v>
      </c>
      <c r="J46" s="248">
        <v>9</v>
      </c>
      <c r="K46" s="248">
        <v>6</v>
      </c>
      <c r="L46" s="45" t="s">
        <v>132</v>
      </c>
      <c r="M46" s="44" t="s">
        <v>175</v>
      </c>
      <c r="N46" s="45" t="s">
        <v>131</v>
      </c>
      <c r="O46" s="44"/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31"/>
      <c r="AK46" s="225"/>
      <c r="AL46" s="51"/>
      <c r="AM46" s="228">
        <f>SUMPRODUCT(LEN($M46:$AE49)-LEN(SUBSTITUTE($M46:$AE49,"A", "")))</f>
        <v>1</v>
      </c>
      <c r="AN46" s="216">
        <f>SUMPRODUCT(LEN($AH46:$AH49)-LEN(SUBSTITUTE($AH46:$AH49,"A", "")))</f>
        <v>0</v>
      </c>
      <c r="AO46" s="219">
        <f>SUMPRODUCT(LEN($AG46:$AG49)-LEN(SUBSTITUTE($AG46:$AG49,"A", "")))</f>
        <v>0</v>
      </c>
      <c r="AP46" s="222">
        <f>SUMPRODUCT(LEN($M46:$AE49)-LEN(SUBSTITUTE($M46:$AE49,"S", "")))</f>
        <v>2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0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0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133</v>
      </c>
      <c r="N47" s="35" t="s">
        <v>121</v>
      </c>
      <c r="O47" s="34"/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133</v>
      </c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/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151</v>
      </c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0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0</v>
      </c>
      <c r="BJ55" s="5">
        <f>SUM(AP55:AR55,BB55)/$BJ$5</f>
        <v>2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0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134</v>
      </c>
      <c r="I57" s="248">
        <v>16</v>
      </c>
      <c r="J57" s="248">
        <v>7</v>
      </c>
      <c r="K57" s="248">
        <v>6</v>
      </c>
      <c r="L57" s="45" t="s">
        <v>132</v>
      </c>
      <c r="M57" s="44" t="s">
        <v>133</v>
      </c>
      <c r="N57" s="45" t="s">
        <v>131</v>
      </c>
      <c r="O57" s="44"/>
      <c r="P57" s="45" t="s">
        <v>130</v>
      </c>
      <c r="Q57" s="44"/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35"/>
      <c r="AK57" s="235"/>
      <c r="AL57" s="51"/>
      <c r="AM57" s="228">
        <f>SUMPRODUCT(LEN($M57:$AE60)-LEN(SUBSTITUTE($M57:$AE60,"A", "")))</f>
        <v>0</v>
      </c>
      <c r="AN57" s="216">
        <f>SUMPRODUCT(LEN($AH57:$AH60)-LEN(SUBSTITUTE($AH57:$AH60,"A", "")))</f>
        <v>0</v>
      </c>
      <c r="AO57" s="219">
        <f>SUMPRODUCT(LEN($AG57:$AG60)-LEN(SUBSTITUTE($AG57:$AG60,"A", "")))</f>
        <v>0</v>
      </c>
      <c r="AP57" s="222">
        <f>SUMPRODUCT(LEN($M57:$AE60)-LEN(SUBSTITUTE($M57:$AE60,"S", "")))</f>
        <v>1</v>
      </c>
      <c r="AQ57" s="216">
        <f>SUMPRODUCT(LEN($AH57:$AH60)-LEN(SUBSTITUTE($AH57:$AH60,"S", "")))</f>
        <v>0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0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/>
      <c r="N58" s="35" t="s">
        <v>121</v>
      </c>
      <c r="O58" s="34"/>
      <c r="P58" s="35" t="s">
        <v>120</v>
      </c>
      <c r="Q58" s="34"/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151</v>
      </c>
      <c r="I59" s="250"/>
      <c r="J59" s="250"/>
      <c r="K59" s="250"/>
      <c r="L59" s="26" t="s">
        <v>112</v>
      </c>
      <c r="M59" s="25"/>
      <c r="N59" s="26" t="s">
        <v>111</v>
      </c>
      <c r="O59" s="25"/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/>
      <c r="N60" s="55" t="s">
        <v>102</v>
      </c>
      <c r="O60" s="54"/>
      <c r="P60" s="55" t="s">
        <v>101</v>
      </c>
      <c r="Q60" s="54"/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23</v>
      </c>
      <c r="J61" s="248">
        <v>9</v>
      </c>
      <c r="K61" s="248">
        <v>6</v>
      </c>
      <c r="L61" s="45" t="s">
        <v>132</v>
      </c>
      <c r="M61" s="44" t="s">
        <v>133</v>
      </c>
      <c r="N61" s="45" t="s">
        <v>131</v>
      </c>
      <c r="O61" s="44"/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31"/>
      <c r="AK61" s="225"/>
      <c r="AL61" s="51"/>
      <c r="AM61" s="228">
        <f>SUMPRODUCT(LEN($M61:$AE64)-LEN(SUBSTITUTE($M61:$AE64,"A", "")))</f>
        <v>0</v>
      </c>
      <c r="AN61" s="216">
        <f>SUMPRODUCT(LEN($AH61:$AH64)-LEN(SUBSTITUTE($AH61:$AH64,"A", "")))</f>
        <v>0</v>
      </c>
      <c r="AO61" s="219">
        <f>SUMPRODUCT(LEN($AG61:$AG64)-LEN(SUBSTITUTE($AG61:$AG64,"A", "")))</f>
        <v>0</v>
      </c>
      <c r="AP61" s="222">
        <f>SUMPRODUCT(LEN($M61:$AE64)-LEN(SUBSTITUTE($M61:$AE64,"S", "")))</f>
        <v>3</v>
      </c>
      <c r="AQ61" s="216">
        <f>SUMPRODUCT(LEN($AH61:$AH64)-LEN(SUBSTITUTE($AH61:$AH64,"S", "")))</f>
        <v>0</v>
      </c>
      <c r="AR61" s="219">
        <f>SUMPRODUCT(LEN($AG61:$AG64)-LEN(SUBSTITUTE($AG61:$AG64,"S", "")))</f>
        <v>0</v>
      </c>
      <c r="AS61" s="222">
        <f>SUMPRODUCT(LEN($M61:$AE64)-LEN(SUBSTITUTE($M61:$AE64,"F", "")))</f>
        <v>0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0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133</v>
      </c>
      <c r="N62" s="35" t="s">
        <v>121</v>
      </c>
      <c r="O62" s="34"/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133</v>
      </c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/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1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1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1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1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1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1:65" ht="48" thickBot="1">
      <c r="B70" s="98" t="s">
        <v>246</v>
      </c>
      <c r="C70" s="97"/>
      <c r="D70" s="96">
        <v>150</v>
      </c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3</v>
      </c>
      <c r="AN70" s="85">
        <f t="shared" si="8"/>
        <v>0</v>
      </c>
      <c r="AO70" s="84">
        <f t="shared" si="8"/>
        <v>0</v>
      </c>
      <c r="AP70" s="86">
        <f t="shared" si="8"/>
        <v>4</v>
      </c>
      <c r="AQ70" s="85">
        <f t="shared" si="8"/>
        <v>0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1.5</v>
      </c>
      <c r="BJ70" s="5">
        <f>SUM(AP70:AR70,BB70)/$BJ$5</f>
        <v>2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1:65" ht="37.5" thickBot="1">
      <c r="A71" s="5" t="s">
        <v>245</v>
      </c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1.5</v>
      </c>
      <c r="AN71" s="66">
        <f t="shared" si="9"/>
        <v>0</v>
      </c>
      <c r="AO71" s="65">
        <f t="shared" si="9"/>
        <v>0</v>
      </c>
      <c r="AP71" s="67">
        <f t="shared" si="9"/>
        <v>2</v>
      </c>
      <c r="AQ71" s="66">
        <f t="shared" si="9"/>
        <v>0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1:65" ht="28.15" customHeight="1">
      <c r="B72" s="32"/>
      <c r="C72" s="244">
        <v>1</v>
      </c>
      <c r="D72" s="50"/>
      <c r="E72" s="119"/>
      <c r="F72" s="119"/>
      <c r="G72" s="118"/>
      <c r="H72" s="241" t="s">
        <v>134</v>
      </c>
      <c r="I72" s="248">
        <v>24</v>
      </c>
      <c r="J72" s="248">
        <v>8</v>
      </c>
      <c r="K72" s="248">
        <v>3</v>
      </c>
      <c r="L72" s="45" t="s">
        <v>132</v>
      </c>
      <c r="M72" s="44" t="s">
        <v>175</v>
      </c>
      <c r="N72" s="45" t="s">
        <v>131</v>
      </c>
      <c r="O72" s="44" t="s">
        <v>133</v>
      </c>
      <c r="P72" s="45" t="s">
        <v>130</v>
      </c>
      <c r="Q72" s="44"/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/>
      <c r="AI72" s="42"/>
      <c r="AJ72" s="235"/>
      <c r="AK72" s="235"/>
      <c r="AL72" s="51"/>
      <c r="AM72" s="228">
        <f>SUMPRODUCT(LEN($M72:$AE75)-LEN(SUBSTITUTE($M72:$AE75,"A", "")))</f>
        <v>2</v>
      </c>
      <c r="AN72" s="216">
        <f>SUMPRODUCT(LEN($AH72:$AH75)-LEN(SUBSTITUTE($AH72:$AH75,"A", "")))</f>
        <v>0</v>
      </c>
      <c r="AO72" s="219">
        <f>SUMPRODUCT(LEN($AG72:$AG75)-LEN(SUBSTITUTE($AG72:$AG75,"A", "")))</f>
        <v>0</v>
      </c>
      <c r="AP72" s="222">
        <f>SUMPRODUCT(LEN($M72:$AE75)-LEN(SUBSTITUTE($M72:$AE75,"S", "")))</f>
        <v>3</v>
      </c>
      <c r="AQ72" s="216">
        <f>SUMPRODUCT(LEN($AH72:$AH75)-LEN(SUBSTITUTE($AH72:$AH75,"S", "")))</f>
        <v>0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0</v>
      </c>
      <c r="AW72" s="216">
        <f>SUMPRODUCT(LEN($AH72:$AH75)-LEN(SUBSTITUTE($AH72:$AH75,"G", "")))</f>
        <v>0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0</v>
      </c>
      <c r="BE72" s="279">
        <f>SUMPRODUCT(LEN($AI72:$AI75)-LEN(SUBSTITUTE($AI72:$AI75,"M", "")))</f>
        <v>0</v>
      </c>
    </row>
    <row r="73" spans="1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175</v>
      </c>
      <c r="N73" s="35" t="s">
        <v>121</v>
      </c>
      <c r="O73" s="34"/>
      <c r="P73" s="35" t="s">
        <v>120</v>
      </c>
      <c r="Q73" s="34"/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1:65" ht="28.15" customHeight="1">
      <c r="B74" s="32"/>
      <c r="C74" s="246"/>
      <c r="D74" s="31"/>
      <c r="E74" s="115"/>
      <c r="F74" s="115"/>
      <c r="G74" s="114"/>
      <c r="H74" s="239">
        <v>150</v>
      </c>
      <c r="I74" s="250"/>
      <c r="J74" s="250"/>
      <c r="K74" s="250"/>
      <c r="L74" s="26" t="s">
        <v>112</v>
      </c>
      <c r="M74" s="25" t="s">
        <v>133</v>
      </c>
      <c r="N74" s="26" t="s">
        <v>111</v>
      </c>
      <c r="O74" s="25"/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1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133</v>
      </c>
      <c r="N75" s="55" t="s">
        <v>102</v>
      </c>
      <c r="O75" s="54"/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1:65" ht="28.15" customHeight="1">
      <c r="B76" s="32"/>
      <c r="C76" s="244">
        <v>2</v>
      </c>
      <c r="D76" s="50"/>
      <c r="E76" s="119"/>
      <c r="F76" s="119"/>
      <c r="G76" s="118"/>
      <c r="H76" s="241"/>
      <c r="I76" s="248">
        <v>24</v>
      </c>
      <c r="J76" s="248">
        <v>9</v>
      </c>
      <c r="K76" s="248">
        <v>7</v>
      </c>
      <c r="L76" s="45" t="s">
        <v>132</v>
      </c>
      <c r="M76" s="44" t="s">
        <v>175</v>
      </c>
      <c r="N76" s="45" t="s">
        <v>131</v>
      </c>
      <c r="O76" s="44"/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31"/>
      <c r="AK76" s="225"/>
      <c r="AL76" s="51"/>
      <c r="AM76" s="228">
        <f>SUMPRODUCT(LEN($M76:$AE79)-LEN(SUBSTITUTE($M76:$AE79,"A", "")))</f>
        <v>1</v>
      </c>
      <c r="AN76" s="216">
        <f>SUMPRODUCT(LEN($AH76:$AH79)-LEN(SUBSTITUTE($AH76:$AH79,"A", "")))</f>
        <v>0</v>
      </c>
      <c r="AO76" s="219">
        <f>SUMPRODUCT(LEN($AG76:$AG79)-LEN(SUBSTITUTE($AG76:$AG79,"A", "")))</f>
        <v>0</v>
      </c>
      <c r="AP76" s="222">
        <f>SUMPRODUCT(LEN($M76:$AE79)-LEN(SUBSTITUTE($M76:$AE79,"S", "")))</f>
        <v>1</v>
      </c>
      <c r="AQ76" s="216">
        <f>SUMPRODUCT(LEN($AH76:$AH79)-LEN(SUBSTITUTE($AH76:$AH79,"S", "")))</f>
        <v>0</v>
      </c>
      <c r="AR76" s="219">
        <f>SUMPRODUCT(LEN($AG76:$AG79)-LEN(SUBSTITUTE($AG76:$AG79,"S", "")))</f>
        <v>0</v>
      </c>
      <c r="AS76" s="222">
        <f>SUMPRODUCT(LEN($M76:$AE79)-LEN(SUBSTITUTE($M76:$AE79,"F", "")))</f>
        <v>0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0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1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133</v>
      </c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1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1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/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1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150</v>
      </c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0</v>
      </c>
      <c r="AN85" s="85">
        <f t="shared" si="10"/>
        <v>0</v>
      </c>
      <c r="AO85" s="84">
        <f t="shared" si="10"/>
        <v>0</v>
      </c>
      <c r="AP85" s="86">
        <f t="shared" si="10"/>
        <v>4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0</v>
      </c>
      <c r="BJ85" s="5">
        <f>SUM(AP85:AR85,BB85)/$BJ$5</f>
        <v>2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0</v>
      </c>
      <c r="AN86" s="66">
        <f t="shared" si="11"/>
        <v>0</v>
      </c>
      <c r="AO86" s="65">
        <f t="shared" si="11"/>
        <v>0</v>
      </c>
      <c r="AP86" s="67">
        <f t="shared" si="11"/>
        <v>2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134</v>
      </c>
      <c r="I87" s="248">
        <v>22</v>
      </c>
      <c r="J87" s="248">
        <v>9</v>
      </c>
      <c r="K87" s="248">
        <v>7</v>
      </c>
      <c r="L87" s="45" t="s">
        <v>132</v>
      </c>
      <c r="M87" s="44" t="s">
        <v>133</v>
      </c>
      <c r="N87" s="45" t="s">
        <v>131</v>
      </c>
      <c r="O87" s="44"/>
      <c r="P87" s="45" t="s">
        <v>130</v>
      </c>
      <c r="Q87" s="44"/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/>
      <c r="AI87" s="42"/>
      <c r="AJ87" s="235"/>
      <c r="AK87" s="235"/>
      <c r="AL87" s="51"/>
      <c r="AM87" s="228">
        <f>SUMPRODUCT(LEN($M87:$AE90)-LEN(SUBSTITUTE($M87:$AE90,"A", "")))</f>
        <v>0</v>
      </c>
      <c r="AN87" s="216">
        <f>SUMPRODUCT(LEN($AH87:$AH90)-LEN(SUBSTITUTE($AH87:$AH90,"A", "")))</f>
        <v>0</v>
      </c>
      <c r="AO87" s="219">
        <f>SUMPRODUCT(LEN($AG87:$AG90)-LEN(SUBSTITUTE($AG87:$AG90,"A", "")))</f>
        <v>0</v>
      </c>
      <c r="AP87" s="222">
        <f>SUMPRODUCT(LEN($M87:$AE90)-LEN(SUBSTITUTE($M87:$AE90,"S", "")))</f>
        <v>2</v>
      </c>
      <c r="AQ87" s="216">
        <f>SUMPRODUCT(LEN($AH87:$AH90)-LEN(SUBSTITUTE($AH87:$AH90,"S", "")))</f>
        <v>0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0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0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133</v>
      </c>
      <c r="N88" s="35" t="s">
        <v>121</v>
      </c>
      <c r="O88" s="34"/>
      <c r="P88" s="35" t="s">
        <v>120</v>
      </c>
      <c r="Q88" s="34"/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150</v>
      </c>
      <c r="I89" s="250"/>
      <c r="J89" s="250"/>
      <c r="K89" s="250"/>
      <c r="L89" s="26" t="s">
        <v>112</v>
      </c>
      <c r="M89" s="25"/>
      <c r="N89" s="26" t="s">
        <v>111</v>
      </c>
      <c r="O89" s="25"/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/>
      <c r="N90" s="55" t="s">
        <v>102</v>
      </c>
      <c r="O90" s="54"/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24</v>
      </c>
      <c r="J91" s="248">
        <v>8</v>
      </c>
      <c r="K91" s="248">
        <v>6</v>
      </c>
      <c r="L91" s="45" t="s">
        <v>132</v>
      </c>
      <c r="M91" s="44" t="s">
        <v>133</v>
      </c>
      <c r="N91" s="45" t="s">
        <v>131</v>
      </c>
      <c r="O91" s="44"/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31"/>
      <c r="AK91" s="225"/>
      <c r="AL91" s="51"/>
      <c r="AM91" s="228">
        <f>SUMPRODUCT(LEN($M91:$AE94)-LEN(SUBSTITUTE($M91:$AE94,"A", "")))</f>
        <v>0</v>
      </c>
      <c r="AN91" s="216">
        <f>SUMPRODUCT(LEN($AH91:$AH94)-LEN(SUBSTITUTE($AH91:$AH94,"A", "")))</f>
        <v>0</v>
      </c>
      <c r="AO91" s="219">
        <f>SUMPRODUCT(LEN($AG91:$AG94)-LEN(SUBSTITUTE($AG91:$AG94,"A", "")))</f>
        <v>0</v>
      </c>
      <c r="AP91" s="222">
        <f>SUMPRODUCT(LEN($M91:$AE94)-LEN(SUBSTITUTE($M91:$AE94,"S", "")))</f>
        <v>2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0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133</v>
      </c>
      <c r="N92" s="35" t="s">
        <v>121</v>
      </c>
      <c r="O92" s="34"/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/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150</v>
      </c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0</v>
      </c>
      <c r="AN100" s="85">
        <f t="shared" si="12"/>
        <v>0</v>
      </c>
      <c r="AO100" s="84">
        <f t="shared" si="12"/>
        <v>0</v>
      </c>
      <c r="AP100" s="86">
        <f t="shared" si="12"/>
        <v>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0</v>
      </c>
      <c r="BJ100" s="5">
        <f>SUM(AP100:AR100,BB100)/$BJ$5</f>
        <v>1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0</v>
      </c>
      <c r="AN101" s="66">
        <f t="shared" si="13"/>
        <v>0</v>
      </c>
      <c r="AO101" s="65">
        <f t="shared" si="13"/>
        <v>0</v>
      </c>
      <c r="AP101" s="67">
        <f t="shared" si="13"/>
        <v>1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134</v>
      </c>
      <c r="I102" s="248">
        <v>11</v>
      </c>
      <c r="J102" s="248">
        <v>4</v>
      </c>
      <c r="K102" s="248">
        <v>4</v>
      </c>
      <c r="L102" s="45" t="s">
        <v>132</v>
      </c>
      <c r="M102" s="44"/>
      <c r="N102" s="45" t="s">
        <v>131</v>
      </c>
      <c r="O102" s="44"/>
      <c r="P102" s="45" t="s">
        <v>130</v>
      </c>
      <c r="Q102" s="44"/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/>
      <c r="AJ102" s="235"/>
      <c r="AK102" s="235"/>
      <c r="AL102" s="51"/>
      <c r="AM102" s="228">
        <f>SUMPRODUCT(LEN($M102:$AE105)-LEN(SUBSTITUTE($M102:$AE105,"A", "")))</f>
        <v>0</v>
      </c>
      <c r="AN102" s="216">
        <f>SUMPRODUCT(LEN($AH102:$AH105)-LEN(SUBSTITUTE($AH102:$AH105,"A", "")))</f>
        <v>0</v>
      </c>
      <c r="AO102" s="219">
        <f>SUMPRODUCT(LEN($AG102:$AG105)-LEN(SUBSTITUTE($AG102:$AG105,"A", "")))</f>
        <v>0</v>
      </c>
      <c r="AP102" s="222">
        <f>SUMPRODUCT(LEN($M102:$AE105)-LEN(SUBSTITUTE($M102:$AE105,"S", "")))</f>
        <v>0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0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0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/>
      <c r="N103" s="35" t="s">
        <v>121</v>
      </c>
      <c r="O103" s="34"/>
      <c r="P103" s="35" t="s">
        <v>120</v>
      </c>
      <c r="Q103" s="34"/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150</v>
      </c>
      <c r="I104" s="250"/>
      <c r="J104" s="250"/>
      <c r="K104" s="250"/>
      <c r="L104" s="26" t="s">
        <v>112</v>
      </c>
      <c r="M104" s="25"/>
      <c r="N104" s="26" t="s">
        <v>111</v>
      </c>
      <c r="O104" s="25"/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/>
      <c r="N105" s="55" t="s">
        <v>102</v>
      </c>
      <c r="O105" s="54"/>
      <c r="P105" s="55" t="s">
        <v>101</v>
      </c>
      <c r="Q105" s="54"/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25</v>
      </c>
      <c r="J106" s="248">
        <v>8</v>
      </c>
      <c r="K106" s="248">
        <v>6</v>
      </c>
      <c r="L106" s="45" t="s">
        <v>132</v>
      </c>
      <c r="M106" s="44" t="s">
        <v>133</v>
      </c>
      <c r="N106" s="45" t="s">
        <v>131</v>
      </c>
      <c r="O106" s="44"/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31"/>
      <c r="AK106" s="225"/>
      <c r="AL106" s="51"/>
      <c r="AM106" s="228">
        <f>SUMPRODUCT(LEN($M106:$AE109)-LEN(SUBSTITUTE($M106:$AE109,"A", "")))</f>
        <v>0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2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0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133</v>
      </c>
      <c r="N107" s="35" t="s">
        <v>121</v>
      </c>
      <c r="O107" s="34"/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/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150</v>
      </c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</v>
      </c>
      <c r="AN115" s="85">
        <f t="shared" si="14"/>
        <v>0</v>
      </c>
      <c r="AO115" s="84">
        <f t="shared" si="14"/>
        <v>0</v>
      </c>
      <c r="AP115" s="86">
        <f t="shared" si="14"/>
        <v>2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0.5</v>
      </c>
      <c r="BJ115" s="5">
        <f>SUM(AP115:AR115,BB115)/$BJ$5</f>
        <v>1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0.5</v>
      </c>
      <c r="AN116" s="66">
        <f t="shared" si="15"/>
        <v>0</v>
      </c>
      <c r="AO116" s="65">
        <f t="shared" si="15"/>
        <v>0</v>
      </c>
      <c r="AP116" s="67">
        <f t="shared" si="15"/>
        <v>1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134</v>
      </c>
      <c r="I117" s="248">
        <v>19</v>
      </c>
      <c r="J117" s="248">
        <v>7</v>
      </c>
      <c r="K117" s="248">
        <v>5</v>
      </c>
      <c r="L117" s="45" t="s">
        <v>132</v>
      </c>
      <c r="M117" s="44" t="s">
        <v>175</v>
      </c>
      <c r="N117" s="45" t="s">
        <v>131</v>
      </c>
      <c r="O117" s="44"/>
      <c r="P117" s="45" t="s">
        <v>130</v>
      </c>
      <c r="Q117" s="44"/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/>
      <c r="AI117" s="42"/>
      <c r="AJ117" s="235"/>
      <c r="AK117" s="235"/>
      <c r="AL117" s="51"/>
      <c r="AM117" s="228">
        <f>SUMPRODUCT(LEN($M117:$AE120)-LEN(SUBSTITUTE($M117:$AE120,"A", "")))</f>
        <v>1</v>
      </c>
      <c r="AN117" s="216">
        <f>SUMPRODUCT(LEN($AH117:$AH120)-LEN(SUBSTITUTE($AH117:$AH120,"A", "")))</f>
        <v>0</v>
      </c>
      <c r="AO117" s="219">
        <f>SUMPRODUCT(LEN($AG117:$AG120)-LEN(SUBSTITUTE($AG117:$AG120,"A", "")))</f>
        <v>0</v>
      </c>
      <c r="AP117" s="222">
        <f>SUMPRODUCT(LEN($M117:$AE120)-LEN(SUBSTITUTE($M117:$AE120,"S", "")))</f>
        <v>1</v>
      </c>
      <c r="AQ117" s="216">
        <f>SUMPRODUCT(LEN($AH117:$AH120)-LEN(SUBSTITUTE($AH117:$AH120,"S", "")))</f>
        <v>0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0</v>
      </c>
      <c r="AW117" s="216">
        <f>SUMPRODUCT(LEN($AH117:$AH120)-LEN(SUBSTITUTE($AH117:$AH120,"G", "")))</f>
        <v>0</v>
      </c>
      <c r="AX117" s="219">
        <f>SUMPRODUCT(LEN($AG117:$AG120)-LEN(SUBSTITUTE($AG117:$AG120,"G", "")))</f>
        <v>0</v>
      </c>
      <c r="AY117" s="222">
        <f>SUMPRODUCT(LEN($M117:$AE120)-LEN(SUBSTITUTE($M117:$AE120,"M", "")))</f>
        <v>0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133</v>
      </c>
      <c r="N118" s="35" t="s">
        <v>121</v>
      </c>
      <c r="O118" s="34"/>
      <c r="P118" s="35" t="s">
        <v>120</v>
      </c>
      <c r="Q118" s="34"/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150</v>
      </c>
      <c r="I119" s="250"/>
      <c r="J119" s="250"/>
      <c r="K119" s="250"/>
      <c r="L119" s="26" t="s">
        <v>112</v>
      </c>
      <c r="M119" s="25"/>
      <c r="N119" s="26" t="s">
        <v>111</v>
      </c>
      <c r="O119" s="25"/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/>
      <c r="N120" s="55" t="s">
        <v>102</v>
      </c>
      <c r="O120" s="54"/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17</v>
      </c>
      <c r="J121" s="248">
        <v>7</v>
      </c>
      <c r="K121" s="248">
        <v>6</v>
      </c>
      <c r="L121" s="45" t="s">
        <v>132</v>
      </c>
      <c r="M121" s="44" t="s">
        <v>133</v>
      </c>
      <c r="N121" s="45" t="s">
        <v>131</v>
      </c>
      <c r="O121" s="44"/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0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1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0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/>
      <c r="N122" s="35" t="s">
        <v>121</v>
      </c>
      <c r="O122" s="34"/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/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151</v>
      </c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</v>
      </c>
      <c r="AN130" s="85">
        <f t="shared" si="16"/>
        <v>0</v>
      </c>
      <c r="AO130" s="84">
        <f t="shared" si="16"/>
        <v>0</v>
      </c>
      <c r="AP130" s="86">
        <f t="shared" si="16"/>
        <v>2</v>
      </c>
      <c r="AQ130" s="85">
        <f t="shared" si="16"/>
        <v>0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0.5</v>
      </c>
      <c r="BJ130" s="5">
        <f>SUM(AP130:AR130,BB130)/$BJ$5</f>
        <v>1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0.5</v>
      </c>
      <c r="AN131" s="66">
        <f t="shared" si="17"/>
        <v>0</v>
      </c>
      <c r="AO131" s="65">
        <f t="shared" si="17"/>
        <v>0</v>
      </c>
      <c r="AP131" s="67">
        <f t="shared" si="17"/>
        <v>1</v>
      </c>
      <c r="AQ131" s="66">
        <f t="shared" si="17"/>
        <v>0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178</v>
      </c>
      <c r="I132" s="248">
        <v>25</v>
      </c>
      <c r="J132" s="248">
        <v>9</v>
      </c>
      <c r="K132" s="248">
        <v>6</v>
      </c>
      <c r="L132" s="45" t="s">
        <v>132</v>
      </c>
      <c r="M132" s="44" t="s">
        <v>133</v>
      </c>
      <c r="N132" s="45" t="s">
        <v>131</v>
      </c>
      <c r="O132" s="44"/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35"/>
      <c r="AK132" s="235"/>
      <c r="AL132" s="51"/>
      <c r="AM132" s="228">
        <f>SUMPRODUCT(LEN($M132:$AE135)-LEN(SUBSTITUTE($M132:$AE135,"A", "")))</f>
        <v>1</v>
      </c>
      <c r="AN132" s="216">
        <f>SUMPRODUCT(LEN($AH132:$AH135)-LEN(SUBSTITUTE($AH132:$AH135,"A", "")))</f>
        <v>0</v>
      </c>
      <c r="AO132" s="219">
        <f>SUMPRODUCT(LEN($AG132:$AG135)-LEN(SUBSTITUTE($AG132:$AG135,"A", "")))</f>
        <v>0</v>
      </c>
      <c r="AP132" s="222">
        <f>SUMPRODUCT(LEN($M132:$AE135)-LEN(SUBSTITUTE($M132:$AE135,"S", "")))</f>
        <v>1</v>
      </c>
      <c r="AQ132" s="216">
        <f>SUMPRODUCT(LEN($AH132:$AH135)-LEN(SUBSTITUTE($AH132:$AH135,"S", "")))</f>
        <v>0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0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230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151</v>
      </c>
      <c r="I134" s="250"/>
      <c r="J134" s="250"/>
      <c r="K134" s="250"/>
      <c r="L134" s="26" t="s">
        <v>112</v>
      </c>
      <c r="M134" s="25" t="s">
        <v>175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/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20</v>
      </c>
      <c r="J136" s="248">
        <v>9</v>
      </c>
      <c r="K136" s="248">
        <v>8</v>
      </c>
      <c r="L136" s="45" t="s">
        <v>132</v>
      </c>
      <c r="M136" s="44" t="s">
        <v>133</v>
      </c>
      <c r="N136" s="45" t="s">
        <v>131</v>
      </c>
      <c r="O136" s="44"/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31"/>
      <c r="AK136" s="225"/>
      <c r="AL136" s="51"/>
      <c r="AM136" s="228">
        <f>SUMPRODUCT(LEN($M136:$AE139)-LEN(SUBSTITUTE($M136:$AE139,"A", "")))</f>
        <v>0</v>
      </c>
      <c r="AN136" s="216">
        <f>SUMPRODUCT(LEN($AH136:$AH139)-LEN(SUBSTITUTE($AH136:$AH139,"A", "")))</f>
        <v>0</v>
      </c>
      <c r="AO136" s="219">
        <f>SUMPRODUCT(LEN($AG136:$AG139)-LEN(SUBSTITUTE($AG136:$AG139,"A", "")))</f>
        <v>0</v>
      </c>
      <c r="AP136" s="222">
        <f>SUMPRODUCT(LEN($M136:$AE139)-LEN(SUBSTITUTE($M136:$AE139,"S", "")))</f>
        <v>1</v>
      </c>
      <c r="AQ136" s="216">
        <f>SUMPRODUCT(LEN($AH136:$AH139)-LEN(SUBSTITUTE($AH136:$AH139,"S", "")))</f>
        <v>0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0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/>
      <c r="N137" s="35" t="s">
        <v>121</v>
      </c>
      <c r="O137" s="34"/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/>
      <c r="N139" s="55" t="s">
        <v>102</v>
      </c>
      <c r="O139" s="54"/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151</v>
      </c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2</v>
      </c>
      <c r="AN145" s="85">
        <f t="shared" si="18"/>
        <v>0</v>
      </c>
      <c r="AO145" s="84">
        <f t="shared" si="18"/>
        <v>0</v>
      </c>
      <c r="AP145" s="86">
        <f t="shared" si="18"/>
        <v>6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1</v>
      </c>
      <c r="BJ145" s="5">
        <f>SUM(AP145:AR145,BB145)/$BJ$5</f>
        <v>3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1</v>
      </c>
      <c r="AN146" s="66">
        <f t="shared" si="19"/>
        <v>0</v>
      </c>
      <c r="AO146" s="65">
        <f t="shared" si="19"/>
        <v>0</v>
      </c>
      <c r="AP146" s="67">
        <f t="shared" si="19"/>
        <v>3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178</v>
      </c>
      <c r="I147" s="248">
        <v>25</v>
      </c>
      <c r="J147" s="248">
        <v>9</v>
      </c>
      <c r="K147" s="248">
        <v>5</v>
      </c>
      <c r="L147" s="45" t="s">
        <v>132</v>
      </c>
      <c r="M147" s="44" t="s">
        <v>175</v>
      </c>
      <c r="N147" s="45" t="s">
        <v>131</v>
      </c>
      <c r="O147" s="44"/>
      <c r="P147" s="45" t="s">
        <v>130</v>
      </c>
      <c r="Q147" s="44"/>
      <c r="R147" s="45" t="s">
        <v>129</v>
      </c>
      <c r="S147" s="44"/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/>
      <c r="AI147" s="42"/>
      <c r="AJ147" s="235"/>
      <c r="AK147" s="235"/>
      <c r="AL147" s="51"/>
      <c r="AM147" s="228">
        <f>SUMPRODUCT(LEN($M147:$AE150)-LEN(SUBSTITUTE($M147:$AE150,"A", "")))</f>
        <v>2</v>
      </c>
      <c r="AN147" s="216">
        <f>SUMPRODUCT(LEN($AH147:$AH150)-LEN(SUBSTITUTE($AH147:$AH150,"A", "")))</f>
        <v>0</v>
      </c>
      <c r="AO147" s="219">
        <f>SUMPRODUCT(LEN($AG147:$AG150)-LEN(SUBSTITUTE($AG147:$AG150,"A", "")))</f>
        <v>0</v>
      </c>
      <c r="AP147" s="222">
        <f>SUMPRODUCT(LEN($M147:$AE150)-LEN(SUBSTITUTE($M147:$AE150,"S", "")))</f>
        <v>2</v>
      </c>
      <c r="AQ147" s="216">
        <f>SUMPRODUCT(LEN($AH147:$AH150)-LEN(SUBSTITUTE($AH147:$AH150,"S", "")))</f>
        <v>0</v>
      </c>
      <c r="AR147" s="219">
        <f>SUMPRODUCT(LEN($AG147:$AG150)-LEN(SUBSTITUTE($AG147:$AG150,"S", "")))</f>
        <v>0</v>
      </c>
      <c r="AS147" s="222">
        <f>SUMPRODUCT(LEN($M147:$AE150)-LEN(SUBSTITUTE($M147:$AE150,"F", "")))</f>
        <v>0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0</v>
      </c>
      <c r="AW147" s="216">
        <f>SUMPRODUCT(LEN($AH147:$AH150)-LEN(SUBSTITUTE($AH147:$AH150,"G", "")))</f>
        <v>0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175</v>
      </c>
      <c r="N148" s="35" t="s">
        <v>121</v>
      </c>
      <c r="O148" s="34"/>
      <c r="P148" s="35" t="s">
        <v>120</v>
      </c>
      <c r="Q148" s="34"/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151</v>
      </c>
      <c r="I149" s="250"/>
      <c r="J149" s="250"/>
      <c r="K149" s="250"/>
      <c r="L149" s="26" t="s">
        <v>112</v>
      </c>
      <c r="M149" s="25" t="s">
        <v>133</v>
      </c>
      <c r="N149" s="26" t="s">
        <v>111</v>
      </c>
      <c r="O149" s="25"/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133</v>
      </c>
      <c r="N150" s="55" t="s">
        <v>102</v>
      </c>
      <c r="O150" s="54"/>
      <c r="P150" s="55" t="s">
        <v>101</v>
      </c>
      <c r="Q150" s="54"/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23</v>
      </c>
      <c r="J151" s="248">
        <v>9</v>
      </c>
      <c r="K151" s="248">
        <v>5</v>
      </c>
      <c r="L151" s="45" t="s">
        <v>132</v>
      </c>
      <c r="M151" s="44" t="s">
        <v>133</v>
      </c>
      <c r="N151" s="45" t="s">
        <v>131</v>
      </c>
      <c r="O151" s="44"/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31"/>
      <c r="AK151" s="225"/>
      <c r="AL151" s="51"/>
      <c r="AM151" s="228">
        <f>SUMPRODUCT(LEN($M151:$AE154)-LEN(SUBSTITUTE($M151:$AE154,"A", "")))</f>
        <v>0</v>
      </c>
      <c r="AN151" s="216">
        <f>SUMPRODUCT(LEN($AH151:$AH154)-LEN(SUBSTITUTE($AH151:$AH154,"A", "")))</f>
        <v>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4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0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133</v>
      </c>
      <c r="N152" s="35" t="s">
        <v>121</v>
      </c>
      <c r="O152" s="34"/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133</v>
      </c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133</v>
      </c>
      <c r="N154" s="55" t="s">
        <v>102</v>
      </c>
      <c r="O154" s="54"/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150</v>
      </c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1</v>
      </c>
      <c r="AN160" s="85">
        <f t="shared" si="20"/>
        <v>0</v>
      </c>
      <c r="AO160" s="84">
        <f t="shared" si="20"/>
        <v>0</v>
      </c>
      <c r="AP160" s="86">
        <f t="shared" si="20"/>
        <v>4</v>
      </c>
      <c r="AQ160" s="85">
        <f t="shared" si="20"/>
        <v>0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0.5</v>
      </c>
      <c r="BJ160" s="5">
        <f>SUM(AP160:AR160,BB160)/$BJ$5</f>
        <v>2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0.5</v>
      </c>
      <c r="AN161" s="66">
        <f t="shared" si="21"/>
        <v>0</v>
      </c>
      <c r="AO161" s="65">
        <f t="shared" si="21"/>
        <v>0</v>
      </c>
      <c r="AP161" s="67">
        <f t="shared" si="21"/>
        <v>2</v>
      </c>
      <c r="AQ161" s="66">
        <f t="shared" si="21"/>
        <v>0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134</v>
      </c>
      <c r="I162" s="248">
        <v>20</v>
      </c>
      <c r="J162" s="248">
        <v>9</v>
      </c>
      <c r="K162" s="248">
        <v>7</v>
      </c>
      <c r="L162" s="45" t="s">
        <v>132</v>
      </c>
      <c r="M162" s="44" t="s">
        <v>175</v>
      </c>
      <c r="N162" s="45" t="s">
        <v>131</v>
      </c>
      <c r="O162" s="44"/>
      <c r="P162" s="45" t="s">
        <v>130</v>
      </c>
      <c r="Q162" s="44"/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/>
      <c r="AJ162" s="235"/>
      <c r="AK162" s="235"/>
      <c r="AL162" s="51"/>
      <c r="AM162" s="228">
        <f>SUMPRODUCT(LEN($M162:$AE165)-LEN(SUBSTITUTE($M162:$AE165,"A", "")))</f>
        <v>1</v>
      </c>
      <c r="AN162" s="216">
        <f>SUMPRODUCT(LEN($AH162:$AH165)-LEN(SUBSTITUTE($AH162:$AH165,"A", "")))</f>
        <v>0</v>
      </c>
      <c r="AO162" s="219">
        <f>SUMPRODUCT(LEN($AG162:$AG165)-LEN(SUBSTITUTE($AG162:$AG165,"A", "")))</f>
        <v>0</v>
      </c>
      <c r="AP162" s="222">
        <f>SUMPRODUCT(LEN($M162:$AE165)-LEN(SUBSTITUTE($M162:$AE165,"S", "")))</f>
        <v>1</v>
      </c>
      <c r="AQ162" s="216">
        <f>SUMPRODUCT(LEN($AH162:$AH165)-LEN(SUBSTITUTE($AH162:$AH165,"S", "")))</f>
        <v>0</v>
      </c>
      <c r="AR162" s="219">
        <f>SUMPRODUCT(LEN($AG162:$AG165)-LEN(SUBSTITUTE($AG162:$AG165,"S", "")))</f>
        <v>0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0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0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133</v>
      </c>
      <c r="N163" s="35" t="s">
        <v>121</v>
      </c>
      <c r="O163" s="34"/>
      <c r="P163" s="35" t="s">
        <v>120</v>
      </c>
      <c r="Q163" s="34"/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150</v>
      </c>
      <c r="I164" s="250"/>
      <c r="J164" s="250"/>
      <c r="K164" s="250"/>
      <c r="L164" s="26" t="s">
        <v>112</v>
      </c>
      <c r="M164" s="25"/>
      <c r="N164" s="26" t="s">
        <v>111</v>
      </c>
      <c r="O164" s="25"/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/>
      <c r="N165" s="55" t="s">
        <v>102</v>
      </c>
      <c r="O165" s="54"/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20</v>
      </c>
      <c r="J166" s="248">
        <v>9</v>
      </c>
      <c r="K166" s="248">
        <v>6</v>
      </c>
      <c r="L166" s="45" t="s">
        <v>132</v>
      </c>
      <c r="M166" s="44" t="s">
        <v>133</v>
      </c>
      <c r="N166" s="45" t="s">
        <v>131</v>
      </c>
      <c r="O166" s="44"/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31"/>
      <c r="AK166" s="225"/>
      <c r="AL166" s="51"/>
      <c r="AM166" s="228">
        <f>SUMPRODUCT(LEN($M166:$AE169)-LEN(SUBSTITUTE($M166:$AE169,"A", "")))</f>
        <v>0</v>
      </c>
      <c r="AN166" s="216">
        <f>SUMPRODUCT(LEN($AH166:$AH169)-LEN(SUBSTITUTE($AH166:$AH169,"A", "")))</f>
        <v>0</v>
      </c>
      <c r="AO166" s="219">
        <f>SUMPRODUCT(LEN($AG166:$AG169)-LEN(SUBSTITUTE($AG166:$AG169,"A", "")))</f>
        <v>0</v>
      </c>
      <c r="AP166" s="222">
        <f>SUMPRODUCT(LEN($M166:$AE169)-LEN(SUBSTITUTE($M166:$AE169,"S", "")))</f>
        <v>3</v>
      </c>
      <c r="AQ166" s="216">
        <f>SUMPRODUCT(LEN($AH166:$AH169)-LEN(SUBSTITUTE($AH166:$AH169,"S", "")))</f>
        <v>0</v>
      </c>
      <c r="AR166" s="219">
        <f>SUMPRODUCT(LEN($AG166:$AG169)-LEN(SUBSTITUTE($AG166:$AG169,"S", "")))</f>
        <v>0</v>
      </c>
      <c r="AS166" s="222">
        <f>SUMPRODUCT(LEN($M166:$AE169)-LEN(SUBSTITUTE($M166:$AE169,"F", "")))</f>
        <v>0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0</v>
      </c>
      <c r="AW166" s="216">
        <f>SUMPRODUCT(LEN($AH166:$AH169)-LEN(SUBSTITUTE($AH166:$AH169,"G", "")))</f>
        <v>0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133</v>
      </c>
      <c r="N167" s="35" t="s">
        <v>121</v>
      </c>
      <c r="O167" s="34"/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133</v>
      </c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/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150</v>
      </c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2</v>
      </c>
      <c r="AN175" s="85">
        <f t="shared" si="22"/>
        <v>0</v>
      </c>
      <c r="AO175" s="84">
        <f t="shared" si="22"/>
        <v>0</v>
      </c>
      <c r="AP175" s="86">
        <f t="shared" si="22"/>
        <v>3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1</v>
      </c>
      <c r="BJ175" s="5">
        <f>SUM(AP175:AR175,BB175)/$BJ$5</f>
        <v>1.5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</v>
      </c>
      <c r="AN176" s="66">
        <f t="shared" si="23"/>
        <v>0</v>
      </c>
      <c r="AO176" s="65">
        <f t="shared" si="23"/>
        <v>0</v>
      </c>
      <c r="AP176" s="67">
        <f t="shared" si="23"/>
        <v>1.5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178</v>
      </c>
      <c r="I177" s="248">
        <v>20</v>
      </c>
      <c r="J177" s="248">
        <v>8</v>
      </c>
      <c r="K177" s="248">
        <v>6</v>
      </c>
      <c r="L177" s="45" t="s">
        <v>132</v>
      </c>
      <c r="M177" s="44" t="s">
        <v>133</v>
      </c>
      <c r="N177" s="45" t="s">
        <v>131</v>
      </c>
      <c r="O177" s="44"/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/>
      <c r="AI177" s="42"/>
      <c r="AJ177" s="235"/>
      <c r="AK177" s="235"/>
      <c r="AL177" s="51"/>
      <c r="AM177" s="228">
        <f>SUMPRODUCT(LEN($M177:$AE180)-LEN(SUBSTITUTE($M177:$AE180,"A", "")))</f>
        <v>0</v>
      </c>
      <c r="AN177" s="216">
        <f>SUMPRODUCT(LEN($AH177:$AH180)-LEN(SUBSTITUTE($AH177:$AH180,"A", "")))</f>
        <v>0</v>
      </c>
      <c r="AO177" s="219">
        <f>SUMPRODUCT(LEN($AG177:$AG180)-LEN(SUBSTITUTE($AG177:$AG180,"A", "")))</f>
        <v>0</v>
      </c>
      <c r="AP177" s="222">
        <f>SUMPRODUCT(LEN($M177:$AE180)-LEN(SUBSTITUTE($M177:$AE180,"S", "")))</f>
        <v>2</v>
      </c>
      <c r="AQ177" s="216">
        <f>SUMPRODUCT(LEN($AH177:$AH180)-LEN(SUBSTITUTE($AH177:$AH180,"S", "")))</f>
        <v>0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0</v>
      </c>
      <c r="AW177" s="216">
        <f>SUMPRODUCT(LEN($AH177:$AH180)-LEN(SUBSTITUTE($AH177:$AH180,"G", "")))</f>
        <v>0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133</v>
      </c>
      <c r="N178" s="35" t="s">
        <v>121</v>
      </c>
      <c r="O178" s="34"/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150</v>
      </c>
      <c r="I179" s="250"/>
      <c r="J179" s="250"/>
      <c r="K179" s="250"/>
      <c r="L179" s="26" t="s">
        <v>112</v>
      </c>
      <c r="M179" s="25"/>
      <c r="N179" s="26" t="s">
        <v>111</v>
      </c>
      <c r="O179" s="25"/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/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22</v>
      </c>
      <c r="J181" s="248">
        <v>9</v>
      </c>
      <c r="K181" s="248">
        <v>6</v>
      </c>
      <c r="L181" s="45" t="s">
        <v>132</v>
      </c>
      <c r="M181" s="44" t="s">
        <v>175</v>
      </c>
      <c r="N181" s="45" t="s">
        <v>131</v>
      </c>
      <c r="O181" s="44"/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31"/>
      <c r="AK181" s="225"/>
      <c r="AL181" s="51"/>
      <c r="AM181" s="228">
        <f>SUMPRODUCT(LEN($M181:$AE184)-LEN(SUBSTITUTE($M181:$AE184,"A", "")))</f>
        <v>2</v>
      </c>
      <c r="AN181" s="216">
        <f>SUMPRODUCT(LEN($AH181:$AH184)-LEN(SUBSTITUTE($AH181:$AH184,"A", "")))</f>
        <v>0</v>
      </c>
      <c r="AO181" s="219">
        <f>SUMPRODUCT(LEN($AG181:$AG184)-LEN(SUBSTITUTE($AG181:$AG184,"A", "")))</f>
        <v>0</v>
      </c>
      <c r="AP181" s="222">
        <f>SUMPRODUCT(LEN($M181:$AE184)-LEN(SUBSTITUTE($M181:$AE184,"S", "")))</f>
        <v>1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0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175</v>
      </c>
      <c r="N182" s="35" t="s">
        <v>121</v>
      </c>
      <c r="O182" s="34"/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133</v>
      </c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/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151</v>
      </c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2</v>
      </c>
      <c r="AN190" s="85">
        <f t="shared" si="24"/>
        <v>0</v>
      </c>
      <c r="AO190" s="84">
        <f t="shared" si="24"/>
        <v>0</v>
      </c>
      <c r="AP190" s="86">
        <f t="shared" si="24"/>
        <v>2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1</v>
      </c>
      <c r="BJ190" s="5">
        <f>SUM(AP190:AR190,BB190)/$BJ$5</f>
        <v>1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</v>
      </c>
      <c r="AN191" s="66">
        <f t="shared" si="25"/>
        <v>0</v>
      </c>
      <c r="AO191" s="65">
        <f t="shared" si="25"/>
        <v>0</v>
      </c>
      <c r="AP191" s="67">
        <f t="shared" si="25"/>
        <v>1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178</v>
      </c>
      <c r="I192" s="248">
        <v>18</v>
      </c>
      <c r="J192" s="248">
        <v>9</v>
      </c>
      <c r="K192" s="248">
        <v>8</v>
      </c>
      <c r="L192" s="45" t="s">
        <v>132</v>
      </c>
      <c r="M192" s="44" t="s">
        <v>175</v>
      </c>
      <c r="N192" s="45" t="s">
        <v>131</v>
      </c>
      <c r="O192" s="44"/>
      <c r="P192" s="45" t="s">
        <v>130</v>
      </c>
      <c r="Q192" s="44"/>
      <c r="R192" s="45" t="s">
        <v>129</v>
      </c>
      <c r="S192" s="44"/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/>
      <c r="AI192" s="42"/>
      <c r="AJ192" s="235"/>
      <c r="AK192" s="235"/>
      <c r="AL192" s="51"/>
      <c r="AM192" s="228">
        <f>SUMPRODUCT(LEN($M192:$AE195)-LEN(SUBSTITUTE($M192:$AE195,"A", "")))</f>
        <v>1</v>
      </c>
      <c r="AN192" s="216">
        <f>SUMPRODUCT(LEN($AH192:$AH195)-LEN(SUBSTITUTE($AH192:$AH195,"A", "")))</f>
        <v>0</v>
      </c>
      <c r="AO192" s="219">
        <f>SUMPRODUCT(LEN($AG192:$AG195)-LEN(SUBSTITUTE($AG192:$AG195,"A", "")))</f>
        <v>0</v>
      </c>
      <c r="AP192" s="222">
        <f>SUMPRODUCT(LEN($M192:$AE195)-LEN(SUBSTITUTE($M192:$AE195,"S", "")))</f>
        <v>0</v>
      </c>
      <c r="AQ192" s="216">
        <f>SUMPRODUCT(LEN($AH192:$AH195)-LEN(SUBSTITUTE($AH192:$AH195,"S", "")))</f>
        <v>0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0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/>
      <c r="N193" s="35" t="s">
        <v>121</v>
      </c>
      <c r="O193" s="34"/>
      <c r="P193" s="35" t="s">
        <v>120</v>
      </c>
      <c r="Q193" s="34"/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151</v>
      </c>
      <c r="I194" s="250"/>
      <c r="J194" s="250"/>
      <c r="K194" s="250"/>
      <c r="L194" s="26" t="s">
        <v>112</v>
      </c>
      <c r="M194" s="25"/>
      <c r="N194" s="26" t="s">
        <v>111</v>
      </c>
      <c r="O194" s="25"/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/>
      <c r="N195" s="55" t="s">
        <v>102</v>
      </c>
      <c r="O195" s="54"/>
      <c r="P195" s="55" t="s">
        <v>101</v>
      </c>
      <c r="Q195" s="54"/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25</v>
      </c>
      <c r="J196" s="248">
        <v>9</v>
      </c>
      <c r="K196" s="248">
        <v>6</v>
      </c>
      <c r="L196" s="45" t="s">
        <v>132</v>
      </c>
      <c r="M196" s="44" t="s">
        <v>175</v>
      </c>
      <c r="N196" s="45" t="s">
        <v>131</v>
      </c>
      <c r="O196" s="44"/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31"/>
      <c r="AK196" s="225"/>
      <c r="AL196" s="51"/>
      <c r="AM196" s="228">
        <f>SUMPRODUCT(LEN($M196:$AE199)-LEN(SUBSTITUTE($M196:$AE199,"A", "")))</f>
        <v>1</v>
      </c>
      <c r="AN196" s="216">
        <f>SUMPRODUCT(LEN($AH196:$AH199)-LEN(SUBSTITUTE($AH196:$AH199,"A", "")))</f>
        <v>0</v>
      </c>
      <c r="AO196" s="219">
        <f>SUMPRODUCT(LEN($AG196:$AG199)-LEN(SUBSTITUTE($AG196:$AG199,"A", "")))</f>
        <v>0</v>
      </c>
      <c r="AP196" s="222">
        <f>SUMPRODUCT(LEN($M196:$AE199)-LEN(SUBSTITUTE($M196:$AE199,"S", "")))</f>
        <v>2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0</v>
      </c>
      <c r="AW196" s="216">
        <f>SUMPRODUCT(LEN($AH196:$AH199)-LEN(SUBSTITUTE($AH196:$AH199,"G", "")))</f>
        <v>0</v>
      </c>
      <c r="AX196" s="219">
        <f>SUMPRODUCT(LEN($AG196:$AG199)-LEN(SUBSTITUTE($AG196:$AG199,"G", "")))</f>
        <v>0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133</v>
      </c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133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/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150</v>
      </c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4</v>
      </c>
      <c r="AN205" s="85">
        <f t="shared" si="26"/>
        <v>0</v>
      </c>
      <c r="AO205" s="84">
        <f t="shared" si="26"/>
        <v>0</v>
      </c>
      <c r="AP205" s="86">
        <f t="shared" si="26"/>
        <v>3</v>
      </c>
      <c r="AQ205" s="85">
        <f t="shared" si="26"/>
        <v>0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2</v>
      </c>
      <c r="BJ205" s="5">
        <f>SUM(AP205:AR205,BB205)/$BJ$5</f>
        <v>1.5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2</v>
      </c>
      <c r="AN206" s="66">
        <f t="shared" si="27"/>
        <v>0</v>
      </c>
      <c r="AO206" s="65">
        <f t="shared" si="27"/>
        <v>0</v>
      </c>
      <c r="AP206" s="67">
        <f t="shared" si="27"/>
        <v>1.5</v>
      </c>
      <c r="AQ206" s="66">
        <f t="shared" si="27"/>
        <v>0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178</v>
      </c>
      <c r="I207" s="248">
        <v>24</v>
      </c>
      <c r="J207" s="248">
        <v>9</v>
      </c>
      <c r="K207" s="248">
        <v>5</v>
      </c>
      <c r="L207" s="45" t="s">
        <v>132</v>
      </c>
      <c r="M207" s="44" t="s">
        <v>175</v>
      </c>
      <c r="N207" s="45" t="s">
        <v>131</v>
      </c>
      <c r="O207" s="44"/>
      <c r="P207" s="45" t="s">
        <v>130</v>
      </c>
      <c r="Q207" s="44"/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/>
      <c r="AI207" s="42"/>
      <c r="AJ207" s="235"/>
      <c r="AK207" s="235"/>
      <c r="AL207" s="51"/>
      <c r="AM207" s="228">
        <f>SUMPRODUCT(LEN($M207:$AE210)-LEN(SUBSTITUTE($M207:$AE210,"A", "")))</f>
        <v>2</v>
      </c>
      <c r="AN207" s="216">
        <f>SUMPRODUCT(LEN($AH207:$AH210)-LEN(SUBSTITUTE($AH207:$AH210,"A", "")))</f>
        <v>0</v>
      </c>
      <c r="AO207" s="219">
        <f>SUMPRODUCT(LEN($AG207:$AG210)-LEN(SUBSTITUTE($AG207:$AG210,"A", "")))</f>
        <v>0</v>
      </c>
      <c r="AP207" s="222">
        <f>SUMPRODUCT(LEN($M207:$AE210)-LEN(SUBSTITUTE($M207:$AE210,"S", "")))</f>
        <v>2</v>
      </c>
      <c r="AQ207" s="216">
        <f>SUMPRODUCT(LEN($AH207:$AH210)-LEN(SUBSTITUTE($AH207:$AH210,"S", "")))</f>
        <v>0</v>
      </c>
      <c r="AR207" s="219">
        <f>SUMPRODUCT(LEN($AG207:$AG210)-LEN(SUBSTITUTE($AG207:$AG210,"S", "")))</f>
        <v>0</v>
      </c>
      <c r="AS207" s="222">
        <f>SUMPRODUCT(LEN($M207:$AE210)-LEN(SUBSTITUTE($M207:$AE210,"F", "")))</f>
        <v>0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0</v>
      </c>
      <c r="AW207" s="216">
        <f>SUMPRODUCT(LEN($AH207:$AH210)-LEN(SUBSTITUTE($AH207:$AH210,"G", "")))</f>
        <v>0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0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175</v>
      </c>
      <c r="N208" s="35" t="s">
        <v>121</v>
      </c>
      <c r="O208" s="34"/>
      <c r="P208" s="35" t="s">
        <v>120</v>
      </c>
      <c r="Q208" s="34"/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150</v>
      </c>
      <c r="I209" s="250"/>
      <c r="J209" s="250"/>
      <c r="K209" s="250"/>
      <c r="L209" s="26" t="s">
        <v>112</v>
      </c>
      <c r="M209" s="25" t="s">
        <v>133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133</v>
      </c>
      <c r="N210" s="55" t="s">
        <v>102</v>
      </c>
      <c r="O210" s="54"/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27</v>
      </c>
      <c r="J211" s="248">
        <v>9</v>
      </c>
      <c r="K211" s="248">
        <v>5</v>
      </c>
      <c r="L211" s="45" t="s">
        <v>132</v>
      </c>
      <c r="M211" s="44" t="s">
        <v>175</v>
      </c>
      <c r="N211" s="45" t="s">
        <v>131</v>
      </c>
      <c r="O211" s="44"/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/>
      <c r="AI211" s="42"/>
      <c r="AJ211" s="231"/>
      <c r="AK211" s="225"/>
      <c r="AL211" s="51"/>
      <c r="AM211" s="228">
        <f>SUMPRODUCT(LEN($M211:$AE214)-LEN(SUBSTITUTE($M211:$AE214,"A", "")))</f>
        <v>2</v>
      </c>
      <c r="AN211" s="216">
        <f>SUMPRODUCT(LEN($AH211:$AH214)-LEN(SUBSTITUTE($AH211:$AH214,"A", "")))</f>
        <v>0</v>
      </c>
      <c r="AO211" s="219">
        <f>SUMPRODUCT(LEN($AG211:$AG214)-LEN(SUBSTITUTE($AG211:$AG214,"A", "")))</f>
        <v>0</v>
      </c>
      <c r="AP211" s="222">
        <f>SUMPRODUCT(LEN($M211:$AE214)-LEN(SUBSTITUTE($M211:$AE214,"S", "")))</f>
        <v>1</v>
      </c>
      <c r="AQ211" s="216">
        <f>SUMPRODUCT(LEN($AH211:$AH214)-LEN(SUBSTITUTE($AH211:$AH214,"S", "")))</f>
        <v>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0</v>
      </c>
      <c r="AW211" s="216">
        <f>SUMPRODUCT(LEN($AH211:$AH214)-LEN(SUBSTITUTE($AH211:$AH214,"G", "")))</f>
        <v>0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235</v>
      </c>
      <c r="N212" s="35" t="s">
        <v>121</v>
      </c>
      <c r="O212" s="34"/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175</v>
      </c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133</v>
      </c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151</v>
      </c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1</v>
      </c>
      <c r="AN220" s="85">
        <f t="shared" si="28"/>
        <v>0</v>
      </c>
      <c r="AO220" s="84">
        <f t="shared" si="28"/>
        <v>0</v>
      </c>
      <c r="AP220" s="86">
        <f t="shared" si="28"/>
        <v>3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0.5</v>
      </c>
      <c r="BJ220" s="5">
        <f>SUM(AP220:AR220,BB220)/$BJ$5</f>
        <v>1.5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0.5</v>
      </c>
      <c r="AN221" s="66">
        <f t="shared" si="29"/>
        <v>0</v>
      </c>
      <c r="AO221" s="65">
        <f t="shared" si="29"/>
        <v>0</v>
      </c>
      <c r="AP221" s="67">
        <f t="shared" si="29"/>
        <v>1.5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178</v>
      </c>
      <c r="I222" s="248">
        <v>17</v>
      </c>
      <c r="J222" s="248">
        <v>8</v>
      </c>
      <c r="K222" s="248">
        <v>7</v>
      </c>
      <c r="L222" s="45" t="s">
        <v>132</v>
      </c>
      <c r="M222" s="44" t="s">
        <v>133</v>
      </c>
      <c r="N222" s="45" t="s">
        <v>131</v>
      </c>
      <c r="O222" s="44"/>
      <c r="P222" s="45" t="s">
        <v>130</v>
      </c>
      <c r="Q222" s="44"/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/>
      <c r="AI222" s="42"/>
      <c r="AJ222" s="235"/>
      <c r="AK222" s="235"/>
      <c r="AL222" s="51"/>
      <c r="AM222" s="228">
        <f>SUMPRODUCT(LEN($M222:$AE225)-LEN(SUBSTITUTE($M222:$AE225,"A", "")))</f>
        <v>0</v>
      </c>
      <c r="AN222" s="216">
        <f>SUMPRODUCT(LEN($AH222:$AH225)-LEN(SUBSTITUTE($AH222:$AH225,"A", "")))</f>
        <v>0</v>
      </c>
      <c r="AO222" s="219">
        <f>SUMPRODUCT(LEN($AG222:$AG225)-LEN(SUBSTITUTE($AG222:$AG225,"A", "")))</f>
        <v>0</v>
      </c>
      <c r="AP222" s="222">
        <f>SUMPRODUCT(LEN($M222:$AE225)-LEN(SUBSTITUTE($M222:$AE225,"S", "")))</f>
        <v>1</v>
      </c>
      <c r="AQ222" s="216">
        <f>SUMPRODUCT(LEN($AH222:$AH225)-LEN(SUBSTITUTE($AH222:$AH225,"S", "")))</f>
        <v>0</v>
      </c>
      <c r="AR222" s="219">
        <f>SUMPRODUCT(LEN($AG222:$AG225)-LEN(SUBSTITUTE($AG222:$AG225,"S", "")))</f>
        <v>0</v>
      </c>
      <c r="AS222" s="222">
        <f>SUMPRODUCT(LEN($M222:$AE225)-LEN(SUBSTITUTE($M222:$AE225,"F", "")))</f>
        <v>0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0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0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/>
      <c r="N223" s="35" t="s">
        <v>121</v>
      </c>
      <c r="O223" s="34"/>
      <c r="P223" s="35" t="s">
        <v>120</v>
      </c>
      <c r="Q223" s="34"/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151</v>
      </c>
      <c r="I224" s="250"/>
      <c r="J224" s="250"/>
      <c r="K224" s="250"/>
      <c r="L224" s="26" t="s">
        <v>112</v>
      </c>
      <c r="M224" s="25"/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/>
      <c r="N225" s="55" t="s">
        <v>102</v>
      </c>
      <c r="O225" s="54"/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21</v>
      </c>
      <c r="J226" s="248">
        <v>9</v>
      </c>
      <c r="K226" s="248">
        <v>6</v>
      </c>
      <c r="L226" s="45" t="s">
        <v>132</v>
      </c>
      <c r="M226" s="44" t="s">
        <v>175</v>
      </c>
      <c r="N226" s="45" t="s">
        <v>131</v>
      </c>
      <c r="O226" s="44"/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31"/>
      <c r="AK226" s="225"/>
      <c r="AL226" s="51"/>
      <c r="AM226" s="228">
        <f>SUMPRODUCT(LEN($M226:$AE229)-LEN(SUBSTITUTE($M226:$AE229,"A", "")))</f>
        <v>1</v>
      </c>
      <c r="AN226" s="216">
        <f>SUMPRODUCT(LEN($AH226:$AH229)-LEN(SUBSTITUTE($AH226:$AH229,"A", "")))</f>
        <v>0</v>
      </c>
      <c r="AO226" s="219">
        <f>SUMPRODUCT(LEN($AG226:$AG229)-LEN(SUBSTITUTE($AG226:$AG229,"A", "")))</f>
        <v>0</v>
      </c>
      <c r="AP226" s="222">
        <f>SUMPRODUCT(LEN($M226:$AE229)-LEN(SUBSTITUTE($M226:$AE229,"S", "")))</f>
        <v>2</v>
      </c>
      <c r="AQ226" s="216">
        <f>SUMPRODUCT(LEN($AH226:$AH229)-LEN(SUBSTITUTE($AH226:$AH229,"S", "")))</f>
        <v>0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0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133</v>
      </c>
      <c r="N227" s="35" t="s">
        <v>121</v>
      </c>
      <c r="O227" s="34"/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133</v>
      </c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/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>
        <v>150</v>
      </c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2</v>
      </c>
      <c r="AN235" s="85">
        <f t="shared" si="30"/>
        <v>0</v>
      </c>
      <c r="AO235" s="84">
        <f t="shared" si="30"/>
        <v>0</v>
      </c>
      <c r="AP235" s="86">
        <f t="shared" si="30"/>
        <v>2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1</v>
      </c>
      <c r="BJ235" s="5">
        <f>SUM(AP235:AR235,BB235)/$BJ$5</f>
        <v>1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1</v>
      </c>
      <c r="AN236" s="66">
        <f t="shared" si="31"/>
        <v>0</v>
      </c>
      <c r="AO236" s="65">
        <f t="shared" si="31"/>
        <v>0</v>
      </c>
      <c r="AP236" s="67">
        <f t="shared" si="31"/>
        <v>1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178</v>
      </c>
      <c r="I237" s="248">
        <v>20</v>
      </c>
      <c r="J237" s="248">
        <v>8</v>
      </c>
      <c r="K237" s="248">
        <v>7</v>
      </c>
      <c r="L237" s="45" t="s">
        <v>132</v>
      </c>
      <c r="M237" s="44" t="s">
        <v>133</v>
      </c>
      <c r="N237" s="45" t="s">
        <v>131</v>
      </c>
      <c r="O237" s="44"/>
      <c r="P237" s="45" t="s">
        <v>130</v>
      </c>
      <c r="Q237" s="44"/>
      <c r="R237" s="45" t="s">
        <v>129</v>
      </c>
      <c r="S237" s="44"/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/>
      <c r="AI237" s="42"/>
      <c r="AJ237" s="235"/>
      <c r="AK237" s="235"/>
      <c r="AL237" s="51"/>
      <c r="AM237" s="228">
        <f>SUMPRODUCT(LEN($M237:$AE240)-LEN(SUBSTITUTE($M237:$AE240,"A", "")))</f>
        <v>0</v>
      </c>
      <c r="AN237" s="216">
        <f>SUMPRODUCT(LEN($AH237:$AH240)-LEN(SUBSTITUTE($AH237:$AH240,"A", "")))</f>
        <v>0</v>
      </c>
      <c r="AO237" s="219">
        <f>SUMPRODUCT(LEN($AG237:$AG240)-LEN(SUBSTITUTE($AG237:$AG240,"A", "")))</f>
        <v>0</v>
      </c>
      <c r="AP237" s="222">
        <f>SUMPRODUCT(LEN($M237:$AE240)-LEN(SUBSTITUTE($M237:$AE240,"S", "")))</f>
        <v>1</v>
      </c>
      <c r="AQ237" s="216">
        <f>SUMPRODUCT(LEN($AH237:$AH240)-LEN(SUBSTITUTE($AH237:$AH240,"S", "")))</f>
        <v>0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0</v>
      </c>
      <c r="AW237" s="216">
        <f>SUMPRODUCT(LEN($AH237:$AH240)-LEN(SUBSTITUTE($AH237:$AH240,"G", "")))</f>
        <v>0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/>
      <c r="N238" s="35" t="s">
        <v>121</v>
      </c>
      <c r="O238" s="34"/>
      <c r="P238" s="35" t="s">
        <v>120</v>
      </c>
      <c r="Q238" s="34"/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150</v>
      </c>
      <c r="I239" s="250"/>
      <c r="J239" s="250"/>
      <c r="K239" s="250"/>
      <c r="L239" s="26" t="s">
        <v>112</v>
      </c>
      <c r="M239" s="25"/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/>
      <c r="N240" s="55" t="s">
        <v>102</v>
      </c>
      <c r="O240" s="54"/>
      <c r="P240" s="55" t="s">
        <v>101</v>
      </c>
      <c r="Q240" s="54"/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26</v>
      </c>
      <c r="J241" s="248">
        <v>10</v>
      </c>
      <c r="K241" s="248">
        <v>7</v>
      </c>
      <c r="L241" s="45" t="s">
        <v>132</v>
      </c>
      <c r="M241" s="44" t="s">
        <v>133</v>
      </c>
      <c r="N241" s="45" t="s">
        <v>131</v>
      </c>
      <c r="O241" s="44"/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31"/>
      <c r="AK241" s="225"/>
      <c r="AL241" s="51"/>
      <c r="AM241" s="228">
        <f>SUMPRODUCT(LEN($M241:$AE244)-LEN(SUBSTITUTE($M241:$AE244,"A", "")))</f>
        <v>2</v>
      </c>
      <c r="AN241" s="216">
        <f>SUMPRODUCT(LEN($AH241:$AH244)-LEN(SUBSTITUTE($AH241:$AH244,"A", "")))</f>
        <v>0</v>
      </c>
      <c r="AO241" s="219">
        <f>SUMPRODUCT(LEN($AG241:$AG244)-LEN(SUBSTITUTE($AG241:$AG244,"A", "")))</f>
        <v>0</v>
      </c>
      <c r="AP241" s="222">
        <f>SUMPRODUCT(LEN($M241:$AE244)-LEN(SUBSTITUTE($M241:$AE244,"S", "")))</f>
        <v>1</v>
      </c>
      <c r="AQ241" s="216">
        <f>SUMPRODUCT(LEN($AH241:$AH244)-LEN(SUBSTITUTE($AH241:$AH244,"S", "")))</f>
        <v>0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0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175</v>
      </c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175</v>
      </c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/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150</v>
      </c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0</v>
      </c>
      <c r="AN250" s="85">
        <f t="shared" si="32"/>
        <v>0</v>
      </c>
      <c r="AO250" s="84">
        <f t="shared" si="32"/>
        <v>0</v>
      </c>
      <c r="AP250" s="86">
        <f t="shared" si="32"/>
        <v>4</v>
      </c>
      <c r="AQ250" s="85">
        <f t="shared" si="32"/>
        <v>0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0</v>
      </c>
      <c r="BJ250" s="5">
        <f>SUM(AP250:AR250,BB250)/$BJ$5</f>
        <v>2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0</v>
      </c>
      <c r="AN251" s="66">
        <f t="shared" si="33"/>
        <v>0</v>
      </c>
      <c r="AO251" s="65">
        <f t="shared" si="33"/>
        <v>0</v>
      </c>
      <c r="AP251" s="67">
        <f t="shared" si="33"/>
        <v>2</v>
      </c>
      <c r="AQ251" s="66">
        <f t="shared" si="33"/>
        <v>0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178</v>
      </c>
      <c r="I252" s="248">
        <v>27</v>
      </c>
      <c r="J252" s="248">
        <v>8</v>
      </c>
      <c r="K252" s="248">
        <v>5</v>
      </c>
      <c r="L252" s="45" t="s">
        <v>132</v>
      </c>
      <c r="M252" s="44" t="s">
        <v>133</v>
      </c>
      <c r="N252" s="45" t="s">
        <v>131</v>
      </c>
      <c r="O252" s="44"/>
      <c r="P252" s="45" t="s">
        <v>130</v>
      </c>
      <c r="Q252" s="44"/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/>
      <c r="AJ252" s="235"/>
      <c r="AK252" s="235"/>
      <c r="AL252" s="51"/>
      <c r="AM252" s="228">
        <f>SUMPRODUCT(LEN($M252:$AE255)-LEN(SUBSTITUTE($M252:$AE255,"A", "")))</f>
        <v>0</v>
      </c>
      <c r="AN252" s="216">
        <f>SUMPRODUCT(LEN($AH252:$AH255)-LEN(SUBSTITUTE($AH252:$AH255,"A", "")))</f>
        <v>0</v>
      </c>
      <c r="AO252" s="219">
        <f>SUMPRODUCT(LEN($AG252:$AG255)-LEN(SUBSTITUTE($AG252:$AG255,"A", "")))</f>
        <v>0</v>
      </c>
      <c r="AP252" s="222">
        <f>SUMPRODUCT(LEN($M252:$AE255)-LEN(SUBSTITUTE($M252:$AE255,"S", "")))</f>
        <v>3</v>
      </c>
      <c r="AQ252" s="216">
        <f>SUMPRODUCT(LEN($AH252:$AH255)-LEN(SUBSTITUTE($AH252:$AH255,"S", "")))</f>
        <v>0</v>
      </c>
      <c r="AR252" s="219">
        <f>SUMPRODUCT(LEN($AG252:$AG255)-LEN(SUBSTITUTE($AG252:$AG255,"S", "")))</f>
        <v>0</v>
      </c>
      <c r="AS252" s="222">
        <f>SUMPRODUCT(LEN($M252:$AE255)-LEN(SUBSTITUTE($M252:$AE255,"F", "")))</f>
        <v>0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0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0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0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133</v>
      </c>
      <c r="N253" s="35" t="s">
        <v>121</v>
      </c>
      <c r="O253" s="34"/>
      <c r="P253" s="35" t="s">
        <v>120</v>
      </c>
      <c r="Q253" s="34"/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150</v>
      </c>
      <c r="I254" s="250"/>
      <c r="J254" s="250"/>
      <c r="K254" s="250"/>
      <c r="L254" s="26" t="s">
        <v>112</v>
      </c>
      <c r="M254" s="25" t="s">
        <v>133</v>
      </c>
      <c r="N254" s="26" t="s">
        <v>111</v>
      </c>
      <c r="O254" s="25"/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/>
      <c r="N255" s="55" t="s">
        <v>102</v>
      </c>
      <c r="O255" s="54"/>
      <c r="P255" s="55" t="s">
        <v>101</v>
      </c>
      <c r="Q255" s="54"/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19</v>
      </c>
      <c r="J256" s="248">
        <v>8</v>
      </c>
      <c r="K256" s="248">
        <v>7</v>
      </c>
      <c r="L256" s="45" t="s">
        <v>132</v>
      </c>
      <c r="M256" s="44" t="s">
        <v>133</v>
      </c>
      <c r="N256" s="45" t="s">
        <v>131</v>
      </c>
      <c r="O256" s="44"/>
      <c r="P256" s="45" t="s">
        <v>130</v>
      </c>
      <c r="Q256" s="44"/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31"/>
      <c r="AK256" s="225"/>
      <c r="AL256" s="51"/>
      <c r="AM256" s="228">
        <f>SUMPRODUCT(LEN($M256:$AE259)-LEN(SUBSTITUTE($M256:$AE259,"A", "")))</f>
        <v>0</v>
      </c>
      <c r="AN256" s="216">
        <f>SUMPRODUCT(LEN($AH256:$AH259)-LEN(SUBSTITUTE($AH256:$AH259,"A", "")))</f>
        <v>0</v>
      </c>
      <c r="AO256" s="219">
        <f>SUMPRODUCT(LEN($AG256:$AG259)-LEN(SUBSTITUTE($AG256:$AG259,"A", "")))</f>
        <v>0</v>
      </c>
      <c r="AP256" s="222">
        <f>SUMPRODUCT(LEN($M256:$AE259)-LEN(SUBSTITUTE($M256:$AE259,"S", "")))</f>
        <v>1</v>
      </c>
      <c r="AQ256" s="216">
        <f>SUMPRODUCT(LEN($AH256:$AH259)-LEN(SUBSTITUTE($AH256:$AH259,"S", "")))</f>
        <v>0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0</v>
      </c>
      <c r="AW256" s="216">
        <f>SUMPRODUCT(LEN($AH256:$AH259)-LEN(SUBSTITUTE($AH256:$AH259,"G", "")))</f>
        <v>0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/>
      <c r="N257" s="35" t="s">
        <v>121</v>
      </c>
      <c r="O257" s="34"/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/>
      <c r="N259" s="55" t="s">
        <v>102</v>
      </c>
      <c r="O259" s="54"/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150</v>
      </c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</v>
      </c>
      <c r="AN265" s="85">
        <f t="shared" si="34"/>
        <v>0</v>
      </c>
      <c r="AO265" s="84">
        <f t="shared" si="34"/>
        <v>0</v>
      </c>
      <c r="AP265" s="86">
        <f t="shared" si="34"/>
        <v>2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</v>
      </c>
      <c r="BJ265" s="5">
        <f>SUM(AP265:AR265,BB265)/$BJ$5</f>
        <v>1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</v>
      </c>
      <c r="AN266" s="66">
        <f t="shared" si="35"/>
        <v>0</v>
      </c>
      <c r="AO266" s="65">
        <f t="shared" si="35"/>
        <v>0</v>
      </c>
      <c r="AP266" s="67">
        <f t="shared" si="35"/>
        <v>1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178</v>
      </c>
      <c r="I267" s="248">
        <v>19</v>
      </c>
      <c r="J267" s="248">
        <v>8</v>
      </c>
      <c r="K267" s="248">
        <v>7</v>
      </c>
      <c r="L267" s="45" t="s">
        <v>132</v>
      </c>
      <c r="M267" s="44" t="s">
        <v>133</v>
      </c>
      <c r="N267" s="45" t="s">
        <v>131</v>
      </c>
      <c r="O267" s="44"/>
      <c r="P267" s="45" t="s">
        <v>130</v>
      </c>
      <c r="Q267" s="44"/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/>
      <c r="AI267" s="42"/>
      <c r="AJ267" s="235"/>
      <c r="AK267" s="235"/>
      <c r="AL267" s="51"/>
      <c r="AM267" s="228">
        <f>SUMPRODUCT(LEN($M267:$AE270)-LEN(SUBSTITUTE($M267:$AE270,"A", "")))</f>
        <v>0</v>
      </c>
      <c r="AN267" s="216">
        <f>SUMPRODUCT(LEN($AH267:$AH270)-LEN(SUBSTITUTE($AH267:$AH270,"A", "")))</f>
        <v>0</v>
      </c>
      <c r="AO267" s="219">
        <f>SUMPRODUCT(LEN($AG267:$AG270)-LEN(SUBSTITUTE($AG267:$AG270,"A", "")))</f>
        <v>0</v>
      </c>
      <c r="AP267" s="222">
        <f>SUMPRODUCT(LEN($M267:$AE270)-LEN(SUBSTITUTE($M267:$AE270,"S", "")))</f>
        <v>1</v>
      </c>
      <c r="AQ267" s="216">
        <f>SUMPRODUCT(LEN($AH267:$AH270)-LEN(SUBSTITUTE($AH267:$AH270,"S", "")))</f>
        <v>0</v>
      </c>
      <c r="AR267" s="219">
        <f>SUMPRODUCT(LEN($AG267:$AG270)-LEN(SUBSTITUTE($AG267:$AG270,"S", "")))</f>
        <v>0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0</v>
      </c>
      <c r="AW267" s="216">
        <f>SUMPRODUCT(LEN($AH267:$AH270)-LEN(SUBSTITUTE($AH267:$AH270,"G", "")))</f>
        <v>0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0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/>
      <c r="N268" s="35" t="s">
        <v>121</v>
      </c>
      <c r="O268" s="34"/>
      <c r="P268" s="35" t="s">
        <v>120</v>
      </c>
      <c r="Q268" s="34"/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/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150</v>
      </c>
      <c r="I269" s="250"/>
      <c r="J269" s="250"/>
      <c r="K269" s="250"/>
      <c r="L269" s="26" t="s">
        <v>112</v>
      </c>
      <c r="M269" s="25"/>
      <c r="N269" s="26" t="s">
        <v>111</v>
      </c>
      <c r="O269" s="25"/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/>
      <c r="N270" s="55" t="s">
        <v>102</v>
      </c>
      <c r="O270" s="54"/>
      <c r="P270" s="55" t="s">
        <v>101</v>
      </c>
      <c r="Q270" s="54"/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23</v>
      </c>
      <c r="J271" s="248">
        <v>9</v>
      </c>
      <c r="K271" s="248">
        <v>5</v>
      </c>
      <c r="L271" s="45" t="s">
        <v>132</v>
      </c>
      <c r="M271" s="44" t="s">
        <v>175</v>
      </c>
      <c r="N271" s="45" t="s">
        <v>131</v>
      </c>
      <c r="O271" s="44"/>
      <c r="P271" s="45" t="s">
        <v>130</v>
      </c>
      <c r="Q271" s="44"/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31"/>
      <c r="AK271" s="225"/>
      <c r="AL271" s="51"/>
      <c r="AM271" s="228">
        <f>SUMPRODUCT(LEN($M271:$AE274)-LEN(SUBSTITUTE($M271:$AE274,"A", "")))</f>
        <v>2</v>
      </c>
      <c r="AN271" s="216">
        <f>SUMPRODUCT(LEN($AH271:$AH274)-LEN(SUBSTITUTE($AH271:$AH274,"A", "")))</f>
        <v>0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0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230</v>
      </c>
      <c r="N272" s="35" t="s">
        <v>121</v>
      </c>
      <c r="O272" s="34"/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133</v>
      </c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175</v>
      </c>
      <c r="N274" s="55" t="s">
        <v>102</v>
      </c>
      <c r="O274" s="54"/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151</v>
      </c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0</v>
      </c>
      <c r="AN280" s="85">
        <f t="shared" si="36"/>
        <v>0</v>
      </c>
      <c r="AO280" s="84">
        <f t="shared" si="36"/>
        <v>0</v>
      </c>
      <c r="AP280" s="86">
        <f t="shared" si="36"/>
        <v>1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0</v>
      </c>
      <c r="BJ280" s="5">
        <f>SUM(AP280:AR280,BB280)/$BJ$5</f>
        <v>0.5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0</v>
      </c>
      <c r="AN281" s="66">
        <f t="shared" si="37"/>
        <v>0</v>
      </c>
      <c r="AO281" s="65">
        <f t="shared" si="37"/>
        <v>0</v>
      </c>
      <c r="AP281" s="67">
        <f t="shared" si="37"/>
        <v>0.5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178</v>
      </c>
      <c r="I282" s="248">
        <v>16</v>
      </c>
      <c r="J282" s="248">
        <v>7</v>
      </c>
      <c r="K282" s="254" t="s">
        <v>80</v>
      </c>
      <c r="L282" s="45" t="s">
        <v>132</v>
      </c>
      <c r="M282" s="44"/>
      <c r="N282" s="45" t="s">
        <v>131</v>
      </c>
      <c r="O282" s="44"/>
      <c r="P282" s="45" t="s">
        <v>130</v>
      </c>
      <c r="Q282" s="44"/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/>
      <c r="AI282" s="42"/>
      <c r="AJ282" s="235"/>
      <c r="AK282" s="235"/>
      <c r="AL282" s="51"/>
      <c r="AM282" s="228">
        <f>SUMPRODUCT(LEN($M282:$AE285)-LEN(SUBSTITUTE($M282:$AE285,"A", "")))</f>
        <v>0</v>
      </c>
      <c r="AN282" s="216">
        <f>SUMPRODUCT(LEN($AH282:$AH285)-LEN(SUBSTITUTE($AH282:$AH285,"A", "")))</f>
        <v>0</v>
      </c>
      <c r="AO282" s="219">
        <f>SUMPRODUCT(LEN($AG282:$AG285)-LEN(SUBSTITUTE($AG282:$AG285,"A", "")))</f>
        <v>0</v>
      </c>
      <c r="AP282" s="222">
        <f>SUMPRODUCT(LEN($M282:$AE285)-LEN(SUBSTITUTE($M282:$AE285,"S", "")))</f>
        <v>0</v>
      </c>
      <c r="AQ282" s="216">
        <f>SUMPRODUCT(LEN($AH282:$AH285)-LEN(SUBSTITUTE($AH282:$AH285,"S", "")))</f>
        <v>0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0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/>
      <c r="N283" s="35" t="s">
        <v>121</v>
      </c>
      <c r="O283" s="34"/>
      <c r="P283" s="35" t="s">
        <v>120</v>
      </c>
      <c r="Q283" s="34"/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151</v>
      </c>
      <c r="I284" s="250"/>
      <c r="J284" s="250"/>
      <c r="K284" s="250"/>
      <c r="L284" s="26" t="s">
        <v>112</v>
      </c>
      <c r="M284" s="25"/>
      <c r="N284" s="26" t="s">
        <v>111</v>
      </c>
      <c r="O284" s="25"/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/>
      <c r="N285" s="55" t="s">
        <v>102</v>
      </c>
      <c r="O285" s="54"/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19</v>
      </c>
      <c r="J286" s="248">
        <v>8</v>
      </c>
      <c r="K286" s="248">
        <v>7</v>
      </c>
      <c r="L286" s="45" t="s">
        <v>132</v>
      </c>
      <c r="M286" s="44" t="s">
        <v>133</v>
      </c>
      <c r="N286" s="45" t="s">
        <v>131</v>
      </c>
      <c r="O286" s="44"/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31"/>
      <c r="AK286" s="225"/>
      <c r="AL286" s="51"/>
      <c r="AM286" s="228">
        <f>SUMPRODUCT(LEN($M286:$AE289)-LEN(SUBSTITUTE($M286:$AE289,"A", "")))</f>
        <v>0</v>
      </c>
      <c r="AN286" s="216">
        <f>SUMPRODUCT(LEN($AH286:$AH289)-LEN(SUBSTITUTE($AH286:$AH289,"A", "")))</f>
        <v>0</v>
      </c>
      <c r="AO286" s="219">
        <f>SUMPRODUCT(LEN($AG286:$AG289)-LEN(SUBSTITUTE($AG286:$AG289,"A", "")))</f>
        <v>0</v>
      </c>
      <c r="AP286" s="222">
        <f>SUMPRODUCT(LEN($M286:$AE289)-LEN(SUBSTITUTE($M286:$AE289,"S", "")))</f>
        <v>1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0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/>
      <c r="N287" s="35" t="s">
        <v>121</v>
      </c>
      <c r="O287" s="34"/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/>
      <c r="N289" s="55" t="s">
        <v>102</v>
      </c>
      <c r="O289" s="54"/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>
        <v>150</v>
      </c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0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0</v>
      </c>
      <c r="BJ295" s="5">
        <f>SUM(AP295:AR295,BB295)/$BJ$5</f>
        <v>1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0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18</v>
      </c>
      <c r="J297" s="248">
        <v>7</v>
      </c>
      <c r="K297" s="254" t="s">
        <v>80</v>
      </c>
      <c r="L297" s="45" t="s">
        <v>132</v>
      </c>
      <c r="M297" s="44"/>
      <c r="N297" s="45" t="s">
        <v>131</v>
      </c>
      <c r="O297" s="44"/>
      <c r="P297" s="45" t="s">
        <v>130</v>
      </c>
      <c r="Q297" s="44"/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35"/>
      <c r="AK297" s="235"/>
      <c r="AL297" s="51"/>
      <c r="AM297" s="228">
        <f>SUMPRODUCT(LEN($M297:$AE300)-LEN(SUBSTITUTE($M297:$AE300,"A", "")))</f>
        <v>0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0</v>
      </c>
      <c r="AQ297" s="216">
        <f>SUMPRODUCT(LEN($AH297:$AH300)-LEN(SUBSTITUTE($AH297:$AH300,"S", "")))</f>
        <v>0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0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/>
      <c r="N298" s="35" t="s">
        <v>121</v>
      </c>
      <c r="O298" s="34"/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150</v>
      </c>
      <c r="I299" s="250"/>
      <c r="J299" s="250"/>
      <c r="K299" s="250"/>
      <c r="L299" s="26" t="s">
        <v>112</v>
      </c>
      <c r="M299" s="25"/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/>
      <c r="N300" s="55" t="s">
        <v>102</v>
      </c>
      <c r="O300" s="54"/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24</v>
      </c>
      <c r="J301" s="248">
        <v>9</v>
      </c>
      <c r="K301" s="248">
        <v>7</v>
      </c>
      <c r="L301" s="45" t="s">
        <v>132</v>
      </c>
      <c r="M301" s="44" t="s">
        <v>133</v>
      </c>
      <c r="N301" s="45" t="s">
        <v>131</v>
      </c>
      <c r="O301" s="44"/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31"/>
      <c r="AK301" s="225"/>
      <c r="AL301" s="51"/>
      <c r="AM301" s="228">
        <f>SUMPRODUCT(LEN($M301:$AE304)-LEN(SUBSTITUTE($M301:$AE304,"A", "")))</f>
        <v>0</v>
      </c>
      <c r="AN301" s="216">
        <f>SUMPRODUCT(LEN($AH301:$AH304)-LEN(SUBSTITUTE($AH301:$AH304,"A", "")))</f>
        <v>0</v>
      </c>
      <c r="AO301" s="219">
        <f>SUMPRODUCT(LEN($AG301:$AG304)-LEN(SUBSTITUTE($AG301:$AG304,"A", "")))</f>
        <v>0</v>
      </c>
      <c r="AP301" s="222">
        <f>SUMPRODUCT(LEN($M301:$AE304)-LEN(SUBSTITUTE($M301:$AE304,"S", "")))</f>
        <v>2</v>
      </c>
      <c r="AQ301" s="216">
        <f>SUMPRODUCT(LEN($AH301:$AH304)-LEN(SUBSTITUTE($AH301:$AH304,"S", "")))</f>
        <v>0</v>
      </c>
      <c r="AR301" s="219">
        <f>SUMPRODUCT(LEN($AG301:$AG304)-LEN(SUBSTITUTE($AG301:$AG304,"S", "")))</f>
        <v>0</v>
      </c>
      <c r="AS301" s="222">
        <f>SUMPRODUCT(LEN($M301:$AE304)-LEN(SUBSTITUTE($M301:$AE304,"F", "")))</f>
        <v>0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0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133</v>
      </c>
      <c r="N302" s="35" t="s">
        <v>121</v>
      </c>
      <c r="O302" s="34"/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/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>
        <v>150</v>
      </c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3</v>
      </c>
      <c r="AN310" s="85">
        <f t="shared" si="40"/>
        <v>0</v>
      </c>
      <c r="AO310" s="84">
        <f t="shared" si="40"/>
        <v>0</v>
      </c>
      <c r="AP310" s="86">
        <f t="shared" si="40"/>
        <v>4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1.5</v>
      </c>
      <c r="BJ310" s="5">
        <f>SUM(AP310:AR310,BB310)/$BJ$5</f>
        <v>2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1.5</v>
      </c>
      <c r="AN311" s="66">
        <f t="shared" si="41"/>
        <v>0</v>
      </c>
      <c r="AO311" s="65">
        <f t="shared" si="41"/>
        <v>0</v>
      </c>
      <c r="AP311" s="67">
        <f t="shared" si="41"/>
        <v>2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178</v>
      </c>
      <c r="I312" s="248">
        <v>26</v>
      </c>
      <c r="J312" s="248">
        <v>9</v>
      </c>
      <c r="K312" s="248">
        <v>5</v>
      </c>
      <c r="L312" s="45" t="s">
        <v>132</v>
      </c>
      <c r="M312" s="44" t="s">
        <v>175</v>
      </c>
      <c r="N312" s="45" t="s">
        <v>131</v>
      </c>
      <c r="O312" s="44"/>
      <c r="P312" s="45" t="s">
        <v>130</v>
      </c>
      <c r="Q312" s="44"/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/>
      <c r="AI312" s="42"/>
      <c r="AJ312" s="235"/>
      <c r="AK312" s="235"/>
      <c r="AL312" s="51"/>
      <c r="AM312" s="228">
        <f>SUMPRODUCT(LEN($M312:$AE315)-LEN(SUBSTITUTE($M312:$AE315,"A", "")))</f>
        <v>3</v>
      </c>
      <c r="AN312" s="216">
        <f>SUMPRODUCT(LEN($AH312:$AH315)-LEN(SUBSTITUTE($AH312:$AH315,"A", "")))</f>
        <v>0</v>
      </c>
      <c r="AO312" s="219">
        <f>SUMPRODUCT(LEN($AG312:$AG315)-LEN(SUBSTITUTE($AG312:$AG315,"A", "")))</f>
        <v>0</v>
      </c>
      <c r="AP312" s="222">
        <f>SUMPRODUCT(LEN($M312:$AE315)-LEN(SUBSTITUTE($M312:$AE315,"S", "")))</f>
        <v>1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0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0</v>
      </c>
      <c r="AW312" s="216">
        <f>SUMPRODUCT(LEN($AH312:$AH315)-LEN(SUBSTITUTE($AH312:$AH315,"G", "")))</f>
        <v>0</v>
      </c>
      <c r="AX312" s="219">
        <f>SUMPRODUCT(LEN($AG312:$AG315)-LEN(SUBSTITUTE($AG312:$AG315,"G", "")))</f>
        <v>0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0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175</v>
      </c>
      <c r="N313" s="35" t="s">
        <v>121</v>
      </c>
      <c r="O313" s="34"/>
      <c r="P313" s="35" t="s">
        <v>120</v>
      </c>
      <c r="Q313" s="34"/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150</v>
      </c>
      <c r="I314" s="250"/>
      <c r="J314" s="250"/>
      <c r="K314" s="250"/>
      <c r="L314" s="26" t="s">
        <v>112</v>
      </c>
      <c r="M314" s="25" t="s">
        <v>175</v>
      </c>
      <c r="N314" s="26" t="s">
        <v>111</v>
      </c>
      <c r="O314" s="25"/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133</v>
      </c>
      <c r="N315" s="55" t="s">
        <v>102</v>
      </c>
      <c r="O315" s="54"/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31</v>
      </c>
      <c r="J316" s="248">
        <v>10</v>
      </c>
      <c r="K316" s="248">
        <v>7</v>
      </c>
      <c r="L316" s="45" t="s">
        <v>132</v>
      </c>
      <c r="M316" s="44" t="s">
        <v>133</v>
      </c>
      <c r="N316" s="45" t="s">
        <v>131</v>
      </c>
      <c r="O316" s="44"/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31"/>
      <c r="AK316" s="225"/>
      <c r="AL316" s="51"/>
      <c r="AM316" s="228">
        <f>SUMPRODUCT(LEN($M316:$AE319)-LEN(SUBSTITUTE($M316:$AE319,"A", "")))</f>
        <v>0</v>
      </c>
      <c r="AN316" s="216">
        <f>SUMPRODUCT(LEN($AH316:$AH319)-LEN(SUBSTITUTE($AH316:$AH319,"A", "")))</f>
        <v>0</v>
      </c>
      <c r="AO316" s="219">
        <f>SUMPRODUCT(LEN($AG316:$AG319)-LEN(SUBSTITUTE($AG316:$AG319,"A", "")))</f>
        <v>0</v>
      </c>
      <c r="AP316" s="222">
        <f>SUMPRODUCT(LEN($M316:$AE319)-LEN(SUBSTITUTE($M316:$AE319,"S", "")))</f>
        <v>3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0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133</v>
      </c>
      <c r="N317" s="35" t="s">
        <v>121</v>
      </c>
      <c r="O317" s="34"/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133</v>
      </c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/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>
        <v>150</v>
      </c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0</v>
      </c>
      <c r="AN325" s="85">
        <f t="shared" si="42"/>
        <v>0</v>
      </c>
      <c r="AO325" s="84">
        <f t="shared" si="42"/>
        <v>0</v>
      </c>
      <c r="AP325" s="86">
        <f t="shared" si="42"/>
        <v>3</v>
      </c>
      <c r="AQ325" s="85">
        <f t="shared" si="42"/>
        <v>0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0</v>
      </c>
      <c r="BJ325" s="5">
        <f>SUM(AP325:AR325,BB325)/$BJ$5</f>
        <v>1.5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0</v>
      </c>
      <c r="AN326" s="66">
        <f t="shared" si="43"/>
        <v>0</v>
      </c>
      <c r="AO326" s="65">
        <f t="shared" si="43"/>
        <v>0</v>
      </c>
      <c r="AP326" s="67">
        <f t="shared" si="43"/>
        <v>1.5</v>
      </c>
      <c r="AQ326" s="66">
        <f t="shared" si="43"/>
        <v>0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178</v>
      </c>
      <c r="I327" s="248">
        <v>15</v>
      </c>
      <c r="J327" s="248">
        <v>7</v>
      </c>
      <c r="K327" s="248">
        <v>6</v>
      </c>
      <c r="L327" s="45" t="s">
        <v>132</v>
      </c>
      <c r="M327" s="44" t="s">
        <v>133</v>
      </c>
      <c r="N327" s="45" t="s">
        <v>131</v>
      </c>
      <c r="O327" s="44"/>
      <c r="P327" s="45" t="s">
        <v>130</v>
      </c>
      <c r="Q327" s="44"/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/>
      <c r="AI327" s="42"/>
      <c r="AJ327" s="235"/>
      <c r="AK327" s="235"/>
      <c r="AL327" s="51"/>
      <c r="AM327" s="228">
        <f>SUMPRODUCT(LEN($M327:$AE330)-LEN(SUBSTITUTE($M327:$AE330,"A", "")))</f>
        <v>0</v>
      </c>
      <c r="AN327" s="216">
        <f>SUMPRODUCT(LEN($AH327:$AH330)-LEN(SUBSTITUTE($AH327:$AH330,"A", "")))</f>
        <v>0</v>
      </c>
      <c r="AO327" s="219">
        <f>SUMPRODUCT(LEN($AG327:$AG330)-LEN(SUBSTITUTE($AG327:$AG330,"A", "")))</f>
        <v>0</v>
      </c>
      <c r="AP327" s="222">
        <f>SUMPRODUCT(LEN($M327:$AE330)-LEN(SUBSTITUTE($M327:$AE330,"S", "")))</f>
        <v>1</v>
      </c>
      <c r="AQ327" s="216">
        <f>SUMPRODUCT(LEN($AH327:$AH330)-LEN(SUBSTITUTE($AH327:$AH330,"S", "")))</f>
        <v>0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0</v>
      </c>
      <c r="AW327" s="216">
        <f>SUMPRODUCT(LEN($AH327:$AH330)-LEN(SUBSTITUTE($AH327:$AH330,"G", "")))</f>
        <v>0</v>
      </c>
      <c r="AX327" s="219">
        <f>SUMPRODUCT(LEN($AG327:$AG330)-LEN(SUBSTITUTE($AG327:$AG330,"G", "")))</f>
        <v>0</v>
      </c>
      <c r="AY327" s="222">
        <f>SUMPRODUCT(LEN($M327:$AE330)-LEN(SUBSTITUTE($M327:$AE330,"M", "")))</f>
        <v>0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/>
      <c r="N328" s="35" t="s">
        <v>121</v>
      </c>
      <c r="O328" s="34"/>
      <c r="P328" s="35" t="s">
        <v>120</v>
      </c>
      <c r="Q328" s="34"/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150</v>
      </c>
      <c r="I329" s="250"/>
      <c r="J329" s="250"/>
      <c r="K329" s="250"/>
      <c r="L329" s="26" t="s">
        <v>112</v>
      </c>
      <c r="M329" s="25"/>
      <c r="N329" s="26" t="s">
        <v>111</v>
      </c>
      <c r="O329" s="25"/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/>
      <c r="N330" s="55" t="s">
        <v>102</v>
      </c>
      <c r="O330" s="54"/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25</v>
      </c>
      <c r="J331" s="248">
        <v>8</v>
      </c>
      <c r="K331" s="248">
        <v>6</v>
      </c>
      <c r="L331" s="45" t="s">
        <v>132</v>
      </c>
      <c r="M331" s="44" t="s">
        <v>133</v>
      </c>
      <c r="N331" s="45" t="s">
        <v>131</v>
      </c>
      <c r="O331" s="44"/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31"/>
      <c r="AK331" s="225"/>
      <c r="AL331" s="51"/>
      <c r="AM331" s="228">
        <f>SUMPRODUCT(LEN($M331:$AE334)-LEN(SUBSTITUTE($M331:$AE334,"A", "")))</f>
        <v>0</v>
      </c>
      <c r="AN331" s="216">
        <f>SUMPRODUCT(LEN($AH331:$AH334)-LEN(SUBSTITUTE($AH331:$AH334,"A", "")))</f>
        <v>0</v>
      </c>
      <c r="AO331" s="219">
        <f>SUMPRODUCT(LEN($AG331:$AG334)-LEN(SUBSTITUTE($AG331:$AG334,"A", "")))</f>
        <v>0</v>
      </c>
      <c r="AP331" s="222">
        <f>SUMPRODUCT(LEN($M331:$AE334)-LEN(SUBSTITUTE($M331:$AE334,"S", "")))</f>
        <v>2</v>
      </c>
      <c r="AQ331" s="216">
        <f>SUMPRODUCT(LEN($AH331:$AH334)-LEN(SUBSTITUTE($AH331:$AH334,"S", "")))</f>
        <v>0</v>
      </c>
      <c r="AR331" s="219">
        <f>SUMPRODUCT(LEN($AG331:$AG334)-LEN(SUBSTITUTE($AG331:$AG334,"S", "")))</f>
        <v>0</v>
      </c>
      <c r="AS331" s="222">
        <f>SUMPRODUCT(LEN($M331:$AE334)-LEN(SUBSTITUTE($M331:$AE334,"F", "")))</f>
        <v>0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0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133</v>
      </c>
      <c r="N332" s="35" t="s">
        <v>121</v>
      </c>
      <c r="O332" s="34"/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/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>
        <v>150</v>
      </c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0</v>
      </c>
      <c r="AN340" s="85">
        <f t="shared" si="44"/>
        <v>0</v>
      </c>
      <c r="AO340" s="84">
        <f t="shared" si="44"/>
        <v>0</v>
      </c>
      <c r="AP340" s="86">
        <f t="shared" si="44"/>
        <v>5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0</v>
      </c>
      <c r="BJ340" s="5">
        <f>SUM(AP340:AR340,BB340)/$BJ$5</f>
        <v>2.5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0</v>
      </c>
      <c r="AN341" s="66">
        <f t="shared" si="45"/>
        <v>0</v>
      </c>
      <c r="AO341" s="65">
        <f t="shared" si="45"/>
        <v>0</v>
      </c>
      <c r="AP341" s="67">
        <f t="shared" si="45"/>
        <v>2.5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178</v>
      </c>
      <c r="I342" s="248">
        <v>24</v>
      </c>
      <c r="J342" s="248">
        <v>8</v>
      </c>
      <c r="K342" s="248">
        <v>6</v>
      </c>
      <c r="L342" s="45" t="s">
        <v>132</v>
      </c>
      <c r="M342" s="44" t="s">
        <v>133</v>
      </c>
      <c r="N342" s="45" t="s">
        <v>131</v>
      </c>
      <c r="O342" s="44"/>
      <c r="P342" s="45" t="s">
        <v>130</v>
      </c>
      <c r="Q342" s="44"/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/>
      <c r="AI342" s="42"/>
      <c r="AJ342" s="235"/>
      <c r="AK342" s="235"/>
      <c r="AL342" s="51"/>
      <c r="AM342" s="228">
        <f>SUMPRODUCT(LEN($M342:$AE345)-LEN(SUBSTITUTE($M342:$AE345,"A", "")))</f>
        <v>0</v>
      </c>
      <c r="AN342" s="216">
        <f>SUMPRODUCT(LEN($AH342:$AH345)-LEN(SUBSTITUTE($AH342:$AH345,"A", "")))</f>
        <v>0</v>
      </c>
      <c r="AO342" s="219">
        <f>SUMPRODUCT(LEN($AG342:$AG345)-LEN(SUBSTITUTE($AG342:$AG345,"A", "")))</f>
        <v>0</v>
      </c>
      <c r="AP342" s="222">
        <f>SUMPRODUCT(LEN($M342:$AE345)-LEN(SUBSTITUTE($M342:$AE345,"S", "")))</f>
        <v>2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0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0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133</v>
      </c>
      <c r="N343" s="35" t="s">
        <v>121</v>
      </c>
      <c r="O343" s="34"/>
      <c r="P343" s="35" t="s">
        <v>120</v>
      </c>
      <c r="Q343" s="34"/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150</v>
      </c>
      <c r="I344" s="250"/>
      <c r="J344" s="250"/>
      <c r="K344" s="250"/>
      <c r="L344" s="26" t="s">
        <v>112</v>
      </c>
      <c r="M344" s="25"/>
      <c r="N344" s="26" t="s">
        <v>111</v>
      </c>
      <c r="O344" s="25"/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/>
      <c r="N345" s="55" t="s">
        <v>102</v>
      </c>
      <c r="O345" s="54"/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21</v>
      </c>
      <c r="J346" s="248">
        <v>9</v>
      </c>
      <c r="K346" s="248">
        <v>6</v>
      </c>
      <c r="L346" s="45" t="s">
        <v>132</v>
      </c>
      <c r="M346" s="44" t="s">
        <v>133</v>
      </c>
      <c r="N346" s="45" t="s">
        <v>131</v>
      </c>
      <c r="O346" s="44"/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31"/>
      <c r="AK346" s="225"/>
      <c r="AL346" s="51"/>
      <c r="AM346" s="228">
        <f>SUMPRODUCT(LEN($M346:$AE349)-LEN(SUBSTITUTE($M346:$AE349,"A", "")))</f>
        <v>0</v>
      </c>
      <c r="AN346" s="216">
        <f>SUMPRODUCT(LEN($AH346:$AH349)-LEN(SUBSTITUTE($AH346:$AH349,"A", "")))</f>
        <v>0</v>
      </c>
      <c r="AO346" s="219">
        <f>SUMPRODUCT(LEN($AG346:$AG349)-LEN(SUBSTITUTE($AG346:$AG349,"A", "")))</f>
        <v>0</v>
      </c>
      <c r="AP346" s="222">
        <f>SUMPRODUCT(LEN($M346:$AE349)-LEN(SUBSTITUTE($M346:$AE349,"S", "")))</f>
        <v>3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0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133</v>
      </c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133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/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150</v>
      </c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0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0</v>
      </c>
      <c r="BJ355" s="5">
        <f>SUM(AP355:AR355,BB355)/$BJ$5</f>
        <v>1.5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0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178</v>
      </c>
      <c r="I357" s="248">
        <v>22</v>
      </c>
      <c r="J357" s="248">
        <v>9</v>
      </c>
      <c r="K357" s="248">
        <v>7</v>
      </c>
      <c r="L357" s="45" t="s">
        <v>132</v>
      </c>
      <c r="M357" s="44" t="s">
        <v>133</v>
      </c>
      <c r="N357" s="45" t="s">
        <v>131</v>
      </c>
      <c r="O357" s="44"/>
      <c r="P357" s="45" t="s">
        <v>130</v>
      </c>
      <c r="Q357" s="44"/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35"/>
      <c r="AK357" s="235"/>
      <c r="AL357" s="51"/>
      <c r="AM357" s="228">
        <f>SUMPRODUCT(LEN($M357:$AE360)-LEN(SUBSTITUTE($M357:$AE360,"A", "")))</f>
        <v>0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2</v>
      </c>
      <c r="AQ357" s="216">
        <f>SUMPRODUCT(LEN($AH357:$AH360)-LEN(SUBSTITUTE($AH357:$AH360,"S", "")))</f>
        <v>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0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0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133</v>
      </c>
      <c r="N358" s="35" t="s">
        <v>121</v>
      </c>
      <c r="O358" s="34"/>
      <c r="P358" s="35" t="s">
        <v>120</v>
      </c>
      <c r="Q358" s="34"/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150</v>
      </c>
      <c r="I359" s="250"/>
      <c r="J359" s="250"/>
      <c r="K359" s="250"/>
      <c r="L359" s="26" t="s">
        <v>112</v>
      </c>
      <c r="M359" s="25"/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/>
      <c r="N360" s="55" t="s">
        <v>102</v>
      </c>
      <c r="O360" s="54"/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25</v>
      </c>
      <c r="J361" s="248">
        <v>8</v>
      </c>
      <c r="K361" s="248">
        <v>7</v>
      </c>
      <c r="L361" s="45" t="s">
        <v>132</v>
      </c>
      <c r="M361" s="44" t="s">
        <v>133</v>
      </c>
      <c r="N361" s="45" t="s">
        <v>131</v>
      </c>
      <c r="O361" s="44"/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31"/>
      <c r="AK361" s="225"/>
      <c r="AL361" s="51"/>
      <c r="AM361" s="228">
        <f>SUMPRODUCT(LEN($M361:$AE364)-LEN(SUBSTITUTE($M361:$AE364,"A", "")))</f>
        <v>0</v>
      </c>
      <c r="AN361" s="216">
        <f>SUMPRODUCT(LEN($AH361:$AH364)-LEN(SUBSTITUTE($AH361:$AH364,"A", "")))</f>
        <v>0</v>
      </c>
      <c r="AO361" s="219">
        <f>SUMPRODUCT(LEN($AG361:$AG364)-LEN(SUBSTITUTE($AG361:$AG364,"A", "")))</f>
        <v>0</v>
      </c>
      <c r="AP361" s="222">
        <f>SUMPRODUCT(LEN($M361:$AE364)-LEN(SUBSTITUTE($M361:$AE364,"S", "")))</f>
        <v>1</v>
      </c>
      <c r="AQ361" s="216">
        <f>SUMPRODUCT(LEN($AH361:$AH364)-LEN(SUBSTITUTE($AH361:$AH364,"S", "")))</f>
        <v>0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0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/>
      <c r="N362" s="35" t="s">
        <v>121</v>
      </c>
      <c r="O362" s="34"/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/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150</v>
      </c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0</v>
      </c>
      <c r="AN370" s="85">
        <f t="shared" si="48"/>
        <v>0</v>
      </c>
      <c r="AO370" s="84">
        <f t="shared" si="48"/>
        <v>0</v>
      </c>
      <c r="AP370" s="86">
        <f t="shared" si="48"/>
        <v>4</v>
      </c>
      <c r="AQ370" s="85">
        <f t="shared" si="48"/>
        <v>0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0</v>
      </c>
      <c r="BJ370" s="5">
        <f>SUM(AP370:AR370,BB370)/$BJ$5</f>
        <v>2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0</v>
      </c>
      <c r="AN371" s="66">
        <f t="shared" si="49"/>
        <v>0</v>
      </c>
      <c r="AO371" s="65">
        <f t="shared" si="49"/>
        <v>0</v>
      </c>
      <c r="AP371" s="67">
        <f t="shared" si="49"/>
        <v>2</v>
      </c>
      <c r="AQ371" s="66">
        <f t="shared" si="49"/>
        <v>0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134</v>
      </c>
      <c r="I372" s="248">
        <v>26</v>
      </c>
      <c r="J372" s="248">
        <v>10</v>
      </c>
      <c r="K372" s="248">
        <v>7</v>
      </c>
      <c r="L372" s="45" t="s">
        <v>132</v>
      </c>
      <c r="M372" s="44" t="s">
        <v>133</v>
      </c>
      <c r="N372" s="45" t="s">
        <v>131</v>
      </c>
      <c r="O372" s="44"/>
      <c r="P372" s="45" t="s">
        <v>130</v>
      </c>
      <c r="Q372" s="44"/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/>
      <c r="AI372" s="42"/>
      <c r="AJ372" s="235"/>
      <c r="AK372" s="235"/>
      <c r="AL372" s="51"/>
      <c r="AM372" s="228">
        <f>SUMPRODUCT(LEN($M372:$AE375)-LEN(SUBSTITUTE($M372:$AE375,"A", "")))</f>
        <v>0</v>
      </c>
      <c r="AN372" s="216">
        <f>SUMPRODUCT(LEN($AH372:$AH375)-LEN(SUBSTITUTE($AH372:$AH375,"A", "")))</f>
        <v>0</v>
      </c>
      <c r="AO372" s="219">
        <f>SUMPRODUCT(LEN($AG372:$AG375)-LEN(SUBSTITUTE($AG372:$AG375,"A", "")))</f>
        <v>0</v>
      </c>
      <c r="AP372" s="222">
        <f>SUMPRODUCT(LEN($M372:$AE375)-LEN(SUBSTITUTE($M372:$AE375,"S", "")))</f>
        <v>3</v>
      </c>
      <c r="AQ372" s="216">
        <f>SUMPRODUCT(LEN($AH372:$AH375)-LEN(SUBSTITUTE($AH372:$AH375,"S", "")))</f>
        <v>0</v>
      </c>
      <c r="AR372" s="219">
        <f>SUMPRODUCT(LEN($AG372:$AG375)-LEN(SUBSTITUTE($AG372:$AG375,"S", "")))</f>
        <v>0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0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0</v>
      </c>
      <c r="AY372" s="222">
        <f>SUMPRODUCT(LEN($M372:$AE375)-LEN(SUBSTITUTE($M372:$AE375,"M", "")))</f>
        <v>0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 t="s">
        <v>222</v>
      </c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133</v>
      </c>
      <c r="N373" s="35" t="s">
        <v>121</v>
      </c>
      <c r="O373" s="34"/>
      <c r="P373" s="35" t="s">
        <v>120</v>
      </c>
      <c r="Q373" s="34"/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/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150</v>
      </c>
      <c r="I374" s="250"/>
      <c r="J374" s="250"/>
      <c r="K374" s="250"/>
      <c r="L374" s="26" t="s">
        <v>112</v>
      </c>
      <c r="M374" s="25" t="s">
        <v>133</v>
      </c>
      <c r="N374" s="26" t="s">
        <v>111</v>
      </c>
      <c r="O374" s="25"/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/>
      <c r="N375" s="55" t="s">
        <v>102</v>
      </c>
      <c r="O375" s="54"/>
      <c r="P375" s="55" t="s">
        <v>101</v>
      </c>
      <c r="Q375" s="54"/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21</v>
      </c>
      <c r="J376" s="248">
        <v>9</v>
      </c>
      <c r="K376" s="248">
        <v>8</v>
      </c>
      <c r="L376" s="45" t="s">
        <v>132</v>
      </c>
      <c r="M376" s="44" t="s">
        <v>133</v>
      </c>
      <c r="N376" s="45" t="s">
        <v>131</v>
      </c>
      <c r="O376" s="44"/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31"/>
      <c r="AK376" s="225"/>
      <c r="AL376" s="51"/>
      <c r="AM376" s="228">
        <f>SUMPRODUCT(LEN($M376:$AE379)-LEN(SUBSTITUTE($M376:$AE379,"A", "")))</f>
        <v>0</v>
      </c>
      <c r="AN376" s="216">
        <f>SUMPRODUCT(LEN($AH376:$AH379)-LEN(SUBSTITUTE($AH376:$AH379,"A", "")))</f>
        <v>0</v>
      </c>
      <c r="AO376" s="219">
        <f>SUMPRODUCT(LEN($AG376:$AG379)-LEN(SUBSTITUTE($AG376:$AG379,"A", "")))</f>
        <v>0</v>
      </c>
      <c r="AP376" s="222">
        <f>SUMPRODUCT(LEN($M376:$AE379)-LEN(SUBSTITUTE($M376:$AE379,"S", "")))</f>
        <v>1</v>
      </c>
      <c r="AQ376" s="216">
        <f>SUMPRODUCT(LEN($AH376:$AH379)-LEN(SUBSTITUTE($AH376:$AH379,"S", "")))</f>
        <v>0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0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/>
      <c r="N377" s="35" t="s">
        <v>121</v>
      </c>
      <c r="O377" s="34"/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/>
      <c r="N379" s="55" t="s">
        <v>102</v>
      </c>
      <c r="O379" s="54"/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150</v>
      </c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0</v>
      </c>
      <c r="AN385" s="85">
        <f t="shared" si="50"/>
        <v>0</v>
      </c>
      <c r="AO385" s="84">
        <f t="shared" si="50"/>
        <v>0</v>
      </c>
      <c r="AP385" s="86">
        <f t="shared" si="50"/>
        <v>5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0</v>
      </c>
      <c r="BJ385" s="5">
        <f>SUM(AP385:AR385,BB385)/$BJ$5</f>
        <v>2.5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0</v>
      </c>
      <c r="AN386" s="66">
        <f t="shared" si="51"/>
        <v>0</v>
      </c>
      <c r="AO386" s="65">
        <f t="shared" si="51"/>
        <v>0</v>
      </c>
      <c r="AP386" s="67">
        <f t="shared" si="51"/>
        <v>2.5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134</v>
      </c>
      <c r="I387" s="248">
        <v>22</v>
      </c>
      <c r="J387" s="248">
        <v>10</v>
      </c>
      <c r="K387" s="248">
        <v>7</v>
      </c>
      <c r="L387" s="45" t="s">
        <v>132</v>
      </c>
      <c r="M387" s="44" t="s">
        <v>133</v>
      </c>
      <c r="N387" s="45" t="s">
        <v>131</v>
      </c>
      <c r="O387" s="44"/>
      <c r="P387" s="45" t="s">
        <v>130</v>
      </c>
      <c r="Q387" s="44"/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/>
      <c r="AI387" s="42"/>
      <c r="AJ387" s="235"/>
      <c r="AK387" s="235"/>
      <c r="AL387" s="51"/>
      <c r="AM387" s="228">
        <f>SUMPRODUCT(LEN($M387:$AE390)-LEN(SUBSTITUTE($M387:$AE390,"A", "")))</f>
        <v>0</v>
      </c>
      <c r="AN387" s="216">
        <f>SUMPRODUCT(LEN($AH387:$AH390)-LEN(SUBSTITUTE($AH387:$AH390,"A", "")))</f>
        <v>0</v>
      </c>
      <c r="AO387" s="219">
        <f>SUMPRODUCT(LEN($AG387:$AG390)-LEN(SUBSTITUTE($AG387:$AG390,"A", "")))</f>
        <v>0</v>
      </c>
      <c r="AP387" s="222">
        <f>SUMPRODUCT(LEN($M387:$AE390)-LEN(SUBSTITUTE($M387:$AE390,"S", "")))</f>
        <v>3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0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0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0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133</v>
      </c>
      <c r="N388" s="35" t="s">
        <v>121</v>
      </c>
      <c r="O388" s="34"/>
      <c r="P388" s="35" t="s">
        <v>120</v>
      </c>
      <c r="Q388" s="34"/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150</v>
      </c>
      <c r="I389" s="250"/>
      <c r="J389" s="250"/>
      <c r="K389" s="250"/>
      <c r="L389" s="26" t="s">
        <v>112</v>
      </c>
      <c r="M389" s="25" t="s">
        <v>133</v>
      </c>
      <c r="N389" s="26" t="s">
        <v>111</v>
      </c>
      <c r="O389" s="25"/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/>
      <c r="N390" s="55" t="s">
        <v>102</v>
      </c>
      <c r="O390" s="54"/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19</v>
      </c>
      <c r="J391" s="248">
        <v>8</v>
      </c>
      <c r="K391" s="248">
        <v>6</v>
      </c>
      <c r="L391" s="45" t="s">
        <v>132</v>
      </c>
      <c r="M391" s="44" t="s">
        <v>133</v>
      </c>
      <c r="N391" s="45" t="s">
        <v>131</v>
      </c>
      <c r="O391" s="44"/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31"/>
      <c r="AK391" s="225"/>
      <c r="AL391" s="51"/>
      <c r="AM391" s="228">
        <f>SUMPRODUCT(LEN($M391:$AE394)-LEN(SUBSTITUTE($M391:$AE394,"A", "")))</f>
        <v>0</v>
      </c>
      <c r="AN391" s="216">
        <f>SUMPRODUCT(LEN($AH391:$AH394)-LEN(SUBSTITUTE($AH391:$AH394,"A", "")))</f>
        <v>0</v>
      </c>
      <c r="AO391" s="219">
        <f>SUMPRODUCT(LEN($AG391:$AG394)-LEN(SUBSTITUTE($AG391:$AG394,"A", "")))</f>
        <v>0</v>
      </c>
      <c r="AP391" s="222">
        <f>SUMPRODUCT(LEN($M391:$AE394)-LEN(SUBSTITUTE($M391:$AE394,"S", "")))</f>
        <v>2</v>
      </c>
      <c r="AQ391" s="216">
        <f>SUMPRODUCT(LEN($AH391:$AH394)-LEN(SUBSTITUTE($AH391:$AH394,"S", "")))</f>
        <v>0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0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133</v>
      </c>
      <c r="N392" s="35" t="s">
        <v>121</v>
      </c>
      <c r="O392" s="34"/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/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149</v>
      </c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</v>
      </c>
      <c r="AN400" s="85">
        <f t="shared" si="52"/>
        <v>0</v>
      </c>
      <c r="AO400" s="84">
        <f t="shared" si="52"/>
        <v>0</v>
      </c>
      <c r="AP400" s="86">
        <f t="shared" si="52"/>
        <v>2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0.5</v>
      </c>
      <c r="BJ400" s="5">
        <f>SUM(AP400:AR400,BB400)/$BJ$5</f>
        <v>1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0.5</v>
      </c>
      <c r="AN401" s="66">
        <f t="shared" si="53"/>
        <v>0</v>
      </c>
      <c r="AO401" s="65">
        <f t="shared" si="53"/>
        <v>0</v>
      </c>
      <c r="AP401" s="67">
        <f t="shared" si="53"/>
        <v>1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178</v>
      </c>
      <c r="I402" s="248">
        <v>17</v>
      </c>
      <c r="J402" s="248">
        <v>7</v>
      </c>
      <c r="K402" s="248">
        <v>7</v>
      </c>
      <c r="L402" s="45" t="s">
        <v>132</v>
      </c>
      <c r="M402" s="44" t="s">
        <v>133</v>
      </c>
      <c r="N402" s="45" t="s">
        <v>131</v>
      </c>
      <c r="O402" s="44"/>
      <c r="P402" s="45" t="s">
        <v>130</v>
      </c>
      <c r="Q402" s="44"/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/>
      <c r="AI402" s="42"/>
      <c r="AJ402" s="235"/>
      <c r="AK402" s="235"/>
      <c r="AL402" s="51"/>
      <c r="AM402" s="228">
        <f>SUMPRODUCT(LEN($M402:$AE405)-LEN(SUBSTITUTE($M402:$AE405,"A", "")))</f>
        <v>0</v>
      </c>
      <c r="AN402" s="216">
        <f>SUMPRODUCT(LEN($AH402:$AH405)-LEN(SUBSTITUTE($AH402:$AH405,"A", "")))</f>
        <v>0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</v>
      </c>
      <c r="AQ402" s="216">
        <f>SUMPRODUCT(LEN($AH402:$AH405)-LEN(SUBSTITUTE($AH402:$AH405,"S", "")))</f>
        <v>0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0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0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0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/>
      <c r="N403" s="35" t="s">
        <v>121</v>
      </c>
      <c r="O403" s="34"/>
      <c r="P403" s="35" t="s">
        <v>120</v>
      </c>
      <c r="Q403" s="34"/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149</v>
      </c>
      <c r="I404" s="250"/>
      <c r="J404" s="250"/>
      <c r="K404" s="250"/>
      <c r="L404" s="26" t="s">
        <v>112</v>
      </c>
      <c r="M404" s="25"/>
      <c r="N404" s="26" t="s">
        <v>111</v>
      </c>
      <c r="O404" s="25"/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/>
      <c r="N405" s="55" t="s">
        <v>102</v>
      </c>
      <c r="O405" s="54"/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23</v>
      </c>
      <c r="J406" s="248">
        <v>10</v>
      </c>
      <c r="K406" s="248">
        <v>8</v>
      </c>
      <c r="L406" s="45" t="s">
        <v>132</v>
      </c>
      <c r="M406" s="44" t="s">
        <v>133</v>
      </c>
      <c r="N406" s="45" t="s">
        <v>131</v>
      </c>
      <c r="O406" s="44"/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31"/>
      <c r="AK406" s="225"/>
      <c r="AL406" s="51"/>
      <c r="AM406" s="228">
        <f>SUMPRODUCT(LEN($M406:$AE409)-LEN(SUBSTITUTE($M406:$AE409,"A", "")))</f>
        <v>1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0</v>
      </c>
      <c r="AP406" s="222">
        <f>SUMPRODUCT(LEN($M406:$AE409)-LEN(SUBSTITUTE($M406:$AE409,"S", "")))</f>
        <v>1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0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175</v>
      </c>
      <c r="N407" s="35" t="s">
        <v>121</v>
      </c>
      <c r="O407" s="34"/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/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149</v>
      </c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0</v>
      </c>
      <c r="AN415" s="85">
        <f t="shared" si="54"/>
        <v>0</v>
      </c>
      <c r="AO415" s="84">
        <f t="shared" si="54"/>
        <v>0</v>
      </c>
      <c r="AP415" s="86">
        <f t="shared" si="54"/>
        <v>2</v>
      </c>
      <c r="AQ415" s="85">
        <f t="shared" si="54"/>
        <v>0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0</v>
      </c>
      <c r="BJ415" s="5">
        <f>SUM(AP415:AR415,BB415)/$BJ$5</f>
        <v>1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0</v>
      </c>
      <c r="AN416" s="66">
        <f t="shared" si="55"/>
        <v>0</v>
      </c>
      <c r="AO416" s="65">
        <f t="shared" si="55"/>
        <v>0</v>
      </c>
      <c r="AP416" s="67">
        <f t="shared" si="55"/>
        <v>1</v>
      </c>
      <c r="AQ416" s="66">
        <f t="shared" si="55"/>
        <v>0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178</v>
      </c>
      <c r="I417" s="248">
        <v>21</v>
      </c>
      <c r="J417" s="248">
        <v>8</v>
      </c>
      <c r="K417" s="248">
        <v>6</v>
      </c>
      <c r="L417" s="45" t="s">
        <v>132</v>
      </c>
      <c r="M417" s="44" t="s">
        <v>133</v>
      </c>
      <c r="N417" s="45" t="s">
        <v>131</v>
      </c>
      <c r="O417" s="44"/>
      <c r="P417" s="45" t="s">
        <v>130</v>
      </c>
      <c r="Q417" s="44"/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/>
      <c r="AI417" s="42"/>
      <c r="AJ417" s="235"/>
      <c r="AK417" s="235"/>
      <c r="AL417" s="51"/>
      <c r="AM417" s="228">
        <f>SUMPRODUCT(LEN($M417:$AE420)-LEN(SUBSTITUTE($M417:$AE420,"A", "")))</f>
        <v>0</v>
      </c>
      <c r="AN417" s="216">
        <f>SUMPRODUCT(LEN($AH417:$AH420)-LEN(SUBSTITUTE($AH417:$AH420,"A", "")))</f>
        <v>0</v>
      </c>
      <c r="AO417" s="219">
        <f>SUMPRODUCT(LEN($AG417:$AG420)-LEN(SUBSTITUTE($AG417:$AG420,"A", "")))</f>
        <v>0</v>
      </c>
      <c r="AP417" s="222">
        <f>SUMPRODUCT(LEN($M417:$AE420)-LEN(SUBSTITUTE($M417:$AE420,"S", "")))</f>
        <v>2</v>
      </c>
      <c r="AQ417" s="216">
        <f>SUMPRODUCT(LEN($AH417:$AH420)-LEN(SUBSTITUTE($AH417:$AH420,"S", "")))</f>
        <v>0</v>
      </c>
      <c r="AR417" s="219">
        <f>SUMPRODUCT(LEN($AG417:$AG420)-LEN(SUBSTITUTE($AG417:$AG420,"S", "")))</f>
        <v>0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0</v>
      </c>
      <c r="AW417" s="216">
        <f>SUMPRODUCT(LEN($AH417:$AH420)-LEN(SUBSTITUTE($AH417:$AH420,"G", "")))</f>
        <v>0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133</v>
      </c>
      <c r="N418" s="35" t="s">
        <v>121</v>
      </c>
      <c r="O418" s="34"/>
      <c r="P418" s="35" t="s">
        <v>120</v>
      </c>
      <c r="Q418" s="34"/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149</v>
      </c>
      <c r="I419" s="250"/>
      <c r="J419" s="250"/>
      <c r="K419" s="250"/>
      <c r="L419" s="26" t="s">
        <v>112</v>
      </c>
      <c r="M419" s="25"/>
      <c r="N419" s="26" t="s">
        <v>111</v>
      </c>
      <c r="O419" s="25"/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/>
      <c r="N420" s="55" t="s">
        <v>102</v>
      </c>
      <c r="O420" s="54"/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17</v>
      </c>
      <c r="J421" s="248">
        <v>7</v>
      </c>
      <c r="K421" s="254" t="s">
        <v>80</v>
      </c>
      <c r="L421" s="45" t="s">
        <v>132</v>
      </c>
      <c r="M421" s="44"/>
      <c r="N421" s="45" t="s">
        <v>131</v>
      </c>
      <c r="O421" s="44"/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31"/>
      <c r="AK421" s="225"/>
      <c r="AL421" s="51"/>
      <c r="AM421" s="228">
        <f>SUMPRODUCT(LEN($M421:$AE424)-LEN(SUBSTITUTE($M421:$AE424,"A", "")))</f>
        <v>0</v>
      </c>
      <c r="AN421" s="216">
        <f>SUMPRODUCT(LEN($AH421:$AH424)-LEN(SUBSTITUTE($AH421:$AH424,"A", "")))</f>
        <v>0</v>
      </c>
      <c r="AO421" s="219">
        <f>SUMPRODUCT(LEN($AG421:$AG424)-LEN(SUBSTITUTE($AG421:$AG424,"A", "")))</f>
        <v>0</v>
      </c>
      <c r="AP421" s="222">
        <f>SUMPRODUCT(LEN($M421:$AE424)-LEN(SUBSTITUTE($M421:$AE424,"S", "")))</f>
        <v>0</v>
      </c>
      <c r="AQ421" s="216">
        <f>SUMPRODUCT(LEN($AH421:$AH424)-LEN(SUBSTITUTE($AH421:$AH424,"S", "")))</f>
        <v>0</v>
      </c>
      <c r="AR421" s="219">
        <f>SUMPRODUCT(LEN($AG421:$AG424)-LEN(SUBSTITUTE($AG421:$AG424,"S", "")))</f>
        <v>0</v>
      </c>
      <c r="AS421" s="222">
        <f>SUMPRODUCT(LEN($M421:$AE424)-LEN(SUBSTITUTE($M421:$AE424,"F", "")))</f>
        <v>0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0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/>
      <c r="N422" s="35" t="s">
        <v>121</v>
      </c>
      <c r="O422" s="34"/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/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150</v>
      </c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3</v>
      </c>
      <c r="AN430" s="85">
        <f t="shared" si="56"/>
        <v>0</v>
      </c>
      <c r="AO430" s="84">
        <f t="shared" si="56"/>
        <v>0</v>
      </c>
      <c r="AP430" s="86">
        <f t="shared" si="56"/>
        <v>3</v>
      </c>
      <c r="AQ430" s="85">
        <f t="shared" si="56"/>
        <v>0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1.5</v>
      </c>
      <c r="BJ430" s="5">
        <f>SUM(AP430:AR430,BB430)/$BJ$5</f>
        <v>1.5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1.5</v>
      </c>
      <c r="AN431" s="66">
        <f t="shared" si="57"/>
        <v>0</v>
      </c>
      <c r="AO431" s="65">
        <f t="shared" si="57"/>
        <v>0</v>
      </c>
      <c r="AP431" s="67">
        <f t="shared" si="57"/>
        <v>1.5</v>
      </c>
      <c r="AQ431" s="66">
        <f t="shared" si="57"/>
        <v>0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178</v>
      </c>
      <c r="I432" s="248">
        <v>21</v>
      </c>
      <c r="J432" s="248">
        <v>8</v>
      </c>
      <c r="K432" s="248">
        <v>6</v>
      </c>
      <c r="L432" s="45" t="s">
        <v>132</v>
      </c>
      <c r="M432" s="44" t="s">
        <v>133</v>
      </c>
      <c r="N432" s="45" t="s">
        <v>131</v>
      </c>
      <c r="O432" s="44"/>
      <c r="P432" s="45" t="s">
        <v>130</v>
      </c>
      <c r="Q432" s="44"/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/>
      <c r="AI432" s="42"/>
      <c r="AJ432" s="235"/>
      <c r="AK432" s="235"/>
      <c r="AL432" s="51"/>
      <c r="AM432" s="228">
        <f>SUMPRODUCT(LEN($M432:$AE435)-LEN(SUBSTITUTE($M432:$AE435,"A", "")))</f>
        <v>0</v>
      </c>
      <c r="AN432" s="216">
        <f>SUMPRODUCT(LEN($AH432:$AH435)-LEN(SUBSTITUTE($AH432:$AH435,"A", "")))</f>
        <v>0</v>
      </c>
      <c r="AO432" s="219">
        <f>SUMPRODUCT(LEN($AG432:$AG435)-LEN(SUBSTITUTE($AG432:$AG435,"A", "")))</f>
        <v>0</v>
      </c>
      <c r="AP432" s="222">
        <f>SUMPRODUCT(LEN($M432:$AE435)-LEN(SUBSTITUTE($M432:$AE435,"S", "")))</f>
        <v>2</v>
      </c>
      <c r="AQ432" s="216">
        <f>SUMPRODUCT(LEN($AH432:$AH435)-LEN(SUBSTITUTE($AH432:$AH435,"S", "")))</f>
        <v>0</v>
      </c>
      <c r="AR432" s="219">
        <f>SUMPRODUCT(LEN($AG432:$AG435)-LEN(SUBSTITUTE($AG432:$AG435,"S", "")))</f>
        <v>0</v>
      </c>
      <c r="AS432" s="222">
        <f>SUMPRODUCT(LEN($M432:$AE435)-LEN(SUBSTITUTE($M432:$AE435,"F", "")))</f>
        <v>0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0</v>
      </c>
      <c r="AW432" s="216">
        <f>SUMPRODUCT(LEN($AH432:$AH435)-LEN(SUBSTITUTE($AH432:$AH435,"G", "")))</f>
        <v>0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133</v>
      </c>
      <c r="N433" s="35" t="s">
        <v>121</v>
      </c>
      <c r="O433" s="34"/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150</v>
      </c>
      <c r="I434" s="250"/>
      <c r="J434" s="250"/>
      <c r="K434" s="250"/>
      <c r="L434" s="26" t="s">
        <v>112</v>
      </c>
      <c r="M434" s="25"/>
      <c r="N434" s="26" t="s">
        <v>111</v>
      </c>
      <c r="O434" s="25"/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/>
      <c r="N435" s="55" t="s">
        <v>102</v>
      </c>
      <c r="O435" s="54"/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21</v>
      </c>
      <c r="J436" s="248">
        <v>9</v>
      </c>
      <c r="K436" s="248">
        <v>5</v>
      </c>
      <c r="L436" s="45" t="s">
        <v>132</v>
      </c>
      <c r="M436" s="44" t="s">
        <v>175</v>
      </c>
      <c r="N436" s="45" t="s">
        <v>131</v>
      </c>
      <c r="O436" s="44"/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31"/>
      <c r="AK436" s="225"/>
      <c r="AL436" s="51"/>
      <c r="AM436" s="228">
        <f>SUMPRODUCT(LEN($M436:$AE439)-LEN(SUBSTITUTE($M436:$AE439,"A", "")))</f>
        <v>3</v>
      </c>
      <c r="AN436" s="216">
        <f>SUMPRODUCT(LEN($AH436:$AH439)-LEN(SUBSTITUTE($AH436:$AH439,"A", "")))</f>
        <v>0</v>
      </c>
      <c r="AO436" s="219">
        <f>SUMPRODUCT(LEN($AG436:$AG439)-LEN(SUBSTITUTE($AG436:$AG439,"A", "")))</f>
        <v>0</v>
      </c>
      <c r="AP436" s="222">
        <f>SUMPRODUCT(LEN($M436:$AE439)-LEN(SUBSTITUTE($M436:$AE439,"S", "")))</f>
        <v>1</v>
      </c>
      <c r="AQ436" s="216">
        <f>SUMPRODUCT(LEN($AH436:$AH439)-LEN(SUBSTITUTE($AH436:$AH439,"S", "")))</f>
        <v>0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0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175</v>
      </c>
      <c r="N437" s="35" t="s">
        <v>121</v>
      </c>
      <c r="O437" s="34"/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175</v>
      </c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133</v>
      </c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150</v>
      </c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0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0</v>
      </c>
      <c r="BJ445" s="5">
        <f>SUM(AP445:AR445,BB445)/$BJ$5</f>
        <v>1.5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0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178</v>
      </c>
      <c r="I447" s="248">
        <v>20</v>
      </c>
      <c r="J447" s="248">
        <v>9</v>
      </c>
      <c r="K447" s="248">
        <v>8</v>
      </c>
      <c r="L447" s="45" t="s">
        <v>132</v>
      </c>
      <c r="M447" s="44" t="s">
        <v>133</v>
      </c>
      <c r="N447" s="45" t="s">
        <v>131</v>
      </c>
      <c r="O447" s="44"/>
      <c r="P447" s="45" t="s">
        <v>130</v>
      </c>
      <c r="Q447" s="44"/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/>
      <c r="AI447" s="42"/>
      <c r="AJ447" s="235"/>
      <c r="AK447" s="235"/>
      <c r="AL447" s="51"/>
      <c r="AM447" s="228">
        <f>SUMPRODUCT(LEN($M447:$AE450)-LEN(SUBSTITUTE($M447:$AE450,"A", "")))</f>
        <v>0</v>
      </c>
      <c r="AN447" s="216">
        <f>SUMPRODUCT(LEN($AH447:$AH450)-LEN(SUBSTITUTE($AH447:$AH450,"A", "")))</f>
        <v>0</v>
      </c>
      <c r="AO447" s="219">
        <f>SUMPRODUCT(LEN($AG447:$AG450)-LEN(SUBSTITUTE($AG447:$AG450,"A", "")))</f>
        <v>0</v>
      </c>
      <c r="AP447" s="222">
        <f>SUMPRODUCT(LEN($M447:$AE450)-LEN(SUBSTITUTE($M447:$AE450,"S", "")))</f>
        <v>1</v>
      </c>
      <c r="AQ447" s="216">
        <f>SUMPRODUCT(LEN($AH447:$AH450)-LEN(SUBSTITUTE($AH447:$AH450,"S", "")))</f>
        <v>0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0</v>
      </c>
      <c r="AW447" s="216">
        <f>SUMPRODUCT(LEN($AH447:$AH450)-LEN(SUBSTITUTE($AH447:$AH450,"G", "")))</f>
        <v>0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/>
      <c r="N448" s="35" t="s">
        <v>121</v>
      </c>
      <c r="O448" s="34"/>
      <c r="P448" s="35" t="s">
        <v>120</v>
      </c>
      <c r="Q448" s="34"/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150</v>
      </c>
      <c r="I449" s="250"/>
      <c r="J449" s="250"/>
      <c r="K449" s="250"/>
      <c r="L449" s="26" t="s">
        <v>112</v>
      </c>
      <c r="M449" s="25"/>
      <c r="N449" s="26" t="s">
        <v>111</v>
      </c>
      <c r="O449" s="25"/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/>
      <c r="N450" s="55" t="s">
        <v>102</v>
      </c>
      <c r="O450" s="54"/>
      <c r="P450" s="55" t="s">
        <v>101</v>
      </c>
      <c r="Q450" s="54"/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>
        <v>23</v>
      </c>
      <c r="J451" s="248">
        <v>9</v>
      </c>
      <c r="K451" s="248">
        <v>7</v>
      </c>
      <c r="L451" s="45" t="s">
        <v>132</v>
      </c>
      <c r="M451" s="44" t="s">
        <v>133</v>
      </c>
      <c r="N451" s="45" t="s">
        <v>131</v>
      </c>
      <c r="O451" s="44"/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31"/>
      <c r="AK451" s="225"/>
      <c r="AL451" s="51"/>
      <c r="AM451" s="228">
        <f>SUMPRODUCT(LEN($M451:$AE454)-LEN(SUBSTITUTE($M451:$AE454,"A", "")))</f>
        <v>0</v>
      </c>
      <c r="AN451" s="216">
        <f>SUMPRODUCT(LEN($AH451:$AH454)-LEN(SUBSTITUTE($AH451:$AH454,"A", "")))</f>
        <v>0</v>
      </c>
      <c r="AO451" s="219">
        <f>SUMPRODUCT(LEN($AG451:$AG454)-LEN(SUBSTITUTE($AG451:$AG454,"A", "")))</f>
        <v>0</v>
      </c>
      <c r="AP451" s="222">
        <f>SUMPRODUCT(LEN($M451:$AE454)-LEN(SUBSTITUTE($M451:$AE454,"S", "")))</f>
        <v>2</v>
      </c>
      <c r="AQ451" s="216">
        <f>SUMPRODUCT(LEN($AH451:$AH454)-LEN(SUBSTITUTE($AH451:$AH454,"S", "")))</f>
        <v>0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0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133</v>
      </c>
      <c r="N452" s="35" t="s">
        <v>121</v>
      </c>
      <c r="O452" s="34"/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/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>
        <v>150</v>
      </c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0</v>
      </c>
      <c r="AN460" s="85">
        <f t="shared" si="60"/>
        <v>0</v>
      </c>
      <c r="AO460" s="84">
        <f t="shared" si="60"/>
        <v>0</v>
      </c>
      <c r="AP460" s="86">
        <f t="shared" si="60"/>
        <v>2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0</v>
      </c>
      <c r="BJ460" s="5">
        <f>SUM(AP460:AR460,BB460)/$BJ$5</f>
        <v>1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0</v>
      </c>
      <c r="AN461" s="66">
        <f t="shared" si="61"/>
        <v>0</v>
      </c>
      <c r="AO461" s="65">
        <f t="shared" si="61"/>
        <v>0</v>
      </c>
      <c r="AP461" s="67">
        <f t="shared" si="61"/>
        <v>1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178</v>
      </c>
      <c r="I462" s="248">
        <v>20</v>
      </c>
      <c r="J462" s="248">
        <v>8</v>
      </c>
      <c r="K462" s="248">
        <v>6</v>
      </c>
      <c r="L462" s="45" t="s">
        <v>132</v>
      </c>
      <c r="M462" s="44" t="s">
        <v>133</v>
      </c>
      <c r="N462" s="45" t="s">
        <v>131</v>
      </c>
      <c r="O462" s="44"/>
      <c r="P462" s="45" t="s">
        <v>130</v>
      </c>
      <c r="Q462" s="44"/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/>
      <c r="AI462" s="42"/>
      <c r="AJ462" s="235"/>
      <c r="AK462" s="235"/>
      <c r="AL462" s="51"/>
      <c r="AM462" s="228">
        <f>SUMPRODUCT(LEN($M462:$AE465)-LEN(SUBSTITUTE($M462:$AE465,"A", "")))</f>
        <v>0</v>
      </c>
      <c r="AN462" s="216">
        <f>SUMPRODUCT(LEN($AH462:$AH465)-LEN(SUBSTITUTE($AH462:$AH465,"A", "")))</f>
        <v>0</v>
      </c>
      <c r="AO462" s="219">
        <f>SUMPRODUCT(LEN($AG462:$AG465)-LEN(SUBSTITUTE($AG462:$AG465,"A", "")))</f>
        <v>0</v>
      </c>
      <c r="AP462" s="222">
        <f>SUMPRODUCT(LEN($M462:$AE465)-LEN(SUBSTITUTE($M462:$AE465,"S", "")))</f>
        <v>2</v>
      </c>
      <c r="AQ462" s="216">
        <f>SUMPRODUCT(LEN($AH462:$AH465)-LEN(SUBSTITUTE($AH462:$AH465,"S", "")))</f>
        <v>0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0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133</v>
      </c>
      <c r="N463" s="35" t="s">
        <v>121</v>
      </c>
      <c r="O463" s="34"/>
      <c r="P463" s="35" t="s">
        <v>120</v>
      </c>
      <c r="Q463" s="34"/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150</v>
      </c>
      <c r="I464" s="250"/>
      <c r="J464" s="250"/>
      <c r="K464" s="250"/>
      <c r="L464" s="26" t="s">
        <v>112</v>
      </c>
      <c r="M464" s="25"/>
      <c r="N464" s="26" t="s">
        <v>111</v>
      </c>
      <c r="O464" s="25"/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/>
      <c r="N465" s="55" t="s">
        <v>102</v>
      </c>
      <c r="O465" s="54"/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17</v>
      </c>
      <c r="J466" s="248">
        <v>6</v>
      </c>
      <c r="K466" s="254" t="s">
        <v>80</v>
      </c>
      <c r="L466" s="45" t="s">
        <v>132</v>
      </c>
      <c r="M466" s="44"/>
      <c r="N466" s="45" t="s">
        <v>131</v>
      </c>
      <c r="O466" s="44"/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31"/>
      <c r="AK466" s="225"/>
      <c r="AL466" s="51"/>
      <c r="AM466" s="228">
        <f>SUMPRODUCT(LEN($M466:$AE469)-LEN(SUBSTITUTE($M466:$AE469,"A", "")))</f>
        <v>0</v>
      </c>
      <c r="AN466" s="216">
        <f>SUMPRODUCT(LEN($AH466:$AH469)-LEN(SUBSTITUTE($AH466:$AH469,"A", "")))</f>
        <v>0</v>
      </c>
      <c r="AO466" s="219">
        <f>SUMPRODUCT(LEN($AG466:$AG469)-LEN(SUBSTITUTE($AG466:$AG469,"A", "")))</f>
        <v>0</v>
      </c>
      <c r="AP466" s="222">
        <f>SUMPRODUCT(LEN($M466:$AE469)-LEN(SUBSTITUTE($M466:$AE469,"S", "")))</f>
        <v>0</v>
      </c>
      <c r="AQ466" s="216">
        <f>SUMPRODUCT(LEN($AH466:$AH469)-LEN(SUBSTITUTE($AH466:$AH469,"S", "")))</f>
        <v>0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0</v>
      </c>
      <c r="AW466" s="216">
        <f>SUMPRODUCT(LEN($AH466:$AH469)-LEN(SUBSTITUTE($AH466:$AH469,"G", "")))</f>
        <v>0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/>
      <c r="N467" s="35" t="s">
        <v>121</v>
      </c>
      <c r="O467" s="34"/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/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151</v>
      </c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1</v>
      </c>
      <c r="AN475" s="85">
        <f t="shared" si="62"/>
        <v>0</v>
      </c>
      <c r="AO475" s="84">
        <f t="shared" si="62"/>
        <v>0</v>
      </c>
      <c r="AP475" s="86">
        <f t="shared" si="62"/>
        <v>5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0.5</v>
      </c>
      <c r="BJ475" s="5">
        <f>SUM(AP475:AR475,BB475)/$BJ$5</f>
        <v>2.5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0.5</v>
      </c>
      <c r="AN476" s="66">
        <f t="shared" si="63"/>
        <v>0</v>
      </c>
      <c r="AO476" s="65">
        <f t="shared" si="63"/>
        <v>0</v>
      </c>
      <c r="AP476" s="67">
        <f t="shared" si="63"/>
        <v>2.5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134</v>
      </c>
      <c r="I477" s="248">
        <v>16</v>
      </c>
      <c r="J477" s="248">
        <v>9</v>
      </c>
      <c r="K477" s="248">
        <v>6</v>
      </c>
      <c r="L477" s="45" t="s">
        <v>132</v>
      </c>
      <c r="M477" s="44" t="s">
        <v>133</v>
      </c>
      <c r="N477" s="45" t="s">
        <v>131</v>
      </c>
      <c r="O477" s="44"/>
      <c r="P477" s="45" t="s">
        <v>130</v>
      </c>
      <c r="Q477" s="44"/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35"/>
      <c r="AK477" s="235"/>
      <c r="AL477" s="51"/>
      <c r="AM477" s="228">
        <f>SUMPRODUCT(LEN($M477:$AE480)-LEN(SUBSTITUTE($M477:$AE480,"A", "")))</f>
        <v>0</v>
      </c>
      <c r="AN477" s="216">
        <f>SUMPRODUCT(LEN($AH477:$AH480)-LEN(SUBSTITUTE($AH477:$AH480,"A", "")))</f>
        <v>0</v>
      </c>
      <c r="AO477" s="219">
        <f>SUMPRODUCT(LEN($AG477:$AG480)-LEN(SUBSTITUTE($AG477:$AG480,"A", "")))</f>
        <v>0</v>
      </c>
      <c r="AP477" s="222">
        <f>SUMPRODUCT(LEN($M477:$AE480)-LEN(SUBSTITUTE($M477:$AE480,"S", "")))</f>
        <v>3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0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0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133</v>
      </c>
      <c r="N478" s="35" t="s">
        <v>121</v>
      </c>
      <c r="O478" s="34"/>
      <c r="P478" s="35" t="s">
        <v>120</v>
      </c>
      <c r="Q478" s="34"/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151</v>
      </c>
      <c r="I479" s="250"/>
      <c r="J479" s="250"/>
      <c r="K479" s="250"/>
      <c r="L479" s="26" t="s">
        <v>112</v>
      </c>
      <c r="M479" s="25" t="s">
        <v>133</v>
      </c>
      <c r="N479" s="26" t="s">
        <v>111</v>
      </c>
      <c r="O479" s="25"/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/>
      <c r="N480" s="55" t="s">
        <v>102</v>
      </c>
      <c r="O480" s="54"/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20</v>
      </c>
      <c r="J481" s="248">
        <v>9</v>
      </c>
      <c r="K481" s="248">
        <v>6</v>
      </c>
      <c r="L481" s="45" t="s">
        <v>132</v>
      </c>
      <c r="M481" s="44" t="s">
        <v>175</v>
      </c>
      <c r="N481" s="45" t="s">
        <v>131</v>
      </c>
      <c r="O481" s="44"/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31"/>
      <c r="AK481" s="225"/>
      <c r="AL481" s="51"/>
      <c r="AM481" s="228">
        <f>SUMPRODUCT(LEN($M481:$AE484)-LEN(SUBSTITUTE($M481:$AE484,"A", "")))</f>
        <v>1</v>
      </c>
      <c r="AN481" s="216">
        <f>SUMPRODUCT(LEN($AH481:$AH484)-LEN(SUBSTITUTE($AH481:$AH484,"A", "")))</f>
        <v>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2</v>
      </c>
      <c r="AQ481" s="216">
        <f>SUMPRODUCT(LEN($AH481:$AH484)-LEN(SUBSTITUTE($AH481:$AH484,"S", "")))</f>
        <v>0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0</v>
      </c>
      <c r="AW481" s="216">
        <f>SUMPRODUCT(LEN($AH481:$AH484)-LEN(SUBSTITUTE($AH481:$AH484,"G", "")))</f>
        <v>0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133</v>
      </c>
      <c r="N482" s="35" t="s">
        <v>121</v>
      </c>
      <c r="O482" s="34"/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133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/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150</v>
      </c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0</v>
      </c>
      <c r="AN490" s="85">
        <f t="shared" si="64"/>
        <v>0</v>
      </c>
      <c r="AO490" s="84">
        <f t="shared" si="64"/>
        <v>0</v>
      </c>
      <c r="AP490" s="86">
        <f t="shared" si="64"/>
        <v>1</v>
      </c>
      <c r="AQ490" s="85">
        <f t="shared" si="64"/>
        <v>0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0</v>
      </c>
      <c r="BJ490" s="5">
        <f>SUM(AP490:AR490,BB490)/$BJ$5</f>
        <v>0.5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0</v>
      </c>
      <c r="AN491" s="66">
        <f t="shared" si="65"/>
        <v>0</v>
      </c>
      <c r="AO491" s="65">
        <f t="shared" si="65"/>
        <v>0</v>
      </c>
      <c r="AP491" s="67">
        <f t="shared" si="65"/>
        <v>0.5</v>
      </c>
      <c r="AQ491" s="66">
        <f t="shared" si="65"/>
        <v>0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 t="s">
        <v>213</v>
      </c>
      <c r="E492" s="49"/>
      <c r="F492" s="49"/>
      <c r="G492" s="48"/>
      <c r="H492" s="241" t="s">
        <v>178</v>
      </c>
      <c r="I492" s="248">
        <v>21</v>
      </c>
      <c r="J492" s="248">
        <v>6</v>
      </c>
      <c r="K492" s="254" t="s">
        <v>80</v>
      </c>
      <c r="L492" s="45" t="s">
        <v>132</v>
      </c>
      <c r="M492" s="44"/>
      <c r="N492" s="45" t="s">
        <v>131</v>
      </c>
      <c r="O492" s="44"/>
      <c r="P492" s="45" t="s">
        <v>130</v>
      </c>
      <c r="Q492" s="44"/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/>
      <c r="AI492" s="42"/>
      <c r="AJ492" s="235"/>
      <c r="AK492" s="235"/>
      <c r="AL492" s="51"/>
      <c r="AM492" s="228">
        <f>SUMPRODUCT(LEN($M492:$AE495)-LEN(SUBSTITUTE($M492:$AE495,"A", "")))</f>
        <v>0</v>
      </c>
      <c r="AN492" s="216">
        <f>SUMPRODUCT(LEN($AH492:$AH495)-LEN(SUBSTITUTE($AH492:$AH495,"A", "")))</f>
        <v>0</v>
      </c>
      <c r="AO492" s="219">
        <f>SUMPRODUCT(LEN($AG492:$AG495)-LEN(SUBSTITUTE($AG492:$AG495,"A", "")))</f>
        <v>0</v>
      </c>
      <c r="AP492" s="222">
        <f>SUMPRODUCT(LEN($M492:$AE495)-LEN(SUBSTITUTE($M492:$AE495,"S", "")))</f>
        <v>0</v>
      </c>
      <c r="AQ492" s="216">
        <f>SUMPRODUCT(LEN($AH492:$AH495)-LEN(SUBSTITUTE($AH492:$AH495,"S", "")))</f>
        <v>0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0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0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0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/>
      <c r="N493" s="35" t="s">
        <v>121</v>
      </c>
      <c r="O493" s="34"/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150</v>
      </c>
      <c r="I494" s="250"/>
      <c r="J494" s="250"/>
      <c r="K494" s="250"/>
      <c r="L494" s="26" t="s">
        <v>112</v>
      </c>
      <c r="M494" s="25"/>
      <c r="N494" s="26" t="s">
        <v>111</v>
      </c>
      <c r="O494" s="25"/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/>
      <c r="N495" s="55" t="s">
        <v>102</v>
      </c>
      <c r="O495" s="54"/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22</v>
      </c>
      <c r="J496" s="248">
        <v>8</v>
      </c>
      <c r="K496" s="248">
        <v>7</v>
      </c>
      <c r="L496" s="45" t="s">
        <v>132</v>
      </c>
      <c r="M496" s="44" t="s">
        <v>133</v>
      </c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31"/>
      <c r="AK496" s="225"/>
      <c r="AL496" s="51"/>
      <c r="AM496" s="228">
        <f>SUMPRODUCT(LEN($M496:$AE499)-LEN(SUBSTITUTE($M496:$AE499,"A", "")))</f>
        <v>0</v>
      </c>
      <c r="AN496" s="216">
        <f>SUMPRODUCT(LEN($AH496:$AH499)-LEN(SUBSTITUTE($AH496:$AH499,"A", "")))</f>
        <v>0</v>
      </c>
      <c r="AO496" s="219">
        <f>SUMPRODUCT(LEN($AG496:$AG499)-LEN(SUBSTITUTE($AG496:$AG499,"A", "")))</f>
        <v>0</v>
      </c>
      <c r="AP496" s="222">
        <f>SUMPRODUCT(LEN($M496:$AE499)-LEN(SUBSTITUTE($M496:$AE499,"S", "")))</f>
        <v>1</v>
      </c>
      <c r="AQ496" s="216">
        <f>SUMPRODUCT(LEN($AH496:$AH499)-LEN(SUBSTITUTE($AH496:$AH499,"S", "")))</f>
        <v>0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0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/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150</v>
      </c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0</v>
      </c>
      <c r="AN505" s="85">
        <f t="shared" si="66"/>
        <v>0</v>
      </c>
      <c r="AO505" s="84">
        <f t="shared" si="66"/>
        <v>0</v>
      </c>
      <c r="AP505" s="86">
        <f t="shared" si="66"/>
        <v>5</v>
      </c>
      <c r="AQ505" s="85">
        <f t="shared" si="66"/>
        <v>0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0</v>
      </c>
      <c r="BJ505" s="5">
        <f>SUM(AP505:AR505,BB505)/$BJ$5</f>
        <v>2.5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0</v>
      </c>
      <c r="AN506" s="66">
        <f t="shared" si="67"/>
        <v>0</v>
      </c>
      <c r="AO506" s="65">
        <f t="shared" si="67"/>
        <v>0</v>
      </c>
      <c r="AP506" s="67">
        <f t="shared" si="67"/>
        <v>2.5</v>
      </c>
      <c r="AQ506" s="66">
        <f t="shared" si="67"/>
        <v>0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178</v>
      </c>
      <c r="I507" s="248">
        <v>22</v>
      </c>
      <c r="J507" s="248">
        <v>7</v>
      </c>
      <c r="K507" s="248">
        <v>5</v>
      </c>
      <c r="L507" s="45" t="s">
        <v>132</v>
      </c>
      <c r="M507" s="44" t="s">
        <v>133</v>
      </c>
      <c r="N507" s="45" t="s">
        <v>131</v>
      </c>
      <c r="O507" s="44"/>
      <c r="P507" s="45" t="s">
        <v>130</v>
      </c>
      <c r="Q507" s="44"/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/>
      <c r="AI507" s="42"/>
      <c r="AJ507" s="235"/>
      <c r="AK507" s="235"/>
      <c r="AL507" s="51"/>
      <c r="AM507" s="228">
        <f>SUMPRODUCT(LEN($M507:$AE510)-LEN(SUBSTITUTE($M507:$AE510,"A", "")))</f>
        <v>0</v>
      </c>
      <c r="AN507" s="216">
        <f>SUMPRODUCT(LEN($AH507:$AH510)-LEN(SUBSTITUTE($AH507:$AH510,"A", "")))</f>
        <v>0</v>
      </c>
      <c r="AO507" s="219">
        <f>SUMPRODUCT(LEN($AG507:$AG510)-LEN(SUBSTITUTE($AG507:$AG510,"A", "")))</f>
        <v>0</v>
      </c>
      <c r="AP507" s="222">
        <f>SUMPRODUCT(LEN($M507:$AE510)-LEN(SUBSTITUTE($M507:$AE510,"S", "")))</f>
        <v>2</v>
      </c>
      <c r="AQ507" s="216">
        <f>SUMPRODUCT(LEN($AH507:$AH510)-LEN(SUBSTITUTE($AH507:$AH510,"S", "")))</f>
        <v>0</v>
      </c>
      <c r="AR507" s="219">
        <f>SUMPRODUCT(LEN($AG507:$AG510)-LEN(SUBSTITUTE($AG507:$AG510,"S", "")))</f>
        <v>0</v>
      </c>
      <c r="AS507" s="222">
        <f>SUMPRODUCT(LEN($M507:$AE510)-LEN(SUBSTITUTE($M507:$AE510,"F", "")))</f>
        <v>0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0</v>
      </c>
      <c r="AW507" s="216">
        <f>SUMPRODUCT(LEN($AH507:$AH510)-LEN(SUBSTITUTE($AH507:$AH510,"G", "")))</f>
        <v>0</v>
      </c>
      <c r="AX507" s="219">
        <f>SUMPRODUCT(LEN($AG507:$AG510)-LEN(SUBSTITUTE($AG507:$AG510,"G", "")))</f>
        <v>0</v>
      </c>
      <c r="AY507" s="222">
        <f>SUMPRODUCT(LEN($M507:$AE510)-LEN(SUBSTITUTE($M507:$AE510,"M", "")))</f>
        <v>0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0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133</v>
      </c>
      <c r="N508" s="35" t="s">
        <v>121</v>
      </c>
      <c r="O508" s="34"/>
      <c r="P508" s="35" t="s">
        <v>120</v>
      </c>
      <c r="Q508" s="34"/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150</v>
      </c>
      <c r="I509" s="250"/>
      <c r="J509" s="250"/>
      <c r="K509" s="250"/>
      <c r="L509" s="26" t="s">
        <v>112</v>
      </c>
      <c r="M509" s="25"/>
      <c r="N509" s="26" t="s">
        <v>111</v>
      </c>
      <c r="O509" s="25"/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/>
      <c r="N510" s="55" t="s">
        <v>102</v>
      </c>
      <c r="O510" s="54"/>
      <c r="P510" s="55" t="s">
        <v>101</v>
      </c>
      <c r="Q510" s="54"/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21</v>
      </c>
      <c r="J511" s="248">
        <v>9</v>
      </c>
      <c r="K511" s="248">
        <v>6</v>
      </c>
      <c r="L511" s="45" t="s">
        <v>132</v>
      </c>
      <c r="M511" s="44" t="s">
        <v>133</v>
      </c>
      <c r="N511" s="45" t="s">
        <v>131</v>
      </c>
      <c r="O511" s="44"/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/>
      <c r="AI511" s="42"/>
      <c r="AJ511" s="231"/>
      <c r="AK511" s="225"/>
      <c r="AL511" s="51"/>
      <c r="AM511" s="228">
        <f>SUMPRODUCT(LEN($M511:$AE514)-LEN(SUBSTITUTE($M511:$AE514,"A", "")))</f>
        <v>0</v>
      </c>
      <c r="AN511" s="216">
        <f>SUMPRODUCT(LEN($AH511:$AH514)-LEN(SUBSTITUTE($AH511:$AH514,"A", "")))</f>
        <v>0</v>
      </c>
      <c r="AO511" s="219">
        <f>SUMPRODUCT(LEN($AG511:$AG514)-LEN(SUBSTITUTE($AG511:$AG514,"A", "")))</f>
        <v>0</v>
      </c>
      <c r="AP511" s="222">
        <f>SUMPRODUCT(LEN($M511:$AE514)-LEN(SUBSTITUTE($M511:$AE514,"S", "")))</f>
        <v>3</v>
      </c>
      <c r="AQ511" s="216">
        <f>SUMPRODUCT(LEN($AH511:$AH514)-LEN(SUBSTITUTE($AH511:$AH514,"S", "")))</f>
        <v>0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0</v>
      </c>
      <c r="AW511" s="216">
        <f>SUMPRODUCT(LEN($AH511:$AH514)-LEN(SUBSTITUTE($AH511:$AH514,"G", "")))</f>
        <v>0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133</v>
      </c>
      <c r="N512" s="35" t="s">
        <v>121</v>
      </c>
      <c r="O512" s="34"/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133</v>
      </c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/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150</v>
      </c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0</v>
      </c>
      <c r="AN520" s="85">
        <f t="shared" si="68"/>
        <v>0</v>
      </c>
      <c r="AO520" s="84">
        <f t="shared" si="68"/>
        <v>0</v>
      </c>
      <c r="AP520" s="86">
        <f t="shared" si="68"/>
        <v>1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0</v>
      </c>
      <c r="BJ520" s="5">
        <f>SUM(AP520:AR520,BB520)/$BJ$5</f>
        <v>0.5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0</v>
      </c>
      <c r="AN521" s="66">
        <f t="shared" si="69"/>
        <v>0</v>
      </c>
      <c r="AO521" s="65">
        <f t="shared" si="69"/>
        <v>0</v>
      </c>
      <c r="AP521" s="67">
        <f t="shared" si="69"/>
        <v>0.5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178</v>
      </c>
      <c r="I522" s="248">
        <v>17</v>
      </c>
      <c r="J522" s="248">
        <v>7</v>
      </c>
      <c r="K522" s="254" t="s">
        <v>80</v>
      </c>
      <c r="L522" s="45" t="s">
        <v>132</v>
      </c>
      <c r="M522" s="44"/>
      <c r="N522" s="45" t="s">
        <v>131</v>
      </c>
      <c r="O522" s="44"/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35"/>
      <c r="AK522" s="235"/>
      <c r="AL522" s="51"/>
      <c r="AM522" s="228">
        <f>SUMPRODUCT(LEN($M522:$AE525)-LEN(SUBSTITUTE($M522:$AE525,"A", "")))</f>
        <v>0</v>
      </c>
      <c r="AN522" s="216">
        <f>SUMPRODUCT(LEN($AH522:$AH525)-LEN(SUBSTITUTE($AH522:$AH525,"A", "")))</f>
        <v>0</v>
      </c>
      <c r="AO522" s="219">
        <f>SUMPRODUCT(LEN($AG522:$AG525)-LEN(SUBSTITUTE($AG522:$AG525,"A", "")))</f>
        <v>0</v>
      </c>
      <c r="AP522" s="222">
        <f>SUMPRODUCT(LEN($M522:$AE525)-LEN(SUBSTITUTE($M522:$AE525,"S", "")))</f>
        <v>0</v>
      </c>
      <c r="AQ522" s="216">
        <f>SUMPRODUCT(LEN($AH522:$AH525)-LEN(SUBSTITUTE($AH522:$AH525,"S", "")))</f>
        <v>0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0</v>
      </c>
      <c r="AW522" s="216">
        <f>SUMPRODUCT(LEN($AH522:$AH525)-LEN(SUBSTITUTE($AH522:$AH525,"G", "")))</f>
        <v>0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/>
      <c r="N523" s="35" t="s">
        <v>121</v>
      </c>
      <c r="O523" s="34"/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150</v>
      </c>
      <c r="I524" s="250"/>
      <c r="J524" s="250"/>
      <c r="K524" s="250"/>
      <c r="L524" s="26" t="s">
        <v>112</v>
      </c>
      <c r="M524" s="25"/>
      <c r="N524" s="26" t="s">
        <v>111</v>
      </c>
      <c r="O524" s="25"/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/>
      <c r="N525" s="55" t="s">
        <v>102</v>
      </c>
      <c r="O525" s="54"/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24</v>
      </c>
      <c r="J526" s="248">
        <v>9</v>
      </c>
      <c r="K526" s="248">
        <v>8</v>
      </c>
      <c r="L526" s="45" t="s">
        <v>132</v>
      </c>
      <c r="M526" s="44" t="s">
        <v>133</v>
      </c>
      <c r="N526" s="45" t="s">
        <v>131</v>
      </c>
      <c r="O526" s="44"/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31"/>
      <c r="AK526" s="225"/>
      <c r="AL526" s="51"/>
      <c r="AM526" s="228">
        <f>SUMPRODUCT(LEN($M526:$AE529)-LEN(SUBSTITUTE($M526:$AE529,"A", "")))</f>
        <v>0</v>
      </c>
      <c r="AN526" s="216">
        <f>SUMPRODUCT(LEN($AH526:$AH529)-LEN(SUBSTITUTE($AH526:$AH529,"A", "")))</f>
        <v>0</v>
      </c>
      <c r="AO526" s="219">
        <f>SUMPRODUCT(LEN($AG526:$AG529)-LEN(SUBSTITUTE($AG526:$AG529,"A", "")))</f>
        <v>0</v>
      </c>
      <c r="AP526" s="222">
        <f>SUMPRODUCT(LEN($M526:$AE529)-LEN(SUBSTITUTE($M526:$AE529,"S", "")))</f>
        <v>1</v>
      </c>
      <c r="AQ526" s="216">
        <f>SUMPRODUCT(LEN($AH526:$AH529)-LEN(SUBSTITUTE($AH526:$AH529,"S", "")))</f>
        <v>0</v>
      </c>
      <c r="AR526" s="219">
        <f>SUMPRODUCT(LEN($AG526:$AG529)-LEN(SUBSTITUTE($AG526:$AG529,"S", "")))</f>
        <v>0</v>
      </c>
      <c r="AS526" s="222">
        <f>SUMPRODUCT(LEN($M526:$AE529)-LEN(SUBSTITUTE($M526:$AE529,"F", "")))</f>
        <v>0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0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/>
      <c r="N527" s="35" t="s">
        <v>121</v>
      </c>
      <c r="O527" s="34"/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/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150</v>
      </c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0</v>
      </c>
      <c r="AN535" s="85">
        <f t="shared" si="70"/>
        <v>0</v>
      </c>
      <c r="AO535" s="84">
        <f t="shared" si="70"/>
        <v>0</v>
      </c>
      <c r="AP535" s="86">
        <f t="shared" si="70"/>
        <v>2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0</v>
      </c>
      <c r="BJ535" s="5">
        <f>SUM(AP535:AR535,BB535)/$BJ$5</f>
        <v>1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0</v>
      </c>
      <c r="AN536" s="66">
        <f t="shared" si="71"/>
        <v>0</v>
      </c>
      <c r="AO536" s="65">
        <f t="shared" si="71"/>
        <v>0</v>
      </c>
      <c r="AP536" s="67">
        <f t="shared" si="71"/>
        <v>1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178</v>
      </c>
      <c r="I537" s="248">
        <v>18</v>
      </c>
      <c r="J537" s="248">
        <v>7</v>
      </c>
      <c r="K537" s="248">
        <v>6</v>
      </c>
      <c r="L537" s="45" t="s">
        <v>132</v>
      </c>
      <c r="M537" s="44" t="s">
        <v>133</v>
      </c>
      <c r="N537" s="45" t="s">
        <v>131</v>
      </c>
      <c r="O537" s="44"/>
      <c r="P537" s="45" t="s">
        <v>130</v>
      </c>
      <c r="Q537" s="44"/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/>
      <c r="AI537" s="42"/>
      <c r="AJ537" s="235"/>
      <c r="AK537" s="235"/>
      <c r="AL537" s="51"/>
      <c r="AM537" s="228">
        <f>SUMPRODUCT(LEN($M537:$AE540)-LEN(SUBSTITUTE($M537:$AE540,"A", "")))</f>
        <v>0</v>
      </c>
      <c r="AN537" s="216">
        <f>SUMPRODUCT(LEN($AH537:$AH540)-LEN(SUBSTITUTE($AH537:$AH540,"A", "")))</f>
        <v>0</v>
      </c>
      <c r="AO537" s="219">
        <f>SUMPRODUCT(LEN($AG537:$AG540)-LEN(SUBSTITUTE($AG537:$AG540,"A", "")))</f>
        <v>0</v>
      </c>
      <c r="AP537" s="222">
        <f>SUMPRODUCT(LEN($M537:$AE540)-LEN(SUBSTITUTE($M537:$AE540,"S", "")))</f>
        <v>1</v>
      </c>
      <c r="AQ537" s="216">
        <f>SUMPRODUCT(LEN($AH537:$AH540)-LEN(SUBSTITUTE($AH537:$AH540,"S", "")))</f>
        <v>0</v>
      </c>
      <c r="AR537" s="219">
        <f>SUMPRODUCT(LEN($AG537:$AG540)-LEN(SUBSTITUTE($AG537:$AG540,"S", "")))</f>
        <v>0</v>
      </c>
      <c r="AS537" s="222">
        <f>SUMPRODUCT(LEN($M537:$AE540)-LEN(SUBSTITUTE($M537:$AE540,"F", "")))</f>
        <v>0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0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/>
      <c r="N538" s="35" t="s">
        <v>121</v>
      </c>
      <c r="O538" s="34"/>
      <c r="P538" s="35" t="s">
        <v>120</v>
      </c>
      <c r="Q538" s="34"/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150</v>
      </c>
      <c r="I539" s="250"/>
      <c r="J539" s="250"/>
      <c r="K539" s="250"/>
      <c r="L539" s="26" t="s">
        <v>112</v>
      </c>
      <c r="M539" s="25"/>
      <c r="N539" s="26" t="s">
        <v>111</v>
      </c>
      <c r="O539" s="25"/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/>
      <c r="N540" s="55" t="s">
        <v>102</v>
      </c>
      <c r="O540" s="54"/>
      <c r="P540" s="55" t="s">
        <v>101</v>
      </c>
      <c r="Q540" s="54"/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20</v>
      </c>
      <c r="J541" s="248">
        <v>8</v>
      </c>
      <c r="K541" s="248">
        <v>7</v>
      </c>
      <c r="L541" s="45" t="s">
        <v>132</v>
      </c>
      <c r="M541" s="44" t="s">
        <v>133</v>
      </c>
      <c r="N541" s="45" t="s">
        <v>131</v>
      </c>
      <c r="O541" s="44"/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31"/>
      <c r="AK541" s="225"/>
      <c r="AL541" s="51"/>
      <c r="AM541" s="228">
        <f>SUMPRODUCT(LEN($M541:$AE544)-LEN(SUBSTITUTE($M541:$AE544,"A", "")))</f>
        <v>0</v>
      </c>
      <c r="AN541" s="216">
        <f>SUMPRODUCT(LEN($AH541:$AH544)-LEN(SUBSTITUTE($AH541:$AH544,"A", "")))</f>
        <v>0</v>
      </c>
      <c r="AO541" s="219">
        <f>SUMPRODUCT(LEN($AG541:$AG544)-LEN(SUBSTITUTE($AG541:$AG544,"A", "")))</f>
        <v>0</v>
      </c>
      <c r="AP541" s="222">
        <f>SUMPRODUCT(LEN($M541:$AE544)-LEN(SUBSTITUTE($M541:$AE544,"S", "")))</f>
        <v>1</v>
      </c>
      <c r="AQ541" s="216">
        <f>SUMPRODUCT(LEN($AH541:$AH544)-LEN(SUBSTITUTE($AH541:$AH544,"S", "")))</f>
        <v>0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0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/>
      <c r="N542" s="35" t="s">
        <v>121</v>
      </c>
      <c r="O542" s="34"/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/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150</v>
      </c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3</v>
      </c>
      <c r="AN550" s="85">
        <f t="shared" si="72"/>
        <v>0</v>
      </c>
      <c r="AO550" s="84">
        <f t="shared" si="72"/>
        <v>0</v>
      </c>
      <c r="AP550" s="86">
        <f t="shared" si="72"/>
        <v>2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1.5</v>
      </c>
      <c r="BJ550" s="5">
        <f>SUM(AP550:AR550,BB550)/$BJ$5</f>
        <v>1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1.5</v>
      </c>
      <c r="AN551" s="66">
        <f t="shared" si="73"/>
        <v>0</v>
      </c>
      <c r="AO551" s="65">
        <f t="shared" si="73"/>
        <v>0</v>
      </c>
      <c r="AP551" s="67">
        <f t="shared" si="73"/>
        <v>1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178</v>
      </c>
      <c r="I552" s="248">
        <v>23</v>
      </c>
      <c r="J552" s="248">
        <v>9</v>
      </c>
      <c r="K552" s="248">
        <v>6</v>
      </c>
      <c r="L552" s="45" t="s">
        <v>132</v>
      </c>
      <c r="M552" s="44" t="s">
        <v>175</v>
      </c>
      <c r="N552" s="45" t="s">
        <v>131</v>
      </c>
      <c r="O552" s="44"/>
      <c r="P552" s="45" t="s">
        <v>130</v>
      </c>
      <c r="Q552" s="44"/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/>
      <c r="AI552" s="42"/>
      <c r="AJ552" s="235"/>
      <c r="AK552" s="235"/>
      <c r="AL552" s="51"/>
      <c r="AM552" s="228">
        <f>SUMPRODUCT(LEN($M552:$AE555)-LEN(SUBSTITUTE($M552:$AE555,"A", "")))</f>
        <v>1</v>
      </c>
      <c r="AN552" s="216">
        <f>SUMPRODUCT(LEN($AH552:$AH555)-LEN(SUBSTITUTE($AH552:$AH555,"A", "")))</f>
        <v>0</v>
      </c>
      <c r="AO552" s="219">
        <f>SUMPRODUCT(LEN($AG552:$AG555)-LEN(SUBSTITUTE($AG552:$AG555,"A", "")))</f>
        <v>0</v>
      </c>
      <c r="AP552" s="222">
        <f>SUMPRODUCT(LEN($M552:$AE555)-LEN(SUBSTITUTE($M552:$AE555,"S", "")))</f>
        <v>2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0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0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0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0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133</v>
      </c>
      <c r="N553" s="35" t="s">
        <v>121</v>
      </c>
      <c r="O553" s="34"/>
      <c r="P553" s="35" t="s">
        <v>120</v>
      </c>
      <c r="Q553" s="34"/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150</v>
      </c>
      <c r="I554" s="250"/>
      <c r="J554" s="250"/>
      <c r="K554" s="250"/>
      <c r="L554" s="26" t="s">
        <v>112</v>
      </c>
      <c r="M554" s="25" t="s">
        <v>133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/>
      <c r="N555" s="55" t="s">
        <v>102</v>
      </c>
      <c r="O555" s="54"/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22</v>
      </c>
      <c r="J556" s="248">
        <v>9</v>
      </c>
      <c r="K556" s="248">
        <v>7</v>
      </c>
      <c r="L556" s="45" t="s">
        <v>132</v>
      </c>
      <c r="M556" s="44" t="s">
        <v>175</v>
      </c>
      <c r="N556" s="45" t="s">
        <v>131</v>
      </c>
      <c r="O556" s="44"/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31"/>
      <c r="AK556" s="225"/>
      <c r="AL556" s="51"/>
      <c r="AM556" s="228">
        <f>SUMPRODUCT(LEN($M556:$AE559)-LEN(SUBSTITUTE($M556:$AE559,"A", "")))</f>
        <v>2</v>
      </c>
      <c r="AN556" s="216">
        <f>SUMPRODUCT(LEN($AH556:$AH559)-LEN(SUBSTITUTE($AH556:$AH559,"A", "")))</f>
        <v>0</v>
      </c>
      <c r="AO556" s="219">
        <f>SUMPRODUCT(LEN($AG556:$AG559)-LEN(SUBSTITUTE($AG556:$AG559,"A", "")))</f>
        <v>0</v>
      </c>
      <c r="AP556" s="222">
        <f>SUMPRODUCT(LEN($M556:$AE559)-LEN(SUBSTITUTE($M556:$AE559,"S", "")))</f>
        <v>0</v>
      </c>
      <c r="AQ556" s="216">
        <f>SUMPRODUCT(LEN($AH556:$AH559)-LEN(SUBSTITUTE($AH556:$AH559,"S", "")))</f>
        <v>0</v>
      </c>
      <c r="AR556" s="219">
        <f>SUMPRODUCT(LEN($AG556:$AG559)-LEN(SUBSTITUTE($AG556:$AG559,"S", "")))</f>
        <v>0</v>
      </c>
      <c r="AS556" s="222">
        <f>SUMPRODUCT(LEN($M556:$AE559)-LEN(SUBSTITUTE($M556:$AE559,"F", "")))</f>
        <v>0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0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175</v>
      </c>
      <c r="N557" s="35" t="s">
        <v>121</v>
      </c>
      <c r="O557" s="34"/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/>
      <c r="N559" s="55" t="s">
        <v>102</v>
      </c>
      <c r="O559" s="54"/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150</v>
      </c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0</v>
      </c>
      <c r="AN565" s="85">
        <f t="shared" si="74"/>
        <v>0</v>
      </c>
      <c r="AO565" s="84">
        <f t="shared" si="74"/>
        <v>0</v>
      </c>
      <c r="AP565" s="86">
        <f t="shared" si="74"/>
        <v>4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0</v>
      </c>
      <c r="BJ565" s="5">
        <f>SUM(AP565:AR565,BB565)/$BJ$5</f>
        <v>2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0</v>
      </c>
      <c r="AN566" s="66">
        <f t="shared" si="75"/>
        <v>0</v>
      </c>
      <c r="AO566" s="65">
        <f t="shared" si="75"/>
        <v>0</v>
      </c>
      <c r="AP566" s="67">
        <f t="shared" si="75"/>
        <v>2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178</v>
      </c>
      <c r="I567" s="248">
        <v>23</v>
      </c>
      <c r="J567" s="248">
        <v>9</v>
      </c>
      <c r="K567" s="248">
        <v>7</v>
      </c>
      <c r="L567" s="45" t="s">
        <v>132</v>
      </c>
      <c r="M567" s="44" t="s">
        <v>133</v>
      </c>
      <c r="N567" s="45" t="s">
        <v>131</v>
      </c>
      <c r="O567" s="44"/>
      <c r="P567" s="45" t="s">
        <v>130</v>
      </c>
      <c r="Q567" s="44"/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/>
      <c r="AI567" s="42"/>
      <c r="AJ567" s="235"/>
      <c r="AK567" s="235"/>
      <c r="AL567" s="51"/>
      <c r="AM567" s="228">
        <f>SUMPRODUCT(LEN($M567:$AE570)-LEN(SUBSTITUTE($M567:$AE570,"A", "")))</f>
        <v>0</v>
      </c>
      <c r="AN567" s="216">
        <f>SUMPRODUCT(LEN($AH567:$AH570)-LEN(SUBSTITUTE($AH567:$AH570,"A", "")))</f>
        <v>0</v>
      </c>
      <c r="AO567" s="219">
        <f>SUMPRODUCT(LEN($AG567:$AG570)-LEN(SUBSTITUTE($AG567:$AG570,"A", "")))</f>
        <v>0</v>
      </c>
      <c r="AP567" s="222">
        <f>SUMPRODUCT(LEN($M567:$AE570)-LEN(SUBSTITUTE($M567:$AE570,"S", "")))</f>
        <v>2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0</v>
      </c>
      <c r="AW567" s="216">
        <f>SUMPRODUCT(LEN($AH567:$AH570)-LEN(SUBSTITUTE($AH567:$AH570,"G", "")))</f>
        <v>0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133</v>
      </c>
      <c r="N568" s="35" t="s">
        <v>121</v>
      </c>
      <c r="O568" s="34"/>
      <c r="P568" s="35" t="s">
        <v>120</v>
      </c>
      <c r="Q568" s="34"/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150</v>
      </c>
      <c r="I569" s="250"/>
      <c r="J569" s="250"/>
      <c r="K569" s="250"/>
      <c r="L569" s="26" t="s">
        <v>112</v>
      </c>
      <c r="M569" s="25"/>
      <c r="N569" s="26" t="s">
        <v>111</v>
      </c>
      <c r="O569" s="25"/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/>
      <c r="N570" s="55" t="s">
        <v>102</v>
      </c>
      <c r="O570" s="54"/>
      <c r="P570" s="55" t="s">
        <v>101</v>
      </c>
      <c r="Q570" s="54"/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20</v>
      </c>
      <c r="J571" s="248">
        <v>9</v>
      </c>
      <c r="K571" s="248">
        <v>7</v>
      </c>
      <c r="L571" s="45" t="s">
        <v>132</v>
      </c>
      <c r="M571" s="44" t="s">
        <v>133</v>
      </c>
      <c r="N571" s="45" t="s">
        <v>131</v>
      </c>
      <c r="O571" s="44"/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/>
      <c r="AI571" s="42"/>
      <c r="AJ571" s="231"/>
      <c r="AK571" s="225"/>
      <c r="AL571" s="51"/>
      <c r="AM571" s="228">
        <f>SUMPRODUCT(LEN($M571:$AE574)-LEN(SUBSTITUTE($M571:$AE574,"A", "")))</f>
        <v>0</v>
      </c>
      <c r="AN571" s="216">
        <f>SUMPRODUCT(LEN($AH571:$AH574)-LEN(SUBSTITUTE($AH571:$AH574,"A", "")))</f>
        <v>0</v>
      </c>
      <c r="AO571" s="219">
        <f>SUMPRODUCT(LEN($AG571:$AG574)-LEN(SUBSTITUTE($AG571:$AG574,"A", "")))</f>
        <v>0</v>
      </c>
      <c r="AP571" s="222">
        <f>SUMPRODUCT(LEN($M571:$AE574)-LEN(SUBSTITUTE($M571:$AE574,"S", "")))</f>
        <v>2</v>
      </c>
      <c r="AQ571" s="216">
        <f>SUMPRODUCT(LEN($AH571:$AH574)-LEN(SUBSTITUTE($AH571:$AH574,"S", "")))</f>
        <v>0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0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133</v>
      </c>
      <c r="N572" s="35" t="s">
        <v>121</v>
      </c>
      <c r="O572" s="34"/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/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150</v>
      </c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</v>
      </c>
      <c r="AN580" s="85">
        <f t="shared" si="76"/>
        <v>0</v>
      </c>
      <c r="AO580" s="84">
        <f t="shared" si="76"/>
        <v>0</v>
      </c>
      <c r="AP580" s="86">
        <f t="shared" si="76"/>
        <v>3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0.5</v>
      </c>
      <c r="BJ580" s="5">
        <f>SUM(AP580:AR580,BB580)/$BJ$5</f>
        <v>1.5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0.5</v>
      </c>
      <c r="AN581" s="66">
        <f t="shared" si="77"/>
        <v>0</v>
      </c>
      <c r="AO581" s="65">
        <f t="shared" si="77"/>
        <v>0</v>
      </c>
      <c r="AP581" s="67">
        <f t="shared" si="77"/>
        <v>1.5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178</v>
      </c>
      <c r="I582" s="248">
        <v>24</v>
      </c>
      <c r="J582" s="248">
        <v>9</v>
      </c>
      <c r="K582" s="248">
        <v>6</v>
      </c>
      <c r="L582" s="45" t="s">
        <v>132</v>
      </c>
      <c r="M582" s="44" t="s">
        <v>133</v>
      </c>
      <c r="N582" s="45" t="s">
        <v>131</v>
      </c>
      <c r="O582" s="44"/>
      <c r="P582" s="45" t="s">
        <v>130</v>
      </c>
      <c r="Q582" s="44"/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/>
      <c r="AJ582" s="235"/>
      <c r="AK582" s="235"/>
      <c r="AL582" s="51"/>
      <c r="AM582" s="228">
        <f>SUMPRODUCT(LEN($M582:$AE585)-LEN(SUBSTITUTE($M582:$AE585,"A", "")))</f>
        <v>0</v>
      </c>
      <c r="AN582" s="216">
        <f>SUMPRODUCT(LEN($AH582:$AH585)-LEN(SUBSTITUTE($AH582:$AH585,"A", "")))</f>
        <v>0</v>
      </c>
      <c r="AO582" s="219">
        <f>SUMPRODUCT(LEN($AG582:$AG585)-LEN(SUBSTITUTE($AG582:$AG585,"A", "")))</f>
        <v>0</v>
      </c>
      <c r="AP582" s="222">
        <f>SUMPRODUCT(LEN($M582:$AE585)-LEN(SUBSTITUTE($M582:$AE585,"S", "")))</f>
        <v>3</v>
      </c>
      <c r="AQ582" s="216">
        <f>SUMPRODUCT(LEN($AH582:$AH585)-LEN(SUBSTITUTE($AH582:$AH585,"S", "")))</f>
        <v>0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0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133</v>
      </c>
      <c r="N583" s="35" t="s">
        <v>121</v>
      </c>
      <c r="O583" s="34"/>
      <c r="P583" s="35" t="s">
        <v>120</v>
      </c>
      <c r="Q583" s="34"/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150</v>
      </c>
      <c r="I584" s="250"/>
      <c r="J584" s="250"/>
      <c r="K584" s="250"/>
      <c r="L584" s="26" t="s">
        <v>112</v>
      </c>
      <c r="M584" s="25" t="s">
        <v>133</v>
      </c>
      <c r="N584" s="26" t="s">
        <v>111</v>
      </c>
      <c r="O584" s="25"/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/>
      <c r="N585" s="55" t="s">
        <v>102</v>
      </c>
      <c r="O585" s="54"/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18</v>
      </c>
      <c r="J586" s="248">
        <v>8</v>
      </c>
      <c r="K586" s="248">
        <v>7</v>
      </c>
      <c r="L586" s="45" t="s">
        <v>132</v>
      </c>
      <c r="M586" s="44" t="s">
        <v>175</v>
      </c>
      <c r="N586" s="45" t="s">
        <v>131</v>
      </c>
      <c r="O586" s="44"/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31"/>
      <c r="AK586" s="225"/>
      <c r="AL586" s="51"/>
      <c r="AM586" s="228">
        <f>SUMPRODUCT(LEN($M586:$AE589)-LEN(SUBSTITUTE($M586:$AE589,"A", "")))</f>
        <v>1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0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0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/>
      <c r="N587" s="35" t="s">
        <v>121</v>
      </c>
      <c r="O587" s="34"/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/>
      <c r="N589" s="55" t="s">
        <v>102</v>
      </c>
      <c r="O589" s="54"/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150</v>
      </c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1</v>
      </c>
      <c r="AN595" s="85">
        <f t="shared" si="78"/>
        <v>0</v>
      </c>
      <c r="AO595" s="84">
        <f t="shared" si="78"/>
        <v>0</v>
      </c>
      <c r="AP595" s="86">
        <f t="shared" si="78"/>
        <v>3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0.5</v>
      </c>
      <c r="BJ595" s="5">
        <f>SUM(AP595:AR595,BB595)/$BJ$5</f>
        <v>1.5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0.5</v>
      </c>
      <c r="AN596" s="66">
        <f t="shared" si="79"/>
        <v>0</v>
      </c>
      <c r="AO596" s="65">
        <f t="shared" si="79"/>
        <v>0</v>
      </c>
      <c r="AP596" s="67">
        <f t="shared" si="79"/>
        <v>1.5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178</v>
      </c>
      <c r="I597" s="248">
        <v>20</v>
      </c>
      <c r="J597" s="248">
        <v>7</v>
      </c>
      <c r="K597" s="248">
        <v>5</v>
      </c>
      <c r="L597" s="45" t="s">
        <v>132</v>
      </c>
      <c r="M597" s="44" t="s">
        <v>133</v>
      </c>
      <c r="N597" s="45" t="s">
        <v>131</v>
      </c>
      <c r="O597" s="44"/>
      <c r="P597" s="45" t="s">
        <v>130</v>
      </c>
      <c r="Q597" s="44"/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/>
      <c r="AI597" s="42"/>
      <c r="AJ597" s="235"/>
      <c r="AK597" s="235"/>
      <c r="AL597" s="51"/>
      <c r="AM597" s="228">
        <f>SUMPRODUCT(LEN($M597:$AE600)-LEN(SUBSTITUTE($M597:$AE600,"A", "")))</f>
        <v>0</v>
      </c>
      <c r="AN597" s="216">
        <f>SUMPRODUCT(LEN($AH597:$AH600)-LEN(SUBSTITUTE($AH597:$AH600,"A", "")))</f>
        <v>0</v>
      </c>
      <c r="AO597" s="219">
        <f>SUMPRODUCT(LEN($AG597:$AG600)-LEN(SUBSTITUTE($AG597:$AG600,"A", "")))</f>
        <v>0</v>
      </c>
      <c r="AP597" s="222">
        <f>SUMPRODUCT(LEN($M597:$AE600)-LEN(SUBSTITUTE($M597:$AE600,"S", "")))</f>
        <v>2</v>
      </c>
      <c r="AQ597" s="216">
        <f>SUMPRODUCT(LEN($AH597:$AH600)-LEN(SUBSTITUTE($AH597:$AH600,"S", "")))</f>
        <v>0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0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0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133</v>
      </c>
      <c r="N598" s="35" t="s">
        <v>121</v>
      </c>
      <c r="O598" s="34"/>
      <c r="P598" s="35" t="s">
        <v>120</v>
      </c>
      <c r="Q598" s="34"/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150</v>
      </c>
      <c r="I599" s="250"/>
      <c r="J599" s="250"/>
      <c r="K599" s="250"/>
      <c r="L599" s="26" t="s">
        <v>112</v>
      </c>
      <c r="M599" s="25"/>
      <c r="N599" s="26" t="s">
        <v>111</v>
      </c>
      <c r="O599" s="25"/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/>
      <c r="N600" s="55" t="s">
        <v>102</v>
      </c>
      <c r="O600" s="54"/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20</v>
      </c>
      <c r="J601" s="248">
        <v>8</v>
      </c>
      <c r="K601" s="248">
        <v>6</v>
      </c>
      <c r="L601" s="45" t="s">
        <v>132</v>
      </c>
      <c r="M601" s="44" t="s">
        <v>175</v>
      </c>
      <c r="N601" s="45" t="s">
        <v>131</v>
      </c>
      <c r="O601" s="44"/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31"/>
      <c r="AK601" s="225"/>
      <c r="AL601" s="51"/>
      <c r="AM601" s="228">
        <f>SUMPRODUCT(LEN($M601:$AE604)-LEN(SUBSTITUTE($M601:$AE604,"A", "")))</f>
        <v>1</v>
      </c>
      <c r="AN601" s="216">
        <f>SUMPRODUCT(LEN($AH601:$AH604)-LEN(SUBSTITUTE($AH601:$AH604,"A", "")))</f>
        <v>0</v>
      </c>
      <c r="AO601" s="219">
        <f>SUMPRODUCT(LEN($AG601:$AG604)-LEN(SUBSTITUTE($AG601:$AG604,"A", "")))</f>
        <v>0</v>
      </c>
      <c r="AP601" s="222">
        <f>SUMPRODUCT(LEN($M601:$AE604)-LEN(SUBSTITUTE($M601:$AE604,"S", "")))</f>
        <v>1</v>
      </c>
      <c r="AQ601" s="216">
        <f>SUMPRODUCT(LEN($AH601:$AH604)-LEN(SUBSTITUTE($AH601:$AH604,"S", "")))</f>
        <v>0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0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133</v>
      </c>
      <c r="N602" s="35" t="s">
        <v>121</v>
      </c>
      <c r="O602" s="34"/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/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150</v>
      </c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1</v>
      </c>
      <c r="AN610" s="85">
        <f t="shared" si="80"/>
        <v>0</v>
      </c>
      <c r="AO610" s="84">
        <f t="shared" si="80"/>
        <v>0</v>
      </c>
      <c r="AP610" s="86">
        <f t="shared" si="80"/>
        <v>2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0.5</v>
      </c>
      <c r="BJ610" s="5">
        <f>SUM(AP610:AR610,BB610)/$BJ$5</f>
        <v>1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0.5</v>
      </c>
      <c r="AN611" s="66">
        <f t="shared" si="81"/>
        <v>0</v>
      </c>
      <c r="AO611" s="65">
        <f t="shared" si="81"/>
        <v>0</v>
      </c>
      <c r="AP611" s="67">
        <f t="shared" si="81"/>
        <v>1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178</v>
      </c>
      <c r="I612" s="248">
        <v>25</v>
      </c>
      <c r="J612" s="248">
        <v>8</v>
      </c>
      <c r="K612" s="248">
        <v>6</v>
      </c>
      <c r="L612" s="45" t="s">
        <v>132</v>
      </c>
      <c r="M612" s="44" t="s">
        <v>133</v>
      </c>
      <c r="N612" s="45" t="s">
        <v>131</v>
      </c>
      <c r="O612" s="44"/>
      <c r="P612" s="45" t="s">
        <v>130</v>
      </c>
      <c r="Q612" s="44"/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/>
      <c r="AI612" s="42"/>
      <c r="AJ612" s="235"/>
      <c r="AK612" s="235"/>
      <c r="AL612" s="51"/>
      <c r="AM612" s="228">
        <f>SUMPRODUCT(LEN($M612:$AE615)-LEN(SUBSTITUTE($M612:$AE615,"A", "")))</f>
        <v>0</v>
      </c>
      <c r="AN612" s="216">
        <f>SUMPRODUCT(LEN($AH612:$AH615)-LEN(SUBSTITUTE($AH612:$AH615,"A", "")))</f>
        <v>0</v>
      </c>
      <c r="AO612" s="219">
        <f>SUMPRODUCT(LEN($AG612:$AG615)-LEN(SUBSTITUTE($AG612:$AG615,"A", "")))</f>
        <v>0</v>
      </c>
      <c r="AP612" s="222">
        <f>SUMPRODUCT(LEN($M612:$AE615)-LEN(SUBSTITUTE($M612:$AE615,"S", "")))</f>
        <v>2</v>
      </c>
      <c r="AQ612" s="216">
        <f>SUMPRODUCT(LEN($AH612:$AH615)-LEN(SUBSTITUTE($AH612:$AH615,"S", "")))</f>
        <v>0</v>
      </c>
      <c r="AR612" s="219">
        <f>SUMPRODUCT(LEN($AG612:$AG615)-LEN(SUBSTITUTE($AG612:$AG615,"S", "")))</f>
        <v>0</v>
      </c>
      <c r="AS612" s="222">
        <f>SUMPRODUCT(LEN($M612:$AE615)-LEN(SUBSTITUTE($M612:$AE615,"F", "")))</f>
        <v>0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0</v>
      </c>
      <c r="AW612" s="216">
        <f>SUMPRODUCT(LEN($AH612:$AH615)-LEN(SUBSTITUTE($AH612:$AH615,"G", "")))</f>
        <v>0</v>
      </c>
      <c r="AX612" s="219">
        <f>SUMPRODUCT(LEN($AG612:$AG615)-LEN(SUBSTITUTE($AG612:$AG615,"G", "")))</f>
        <v>0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0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133</v>
      </c>
      <c r="N613" s="35" t="s">
        <v>121</v>
      </c>
      <c r="O613" s="34"/>
      <c r="P613" s="35" t="s">
        <v>120</v>
      </c>
      <c r="Q613" s="34"/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150</v>
      </c>
      <c r="I614" s="250"/>
      <c r="J614" s="250"/>
      <c r="K614" s="250"/>
      <c r="L614" s="26" t="s">
        <v>112</v>
      </c>
      <c r="M614" s="25"/>
      <c r="N614" s="26" t="s">
        <v>111</v>
      </c>
      <c r="O614" s="25"/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/>
      <c r="N615" s="55" t="s">
        <v>102</v>
      </c>
      <c r="O615" s="54"/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23</v>
      </c>
      <c r="J616" s="248">
        <v>8</v>
      </c>
      <c r="K616" s="248">
        <v>7</v>
      </c>
      <c r="L616" s="45" t="s">
        <v>132</v>
      </c>
      <c r="M616" s="44" t="s">
        <v>175</v>
      </c>
      <c r="N616" s="45" t="s">
        <v>131</v>
      </c>
      <c r="O616" s="44"/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1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0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0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/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/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>
        <v>150</v>
      </c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</v>
      </c>
      <c r="AN625" s="85">
        <f t="shared" si="82"/>
        <v>0</v>
      </c>
      <c r="AO625" s="84">
        <f t="shared" si="82"/>
        <v>0</v>
      </c>
      <c r="AP625" s="86">
        <f t="shared" si="82"/>
        <v>3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0.5</v>
      </c>
      <c r="BJ625" s="5">
        <f>SUM(AP625:AR625,BB625)/$BJ$5</f>
        <v>1.5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0.5</v>
      </c>
      <c r="AN626" s="66">
        <f t="shared" si="83"/>
        <v>0</v>
      </c>
      <c r="AO626" s="65">
        <f t="shared" si="83"/>
        <v>0</v>
      </c>
      <c r="AP626" s="67">
        <f t="shared" si="83"/>
        <v>1.5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178</v>
      </c>
      <c r="I627" s="248">
        <v>25</v>
      </c>
      <c r="J627" s="248">
        <v>9</v>
      </c>
      <c r="K627" s="248">
        <v>7</v>
      </c>
      <c r="L627" s="45" t="s">
        <v>132</v>
      </c>
      <c r="M627" s="44" t="s">
        <v>133</v>
      </c>
      <c r="N627" s="45" t="s">
        <v>131</v>
      </c>
      <c r="O627" s="44"/>
      <c r="P627" s="45" t="s">
        <v>130</v>
      </c>
      <c r="Q627" s="44"/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/>
      <c r="AJ627" s="235"/>
      <c r="AK627" s="235"/>
      <c r="AL627" s="51"/>
      <c r="AM627" s="228">
        <f>SUMPRODUCT(LEN($M627:$AE630)-LEN(SUBSTITUTE($M627:$AE630,"A", "")))</f>
        <v>0</v>
      </c>
      <c r="AN627" s="216">
        <f>SUMPRODUCT(LEN($AH627:$AH630)-LEN(SUBSTITUTE($AH627:$AH630,"A", "")))</f>
        <v>0</v>
      </c>
      <c r="AO627" s="219">
        <f>SUMPRODUCT(LEN($AG627:$AG630)-LEN(SUBSTITUTE($AG627:$AG630,"A", "")))</f>
        <v>0</v>
      </c>
      <c r="AP627" s="222">
        <f>SUMPRODUCT(LEN($M627:$AE630)-LEN(SUBSTITUTE($M627:$AE630,"S", "")))</f>
        <v>2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0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0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0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0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133</v>
      </c>
      <c r="N628" s="35" t="s">
        <v>121</v>
      </c>
      <c r="O628" s="34"/>
      <c r="P628" s="35" t="s">
        <v>120</v>
      </c>
      <c r="Q628" s="34"/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150</v>
      </c>
      <c r="I629" s="250"/>
      <c r="J629" s="250"/>
      <c r="K629" s="250"/>
      <c r="L629" s="26" t="s">
        <v>112</v>
      </c>
      <c r="M629" s="25"/>
      <c r="N629" s="26" t="s">
        <v>111</v>
      </c>
      <c r="O629" s="25"/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/>
      <c r="N630" s="55" t="s">
        <v>102</v>
      </c>
      <c r="O630" s="54"/>
      <c r="P630" s="55" t="s">
        <v>101</v>
      </c>
      <c r="Q630" s="54"/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25</v>
      </c>
      <c r="J631" s="248">
        <v>9</v>
      </c>
      <c r="K631" s="248">
        <v>7</v>
      </c>
      <c r="L631" s="45" t="s">
        <v>132</v>
      </c>
      <c r="M631" s="44" t="s">
        <v>175</v>
      </c>
      <c r="N631" s="45" t="s">
        <v>131</v>
      </c>
      <c r="O631" s="44"/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/>
      <c r="AI631" s="42"/>
      <c r="AJ631" s="231"/>
      <c r="AK631" s="225"/>
      <c r="AL631" s="51"/>
      <c r="AM631" s="228">
        <f>SUMPRODUCT(LEN($M631:$AE634)-LEN(SUBSTITUTE($M631:$AE634,"A", "")))</f>
        <v>1</v>
      </c>
      <c r="AN631" s="216">
        <f>SUMPRODUCT(LEN($AH631:$AH634)-LEN(SUBSTITUTE($AH631:$AH634,"A", "")))</f>
        <v>0</v>
      </c>
      <c r="AO631" s="219">
        <f>SUMPRODUCT(LEN($AG631:$AG634)-LEN(SUBSTITUTE($AG631:$AG634,"A", "")))</f>
        <v>0</v>
      </c>
      <c r="AP631" s="222">
        <f>SUMPRODUCT(LEN($M631:$AE634)-LEN(SUBSTITUTE($M631:$AE634,"S", "")))</f>
        <v>1</v>
      </c>
      <c r="AQ631" s="216">
        <f>SUMPRODUCT(LEN($AH631:$AH634)-LEN(SUBSTITUTE($AH631:$AH634,"S", "")))</f>
        <v>0</v>
      </c>
      <c r="AR631" s="219">
        <f>SUMPRODUCT(LEN($AG631:$AG634)-LEN(SUBSTITUTE($AG631:$AG634,"S", "")))</f>
        <v>0</v>
      </c>
      <c r="AS631" s="222">
        <f>SUMPRODUCT(LEN($M631:$AE634)-LEN(SUBSTITUTE($M631:$AE634,"F", "")))</f>
        <v>0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0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133</v>
      </c>
      <c r="N632" s="35" t="s">
        <v>121</v>
      </c>
      <c r="O632" s="34"/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/>
      <c r="N634" s="55" t="s">
        <v>102</v>
      </c>
      <c r="O634" s="54"/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>
        <v>150</v>
      </c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0</v>
      </c>
      <c r="AN640" s="85">
        <f t="shared" si="84"/>
        <v>0</v>
      </c>
      <c r="AO640" s="84">
        <f t="shared" si="84"/>
        <v>0</v>
      </c>
      <c r="AP640" s="86">
        <f t="shared" si="84"/>
        <v>3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0</v>
      </c>
      <c r="BJ640" s="5">
        <f>SUM(AP640:AR640,BB640)/$BJ$5</f>
        <v>1.5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0</v>
      </c>
      <c r="AN641" s="66">
        <f t="shared" si="85"/>
        <v>0</v>
      </c>
      <c r="AO641" s="65">
        <f t="shared" si="85"/>
        <v>0</v>
      </c>
      <c r="AP641" s="67">
        <f t="shared" si="85"/>
        <v>1.5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178</v>
      </c>
      <c r="I642" s="248">
        <v>19</v>
      </c>
      <c r="J642" s="248">
        <v>8</v>
      </c>
      <c r="K642" s="248">
        <v>6</v>
      </c>
      <c r="L642" s="45" t="s">
        <v>132</v>
      </c>
      <c r="M642" s="44" t="s">
        <v>133</v>
      </c>
      <c r="N642" s="45" t="s">
        <v>131</v>
      </c>
      <c r="O642" s="44"/>
      <c r="P642" s="45" t="s">
        <v>130</v>
      </c>
      <c r="Q642" s="44"/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35"/>
      <c r="AK642" s="235"/>
      <c r="AL642" s="51"/>
      <c r="AM642" s="228">
        <f>SUMPRODUCT(LEN($M642:$AE645)-LEN(SUBSTITUTE($M642:$AE645,"A", "")))</f>
        <v>0</v>
      </c>
      <c r="AN642" s="216">
        <f>SUMPRODUCT(LEN($AH642:$AH645)-LEN(SUBSTITUTE($AH642:$AH645,"A", "")))</f>
        <v>0</v>
      </c>
      <c r="AO642" s="219">
        <f>SUMPRODUCT(LEN($AG642:$AG645)-LEN(SUBSTITUTE($AG642:$AG645,"A", "")))</f>
        <v>0</v>
      </c>
      <c r="AP642" s="222">
        <f>SUMPRODUCT(LEN($M642:$AE645)-LEN(SUBSTITUTE($M642:$AE645,"S", "")))</f>
        <v>2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0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133</v>
      </c>
      <c r="N643" s="35" t="s">
        <v>121</v>
      </c>
      <c r="O643" s="34"/>
      <c r="P643" s="35" t="s">
        <v>120</v>
      </c>
      <c r="Q643" s="34"/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150</v>
      </c>
      <c r="I644" s="250"/>
      <c r="J644" s="250"/>
      <c r="K644" s="250"/>
      <c r="L644" s="26" t="s">
        <v>112</v>
      </c>
      <c r="M644" s="25"/>
      <c r="N644" s="26" t="s">
        <v>111</v>
      </c>
      <c r="O644" s="25"/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/>
      <c r="N645" s="55" t="s">
        <v>102</v>
      </c>
      <c r="O645" s="54"/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20</v>
      </c>
      <c r="J646" s="248">
        <v>8</v>
      </c>
      <c r="K646" s="248">
        <v>7</v>
      </c>
      <c r="L646" s="45" t="s">
        <v>132</v>
      </c>
      <c r="M646" s="44" t="s">
        <v>133</v>
      </c>
      <c r="N646" s="45" t="s">
        <v>131</v>
      </c>
      <c r="O646" s="44"/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31"/>
      <c r="AK646" s="225"/>
      <c r="AL646" s="51"/>
      <c r="AM646" s="228">
        <f>SUMPRODUCT(LEN($M646:$AE649)-LEN(SUBSTITUTE($M646:$AE649,"A", "")))</f>
        <v>0</v>
      </c>
      <c r="AN646" s="216">
        <f>SUMPRODUCT(LEN($AH646:$AH649)-LEN(SUBSTITUTE($AH646:$AH649,"A", "")))</f>
        <v>0</v>
      </c>
      <c r="AO646" s="219">
        <f>SUMPRODUCT(LEN($AG646:$AG649)-LEN(SUBSTITUTE($AG646:$AG649,"A", "")))</f>
        <v>0</v>
      </c>
      <c r="AP646" s="222">
        <f>SUMPRODUCT(LEN($M646:$AE649)-LEN(SUBSTITUTE($M646:$AE649,"S", "")))</f>
        <v>1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0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0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/>
      <c r="N647" s="35" t="s">
        <v>121</v>
      </c>
      <c r="O647" s="34"/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/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151</v>
      </c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2</v>
      </c>
      <c r="AN655" s="85">
        <f t="shared" si="86"/>
        <v>0</v>
      </c>
      <c r="AO655" s="84">
        <f t="shared" si="86"/>
        <v>0</v>
      </c>
      <c r="AP655" s="86">
        <f t="shared" si="86"/>
        <v>3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1</v>
      </c>
      <c r="BJ655" s="5">
        <f>SUM(AP655:AR655,BB655)/$BJ$5</f>
        <v>1.5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</v>
      </c>
      <c r="AN656" s="66">
        <f t="shared" si="87"/>
        <v>0</v>
      </c>
      <c r="AO656" s="65">
        <f t="shared" si="87"/>
        <v>0</v>
      </c>
      <c r="AP656" s="67">
        <f t="shared" si="87"/>
        <v>1.5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197</v>
      </c>
      <c r="I657" s="248">
        <v>19</v>
      </c>
      <c r="J657" s="248">
        <v>10</v>
      </c>
      <c r="K657" s="248">
        <v>7</v>
      </c>
      <c r="L657" s="45" t="s">
        <v>132</v>
      </c>
      <c r="M657" s="44" t="s">
        <v>175</v>
      </c>
      <c r="N657" s="45" t="s">
        <v>131</v>
      </c>
      <c r="O657" s="44"/>
      <c r="P657" s="45" t="s">
        <v>130</v>
      </c>
      <c r="Q657" s="44"/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/>
      <c r="AI657" s="42"/>
      <c r="AJ657" s="235"/>
      <c r="AK657" s="235"/>
      <c r="AL657" s="51"/>
      <c r="AM657" s="228">
        <f>SUMPRODUCT(LEN($M657:$AE660)-LEN(SUBSTITUTE($M657:$AE660,"A", "")))</f>
        <v>2</v>
      </c>
      <c r="AN657" s="216">
        <f>SUMPRODUCT(LEN($AH657:$AH660)-LEN(SUBSTITUTE($AH657:$AH660,"A", "")))</f>
        <v>0</v>
      </c>
      <c r="AO657" s="219">
        <f>SUMPRODUCT(LEN($AG657:$AG660)-LEN(SUBSTITUTE($AG657:$AG660,"A", "")))</f>
        <v>0</v>
      </c>
      <c r="AP657" s="222">
        <f>SUMPRODUCT(LEN($M657:$AE660)-LEN(SUBSTITUTE($M657:$AE660,"S", "")))</f>
        <v>1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0</v>
      </c>
      <c r="AW657" s="216">
        <f>SUMPRODUCT(LEN($AH657:$AH660)-LEN(SUBSTITUTE($AH657:$AH660,"G", "")))</f>
        <v>0</v>
      </c>
      <c r="AX657" s="219">
        <f>SUMPRODUCT(LEN($AG657:$AG660)-LEN(SUBSTITUTE($AG657:$AG660,"G", "")))</f>
        <v>0</v>
      </c>
      <c r="AY657" s="222">
        <f>SUMPRODUCT(LEN($M657:$AE660)-LEN(SUBSTITUTE($M657:$AE660,"M", "")))</f>
        <v>0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0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175</v>
      </c>
      <c r="N658" s="35" t="s">
        <v>121</v>
      </c>
      <c r="O658" s="34"/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151</v>
      </c>
      <c r="I659" s="250"/>
      <c r="J659" s="250"/>
      <c r="K659" s="250"/>
      <c r="L659" s="26" t="s">
        <v>112</v>
      </c>
      <c r="M659" s="25" t="s">
        <v>133</v>
      </c>
      <c r="N659" s="26" t="s">
        <v>111</v>
      </c>
      <c r="O659" s="25"/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/>
      <c r="N660" s="55" t="s">
        <v>102</v>
      </c>
      <c r="O660" s="54"/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18</v>
      </c>
      <c r="J661" s="248">
        <v>9</v>
      </c>
      <c r="K661" s="248">
        <v>7</v>
      </c>
      <c r="L661" s="45" t="s">
        <v>132</v>
      </c>
      <c r="M661" s="44" t="s">
        <v>133</v>
      </c>
      <c r="N661" s="45" t="s">
        <v>131</v>
      </c>
      <c r="O661" s="44"/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31"/>
      <c r="AK661" s="225"/>
      <c r="AL661" s="51"/>
      <c r="AM661" s="228">
        <f>SUMPRODUCT(LEN($M661:$AE664)-LEN(SUBSTITUTE($M661:$AE664,"A", "")))</f>
        <v>0</v>
      </c>
      <c r="AN661" s="216">
        <f>SUMPRODUCT(LEN($AH661:$AH664)-LEN(SUBSTITUTE($AH661:$AH664,"A", "")))</f>
        <v>0</v>
      </c>
      <c r="AO661" s="219">
        <f>SUMPRODUCT(LEN($AG661:$AG664)-LEN(SUBSTITUTE($AG661:$AG664,"A", "")))</f>
        <v>0</v>
      </c>
      <c r="AP661" s="222">
        <f>SUMPRODUCT(LEN($M661:$AE664)-LEN(SUBSTITUTE($M661:$AE664,"S", "")))</f>
        <v>2</v>
      </c>
      <c r="AQ661" s="216">
        <f>SUMPRODUCT(LEN($AH661:$AH664)-LEN(SUBSTITUTE($AH661:$AH664,"S", "")))</f>
        <v>0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0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133</v>
      </c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/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>
        <v>150</v>
      </c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2</v>
      </c>
      <c r="AN670" s="85">
        <f t="shared" si="88"/>
        <v>0</v>
      </c>
      <c r="AO670" s="84">
        <f t="shared" si="88"/>
        <v>0</v>
      </c>
      <c r="AP670" s="86">
        <f t="shared" si="88"/>
        <v>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1</v>
      </c>
      <c r="BJ670" s="5">
        <f>SUM(AP670:AR670,BB670)/$BJ$5</f>
        <v>0.5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1</v>
      </c>
      <c r="AN671" s="66">
        <f t="shared" si="89"/>
        <v>0</v>
      </c>
      <c r="AO671" s="65">
        <f t="shared" si="89"/>
        <v>0</v>
      </c>
      <c r="AP671" s="67">
        <f t="shared" si="89"/>
        <v>0.5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 t="s">
        <v>200</v>
      </c>
      <c r="E672" s="49"/>
      <c r="F672" s="49"/>
      <c r="G672" s="48"/>
      <c r="H672" s="241" t="s">
        <v>178</v>
      </c>
      <c r="I672" s="248">
        <v>21</v>
      </c>
      <c r="J672" s="248">
        <v>7</v>
      </c>
      <c r="K672" s="254" t="s">
        <v>80</v>
      </c>
      <c r="L672" s="45" t="s">
        <v>132</v>
      </c>
      <c r="M672" s="44"/>
      <c r="N672" s="45" t="s">
        <v>131</v>
      </c>
      <c r="O672" s="44"/>
      <c r="P672" s="45" t="s">
        <v>130</v>
      </c>
      <c r="Q672" s="44"/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35"/>
      <c r="AK672" s="235"/>
      <c r="AL672" s="51"/>
      <c r="AM672" s="228">
        <f>SUMPRODUCT(LEN($M672:$AE675)-LEN(SUBSTITUTE($M672:$AE675,"A", "")))</f>
        <v>0</v>
      </c>
      <c r="AN672" s="216">
        <f>SUMPRODUCT(LEN($AH672:$AH675)-LEN(SUBSTITUTE($AH672:$AH675,"A", "")))</f>
        <v>0</v>
      </c>
      <c r="AO672" s="219">
        <f>SUMPRODUCT(LEN($AG672:$AG675)-LEN(SUBSTITUTE($AG672:$AG675,"A", "")))</f>
        <v>0</v>
      </c>
      <c r="AP672" s="222">
        <f>SUMPRODUCT(LEN($M672:$AE675)-LEN(SUBSTITUTE($M672:$AE675,"S", "")))</f>
        <v>0</v>
      </c>
      <c r="AQ672" s="216">
        <f>SUMPRODUCT(LEN($AH672:$AH675)-LEN(SUBSTITUTE($AH672:$AH675,"S", "")))</f>
        <v>0</v>
      </c>
      <c r="AR672" s="219">
        <f>SUMPRODUCT(LEN($AG672:$AG675)-LEN(SUBSTITUTE($AG672:$AG675,"S", "")))</f>
        <v>0</v>
      </c>
      <c r="AS672" s="222">
        <f>SUMPRODUCT(LEN($M672:$AE675)-LEN(SUBSTITUTE($M672:$AE675,"F", "")))</f>
        <v>0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0</v>
      </c>
      <c r="AW672" s="216">
        <f>SUMPRODUCT(LEN($AH672:$AH675)-LEN(SUBSTITUTE($AH672:$AH675,"G", "")))</f>
        <v>0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/>
      <c r="N673" s="35" t="s">
        <v>121</v>
      </c>
      <c r="O673" s="34"/>
      <c r="P673" s="35" t="s">
        <v>120</v>
      </c>
      <c r="Q673" s="34"/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150</v>
      </c>
      <c r="I674" s="250"/>
      <c r="J674" s="250"/>
      <c r="K674" s="250"/>
      <c r="L674" s="26" t="s">
        <v>112</v>
      </c>
      <c r="M674" s="25"/>
      <c r="N674" s="26" t="s">
        <v>111</v>
      </c>
      <c r="O674" s="25"/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/>
      <c r="N675" s="55" t="s">
        <v>102</v>
      </c>
      <c r="O675" s="54"/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23</v>
      </c>
      <c r="J676" s="248">
        <v>10</v>
      </c>
      <c r="K676" s="248">
        <v>7</v>
      </c>
      <c r="L676" s="45" t="s">
        <v>132</v>
      </c>
      <c r="M676" s="44" t="s">
        <v>175</v>
      </c>
      <c r="N676" s="45" t="s">
        <v>131</v>
      </c>
      <c r="O676" s="44"/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/>
      <c r="AK676" s="225"/>
      <c r="AL676" s="51"/>
      <c r="AM676" s="228">
        <f>SUMPRODUCT(LEN($M676:$AE679)-LEN(SUBSTITUTE($M676:$AE679,"A", "")))</f>
        <v>2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1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0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175</v>
      </c>
      <c r="N677" s="35" t="s">
        <v>121</v>
      </c>
      <c r="O677" s="34"/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133</v>
      </c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/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150</v>
      </c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3</v>
      </c>
      <c r="AN685" s="85">
        <f t="shared" si="90"/>
        <v>0</v>
      </c>
      <c r="AO685" s="84">
        <f t="shared" si="90"/>
        <v>0</v>
      </c>
      <c r="AP685" s="86">
        <f t="shared" si="90"/>
        <v>2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1.5</v>
      </c>
      <c r="BJ685" s="5">
        <f>SUM(AP685:AR685,BB685)/$BJ$5</f>
        <v>1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1.5</v>
      </c>
      <c r="AN686" s="66">
        <f t="shared" si="91"/>
        <v>0</v>
      </c>
      <c r="AO686" s="65">
        <f t="shared" si="91"/>
        <v>0</v>
      </c>
      <c r="AP686" s="67">
        <f t="shared" si="91"/>
        <v>1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178</v>
      </c>
      <c r="I687" s="248">
        <v>18</v>
      </c>
      <c r="J687" s="248">
        <v>8</v>
      </c>
      <c r="K687" s="248">
        <v>6</v>
      </c>
      <c r="L687" s="45" t="s">
        <v>132</v>
      </c>
      <c r="M687" s="44" t="s">
        <v>175</v>
      </c>
      <c r="N687" s="45" t="s">
        <v>131</v>
      </c>
      <c r="O687" s="44"/>
      <c r="P687" s="45" t="s">
        <v>130</v>
      </c>
      <c r="Q687" s="44"/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/>
      <c r="AI687" s="42"/>
      <c r="AJ687" s="235"/>
      <c r="AK687" s="235"/>
      <c r="AL687" s="51"/>
      <c r="AM687" s="228">
        <f>SUMPRODUCT(LEN($M687:$AE690)-LEN(SUBSTITUTE($M687:$AE690,"A", "")))</f>
        <v>1</v>
      </c>
      <c r="AN687" s="216">
        <f>SUMPRODUCT(LEN($AH687:$AH690)-LEN(SUBSTITUTE($AH687:$AH690,"A", "")))</f>
        <v>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1</v>
      </c>
      <c r="AQ687" s="216">
        <f>SUMPRODUCT(LEN($AH687:$AH690)-LEN(SUBSTITUTE($AH687:$AH690,"S", "")))</f>
        <v>0</v>
      </c>
      <c r="AR687" s="219">
        <f>SUMPRODUCT(LEN($AG687:$AG690)-LEN(SUBSTITUTE($AG687:$AG690,"S", "")))</f>
        <v>0</v>
      </c>
      <c r="AS687" s="222">
        <f>SUMPRODUCT(LEN($M687:$AE690)-LEN(SUBSTITUTE($M687:$AE690,"F", "")))</f>
        <v>0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0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133</v>
      </c>
      <c r="N688" s="35" t="s">
        <v>121</v>
      </c>
      <c r="O688" s="34"/>
      <c r="P688" s="35" t="s">
        <v>120</v>
      </c>
      <c r="Q688" s="34"/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150</v>
      </c>
      <c r="I689" s="250"/>
      <c r="J689" s="250"/>
      <c r="K689" s="250"/>
      <c r="L689" s="26" t="s">
        <v>112</v>
      </c>
      <c r="M689" s="25"/>
      <c r="N689" s="26" t="s">
        <v>111</v>
      </c>
      <c r="O689" s="25"/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/>
      <c r="N690" s="55" t="s">
        <v>102</v>
      </c>
      <c r="O690" s="54"/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24</v>
      </c>
      <c r="J691" s="248">
        <v>10</v>
      </c>
      <c r="K691" s="248">
        <v>7</v>
      </c>
      <c r="L691" s="45" t="s">
        <v>132</v>
      </c>
      <c r="M691" s="44" t="s">
        <v>175</v>
      </c>
      <c r="N691" s="45" t="s">
        <v>131</v>
      </c>
      <c r="O691" s="44"/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31"/>
      <c r="AK691" s="225"/>
      <c r="AL691" s="51"/>
      <c r="AM691" s="228">
        <f>SUMPRODUCT(LEN($M691:$AE694)-LEN(SUBSTITUTE($M691:$AE694,"A", "")))</f>
        <v>2</v>
      </c>
      <c r="AN691" s="216">
        <f>SUMPRODUCT(LEN($AH691:$AH694)-LEN(SUBSTITUTE($AH691:$AH694,"A", "")))</f>
        <v>0</v>
      </c>
      <c r="AO691" s="219">
        <f>SUMPRODUCT(LEN($AG691:$AG694)-LEN(SUBSTITUTE($AG691:$AG694,"A", "")))</f>
        <v>0</v>
      </c>
      <c r="AP691" s="222">
        <f>SUMPRODUCT(LEN($M691:$AE694)-LEN(SUBSTITUTE($M691:$AE694,"S", "")))</f>
        <v>1</v>
      </c>
      <c r="AQ691" s="216">
        <f>SUMPRODUCT(LEN($AH691:$AH694)-LEN(SUBSTITUTE($AH691:$AH694,"S", "")))</f>
        <v>0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0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175</v>
      </c>
      <c r="N692" s="35" t="s">
        <v>121</v>
      </c>
      <c r="O692" s="34"/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133</v>
      </c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/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151</v>
      </c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0</v>
      </c>
      <c r="AN700" s="85">
        <f t="shared" si="92"/>
        <v>0</v>
      </c>
      <c r="AO700" s="84">
        <f t="shared" si="92"/>
        <v>0</v>
      </c>
      <c r="AP700" s="86">
        <f t="shared" si="92"/>
        <v>4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0</v>
      </c>
      <c r="BJ700" s="5">
        <f>SUM(AP700:AR700,BB700)/$BJ$5</f>
        <v>2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0</v>
      </c>
      <c r="AN701" s="66">
        <f t="shared" si="93"/>
        <v>0</v>
      </c>
      <c r="AO701" s="65">
        <f t="shared" si="93"/>
        <v>0</v>
      </c>
      <c r="AP701" s="67">
        <f t="shared" si="93"/>
        <v>2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197</v>
      </c>
      <c r="I702" s="248">
        <v>16</v>
      </c>
      <c r="J702" s="248">
        <v>8</v>
      </c>
      <c r="K702" s="248">
        <v>6</v>
      </c>
      <c r="L702" s="45" t="s">
        <v>132</v>
      </c>
      <c r="M702" s="44" t="s">
        <v>133</v>
      </c>
      <c r="N702" s="45" t="s">
        <v>131</v>
      </c>
      <c r="O702" s="44"/>
      <c r="P702" s="45" t="s">
        <v>130</v>
      </c>
      <c r="Q702" s="44"/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/>
      <c r="AI702" s="42"/>
      <c r="AJ702" s="235"/>
      <c r="AK702" s="235"/>
      <c r="AL702" s="51"/>
      <c r="AM702" s="228">
        <f>SUMPRODUCT(LEN($M702:$AE705)-LEN(SUBSTITUTE($M702:$AE705,"A", "")))</f>
        <v>0</v>
      </c>
      <c r="AN702" s="216">
        <f>SUMPRODUCT(LEN($AH702:$AH705)-LEN(SUBSTITUTE($AH702:$AH705,"A", "")))</f>
        <v>0</v>
      </c>
      <c r="AO702" s="219">
        <f>SUMPRODUCT(LEN($AG702:$AG705)-LEN(SUBSTITUTE($AG702:$AG705,"A", "")))</f>
        <v>0</v>
      </c>
      <c r="AP702" s="222">
        <f>SUMPRODUCT(LEN($M702:$AE705)-LEN(SUBSTITUTE($M702:$AE705,"S", "")))</f>
        <v>2</v>
      </c>
      <c r="AQ702" s="216">
        <f>SUMPRODUCT(LEN($AH702:$AH705)-LEN(SUBSTITUTE($AH702:$AH705,"S", "")))</f>
        <v>0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0</v>
      </c>
      <c r="AW702" s="216">
        <f>SUMPRODUCT(LEN($AH702:$AH705)-LEN(SUBSTITUTE($AH702:$AH705,"G", "")))</f>
        <v>0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0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133</v>
      </c>
      <c r="N703" s="35" t="s">
        <v>121</v>
      </c>
      <c r="O703" s="34"/>
      <c r="P703" s="35" t="s">
        <v>120</v>
      </c>
      <c r="Q703" s="34"/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151</v>
      </c>
      <c r="I704" s="250"/>
      <c r="J704" s="250"/>
      <c r="K704" s="250"/>
      <c r="L704" s="26" t="s">
        <v>112</v>
      </c>
      <c r="M704" s="25"/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/>
      <c r="N705" s="55" t="s">
        <v>102</v>
      </c>
      <c r="O705" s="54"/>
      <c r="P705" s="55" t="s">
        <v>101</v>
      </c>
      <c r="Q705" s="54"/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18</v>
      </c>
      <c r="J706" s="248">
        <v>9</v>
      </c>
      <c r="K706" s="248">
        <v>7</v>
      </c>
      <c r="L706" s="45" t="s">
        <v>132</v>
      </c>
      <c r="M706" s="44" t="s">
        <v>133</v>
      </c>
      <c r="N706" s="45" t="s">
        <v>131</v>
      </c>
      <c r="O706" s="44"/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0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2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0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133</v>
      </c>
      <c r="N707" s="35" t="s">
        <v>121</v>
      </c>
      <c r="O707" s="34"/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/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150</v>
      </c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1</v>
      </c>
      <c r="AN715" s="85">
        <f t="shared" si="94"/>
        <v>0</v>
      </c>
      <c r="AO715" s="84">
        <f t="shared" si="94"/>
        <v>0</v>
      </c>
      <c r="AP715" s="86">
        <f t="shared" si="94"/>
        <v>3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0.5</v>
      </c>
      <c r="BJ715" s="5">
        <f>SUM(AP715:AR715,BB715)/$BJ$5</f>
        <v>1.5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0.5</v>
      </c>
      <c r="AN716" s="66">
        <f t="shared" si="95"/>
        <v>0</v>
      </c>
      <c r="AO716" s="65">
        <f t="shared" si="95"/>
        <v>0</v>
      </c>
      <c r="AP716" s="67">
        <f t="shared" si="95"/>
        <v>1.5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178</v>
      </c>
      <c r="I717" s="248">
        <v>21</v>
      </c>
      <c r="J717" s="248">
        <v>9</v>
      </c>
      <c r="K717" s="248">
        <v>7</v>
      </c>
      <c r="L717" s="45" t="s">
        <v>132</v>
      </c>
      <c r="M717" s="44" t="s">
        <v>133</v>
      </c>
      <c r="N717" s="45" t="s">
        <v>131</v>
      </c>
      <c r="O717" s="44"/>
      <c r="P717" s="45" t="s">
        <v>130</v>
      </c>
      <c r="Q717" s="44"/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/>
      <c r="AJ717" s="235"/>
      <c r="AK717" s="235"/>
      <c r="AL717" s="51"/>
      <c r="AM717" s="228">
        <f>SUMPRODUCT(LEN($M717:$AE720)-LEN(SUBSTITUTE($M717:$AE720,"A", "")))</f>
        <v>0</v>
      </c>
      <c r="AN717" s="216">
        <f>SUMPRODUCT(LEN($AH717:$AH720)-LEN(SUBSTITUTE($AH717:$AH720,"A", "")))</f>
        <v>0</v>
      </c>
      <c r="AO717" s="219">
        <f>SUMPRODUCT(LEN($AG717:$AG720)-LEN(SUBSTITUTE($AG717:$AG720,"A", "")))</f>
        <v>0</v>
      </c>
      <c r="AP717" s="222">
        <f>SUMPRODUCT(LEN($M717:$AE720)-LEN(SUBSTITUTE($M717:$AE720,"S", "")))</f>
        <v>2</v>
      </c>
      <c r="AQ717" s="216">
        <f>SUMPRODUCT(LEN($AH717:$AH720)-LEN(SUBSTITUTE($AH717:$AH720,"S", "")))</f>
        <v>0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0</v>
      </c>
      <c r="AW717" s="216">
        <f>SUMPRODUCT(LEN($AH717:$AH720)-LEN(SUBSTITUTE($AH717:$AH720,"G", "")))</f>
        <v>0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0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133</v>
      </c>
      <c r="N718" s="35" t="s">
        <v>121</v>
      </c>
      <c r="O718" s="34"/>
      <c r="P718" s="35" t="s">
        <v>120</v>
      </c>
      <c r="Q718" s="34"/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150</v>
      </c>
      <c r="I719" s="250"/>
      <c r="J719" s="250"/>
      <c r="K719" s="250"/>
      <c r="L719" s="26" t="s">
        <v>112</v>
      </c>
      <c r="M719" s="25"/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/>
      <c r="N720" s="55" t="s">
        <v>102</v>
      </c>
      <c r="O720" s="54"/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24</v>
      </c>
      <c r="J721" s="248">
        <v>10</v>
      </c>
      <c r="K721" s="248">
        <v>8</v>
      </c>
      <c r="L721" s="45" t="s">
        <v>132</v>
      </c>
      <c r="M721" s="44" t="s">
        <v>133</v>
      </c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31"/>
      <c r="AK721" s="225"/>
      <c r="AL721" s="51"/>
      <c r="AM721" s="228">
        <f>SUMPRODUCT(LEN($M721:$AE724)-LEN(SUBSTITUTE($M721:$AE724,"A", "")))</f>
        <v>1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1</v>
      </c>
      <c r="AQ721" s="216">
        <f>SUMPRODUCT(LEN($AH721:$AH724)-LEN(SUBSTITUTE($AH721:$AH724,"S", "")))</f>
        <v>0</v>
      </c>
      <c r="AR721" s="219">
        <f>SUMPRODUCT(LEN($AG721:$AG724)-LEN(SUBSTITUTE($AG721:$AG724,"S", "")))</f>
        <v>0</v>
      </c>
      <c r="AS721" s="222">
        <f>SUMPRODUCT(LEN($M721:$AE724)-LEN(SUBSTITUTE($M721:$AE724,"F", "")))</f>
        <v>0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0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175</v>
      </c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150</v>
      </c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1</v>
      </c>
      <c r="AN730" s="85">
        <f t="shared" si="96"/>
        <v>0</v>
      </c>
      <c r="AO730" s="84">
        <f t="shared" si="96"/>
        <v>0</v>
      </c>
      <c r="AP730" s="86">
        <f t="shared" si="96"/>
        <v>3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0.5</v>
      </c>
      <c r="BJ730" s="5">
        <f>SUM(AP730:AR730,BB730)/$BJ$5</f>
        <v>1.5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0.5</v>
      </c>
      <c r="AN731" s="66">
        <f t="shared" si="97"/>
        <v>0</v>
      </c>
      <c r="AO731" s="65">
        <f t="shared" si="97"/>
        <v>0</v>
      </c>
      <c r="AP731" s="67">
        <f t="shared" si="97"/>
        <v>1.5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134</v>
      </c>
      <c r="I732" s="248">
        <v>21</v>
      </c>
      <c r="J732" s="248">
        <v>8</v>
      </c>
      <c r="K732" s="248">
        <v>6</v>
      </c>
      <c r="L732" s="45" t="s">
        <v>132</v>
      </c>
      <c r="M732" s="44" t="s">
        <v>133</v>
      </c>
      <c r="N732" s="45" t="s">
        <v>131</v>
      </c>
      <c r="O732" s="44"/>
      <c r="P732" s="45" t="s">
        <v>130</v>
      </c>
      <c r="Q732" s="44"/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/>
      <c r="AJ732" s="235"/>
      <c r="AK732" s="235"/>
      <c r="AL732" s="51"/>
      <c r="AM732" s="228">
        <f>SUMPRODUCT(LEN($M732:$AE735)-LEN(SUBSTITUTE($M732:$AE735,"A", "")))</f>
        <v>0</v>
      </c>
      <c r="AN732" s="216">
        <f>SUMPRODUCT(LEN($AH732:$AH735)-LEN(SUBSTITUTE($AH732:$AH735,"A", "")))</f>
        <v>0</v>
      </c>
      <c r="AO732" s="219">
        <f>SUMPRODUCT(LEN($AG732:$AG735)-LEN(SUBSTITUTE($AG732:$AG735,"A", "")))</f>
        <v>0</v>
      </c>
      <c r="AP732" s="222">
        <f>SUMPRODUCT(LEN($M732:$AE735)-LEN(SUBSTITUTE($M732:$AE735,"S", "")))</f>
        <v>2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0</v>
      </c>
      <c r="AW732" s="216">
        <f>SUMPRODUCT(LEN($AH732:$AH735)-LEN(SUBSTITUTE($AH732:$AH735,"G", "")))</f>
        <v>0</v>
      </c>
      <c r="AX732" s="219">
        <f>SUMPRODUCT(LEN($AG732:$AG735)-LEN(SUBSTITUTE($AG732:$AG735,"G", "")))</f>
        <v>0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133</v>
      </c>
      <c r="N733" s="35" t="s">
        <v>121</v>
      </c>
      <c r="O733" s="34"/>
      <c r="P733" s="35" t="s">
        <v>120</v>
      </c>
      <c r="Q733" s="34"/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150</v>
      </c>
      <c r="I734" s="250"/>
      <c r="J734" s="250"/>
      <c r="K734" s="250"/>
      <c r="L734" s="26" t="s">
        <v>112</v>
      </c>
      <c r="M734" s="25"/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/>
      <c r="N735" s="55" t="s">
        <v>102</v>
      </c>
      <c r="O735" s="54"/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23</v>
      </c>
      <c r="J736" s="248">
        <v>9</v>
      </c>
      <c r="K736" s="248">
        <v>7</v>
      </c>
      <c r="L736" s="45" t="s">
        <v>132</v>
      </c>
      <c r="M736" s="44" t="s">
        <v>175</v>
      </c>
      <c r="N736" s="45" t="s">
        <v>131</v>
      </c>
      <c r="O736" s="44"/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31"/>
      <c r="AK736" s="225"/>
      <c r="AL736" s="51"/>
      <c r="AM736" s="228">
        <f>SUMPRODUCT(LEN($M736:$AE739)-LEN(SUBSTITUTE($M736:$AE739,"A", "")))</f>
        <v>1</v>
      </c>
      <c r="AN736" s="216">
        <f>SUMPRODUCT(LEN($AH736:$AH739)-LEN(SUBSTITUTE($AH736:$AH739,"A", "")))</f>
        <v>0</v>
      </c>
      <c r="AO736" s="219">
        <f>SUMPRODUCT(LEN($AG736:$AG739)-LEN(SUBSTITUTE($AG736:$AG739,"A", "")))</f>
        <v>0</v>
      </c>
      <c r="AP736" s="222">
        <f>SUMPRODUCT(LEN($M736:$AE739)-LEN(SUBSTITUTE($M736:$AE739,"S", "")))</f>
        <v>1</v>
      </c>
      <c r="AQ736" s="216">
        <f>SUMPRODUCT(LEN($AH736:$AH739)-LEN(SUBSTITUTE($AH736:$AH739,"S", "")))</f>
        <v>0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0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133</v>
      </c>
      <c r="N737" s="35" t="s">
        <v>121</v>
      </c>
      <c r="O737" s="34"/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/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150</v>
      </c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</v>
      </c>
      <c r="AN745" s="85">
        <f t="shared" si="98"/>
        <v>0</v>
      </c>
      <c r="AO745" s="84">
        <f t="shared" si="98"/>
        <v>0</v>
      </c>
      <c r="AP745" s="86">
        <f t="shared" si="98"/>
        <v>1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0.5</v>
      </c>
      <c r="BJ745" s="5">
        <f>SUM(AP745:AR745,BB745)/$BJ$5</f>
        <v>0.5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0.5</v>
      </c>
      <c r="AN746" s="66">
        <f t="shared" si="99"/>
        <v>0</v>
      </c>
      <c r="AO746" s="65">
        <f t="shared" si="99"/>
        <v>0</v>
      </c>
      <c r="AP746" s="67">
        <f t="shared" si="99"/>
        <v>0.5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134</v>
      </c>
      <c r="I747" s="248">
        <v>15</v>
      </c>
      <c r="J747" s="248">
        <v>8</v>
      </c>
      <c r="K747" s="248">
        <v>8</v>
      </c>
      <c r="L747" s="45" t="s">
        <v>132</v>
      </c>
      <c r="M747" s="44"/>
      <c r="N747" s="45" t="s">
        <v>131</v>
      </c>
      <c r="O747" s="44"/>
      <c r="P747" s="45" t="s">
        <v>130</v>
      </c>
      <c r="Q747" s="44"/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35"/>
      <c r="AK747" s="235"/>
      <c r="AL747" s="51"/>
      <c r="AM747" s="228">
        <f>SUMPRODUCT(LEN($M747:$AE750)-LEN(SUBSTITUTE($M747:$AE750,"A", "")))</f>
        <v>0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0</v>
      </c>
      <c r="AQ747" s="216">
        <f>SUMPRODUCT(LEN($AH747:$AH750)-LEN(SUBSTITUTE($AH747:$AH750,"S", "")))</f>
        <v>0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0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/>
      <c r="N748" s="35" t="s">
        <v>121</v>
      </c>
      <c r="O748" s="34"/>
      <c r="P748" s="35" t="s">
        <v>120</v>
      </c>
      <c r="Q748" s="34"/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150</v>
      </c>
      <c r="I749" s="250"/>
      <c r="J749" s="250"/>
      <c r="K749" s="250"/>
      <c r="L749" s="26" t="s">
        <v>112</v>
      </c>
      <c r="M749" s="25"/>
      <c r="N749" s="26" t="s">
        <v>111</v>
      </c>
      <c r="O749" s="25"/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/>
      <c r="N750" s="55" t="s">
        <v>102</v>
      </c>
      <c r="O750" s="54"/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22</v>
      </c>
      <c r="J751" s="248">
        <v>9</v>
      </c>
      <c r="K751" s="248">
        <v>7</v>
      </c>
      <c r="L751" s="45" t="s">
        <v>132</v>
      </c>
      <c r="M751" s="44" t="s">
        <v>175</v>
      </c>
      <c r="N751" s="45" t="s">
        <v>131</v>
      </c>
      <c r="O751" s="44"/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31"/>
      <c r="AK751" s="225"/>
      <c r="AL751" s="51"/>
      <c r="AM751" s="228">
        <f>SUMPRODUCT(LEN($M751:$AE754)-LEN(SUBSTITUTE($M751:$AE754,"A", "")))</f>
        <v>1</v>
      </c>
      <c r="AN751" s="216">
        <f>SUMPRODUCT(LEN($AH751:$AH754)-LEN(SUBSTITUTE($AH751:$AH754,"A", "")))</f>
        <v>0</v>
      </c>
      <c r="AO751" s="219">
        <f>SUMPRODUCT(LEN($AG751:$AG754)-LEN(SUBSTITUTE($AG751:$AG754,"A", "")))</f>
        <v>0</v>
      </c>
      <c r="AP751" s="222">
        <f>SUMPRODUCT(LEN($M751:$AE754)-LEN(SUBSTITUTE($M751:$AE754,"S", "")))</f>
        <v>1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0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0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133</v>
      </c>
      <c r="N752" s="35" t="s">
        <v>121</v>
      </c>
      <c r="O752" s="34"/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/>
      <c r="N754" s="55" t="s">
        <v>102</v>
      </c>
      <c r="O754" s="54"/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150</v>
      </c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</v>
      </c>
      <c r="AN760" s="85">
        <f t="shared" si="100"/>
        <v>0</v>
      </c>
      <c r="AO760" s="84">
        <f t="shared" si="100"/>
        <v>0</v>
      </c>
      <c r="AP760" s="86">
        <f t="shared" si="100"/>
        <v>3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0.5</v>
      </c>
      <c r="BJ760" s="5">
        <f>SUM(AP760:AR760,BB760)/$BJ$5</f>
        <v>1.5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0.5</v>
      </c>
      <c r="AN761" s="66">
        <f t="shared" si="101"/>
        <v>0</v>
      </c>
      <c r="AO761" s="65">
        <f t="shared" si="101"/>
        <v>0</v>
      </c>
      <c r="AP761" s="67">
        <f t="shared" si="101"/>
        <v>1.5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134</v>
      </c>
      <c r="I762" s="248">
        <v>20</v>
      </c>
      <c r="J762" s="248">
        <v>8</v>
      </c>
      <c r="K762" s="248">
        <v>6</v>
      </c>
      <c r="L762" s="45" t="s">
        <v>132</v>
      </c>
      <c r="M762" s="44" t="s">
        <v>133</v>
      </c>
      <c r="N762" s="45" t="s">
        <v>131</v>
      </c>
      <c r="O762" s="44"/>
      <c r="P762" s="45" t="s">
        <v>130</v>
      </c>
      <c r="Q762" s="44"/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/>
      <c r="AI762" s="42"/>
      <c r="AJ762" s="235"/>
      <c r="AK762" s="235"/>
      <c r="AL762" s="51"/>
      <c r="AM762" s="228">
        <f>SUMPRODUCT(LEN($M762:$AE765)-LEN(SUBSTITUTE($M762:$AE765,"A", "")))</f>
        <v>0</v>
      </c>
      <c r="AN762" s="216">
        <f>SUMPRODUCT(LEN($AH762:$AH765)-LEN(SUBSTITUTE($AH762:$AH765,"A", "")))</f>
        <v>0</v>
      </c>
      <c r="AO762" s="219">
        <f>SUMPRODUCT(LEN($AG762:$AG765)-LEN(SUBSTITUTE($AG762:$AG765,"A", "")))</f>
        <v>0</v>
      </c>
      <c r="AP762" s="222">
        <f>SUMPRODUCT(LEN($M762:$AE765)-LEN(SUBSTITUTE($M762:$AE765,"S", "")))</f>
        <v>2</v>
      </c>
      <c r="AQ762" s="216">
        <f>SUMPRODUCT(LEN($AH762:$AH765)-LEN(SUBSTITUTE($AH762:$AH765,"S", "")))</f>
        <v>0</v>
      </c>
      <c r="AR762" s="219">
        <f>SUMPRODUCT(LEN($AG762:$AG765)-LEN(SUBSTITUTE($AG762:$AG765,"S", "")))</f>
        <v>0</v>
      </c>
      <c r="AS762" s="222">
        <f>SUMPRODUCT(LEN($M762:$AE765)-LEN(SUBSTITUTE($M762:$AE765,"F", "")))</f>
        <v>0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0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0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133</v>
      </c>
      <c r="N763" s="35" t="s">
        <v>121</v>
      </c>
      <c r="O763" s="34"/>
      <c r="P763" s="35" t="s">
        <v>120</v>
      </c>
      <c r="Q763" s="34"/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150</v>
      </c>
      <c r="I764" s="250"/>
      <c r="J764" s="250"/>
      <c r="K764" s="250"/>
      <c r="L764" s="26" t="s">
        <v>112</v>
      </c>
      <c r="M764" s="25"/>
      <c r="N764" s="26" t="s">
        <v>111</v>
      </c>
      <c r="O764" s="25"/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/>
      <c r="N765" s="55" t="s">
        <v>102</v>
      </c>
      <c r="O765" s="54"/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17</v>
      </c>
      <c r="J766" s="248">
        <v>8</v>
      </c>
      <c r="K766" s="248">
        <v>6</v>
      </c>
      <c r="L766" s="45" t="s">
        <v>132</v>
      </c>
      <c r="M766" s="44" t="s">
        <v>175</v>
      </c>
      <c r="N766" s="45" t="s">
        <v>131</v>
      </c>
      <c r="O766" s="44"/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31"/>
      <c r="AK766" s="225"/>
      <c r="AL766" s="51"/>
      <c r="AM766" s="228">
        <f>SUMPRODUCT(LEN($M766:$AE769)-LEN(SUBSTITUTE($M766:$AE769,"A", "")))</f>
        <v>1</v>
      </c>
      <c r="AN766" s="216">
        <f>SUMPRODUCT(LEN($AH766:$AH769)-LEN(SUBSTITUTE($AH766:$AH769,"A", "")))</f>
        <v>0</v>
      </c>
      <c r="AO766" s="219">
        <f>SUMPRODUCT(LEN($AG766:$AG769)-LEN(SUBSTITUTE($AG766:$AG769,"A", "")))</f>
        <v>0</v>
      </c>
      <c r="AP766" s="222">
        <f>SUMPRODUCT(LEN($M766:$AE769)-LEN(SUBSTITUTE($M766:$AE769,"S", "")))</f>
        <v>1</v>
      </c>
      <c r="AQ766" s="216">
        <f>SUMPRODUCT(LEN($AH766:$AH769)-LEN(SUBSTITUTE($AH766:$AH769,"S", "")))</f>
        <v>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0</v>
      </c>
      <c r="AW766" s="216">
        <f>SUMPRODUCT(LEN($AH766:$AH769)-LEN(SUBSTITUTE($AH766:$AH769,"G", "")))</f>
        <v>0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133</v>
      </c>
      <c r="N767" s="35" t="s">
        <v>121</v>
      </c>
      <c r="O767" s="34"/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/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150</v>
      </c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3</v>
      </c>
      <c r="AN775" s="85">
        <f t="shared" si="102"/>
        <v>0</v>
      </c>
      <c r="AO775" s="84">
        <f t="shared" si="102"/>
        <v>0</v>
      </c>
      <c r="AP775" s="86">
        <f t="shared" si="102"/>
        <v>4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1.5</v>
      </c>
      <c r="BJ775" s="5">
        <f>SUM(AP775:AR775,BB775)/$BJ$5</f>
        <v>2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1.5</v>
      </c>
      <c r="AN776" s="66">
        <f t="shared" si="103"/>
        <v>0</v>
      </c>
      <c r="AO776" s="65">
        <f t="shared" si="103"/>
        <v>0</v>
      </c>
      <c r="AP776" s="67">
        <f t="shared" si="103"/>
        <v>2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134</v>
      </c>
      <c r="I777" s="248">
        <v>24</v>
      </c>
      <c r="J777" s="248">
        <v>9</v>
      </c>
      <c r="K777" s="248">
        <v>5</v>
      </c>
      <c r="L777" s="45" t="s">
        <v>132</v>
      </c>
      <c r="M777" s="44" t="s">
        <v>175</v>
      </c>
      <c r="N777" s="45" t="s">
        <v>131</v>
      </c>
      <c r="O777" s="44"/>
      <c r="P777" s="45" t="s">
        <v>130</v>
      </c>
      <c r="Q777" s="44"/>
      <c r="R777" s="45" t="s">
        <v>129</v>
      </c>
      <c r="S777" s="44"/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35"/>
      <c r="AK777" s="235"/>
      <c r="AL777" s="51"/>
      <c r="AM777" s="228">
        <f>SUMPRODUCT(LEN($M777:$AE780)-LEN(SUBSTITUTE($M777:$AE780,"A", "")))</f>
        <v>2</v>
      </c>
      <c r="AN777" s="216">
        <f>SUMPRODUCT(LEN($AH777:$AH780)-LEN(SUBSTITUTE($AH777:$AH780,"A", "")))</f>
        <v>0</v>
      </c>
      <c r="AO777" s="219">
        <f>SUMPRODUCT(LEN($AG777:$AG780)-LEN(SUBSTITUTE($AG777:$AG780,"A", "")))</f>
        <v>0</v>
      </c>
      <c r="AP777" s="222">
        <f>SUMPRODUCT(LEN($M777:$AE780)-LEN(SUBSTITUTE($M777:$AE780,"S", "")))</f>
        <v>2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0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175</v>
      </c>
      <c r="N778" s="35" t="s">
        <v>121</v>
      </c>
      <c r="O778" s="34"/>
      <c r="P778" s="35" t="s">
        <v>120</v>
      </c>
      <c r="Q778" s="34"/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150</v>
      </c>
      <c r="I779" s="250"/>
      <c r="J779" s="250"/>
      <c r="K779" s="250"/>
      <c r="L779" s="26" t="s">
        <v>112</v>
      </c>
      <c r="M779" s="25" t="s">
        <v>133</v>
      </c>
      <c r="N779" s="26" t="s">
        <v>111</v>
      </c>
      <c r="O779" s="25"/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133</v>
      </c>
      <c r="N780" s="55" t="s">
        <v>102</v>
      </c>
      <c r="O780" s="54"/>
      <c r="P780" s="55" t="s">
        <v>101</v>
      </c>
      <c r="Q780" s="54"/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20</v>
      </c>
      <c r="J781" s="248">
        <v>9</v>
      </c>
      <c r="K781" s="248">
        <v>6</v>
      </c>
      <c r="L781" s="45" t="s">
        <v>132</v>
      </c>
      <c r="M781" s="44" t="s">
        <v>175</v>
      </c>
      <c r="N781" s="45" t="s">
        <v>131</v>
      </c>
      <c r="O781" s="44"/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/>
      <c r="AJ781" s="231"/>
      <c r="AK781" s="225"/>
      <c r="AL781" s="51"/>
      <c r="AM781" s="228">
        <f>SUMPRODUCT(LEN($M781:$AE784)-LEN(SUBSTITUTE($M781:$AE784,"A", "")))</f>
        <v>1</v>
      </c>
      <c r="AN781" s="216">
        <f>SUMPRODUCT(LEN($AH781:$AH784)-LEN(SUBSTITUTE($AH781:$AH784,"A", "")))</f>
        <v>0</v>
      </c>
      <c r="AO781" s="219">
        <f>SUMPRODUCT(LEN($AG781:$AG784)-LEN(SUBSTITUTE($AG781:$AG784,"A", "")))</f>
        <v>0</v>
      </c>
      <c r="AP781" s="222">
        <f>SUMPRODUCT(LEN($M781:$AE784)-LEN(SUBSTITUTE($M781:$AE784,"S", "")))</f>
        <v>2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0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133</v>
      </c>
      <c r="N782" s="35" t="s">
        <v>121</v>
      </c>
      <c r="O782" s="34"/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133</v>
      </c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/>
      <c r="N784" s="55" t="s">
        <v>102</v>
      </c>
      <c r="O784" s="54"/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149</v>
      </c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3</v>
      </c>
      <c r="AN790" s="85">
        <f t="shared" si="104"/>
        <v>0</v>
      </c>
      <c r="AO790" s="84">
        <f t="shared" si="104"/>
        <v>0</v>
      </c>
      <c r="AP790" s="86">
        <f t="shared" si="104"/>
        <v>3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1.5</v>
      </c>
      <c r="BJ790" s="5">
        <f>SUM(AP790:AR790,BB790)/$BJ$5</f>
        <v>1.5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1.5</v>
      </c>
      <c r="AN791" s="66">
        <f t="shared" si="105"/>
        <v>0</v>
      </c>
      <c r="AO791" s="65">
        <f t="shared" si="105"/>
        <v>0</v>
      </c>
      <c r="AP791" s="67">
        <f t="shared" si="105"/>
        <v>1.5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134</v>
      </c>
      <c r="I792" s="248">
        <v>19</v>
      </c>
      <c r="J792" s="248">
        <v>9</v>
      </c>
      <c r="K792" s="248">
        <v>5</v>
      </c>
      <c r="L792" s="45" t="s">
        <v>132</v>
      </c>
      <c r="M792" s="44" t="s">
        <v>175</v>
      </c>
      <c r="N792" s="45" t="s">
        <v>131</v>
      </c>
      <c r="O792" s="44"/>
      <c r="P792" s="45" t="s">
        <v>130</v>
      </c>
      <c r="Q792" s="44"/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/>
      <c r="AI792" s="42"/>
      <c r="AJ792" s="235"/>
      <c r="AK792" s="235"/>
      <c r="AL792" s="51"/>
      <c r="AM792" s="228">
        <f>SUMPRODUCT(LEN($M792:$AE795)-LEN(SUBSTITUTE($M792:$AE795,"A", "")))</f>
        <v>2</v>
      </c>
      <c r="AN792" s="216">
        <f>SUMPRODUCT(LEN($AH792:$AH795)-LEN(SUBSTITUTE($AH792:$AH795,"A", "")))</f>
        <v>0</v>
      </c>
      <c r="AO792" s="219">
        <f>SUMPRODUCT(LEN($AG792:$AG795)-LEN(SUBSTITUTE($AG792:$AG795,"A", "")))</f>
        <v>0</v>
      </c>
      <c r="AP792" s="222">
        <f>SUMPRODUCT(LEN($M792:$AE795)-LEN(SUBSTITUTE($M792:$AE795,"S", "")))</f>
        <v>2</v>
      </c>
      <c r="AQ792" s="216">
        <f>SUMPRODUCT(LEN($AH792:$AH795)-LEN(SUBSTITUTE($AH792:$AH795,"S", "")))</f>
        <v>0</v>
      </c>
      <c r="AR792" s="219">
        <f>SUMPRODUCT(LEN($AG792:$AG795)-LEN(SUBSTITUTE($AG792:$AG795,"S", "")))</f>
        <v>0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0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175</v>
      </c>
      <c r="N793" s="35" t="s">
        <v>121</v>
      </c>
      <c r="O793" s="34"/>
      <c r="P793" s="35" t="s">
        <v>120</v>
      </c>
      <c r="Q793" s="34"/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/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149</v>
      </c>
      <c r="I794" s="250"/>
      <c r="J794" s="250"/>
      <c r="K794" s="250"/>
      <c r="L794" s="26" t="s">
        <v>112</v>
      </c>
      <c r="M794" s="25" t="s">
        <v>133</v>
      </c>
      <c r="N794" s="26" t="s">
        <v>111</v>
      </c>
      <c r="O794" s="25"/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133</v>
      </c>
      <c r="N795" s="55" t="s">
        <v>102</v>
      </c>
      <c r="O795" s="54"/>
      <c r="P795" s="55" t="s">
        <v>101</v>
      </c>
      <c r="Q795" s="54"/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19</v>
      </c>
      <c r="J796" s="248">
        <v>8</v>
      </c>
      <c r="K796" s="248">
        <v>6</v>
      </c>
      <c r="L796" s="45" t="s">
        <v>132</v>
      </c>
      <c r="M796" s="44" t="s">
        <v>175</v>
      </c>
      <c r="N796" s="45" t="s">
        <v>131</v>
      </c>
      <c r="O796" s="44"/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31"/>
      <c r="AK796" s="225"/>
      <c r="AL796" s="51"/>
      <c r="AM796" s="228">
        <f>SUMPRODUCT(LEN($M796:$AE799)-LEN(SUBSTITUTE($M796:$AE799,"A", "")))</f>
        <v>1</v>
      </c>
      <c r="AN796" s="216">
        <f>SUMPRODUCT(LEN($AH796:$AH799)-LEN(SUBSTITUTE($AH796:$AH799,"A", "")))</f>
        <v>0</v>
      </c>
      <c r="AO796" s="219">
        <f>SUMPRODUCT(LEN($AG796:$AG799)-LEN(SUBSTITUTE($AG796:$AG799,"A", "")))</f>
        <v>0</v>
      </c>
      <c r="AP796" s="222">
        <f>SUMPRODUCT(LEN($M796:$AE799)-LEN(SUBSTITUTE($M796:$AE799,"S", "")))</f>
        <v>1</v>
      </c>
      <c r="AQ796" s="216">
        <f>SUMPRODUCT(LEN($AH796:$AH799)-LEN(SUBSTITUTE($AH796:$AH799,"S", "")))</f>
        <v>0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0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133</v>
      </c>
      <c r="N797" s="35" t="s">
        <v>121</v>
      </c>
      <c r="O797" s="34"/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/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150</v>
      </c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0</v>
      </c>
      <c r="AN805" s="85">
        <f t="shared" si="106"/>
        <v>0</v>
      </c>
      <c r="AO805" s="84">
        <f t="shared" si="106"/>
        <v>0</v>
      </c>
      <c r="AP805" s="86">
        <f t="shared" si="106"/>
        <v>3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0</v>
      </c>
      <c r="BJ805" s="5">
        <f>SUM(AP805:AR805,BB805)/$BJ$5</f>
        <v>1.5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0</v>
      </c>
      <c r="AN806" s="66">
        <f t="shared" si="107"/>
        <v>0</v>
      </c>
      <c r="AO806" s="65">
        <f t="shared" si="107"/>
        <v>0</v>
      </c>
      <c r="AP806" s="67">
        <f t="shared" si="107"/>
        <v>1.5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134</v>
      </c>
      <c r="I807" s="248">
        <v>21</v>
      </c>
      <c r="J807" s="248">
        <v>8</v>
      </c>
      <c r="K807" s="248">
        <v>7</v>
      </c>
      <c r="L807" s="45" t="s">
        <v>132</v>
      </c>
      <c r="M807" s="44" t="s">
        <v>133</v>
      </c>
      <c r="N807" s="45" t="s">
        <v>131</v>
      </c>
      <c r="O807" s="44"/>
      <c r="P807" s="45" t="s">
        <v>130</v>
      </c>
      <c r="Q807" s="44"/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/>
      <c r="AJ807" s="235"/>
      <c r="AK807" s="235"/>
      <c r="AL807" s="51"/>
      <c r="AM807" s="228">
        <f>SUMPRODUCT(LEN($M807:$AE810)-LEN(SUBSTITUTE($M807:$AE810,"A", "")))</f>
        <v>0</v>
      </c>
      <c r="AN807" s="216">
        <f>SUMPRODUCT(LEN($AH807:$AH810)-LEN(SUBSTITUTE($AH807:$AH810,"A", "")))</f>
        <v>0</v>
      </c>
      <c r="AO807" s="219">
        <f>SUMPRODUCT(LEN($AG807:$AG810)-LEN(SUBSTITUTE($AG807:$AG810,"A", "")))</f>
        <v>0</v>
      </c>
      <c r="AP807" s="222">
        <f>SUMPRODUCT(LEN($M807:$AE810)-LEN(SUBSTITUTE($M807:$AE810,"S", "")))</f>
        <v>1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0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0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0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/>
      <c r="N808" s="35" t="s">
        <v>121</v>
      </c>
      <c r="O808" s="34"/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150</v>
      </c>
      <c r="I809" s="250"/>
      <c r="J809" s="250"/>
      <c r="K809" s="250"/>
      <c r="L809" s="26" t="s">
        <v>112</v>
      </c>
      <c r="M809" s="25"/>
      <c r="N809" s="26" t="s">
        <v>111</v>
      </c>
      <c r="O809" s="25"/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/>
      <c r="N810" s="55" t="s">
        <v>102</v>
      </c>
      <c r="O810" s="54"/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21</v>
      </c>
      <c r="J811" s="248">
        <v>8</v>
      </c>
      <c r="K811" s="248">
        <v>6</v>
      </c>
      <c r="L811" s="45" t="s">
        <v>132</v>
      </c>
      <c r="M811" s="44" t="s">
        <v>133</v>
      </c>
      <c r="N811" s="45" t="s">
        <v>131</v>
      </c>
      <c r="O811" s="44"/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/>
      <c r="AI811" s="42"/>
      <c r="AJ811" s="231"/>
      <c r="AK811" s="225"/>
      <c r="AL811" s="51"/>
      <c r="AM811" s="228">
        <f>SUMPRODUCT(LEN($M811:$AE814)-LEN(SUBSTITUTE($M811:$AE814,"A", "")))</f>
        <v>0</v>
      </c>
      <c r="AN811" s="216">
        <f>SUMPRODUCT(LEN($AH811:$AH814)-LEN(SUBSTITUTE($AH811:$AH814,"A", "")))</f>
        <v>0</v>
      </c>
      <c r="AO811" s="219">
        <f>SUMPRODUCT(LEN($AG811:$AG814)-LEN(SUBSTITUTE($AG811:$AG814,"A", "")))</f>
        <v>0</v>
      </c>
      <c r="AP811" s="222">
        <f>SUMPRODUCT(LEN($M811:$AE814)-LEN(SUBSTITUTE($M811:$AE814,"S", "")))</f>
        <v>2</v>
      </c>
      <c r="AQ811" s="216">
        <f>SUMPRODUCT(LEN($AH811:$AH814)-LEN(SUBSTITUTE($AH811:$AH814,"S", "")))</f>
        <v>0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0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133</v>
      </c>
      <c r="N812" s="35" t="s">
        <v>121</v>
      </c>
      <c r="O812" s="34"/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/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150</v>
      </c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0</v>
      </c>
      <c r="AN820" s="85">
        <f t="shared" si="108"/>
        <v>0</v>
      </c>
      <c r="AO820" s="84">
        <f t="shared" si="108"/>
        <v>0</v>
      </c>
      <c r="AP820" s="86">
        <f t="shared" si="108"/>
        <v>2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0</v>
      </c>
      <c r="BJ820" s="5">
        <f>SUM(AP820:AR820,BB820)/$BJ$5</f>
        <v>1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0</v>
      </c>
      <c r="AN821" s="66">
        <f t="shared" si="109"/>
        <v>0</v>
      </c>
      <c r="AO821" s="65">
        <f t="shared" si="109"/>
        <v>0</v>
      </c>
      <c r="AP821" s="67">
        <f t="shared" si="109"/>
        <v>1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134</v>
      </c>
      <c r="I822" s="248">
        <v>20</v>
      </c>
      <c r="J822" s="248">
        <v>9</v>
      </c>
      <c r="K822" s="248">
        <v>7</v>
      </c>
      <c r="L822" s="45" t="s">
        <v>132</v>
      </c>
      <c r="M822" s="44" t="s">
        <v>133</v>
      </c>
      <c r="N822" s="45" t="s">
        <v>131</v>
      </c>
      <c r="O822" s="44"/>
      <c r="P822" s="45" t="s">
        <v>130</v>
      </c>
      <c r="Q822" s="44"/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35"/>
      <c r="AK822" s="235"/>
      <c r="AL822" s="51"/>
      <c r="AM822" s="228">
        <f>SUMPRODUCT(LEN($M822:$AE825)-LEN(SUBSTITUTE($M822:$AE825,"A", "")))</f>
        <v>0</v>
      </c>
      <c r="AN822" s="216">
        <f>SUMPRODUCT(LEN($AH822:$AH825)-LEN(SUBSTITUTE($AH822:$AH825,"A", "")))</f>
        <v>0</v>
      </c>
      <c r="AO822" s="219">
        <f>SUMPRODUCT(LEN($AG822:$AG825)-LEN(SUBSTITUTE($AG822:$AG825,"A", "")))</f>
        <v>0</v>
      </c>
      <c r="AP822" s="222">
        <f>SUMPRODUCT(LEN($M822:$AE825)-LEN(SUBSTITUTE($M822:$AE825,"S", "")))</f>
        <v>2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0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133</v>
      </c>
      <c r="N823" s="35" t="s">
        <v>121</v>
      </c>
      <c r="O823" s="34"/>
      <c r="P823" s="35" t="s">
        <v>120</v>
      </c>
      <c r="Q823" s="34"/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150</v>
      </c>
      <c r="I824" s="250"/>
      <c r="J824" s="250"/>
      <c r="K824" s="250"/>
      <c r="L824" s="26" t="s">
        <v>112</v>
      </c>
      <c r="M824" s="25"/>
      <c r="N824" s="26" t="s">
        <v>111</v>
      </c>
      <c r="O824" s="25"/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/>
      <c r="N825" s="55" t="s">
        <v>102</v>
      </c>
      <c r="O825" s="54"/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16</v>
      </c>
      <c r="J826" s="248">
        <v>8</v>
      </c>
      <c r="K826" s="248">
        <v>8</v>
      </c>
      <c r="L826" s="45" t="s">
        <v>132</v>
      </c>
      <c r="M826" s="44"/>
      <c r="N826" s="45" t="s">
        <v>131</v>
      </c>
      <c r="O826" s="44"/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31"/>
      <c r="AK826" s="225"/>
      <c r="AL826" s="51"/>
      <c r="AM826" s="228">
        <f>SUMPRODUCT(LEN($M826:$AE829)-LEN(SUBSTITUTE($M826:$AE829,"A", "")))</f>
        <v>0</v>
      </c>
      <c r="AN826" s="216">
        <f>SUMPRODUCT(LEN($AH826:$AH829)-LEN(SUBSTITUTE($AH826:$AH829,"A", "")))</f>
        <v>0</v>
      </c>
      <c r="AO826" s="219">
        <f>SUMPRODUCT(LEN($AG826:$AG829)-LEN(SUBSTITUTE($AG826:$AG829,"A", "")))</f>
        <v>0</v>
      </c>
      <c r="AP826" s="222">
        <f>SUMPRODUCT(LEN($M826:$AE829)-LEN(SUBSTITUTE($M826:$AE829,"S", "")))</f>
        <v>0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0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/>
      <c r="N827" s="35" t="s">
        <v>121</v>
      </c>
      <c r="O827" s="34"/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/>
      <c r="N829" s="55" t="s">
        <v>102</v>
      </c>
      <c r="O829" s="54"/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150</v>
      </c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0</v>
      </c>
      <c r="AN835" s="85">
        <f t="shared" si="110"/>
        <v>0</v>
      </c>
      <c r="AO835" s="84">
        <f t="shared" si="110"/>
        <v>0</v>
      </c>
      <c r="AP835" s="86">
        <f t="shared" si="110"/>
        <v>1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0</v>
      </c>
      <c r="BJ835" s="5">
        <f>SUM(AP835:AR835,BB835)/$BJ$5</f>
        <v>0.5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0</v>
      </c>
      <c r="AN836" s="66">
        <f t="shared" si="111"/>
        <v>0</v>
      </c>
      <c r="AO836" s="65">
        <f t="shared" si="111"/>
        <v>0</v>
      </c>
      <c r="AP836" s="67">
        <f t="shared" si="111"/>
        <v>0.5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134</v>
      </c>
      <c r="I837" s="248">
        <v>15</v>
      </c>
      <c r="J837" s="248">
        <v>6</v>
      </c>
      <c r="K837" s="248">
        <v>6</v>
      </c>
      <c r="L837" s="45" t="s">
        <v>132</v>
      </c>
      <c r="M837" s="44"/>
      <c r="N837" s="45" t="s">
        <v>131</v>
      </c>
      <c r="O837" s="44"/>
      <c r="P837" s="45" t="s">
        <v>130</v>
      </c>
      <c r="Q837" s="44"/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/>
      <c r="AI837" s="42"/>
      <c r="AJ837" s="235"/>
      <c r="AK837" s="235"/>
      <c r="AL837" s="51"/>
      <c r="AM837" s="228">
        <f>SUMPRODUCT(LEN($M837:$AE840)-LEN(SUBSTITUTE($M837:$AE840,"A", "")))</f>
        <v>0</v>
      </c>
      <c r="AN837" s="216">
        <f>SUMPRODUCT(LEN($AH837:$AH840)-LEN(SUBSTITUTE($AH837:$AH840,"A", "")))</f>
        <v>0</v>
      </c>
      <c r="AO837" s="219">
        <f>SUMPRODUCT(LEN($AG837:$AG840)-LEN(SUBSTITUTE($AG837:$AG840,"A", "")))</f>
        <v>0</v>
      </c>
      <c r="AP837" s="222">
        <f>SUMPRODUCT(LEN($M837:$AE840)-LEN(SUBSTITUTE($M837:$AE840,"S", "")))</f>
        <v>0</v>
      </c>
      <c r="AQ837" s="216">
        <f>SUMPRODUCT(LEN($AH837:$AH840)-LEN(SUBSTITUTE($AH837:$AH840,"S", "")))</f>
        <v>0</v>
      </c>
      <c r="AR837" s="219">
        <f>SUMPRODUCT(LEN($AG837:$AG840)-LEN(SUBSTITUTE($AG837:$AG840,"S", "")))</f>
        <v>0</v>
      </c>
      <c r="AS837" s="222">
        <f>SUMPRODUCT(LEN($M837:$AE840)-LEN(SUBSTITUTE($M837:$AE840,"F", "")))</f>
        <v>0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0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0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0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/>
      <c r="N838" s="35" t="s">
        <v>121</v>
      </c>
      <c r="O838" s="34"/>
      <c r="P838" s="35" t="s">
        <v>120</v>
      </c>
      <c r="Q838" s="34"/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150</v>
      </c>
      <c r="I839" s="250"/>
      <c r="J839" s="250"/>
      <c r="K839" s="250"/>
      <c r="L839" s="26" t="s">
        <v>112</v>
      </c>
      <c r="M839" s="25"/>
      <c r="N839" s="26" t="s">
        <v>111</v>
      </c>
      <c r="O839" s="25"/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/>
      <c r="N840" s="55" t="s">
        <v>102</v>
      </c>
      <c r="O840" s="54"/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20</v>
      </c>
      <c r="J841" s="248">
        <v>8</v>
      </c>
      <c r="K841" s="248">
        <v>7</v>
      </c>
      <c r="L841" s="45" t="s">
        <v>132</v>
      </c>
      <c r="M841" s="44" t="s">
        <v>133</v>
      </c>
      <c r="N841" s="45" t="s">
        <v>131</v>
      </c>
      <c r="O841" s="44"/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31"/>
      <c r="AK841" s="225"/>
      <c r="AL841" s="51"/>
      <c r="AM841" s="228">
        <f>SUMPRODUCT(LEN($M841:$AE844)-LEN(SUBSTITUTE($M841:$AE844,"A", "")))</f>
        <v>0</v>
      </c>
      <c r="AN841" s="216">
        <f>SUMPRODUCT(LEN($AH841:$AH844)-LEN(SUBSTITUTE($AH841:$AH844,"A", "")))</f>
        <v>0</v>
      </c>
      <c r="AO841" s="219">
        <f>SUMPRODUCT(LEN($AG841:$AG844)-LEN(SUBSTITUTE($AG841:$AG844,"A", "")))</f>
        <v>0</v>
      </c>
      <c r="AP841" s="222">
        <f>SUMPRODUCT(LEN($M841:$AE844)-LEN(SUBSTITUTE($M841:$AE844,"S", "")))</f>
        <v>1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0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0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/>
      <c r="N842" s="35" t="s">
        <v>121</v>
      </c>
      <c r="O842" s="34"/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/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149</v>
      </c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0</v>
      </c>
      <c r="AN850" s="85">
        <f t="shared" si="112"/>
        <v>0</v>
      </c>
      <c r="AO850" s="84">
        <f t="shared" si="112"/>
        <v>0</v>
      </c>
      <c r="AP850" s="86">
        <f t="shared" si="112"/>
        <v>0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0</v>
      </c>
      <c r="BJ850" s="5">
        <f>SUM(AP850:AR850,BB850)/$BJ$5</f>
        <v>0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0</v>
      </c>
      <c r="AN851" s="66">
        <f t="shared" si="113"/>
        <v>0</v>
      </c>
      <c r="AO851" s="65">
        <f t="shared" si="113"/>
        <v>0</v>
      </c>
      <c r="AP851" s="67">
        <f t="shared" si="113"/>
        <v>0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178</v>
      </c>
      <c r="I852" s="248">
        <v>24</v>
      </c>
      <c r="J852" s="248">
        <v>9</v>
      </c>
      <c r="K852" s="254" t="s">
        <v>80</v>
      </c>
      <c r="L852" s="45" t="s">
        <v>132</v>
      </c>
      <c r="M852" s="44"/>
      <c r="N852" s="45" t="s">
        <v>131</v>
      </c>
      <c r="O852" s="44"/>
      <c r="P852" s="45" t="s">
        <v>130</v>
      </c>
      <c r="Q852" s="44"/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/>
      <c r="AJ852" s="235"/>
      <c r="AK852" s="235"/>
      <c r="AL852" s="51"/>
      <c r="AM852" s="228">
        <f>SUMPRODUCT(LEN($M852:$AE855)-LEN(SUBSTITUTE($M852:$AE855,"A", "")))</f>
        <v>0</v>
      </c>
      <c r="AN852" s="216">
        <f>SUMPRODUCT(LEN($AH852:$AH855)-LEN(SUBSTITUTE($AH852:$AH855,"A", "")))</f>
        <v>0</v>
      </c>
      <c r="AO852" s="219">
        <f>SUMPRODUCT(LEN($AG852:$AG855)-LEN(SUBSTITUTE($AG852:$AG855,"A", "")))</f>
        <v>0</v>
      </c>
      <c r="AP852" s="222">
        <f>SUMPRODUCT(LEN($M852:$AE855)-LEN(SUBSTITUTE($M852:$AE855,"S", "")))</f>
        <v>0</v>
      </c>
      <c r="AQ852" s="216">
        <f>SUMPRODUCT(LEN($AH852:$AH855)-LEN(SUBSTITUTE($AH852:$AH855,"S", "")))</f>
        <v>0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0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/>
      <c r="N853" s="35" t="s">
        <v>121</v>
      </c>
      <c r="O853" s="34"/>
      <c r="P853" s="35" t="s">
        <v>120</v>
      </c>
      <c r="Q853" s="34"/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149</v>
      </c>
      <c r="I854" s="250"/>
      <c r="J854" s="250"/>
      <c r="K854" s="250"/>
      <c r="L854" s="26" t="s">
        <v>112</v>
      </c>
      <c r="M854" s="25"/>
      <c r="N854" s="26" t="s">
        <v>111</v>
      </c>
      <c r="O854" s="25"/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/>
      <c r="N855" s="55" t="s">
        <v>102</v>
      </c>
      <c r="O855" s="54"/>
      <c r="P855" s="55" t="s">
        <v>101</v>
      </c>
      <c r="Q855" s="54"/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 t="s">
        <v>186</v>
      </c>
      <c r="I856" s="248">
        <v>22</v>
      </c>
      <c r="J856" s="248">
        <v>8</v>
      </c>
      <c r="K856" s="254" t="s">
        <v>80</v>
      </c>
      <c r="L856" s="45" t="s">
        <v>132</v>
      </c>
      <c r="M856" s="44"/>
      <c r="N856" s="45" t="s">
        <v>131</v>
      </c>
      <c r="O856" s="44"/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31"/>
      <c r="AK856" s="225"/>
      <c r="AL856" s="51"/>
      <c r="AM856" s="228">
        <f>SUMPRODUCT(LEN($M856:$AE859)-LEN(SUBSTITUTE($M856:$AE859,"A", "")))</f>
        <v>0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0</v>
      </c>
      <c r="AQ856" s="216">
        <f>SUMPRODUCT(LEN($AH856:$AH859)-LEN(SUBSTITUTE($AH856:$AH859,"S", "")))</f>
        <v>0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0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/>
      <c r="N857" s="35" t="s">
        <v>121</v>
      </c>
      <c r="O857" s="34"/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>
        <v>149</v>
      </c>
      <c r="I858" s="250"/>
      <c r="J858" s="250"/>
      <c r="K858" s="250"/>
      <c r="L858" s="26" t="s">
        <v>112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/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>
        <v>149</v>
      </c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1</v>
      </c>
      <c r="AN865" s="85">
        <f t="shared" si="114"/>
        <v>1</v>
      </c>
      <c r="AO865" s="84">
        <f t="shared" si="114"/>
        <v>0</v>
      </c>
      <c r="AP865" s="86">
        <f t="shared" si="114"/>
        <v>1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1</v>
      </c>
      <c r="BJ865" s="5">
        <f>SUM(AP865:AR865,BB865)/$BJ$5</f>
        <v>0.5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0.5</v>
      </c>
      <c r="AN866" s="66">
        <f t="shared" si="115"/>
        <v>0.5</v>
      </c>
      <c r="AO866" s="65">
        <f t="shared" si="115"/>
        <v>0</v>
      </c>
      <c r="AP866" s="67">
        <f t="shared" si="115"/>
        <v>0.5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134</v>
      </c>
      <c r="I867" s="248">
        <v>23</v>
      </c>
      <c r="J867" s="248">
        <v>8</v>
      </c>
      <c r="K867" s="248">
        <v>7</v>
      </c>
      <c r="L867" s="45" t="s">
        <v>132</v>
      </c>
      <c r="M867" s="44" t="s">
        <v>175</v>
      </c>
      <c r="N867" s="45" t="s">
        <v>131</v>
      </c>
      <c r="O867" s="44"/>
      <c r="P867" s="45" t="s">
        <v>130</v>
      </c>
      <c r="Q867" s="44"/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/>
      <c r="AI867" s="42"/>
      <c r="AJ867" s="235"/>
      <c r="AK867" s="235"/>
      <c r="AL867" s="51"/>
      <c r="AM867" s="228">
        <f>SUMPRODUCT(LEN($M867:$AE870)-LEN(SUBSTITUTE($M867:$AE870,"A", "")))</f>
        <v>1</v>
      </c>
      <c r="AN867" s="216">
        <f>SUMPRODUCT(LEN($AH867:$AH870)-LEN(SUBSTITUTE($AH867:$AH870,"A", "")))</f>
        <v>0</v>
      </c>
      <c r="AO867" s="219">
        <f>SUMPRODUCT(LEN($AG867:$AG870)-LEN(SUBSTITUTE($AG867:$AG870,"A", "")))</f>
        <v>0</v>
      </c>
      <c r="AP867" s="222">
        <f>SUMPRODUCT(LEN($M867:$AE870)-LEN(SUBSTITUTE($M867:$AE870,"S", "")))</f>
        <v>0</v>
      </c>
      <c r="AQ867" s="216">
        <f>SUMPRODUCT(LEN($AH867:$AH870)-LEN(SUBSTITUTE($AH867:$AH870,"S", "")))</f>
        <v>0</v>
      </c>
      <c r="AR867" s="219">
        <f>SUMPRODUCT(LEN($AG867:$AG870)-LEN(SUBSTITUTE($AG867:$AG870,"S", "")))</f>
        <v>0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0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/>
      <c r="N868" s="35" t="s">
        <v>121</v>
      </c>
      <c r="O868" s="34"/>
      <c r="P868" s="35" t="s">
        <v>120</v>
      </c>
      <c r="Q868" s="34"/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149</v>
      </c>
      <c r="I869" s="250"/>
      <c r="J869" s="250"/>
      <c r="K869" s="250"/>
      <c r="L869" s="26" t="s">
        <v>112</v>
      </c>
      <c r="M869" s="25"/>
      <c r="N869" s="26" t="s">
        <v>111</v>
      </c>
      <c r="O869" s="25"/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/>
      <c r="N870" s="55" t="s">
        <v>102</v>
      </c>
      <c r="O870" s="54"/>
      <c r="P870" s="55" t="s">
        <v>101</v>
      </c>
      <c r="Q870" s="54"/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 t="s">
        <v>184</v>
      </c>
      <c r="E871" s="49"/>
      <c r="F871" s="49"/>
      <c r="G871" s="48"/>
      <c r="H871" s="241" t="s">
        <v>178</v>
      </c>
      <c r="I871" s="248">
        <v>23</v>
      </c>
      <c r="J871" s="248">
        <v>8</v>
      </c>
      <c r="K871" s="248">
        <v>7</v>
      </c>
      <c r="L871" s="45" t="s">
        <v>132</v>
      </c>
      <c r="M871" s="44" t="s">
        <v>133</v>
      </c>
      <c r="N871" s="45" t="s">
        <v>131</v>
      </c>
      <c r="O871" s="44"/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175</v>
      </c>
      <c r="AI871" s="42"/>
      <c r="AJ871" s="231"/>
      <c r="AK871" s="225"/>
      <c r="AL871" s="51"/>
      <c r="AM871" s="228">
        <f>SUMPRODUCT(LEN($M871:$AE874)-LEN(SUBSTITUTE($M871:$AE874,"A", "")))</f>
        <v>0</v>
      </c>
      <c r="AN871" s="216">
        <f>SUMPRODUCT(LEN($AH871:$AH874)-LEN(SUBSTITUTE($AH871:$AH874,"A", "")))</f>
        <v>1</v>
      </c>
      <c r="AO871" s="219">
        <f>SUMPRODUCT(LEN($AG871:$AG874)-LEN(SUBSTITUTE($AG871:$AG874,"A", "")))</f>
        <v>0</v>
      </c>
      <c r="AP871" s="222">
        <f>SUMPRODUCT(LEN($M871:$AE874)-LEN(SUBSTITUTE($M871:$AE874,"S", "")))</f>
        <v>1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0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 t="s">
        <v>183</v>
      </c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/>
      <c r="N872" s="35" t="s">
        <v>121</v>
      </c>
      <c r="O872" s="34"/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 t="s">
        <v>182</v>
      </c>
      <c r="E873" s="30"/>
      <c r="F873" s="30"/>
      <c r="G873" s="29"/>
      <c r="H873" s="239">
        <v>149</v>
      </c>
      <c r="I873" s="250"/>
      <c r="J873" s="250"/>
      <c r="K873" s="250"/>
      <c r="L873" s="26" t="s">
        <v>112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 t="s">
        <v>181</v>
      </c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/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>
        <v>149</v>
      </c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0</v>
      </c>
      <c r="AN880" s="85">
        <f t="shared" si="116"/>
        <v>0</v>
      </c>
      <c r="AO880" s="84">
        <f t="shared" si="116"/>
        <v>0</v>
      </c>
      <c r="AP880" s="86">
        <f t="shared" si="116"/>
        <v>0</v>
      </c>
      <c r="AQ880" s="85">
        <f t="shared" si="116"/>
        <v>0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0</v>
      </c>
      <c r="BJ880" s="5">
        <f>SUM(AP880:AR880,BB880)/$BJ$5</f>
        <v>0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0</v>
      </c>
      <c r="AN881" s="66">
        <f t="shared" si="117"/>
        <v>0</v>
      </c>
      <c r="AO881" s="65">
        <f t="shared" si="117"/>
        <v>0</v>
      </c>
      <c r="AP881" s="67">
        <f t="shared" si="117"/>
        <v>0</v>
      </c>
      <c r="AQ881" s="66">
        <f t="shared" si="117"/>
        <v>0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178</v>
      </c>
      <c r="I882" s="248">
        <v>15</v>
      </c>
      <c r="J882" s="248">
        <v>7</v>
      </c>
      <c r="K882" s="254" t="s">
        <v>80</v>
      </c>
      <c r="L882" s="45" t="s">
        <v>132</v>
      </c>
      <c r="M882" s="44"/>
      <c r="N882" s="45" t="s">
        <v>131</v>
      </c>
      <c r="O882" s="44"/>
      <c r="P882" s="45" t="s">
        <v>130</v>
      </c>
      <c r="Q882" s="44"/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35"/>
      <c r="AK882" s="235"/>
      <c r="AL882" s="51"/>
      <c r="AM882" s="228">
        <f>SUMPRODUCT(LEN($M882:$AE885)-LEN(SUBSTITUTE($M882:$AE885,"A", "")))</f>
        <v>0</v>
      </c>
      <c r="AN882" s="216">
        <f>SUMPRODUCT(LEN($AH882:$AH885)-LEN(SUBSTITUTE($AH882:$AH885,"A", "")))</f>
        <v>0</v>
      </c>
      <c r="AO882" s="219">
        <f>SUMPRODUCT(LEN($AG882:$AG885)-LEN(SUBSTITUTE($AG882:$AG885,"A", "")))</f>
        <v>0</v>
      </c>
      <c r="AP882" s="222">
        <f>SUMPRODUCT(LEN($M882:$AE885)-LEN(SUBSTITUTE($M882:$AE885,"S", "")))</f>
        <v>0</v>
      </c>
      <c r="AQ882" s="216">
        <f>SUMPRODUCT(LEN($AH882:$AH885)-LEN(SUBSTITUTE($AH882:$AH885,"S", "")))</f>
        <v>0</v>
      </c>
      <c r="AR882" s="219">
        <f>SUMPRODUCT(LEN($AG882:$AG885)-LEN(SUBSTITUTE($AG882:$AG885,"S", "")))</f>
        <v>0</v>
      </c>
      <c r="AS882" s="222">
        <f>SUMPRODUCT(LEN($M882:$AE885)-LEN(SUBSTITUTE($M882:$AE885,"F", "")))</f>
        <v>0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0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/>
      <c r="N883" s="35" t="s">
        <v>121</v>
      </c>
      <c r="O883" s="34"/>
      <c r="P883" s="35" t="s">
        <v>120</v>
      </c>
      <c r="Q883" s="34"/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149</v>
      </c>
      <c r="I884" s="250"/>
      <c r="J884" s="250"/>
      <c r="K884" s="250"/>
      <c r="L884" s="26" t="s">
        <v>112</v>
      </c>
      <c r="M884" s="25"/>
      <c r="N884" s="26" t="s">
        <v>111</v>
      </c>
      <c r="O884" s="25"/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/>
      <c r="N885" s="55" t="s">
        <v>102</v>
      </c>
      <c r="O885" s="54"/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 t="s">
        <v>134</v>
      </c>
      <c r="I886" s="248">
        <v>18</v>
      </c>
      <c r="J886" s="248">
        <v>8</v>
      </c>
      <c r="K886" s="248">
        <v>8</v>
      </c>
      <c r="L886" s="45" t="s">
        <v>132</v>
      </c>
      <c r="M886" s="44"/>
      <c r="N886" s="45" t="s">
        <v>131</v>
      </c>
      <c r="O886" s="44"/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31"/>
      <c r="AK886" s="225"/>
      <c r="AL886" s="51"/>
      <c r="AM886" s="228">
        <f>SUMPRODUCT(LEN($M886:$AE889)-LEN(SUBSTITUTE($M886:$AE889,"A", "")))</f>
        <v>0</v>
      </c>
      <c r="AN886" s="216">
        <f>SUMPRODUCT(LEN($AH886:$AH889)-LEN(SUBSTITUTE($AH886:$AH889,"A", "")))</f>
        <v>0</v>
      </c>
      <c r="AO886" s="219">
        <f>SUMPRODUCT(LEN($AG886:$AG889)-LEN(SUBSTITUTE($AG886:$AG889,"A", "")))</f>
        <v>0</v>
      </c>
      <c r="AP886" s="222">
        <f>SUMPRODUCT(LEN($M886:$AE889)-LEN(SUBSTITUTE($M886:$AE889,"S", "")))</f>
        <v>0</v>
      </c>
      <c r="AQ886" s="216">
        <f>SUMPRODUCT(LEN($AH886:$AH889)-LEN(SUBSTITUTE($AH886:$AH889,"S", "")))</f>
        <v>0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0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/>
      <c r="N887" s="35" t="s">
        <v>121</v>
      </c>
      <c r="O887" s="34"/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>
        <v>149</v>
      </c>
      <c r="I888" s="250"/>
      <c r="J888" s="250"/>
      <c r="K888" s="250"/>
      <c r="L888" s="26" t="s">
        <v>112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/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150</v>
      </c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0</v>
      </c>
      <c r="AN895" s="85">
        <f t="shared" si="118"/>
        <v>0</v>
      </c>
      <c r="AO895" s="84">
        <f t="shared" si="118"/>
        <v>0</v>
      </c>
      <c r="AP895" s="86">
        <f t="shared" si="118"/>
        <v>1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0</v>
      </c>
      <c r="BJ895" s="5">
        <f>SUM(AP895:AR895,BB895)/$BJ$5</f>
        <v>0.5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0</v>
      </c>
      <c r="AN896" s="66">
        <f t="shared" si="119"/>
        <v>0</v>
      </c>
      <c r="AO896" s="65">
        <f t="shared" si="119"/>
        <v>0</v>
      </c>
      <c r="AP896" s="67">
        <f t="shared" si="119"/>
        <v>0.5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178</v>
      </c>
      <c r="I897" s="248">
        <v>15</v>
      </c>
      <c r="J897" s="248">
        <v>8</v>
      </c>
      <c r="K897" s="254" t="s">
        <v>80</v>
      </c>
      <c r="L897" s="45" t="s">
        <v>132</v>
      </c>
      <c r="M897" s="44"/>
      <c r="N897" s="45" t="s">
        <v>131</v>
      </c>
      <c r="O897" s="44"/>
      <c r="P897" s="45" t="s">
        <v>130</v>
      </c>
      <c r="Q897" s="44"/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35"/>
      <c r="AK897" s="235"/>
      <c r="AL897" s="51"/>
      <c r="AM897" s="228">
        <f>SUMPRODUCT(LEN($M897:$AE900)-LEN(SUBSTITUTE($M897:$AE900,"A", "")))</f>
        <v>0</v>
      </c>
      <c r="AN897" s="216">
        <f>SUMPRODUCT(LEN($AH897:$AH900)-LEN(SUBSTITUTE($AH897:$AH900,"A", "")))</f>
        <v>0</v>
      </c>
      <c r="AO897" s="219">
        <f>SUMPRODUCT(LEN($AG897:$AG900)-LEN(SUBSTITUTE($AG897:$AG900,"A", "")))</f>
        <v>0</v>
      </c>
      <c r="AP897" s="222">
        <f>SUMPRODUCT(LEN($M897:$AE900)-LEN(SUBSTITUTE($M897:$AE900,"S", "")))</f>
        <v>0</v>
      </c>
      <c r="AQ897" s="216">
        <f>SUMPRODUCT(LEN($AH897:$AH900)-LEN(SUBSTITUTE($AH897:$AH900,"S", "")))</f>
        <v>0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0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/>
      <c r="N898" s="35" t="s">
        <v>121</v>
      </c>
      <c r="O898" s="34"/>
      <c r="P898" s="35" t="s">
        <v>120</v>
      </c>
      <c r="Q898" s="34"/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150</v>
      </c>
      <c r="I899" s="250"/>
      <c r="J899" s="250"/>
      <c r="K899" s="250"/>
      <c r="L899" s="26" t="s">
        <v>112</v>
      </c>
      <c r="M899" s="25"/>
      <c r="N899" s="26" t="s">
        <v>111</v>
      </c>
      <c r="O899" s="25"/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/>
      <c r="N900" s="55" t="s">
        <v>102</v>
      </c>
      <c r="O900" s="54"/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17</v>
      </c>
      <c r="J901" s="248">
        <v>7</v>
      </c>
      <c r="K901" s="248">
        <v>6</v>
      </c>
      <c r="L901" s="45" t="s">
        <v>132</v>
      </c>
      <c r="M901" s="44" t="s">
        <v>133</v>
      </c>
      <c r="N901" s="45" t="s">
        <v>131</v>
      </c>
      <c r="O901" s="44"/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31"/>
      <c r="AK901" s="225"/>
      <c r="AL901" s="51"/>
      <c r="AM901" s="228">
        <f>SUMPRODUCT(LEN($M901:$AE904)-LEN(SUBSTITUTE($M901:$AE904,"A", "")))</f>
        <v>0</v>
      </c>
      <c r="AN901" s="216">
        <f>SUMPRODUCT(LEN($AH901:$AH904)-LEN(SUBSTITUTE($AH901:$AH904,"A", "")))</f>
        <v>0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</v>
      </c>
      <c r="AQ901" s="216">
        <f>SUMPRODUCT(LEN($AH901:$AH904)-LEN(SUBSTITUTE($AH901:$AH904,"S", "")))</f>
        <v>0</v>
      </c>
      <c r="AR901" s="219">
        <f>SUMPRODUCT(LEN($AG901:$AG904)-LEN(SUBSTITUTE($AG901:$AG904,"S", "")))</f>
        <v>0</v>
      </c>
      <c r="AS901" s="222">
        <f>SUMPRODUCT(LEN($M901:$AE904)-LEN(SUBSTITUTE($M901:$AE904,"F", "")))</f>
        <v>0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0</v>
      </c>
      <c r="AW901" s="216">
        <f>SUMPRODUCT(LEN($AH901:$AH904)-LEN(SUBSTITUTE($AH901:$AH904,"G", "")))</f>
        <v>0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/>
      <c r="N902" s="35" t="s">
        <v>121</v>
      </c>
      <c r="O902" s="34"/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/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150</v>
      </c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0</v>
      </c>
      <c r="AN910" s="85">
        <f t="shared" si="120"/>
        <v>0</v>
      </c>
      <c r="AO910" s="84">
        <f t="shared" si="120"/>
        <v>0</v>
      </c>
      <c r="AP910" s="86">
        <f t="shared" si="120"/>
        <v>4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0</v>
      </c>
      <c r="BJ910" s="5">
        <f>SUM(AP910:AR910,BB910)/$BJ$5</f>
        <v>2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0</v>
      </c>
      <c r="AN911" s="66">
        <f t="shared" si="121"/>
        <v>0</v>
      </c>
      <c r="AO911" s="65">
        <f t="shared" si="121"/>
        <v>0</v>
      </c>
      <c r="AP911" s="67">
        <f t="shared" si="121"/>
        <v>2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134</v>
      </c>
      <c r="I912" s="248">
        <v>25</v>
      </c>
      <c r="J912" s="248">
        <v>9</v>
      </c>
      <c r="K912" s="248">
        <v>7</v>
      </c>
      <c r="L912" s="45" t="s">
        <v>132</v>
      </c>
      <c r="M912" s="44" t="s">
        <v>133</v>
      </c>
      <c r="N912" s="45" t="s">
        <v>131</v>
      </c>
      <c r="O912" s="44"/>
      <c r="P912" s="45" t="s">
        <v>130</v>
      </c>
      <c r="Q912" s="44"/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35"/>
      <c r="AK912" s="235"/>
      <c r="AL912" s="51"/>
      <c r="AM912" s="228">
        <f>SUMPRODUCT(LEN($M912:$AE915)-LEN(SUBSTITUTE($M912:$AE915,"A", "")))</f>
        <v>0</v>
      </c>
      <c r="AN912" s="216">
        <f>SUMPRODUCT(LEN($AH912:$AH915)-LEN(SUBSTITUTE($AH912:$AH915,"A", "")))</f>
        <v>0</v>
      </c>
      <c r="AO912" s="219">
        <f>SUMPRODUCT(LEN($AG912:$AG915)-LEN(SUBSTITUTE($AG912:$AG915,"A", "")))</f>
        <v>0</v>
      </c>
      <c r="AP912" s="222">
        <f>SUMPRODUCT(LEN($M912:$AE915)-LEN(SUBSTITUTE($M912:$AE915,"S", "")))</f>
        <v>2</v>
      </c>
      <c r="AQ912" s="216">
        <f>SUMPRODUCT(LEN($AH912:$AH915)-LEN(SUBSTITUTE($AH912:$AH915,"S", "")))</f>
        <v>0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0</v>
      </c>
      <c r="AW912" s="216">
        <f>SUMPRODUCT(LEN($AH912:$AH915)-LEN(SUBSTITUTE($AH912:$AH915,"G", "")))</f>
        <v>0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133</v>
      </c>
      <c r="N913" s="35" t="s">
        <v>121</v>
      </c>
      <c r="O913" s="34"/>
      <c r="P913" s="35" t="s">
        <v>120</v>
      </c>
      <c r="Q913" s="34"/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150</v>
      </c>
      <c r="I914" s="250"/>
      <c r="J914" s="250"/>
      <c r="K914" s="250"/>
      <c r="L914" s="26" t="s">
        <v>112</v>
      </c>
      <c r="M914" s="25"/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/>
      <c r="N915" s="55" t="s">
        <v>102</v>
      </c>
      <c r="O915" s="54"/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19</v>
      </c>
      <c r="J916" s="248">
        <v>9</v>
      </c>
      <c r="K916" s="248">
        <v>7</v>
      </c>
      <c r="L916" s="45" t="s">
        <v>132</v>
      </c>
      <c r="M916" s="44" t="s">
        <v>133</v>
      </c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31"/>
      <c r="AK916" s="225"/>
      <c r="AL916" s="51"/>
      <c r="AM916" s="228">
        <f>SUMPRODUCT(LEN($M916:$AE919)-LEN(SUBSTITUTE($M916:$AE919,"A", "")))</f>
        <v>0</v>
      </c>
      <c r="AN916" s="216">
        <f>SUMPRODUCT(LEN($AH916:$AH919)-LEN(SUBSTITUTE($AH916:$AH919,"A", "")))</f>
        <v>0</v>
      </c>
      <c r="AO916" s="219">
        <f>SUMPRODUCT(LEN($AG916:$AG919)-LEN(SUBSTITUTE($AG916:$AG919,"A", "")))</f>
        <v>0</v>
      </c>
      <c r="AP916" s="222">
        <f>SUMPRODUCT(LEN($M916:$AE919)-LEN(SUBSTITUTE($M916:$AE919,"S", "")))</f>
        <v>2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0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133</v>
      </c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150</v>
      </c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1</v>
      </c>
      <c r="AN925" s="85">
        <f t="shared" si="122"/>
        <v>0</v>
      </c>
      <c r="AO925" s="84">
        <f t="shared" si="122"/>
        <v>0</v>
      </c>
      <c r="AP925" s="86">
        <f t="shared" si="122"/>
        <v>3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0.5</v>
      </c>
      <c r="BJ925" s="5">
        <f>SUM(AP925:AR925,BB925)/$BJ$5</f>
        <v>1.5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0.5</v>
      </c>
      <c r="AN926" s="66">
        <f t="shared" si="123"/>
        <v>0</v>
      </c>
      <c r="AO926" s="65">
        <f t="shared" si="123"/>
        <v>0</v>
      </c>
      <c r="AP926" s="67">
        <f t="shared" si="123"/>
        <v>1.5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134</v>
      </c>
      <c r="I927" s="248">
        <v>20</v>
      </c>
      <c r="J927" s="248">
        <v>9</v>
      </c>
      <c r="K927" s="248">
        <v>7</v>
      </c>
      <c r="L927" s="45" t="s">
        <v>132</v>
      </c>
      <c r="M927" s="44" t="s">
        <v>175</v>
      </c>
      <c r="N927" s="45" t="s">
        <v>131</v>
      </c>
      <c r="O927" s="44"/>
      <c r="P927" s="45" t="s">
        <v>130</v>
      </c>
      <c r="Q927" s="44"/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/>
      <c r="AJ927" s="235"/>
      <c r="AK927" s="235"/>
      <c r="AL927" s="51"/>
      <c r="AM927" s="228">
        <f>SUMPRODUCT(LEN($M927:$AE930)-LEN(SUBSTITUTE($M927:$AE930,"A", "")))</f>
        <v>1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1</v>
      </c>
      <c r="AQ927" s="216">
        <f>SUMPRODUCT(LEN($AH927:$AH930)-LEN(SUBSTITUTE($AH927:$AH930,"S", "")))</f>
        <v>0</v>
      </c>
      <c r="AR927" s="219">
        <f>SUMPRODUCT(LEN($AG927:$AG930)-LEN(SUBSTITUTE($AG927:$AG930,"S", "")))</f>
        <v>0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0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0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0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133</v>
      </c>
      <c r="N928" s="35" t="s">
        <v>121</v>
      </c>
      <c r="O928" s="34"/>
      <c r="P928" s="35" t="s">
        <v>120</v>
      </c>
      <c r="Q928" s="34"/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150</v>
      </c>
      <c r="I929" s="250"/>
      <c r="J929" s="250"/>
      <c r="K929" s="250"/>
      <c r="L929" s="26" t="s">
        <v>112</v>
      </c>
      <c r="M929" s="25"/>
      <c r="N929" s="26" t="s">
        <v>111</v>
      </c>
      <c r="O929" s="25"/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/>
      <c r="N930" s="55" t="s">
        <v>102</v>
      </c>
      <c r="O930" s="54"/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19</v>
      </c>
      <c r="J931" s="248">
        <v>8</v>
      </c>
      <c r="K931" s="248">
        <v>6</v>
      </c>
      <c r="L931" s="45" t="s">
        <v>132</v>
      </c>
      <c r="M931" s="44" t="s">
        <v>133</v>
      </c>
      <c r="N931" s="45" t="s">
        <v>131</v>
      </c>
      <c r="O931" s="44"/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31"/>
      <c r="AK931" s="225"/>
      <c r="AL931" s="51"/>
      <c r="AM931" s="228">
        <f>SUMPRODUCT(LEN($M931:$AE934)-LEN(SUBSTITUTE($M931:$AE934,"A", "")))</f>
        <v>0</v>
      </c>
      <c r="AN931" s="216">
        <f>SUMPRODUCT(LEN($AH931:$AH934)-LEN(SUBSTITUTE($AH931:$AH934,"A", "")))</f>
        <v>0</v>
      </c>
      <c r="AO931" s="219">
        <f>SUMPRODUCT(LEN($AG931:$AG934)-LEN(SUBSTITUTE($AG931:$AG934,"A", "")))</f>
        <v>0</v>
      </c>
      <c r="AP931" s="222">
        <f>SUMPRODUCT(LEN($M931:$AE934)-LEN(SUBSTITUTE($M931:$AE934,"S", "")))</f>
        <v>2</v>
      </c>
      <c r="AQ931" s="216">
        <f>SUMPRODUCT(LEN($AH931:$AH934)-LEN(SUBSTITUTE($AH931:$AH934,"S", "")))</f>
        <v>0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0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133</v>
      </c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/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150</v>
      </c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0</v>
      </c>
      <c r="AN940" s="85">
        <f t="shared" si="124"/>
        <v>0</v>
      </c>
      <c r="AO940" s="84">
        <f t="shared" si="124"/>
        <v>0</v>
      </c>
      <c r="AP940" s="86">
        <f t="shared" si="124"/>
        <v>2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0</v>
      </c>
      <c r="BJ940" s="5">
        <f>SUM(AP940:AR940,BB940)/$BJ$5</f>
        <v>1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0</v>
      </c>
      <c r="AN941" s="66">
        <f t="shared" si="125"/>
        <v>0</v>
      </c>
      <c r="AO941" s="65">
        <f t="shared" si="125"/>
        <v>0</v>
      </c>
      <c r="AP941" s="67">
        <f t="shared" si="125"/>
        <v>1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134</v>
      </c>
      <c r="I942" s="248">
        <v>15</v>
      </c>
      <c r="J942" s="248">
        <v>7</v>
      </c>
      <c r="K942" s="248">
        <v>6</v>
      </c>
      <c r="L942" s="45" t="s">
        <v>132</v>
      </c>
      <c r="M942" s="44" t="s">
        <v>133</v>
      </c>
      <c r="N942" s="45" t="s">
        <v>131</v>
      </c>
      <c r="O942" s="44"/>
      <c r="P942" s="45" t="s">
        <v>130</v>
      </c>
      <c r="Q942" s="44"/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/>
      <c r="AJ942" s="235"/>
      <c r="AK942" s="235"/>
      <c r="AL942" s="51"/>
      <c r="AM942" s="228">
        <f>SUMPRODUCT(LEN($M942:$AE945)-LEN(SUBSTITUTE($M942:$AE945,"A", "")))</f>
        <v>0</v>
      </c>
      <c r="AN942" s="216">
        <f>SUMPRODUCT(LEN($AH942:$AH945)-LEN(SUBSTITUTE($AH942:$AH945,"A", "")))</f>
        <v>0</v>
      </c>
      <c r="AO942" s="219">
        <f>SUMPRODUCT(LEN($AG942:$AG945)-LEN(SUBSTITUTE($AG942:$AG945,"A", "")))</f>
        <v>0</v>
      </c>
      <c r="AP942" s="222">
        <f>SUMPRODUCT(LEN($M942:$AE945)-LEN(SUBSTITUTE($M942:$AE945,"S", "")))</f>
        <v>1</v>
      </c>
      <c r="AQ942" s="216">
        <f>SUMPRODUCT(LEN($AH942:$AH945)-LEN(SUBSTITUTE($AH942:$AH945,"S", "")))</f>
        <v>0</v>
      </c>
      <c r="AR942" s="219">
        <f>SUMPRODUCT(LEN($AG942:$AG945)-LEN(SUBSTITUTE($AG942:$AG945,"S", "")))</f>
        <v>0</v>
      </c>
      <c r="AS942" s="222">
        <f>SUMPRODUCT(LEN($M942:$AE945)-LEN(SUBSTITUTE($M942:$AE945,"F", "")))</f>
        <v>0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0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0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/>
      <c r="N943" s="35" t="s">
        <v>121</v>
      </c>
      <c r="O943" s="34"/>
      <c r="P943" s="35" t="s">
        <v>120</v>
      </c>
      <c r="Q943" s="34"/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150</v>
      </c>
      <c r="I944" s="250"/>
      <c r="J944" s="250"/>
      <c r="K944" s="250"/>
      <c r="L944" s="26" t="s">
        <v>112</v>
      </c>
      <c r="M944" s="25"/>
      <c r="N944" s="26" t="s">
        <v>111</v>
      </c>
      <c r="O944" s="25"/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/>
      <c r="N945" s="55" t="s">
        <v>102</v>
      </c>
      <c r="O945" s="54"/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17</v>
      </c>
      <c r="J946" s="248">
        <v>9</v>
      </c>
      <c r="K946" s="248">
        <v>8</v>
      </c>
      <c r="L946" s="45" t="s">
        <v>132</v>
      </c>
      <c r="M946" s="44" t="s">
        <v>133</v>
      </c>
      <c r="N946" s="45" t="s">
        <v>131</v>
      </c>
      <c r="O946" s="44"/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0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1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0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/>
      <c r="N947" s="35" t="s">
        <v>121</v>
      </c>
      <c r="O947" s="34"/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3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/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>
        <v>150</v>
      </c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0</v>
      </c>
      <c r="AN955" s="85">
        <f t="shared" si="126"/>
        <v>0</v>
      </c>
      <c r="AO955" s="84">
        <f t="shared" si="126"/>
        <v>0</v>
      </c>
      <c r="AP955" s="86">
        <f t="shared" si="126"/>
        <v>1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0</v>
      </c>
      <c r="BJ955" s="5">
        <f>SUM(AP955:AR955,BB955)/$BJ$5</f>
        <v>0.5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0</v>
      </c>
      <c r="AN956" s="66">
        <f t="shared" si="127"/>
        <v>0</v>
      </c>
      <c r="AO956" s="65">
        <f t="shared" si="127"/>
        <v>0</v>
      </c>
      <c r="AP956" s="67">
        <f t="shared" si="127"/>
        <v>0.5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134</v>
      </c>
      <c r="I957" s="248">
        <v>17</v>
      </c>
      <c r="J957" s="248">
        <v>7</v>
      </c>
      <c r="K957" s="248">
        <v>6</v>
      </c>
      <c r="L957" s="45" t="s">
        <v>132</v>
      </c>
      <c r="M957" s="44" t="s">
        <v>133</v>
      </c>
      <c r="N957" s="45" t="s">
        <v>131</v>
      </c>
      <c r="O957" s="44"/>
      <c r="P957" s="45" t="s">
        <v>130</v>
      </c>
      <c r="Q957" s="44"/>
      <c r="R957" s="45" t="s">
        <v>129</v>
      </c>
      <c r="S957" s="44"/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/>
      <c r="AI957" s="42"/>
      <c r="AJ957" s="235"/>
      <c r="AK957" s="235"/>
      <c r="AL957" s="51"/>
      <c r="AM957" s="228">
        <f>SUMPRODUCT(LEN($M957:$AE960)-LEN(SUBSTITUTE($M957:$AE960,"A", "")))</f>
        <v>0</v>
      </c>
      <c r="AN957" s="216">
        <f>SUMPRODUCT(LEN($AH957:$AH960)-LEN(SUBSTITUTE($AH957:$AH960,"A", "")))</f>
        <v>0</v>
      </c>
      <c r="AO957" s="219">
        <f>SUMPRODUCT(LEN($AG957:$AG960)-LEN(SUBSTITUTE($AG957:$AG960,"A", "")))</f>
        <v>0</v>
      </c>
      <c r="AP957" s="222">
        <f>SUMPRODUCT(LEN($M957:$AE960)-LEN(SUBSTITUTE($M957:$AE960,"S", "")))</f>
        <v>1</v>
      </c>
      <c r="AQ957" s="216">
        <f>SUMPRODUCT(LEN($AH957:$AH960)-LEN(SUBSTITUTE($AH957:$AH960,"S", "")))</f>
        <v>0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0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/>
      <c r="N958" s="35" t="s">
        <v>121</v>
      </c>
      <c r="O958" s="34"/>
      <c r="P958" s="35" t="s">
        <v>120</v>
      </c>
      <c r="Q958" s="34"/>
      <c r="R958" s="35" t="s">
        <v>119</v>
      </c>
      <c r="S958" s="34"/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150</v>
      </c>
      <c r="I959" s="250"/>
      <c r="J959" s="250"/>
      <c r="K959" s="250"/>
      <c r="L959" s="26" t="s">
        <v>112</v>
      </c>
      <c r="M959" s="25"/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/>
      <c r="N960" s="55" t="s">
        <v>102</v>
      </c>
      <c r="O960" s="54"/>
      <c r="P960" s="55" t="s">
        <v>101</v>
      </c>
      <c r="Q960" s="54"/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13</v>
      </c>
      <c r="J961" s="248">
        <v>7</v>
      </c>
      <c r="K961" s="248">
        <v>7</v>
      </c>
      <c r="L961" s="45" t="s">
        <v>132</v>
      </c>
      <c r="M961" s="44"/>
      <c r="N961" s="45" t="s">
        <v>131</v>
      </c>
      <c r="O961" s="44"/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0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0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0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/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/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61">
    <mergeCell ref="BE961:BE964"/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P5:AH7"/>
    <mergeCell ref="N1:AF4"/>
    <mergeCell ref="AH1:AH4"/>
    <mergeCell ref="BB961:BB964"/>
    <mergeCell ref="BC961:BC964"/>
    <mergeCell ref="BD961:BD964"/>
    <mergeCell ref="BC942:BC945"/>
    <mergeCell ref="BD942:BD945"/>
    <mergeCell ref="BB957:BB960"/>
    <mergeCell ref="BC957:BC960"/>
    <mergeCell ref="BB886:BB889"/>
    <mergeCell ref="BC886:BC889"/>
    <mergeCell ref="BD886:BD889"/>
    <mergeCell ref="BE886:BE889"/>
    <mergeCell ref="BB890:BB893"/>
    <mergeCell ref="BC890:BC893"/>
    <mergeCell ref="BB920:BB923"/>
    <mergeCell ref="BC920:BC923"/>
    <mergeCell ref="BD920:BD923"/>
    <mergeCell ref="BE920:BE923"/>
    <mergeCell ref="BB927:BB930"/>
    <mergeCell ref="BD957:BD960"/>
    <mergeCell ref="BE957:BE960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E942:BE945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D890:BD893"/>
    <mergeCell ref="BE890:BE893"/>
    <mergeCell ref="BB897:BB900"/>
    <mergeCell ref="BC897:BC900"/>
    <mergeCell ref="BD897:BD900"/>
    <mergeCell ref="BE897:BE900"/>
    <mergeCell ref="BB931:BB934"/>
    <mergeCell ref="BC931:BC934"/>
    <mergeCell ref="BD931:BD934"/>
    <mergeCell ref="BE931:BE934"/>
    <mergeCell ref="BC927:BC930"/>
    <mergeCell ref="BD927:BD930"/>
    <mergeCell ref="BE927:BE930"/>
    <mergeCell ref="BB837:BB840"/>
    <mergeCell ref="BC837:BC840"/>
    <mergeCell ref="BD837:BD840"/>
    <mergeCell ref="BE837:BE840"/>
    <mergeCell ref="BB841:BB844"/>
    <mergeCell ref="BC841:BC844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D841:BD844"/>
    <mergeCell ref="BE841:BE844"/>
    <mergeCell ref="BB845:BB848"/>
    <mergeCell ref="BC845:BC848"/>
    <mergeCell ref="BD845:BD848"/>
    <mergeCell ref="BE845:BE848"/>
    <mergeCell ref="BB882:BB885"/>
    <mergeCell ref="BC882:BC885"/>
    <mergeCell ref="BD882:BD885"/>
    <mergeCell ref="BE882:BE885"/>
    <mergeCell ref="BB785:BB788"/>
    <mergeCell ref="BC785:BC788"/>
    <mergeCell ref="BD785:BD788"/>
    <mergeCell ref="BE785:BE788"/>
    <mergeCell ref="BB792:BB795"/>
    <mergeCell ref="BC792:BC795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D800:BD803"/>
    <mergeCell ref="BE800:BE803"/>
    <mergeCell ref="BB807:BB810"/>
    <mergeCell ref="BC807:BC810"/>
    <mergeCell ref="BD807:BD810"/>
    <mergeCell ref="BE807:BE810"/>
    <mergeCell ref="BD792:BD795"/>
    <mergeCell ref="BE792:BE795"/>
    <mergeCell ref="BB796:BB799"/>
    <mergeCell ref="BC796:BC799"/>
    <mergeCell ref="BD796:BD799"/>
    <mergeCell ref="BE796:BE799"/>
    <mergeCell ref="BB830:BB833"/>
    <mergeCell ref="BC830:BC833"/>
    <mergeCell ref="BD830:BD833"/>
    <mergeCell ref="BE830:BE833"/>
    <mergeCell ref="BB736:BB739"/>
    <mergeCell ref="BC736:BC739"/>
    <mergeCell ref="BD736:BD739"/>
    <mergeCell ref="BE736:BE739"/>
    <mergeCell ref="BB740:BB743"/>
    <mergeCell ref="BC740:BC743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762:BB765"/>
    <mergeCell ref="BC762:BC765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D740:BD743"/>
    <mergeCell ref="BE740:BE743"/>
    <mergeCell ref="BB747:BB750"/>
    <mergeCell ref="BC747:BC750"/>
    <mergeCell ref="BD747:BD750"/>
    <mergeCell ref="BE747:BE750"/>
    <mergeCell ref="BB781:BB784"/>
    <mergeCell ref="BC781:BC784"/>
    <mergeCell ref="BD781:BD784"/>
    <mergeCell ref="BE781:BE784"/>
    <mergeCell ref="BB687:BB690"/>
    <mergeCell ref="BC687:BC690"/>
    <mergeCell ref="BD687:BD690"/>
    <mergeCell ref="BE687:BE690"/>
    <mergeCell ref="BB691:BB694"/>
    <mergeCell ref="BC691:BC694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02:BB705"/>
    <mergeCell ref="BC702:BC705"/>
    <mergeCell ref="BD702:BD705"/>
    <mergeCell ref="BE702:BE705"/>
    <mergeCell ref="BB706:BB709"/>
    <mergeCell ref="BC706:BC709"/>
    <mergeCell ref="BD706:BD709"/>
    <mergeCell ref="BE706:BE709"/>
    <mergeCell ref="BD691:BD694"/>
    <mergeCell ref="BE691:BE694"/>
    <mergeCell ref="BB695:BB698"/>
    <mergeCell ref="BC695:BC698"/>
    <mergeCell ref="BD695:BD698"/>
    <mergeCell ref="BE695:BE698"/>
    <mergeCell ref="BB732:BB735"/>
    <mergeCell ref="BC732:BC735"/>
    <mergeCell ref="BD732:BD735"/>
    <mergeCell ref="BE732:BE735"/>
    <mergeCell ref="BB635:BB638"/>
    <mergeCell ref="BC635:BC638"/>
    <mergeCell ref="BD635:BD638"/>
    <mergeCell ref="BE635:BE638"/>
    <mergeCell ref="BB642:BB645"/>
    <mergeCell ref="BC642:BC645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D642:BD645"/>
    <mergeCell ref="BE642:BE645"/>
    <mergeCell ref="BB646:BB649"/>
    <mergeCell ref="BC646:BC649"/>
    <mergeCell ref="BD646:BD649"/>
    <mergeCell ref="BE646:BE649"/>
    <mergeCell ref="BB680:BB683"/>
    <mergeCell ref="BC680:BC683"/>
    <mergeCell ref="BD680:BD683"/>
    <mergeCell ref="BE680:BE683"/>
    <mergeCell ref="BB586:BB589"/>
    <mergeCell ref="BC586:BC589"/>
    <mergeCell ref="BD586:BD589"/>
    <mergeCell ref="BE586:BE589"/>
    <mergeCell ref="BB590:BB593"/>
    <mergeCell ref="BC590:BC593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D590:BD593"/>
    <mergeCell ref="BE590:BE593"/>
    <mergeCell ref="BB597:BB600"/>
    <mergeCell ref="BC597:BC600"/>
    <mergeCell ref="BD597:BD600"/>
    <mergeCell ref="BE597:BE600"/>
    <mergeCell ref="BB631:BB634"/>
    <mergeCell ref="BC631:BC634"/>
    <mergeCell ref="BD631:BD634"/>
    <mergeCell ref="BE631:BE634"/>
    <mergeCell ref="BB537:BB540"/>
    <mergeCell ref="BC537:BC540"/>
    <mergeCell ref="BD537:BD540"/>
    <mergeCell ref="BE537:BE540"/>
    <mergeCell ref="BB541:BB544"/>
    <mergeCell ref="BC541:BC544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552:BB555"/>
    <mergeCell ref="BC552:BC555"/>
    <mergeCell ref="BD552:BD555"/>
    <mergeCell ref="BE552:BE555"/>
    <mergeCell ref="BB556:BB559"/>
    <mergeCell ref="BC556:BC559"/>
    <mergeCell ref="BD556:BD559"/>
    <mergeCell ref="BE556:BE559"/>
    <mergeCell ref="BD541:BD544"/>
    <mergeCell ref="BE541:BE544"/>
    <mergeCell ref="BB545:BB548"/>
    <mergeCell ref="BC545:BC548"/>
    <mergeCell ref="BD545:BD548"/>
    <mergeCell ref="BE545:BE548"/>
    <mergeCell ref="BB582:BB585"/>
    <mergeCell ref="BC582:BC585"/>
    <mergeCell ref="BD582:BD585"/>
    <mergeCell ref="BE582:BE585"/>
    <mergeCell ref="BB485:BB488"/>
    <mergeCell ref="BC485:BC488"/>
    <mergeCell ref="BD485:BD488"/>
    <mergeCell ref="BE485:BE488"/>
    <mergeCell ref="BB492:BB495"/>
    <mergeCell ref="BC492:BC495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D492:BD495"/>
    <mergeCell ref="BE492:BE495"/>
    <mergeCell ref="BB496:BB499"/>
    <mergeCell ref="BC496:BC499"/>
    <mergeCell ref="BD496:BD499"/>
    <mergeCell ref="BE496:BE499"/>
    <mergeCell ref="BB530:BB533"/>
    <mergeCell ref="BC530:BC533"/>
    <mergeCell ref="BD530:BD533"/>
    <mergeCell ref="BE530:BE533"/>
    <mergeCell ref="BB436:BB439"/>
    <mergeCell ref="BC436:BC439"/>
    <mergeCell ref="BD436:BD439"/>
    <mergeCell ref="BE436:BE439"/>
    <mergeCell ref="BB440:BB443"/>
    <mergeCell ref="BC440:BC443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455:BD458"/>
    <mergeCell ref="BE455:BE458"/>
    <mergeCell ref="BD440:BD443"/>
    <mergeCell ref="BE440:BE443"/>
    <mergeCell ref="BB447:BB450"/>
    <mergeCell ref="BC447:BC450"/>
    <mergeCell ref="BD447:BD450"/>
    <mergeCell ref="BE447:BE450"/>
    <mergeCell ref="BB481:BB484"/>
    <mergeCell ref="BC481:BC484"/>
    <mergeCell ref="BD481:BD484"/>
    <mergeCell ref="BE481:BE484"/>
    <mergeCell ref="BB387:BB390"/>
    <mergeCell ref="BC387:BC390"/>
    <mergeCell ref="BD387:BD390"/>
    <mergeCell ref="BE387:BE390"/>
    <mergeCell ref="BB391:BB394"/>
    <mergeCell ref="BC391:BC394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D417:BD420"/>
    <mergeCell ref="BE417:BE42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D391:BD394"/>
    <mergeCell ref="BE391:BE394"/>
    <mergeCell ref="BB395:BB398"/>
    <mergeCell ref="BC395:BC398"/>
    <mergeCell ref="BD395:BD398"/>
    <mergeCell ref="BE395:BE398"/>
    <mergeCell ref="BB432:BB435"/>
    <mergeCell ref="BC432:BC435"/>
    <mergeCell ref="BD432:BD435"/>
    <mergeCell ref="BE432:BE435"/>
    <mergeCell ref="BB335:BB338"/>
    <mergeCell ref="BC335:BC338"/>
    <mergeCell ref="BD335:BD338"/>
    <mergeCell ref="BE335:BE338"/>
    <mergeCell ref="BB342:BB345"/>
    <mergeCell ref="BC342:BC345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D342:BD345"/>
    <mergeCell ref="BE342:BE345"/>
    <mergeCell ref="BB346:BB349"/>
    <mergeCell ref="BC346:BC349"/>
    <mergeCell ref="BD346:BD349"/>
    <mergeCell ref="BE346:BE349"/>
    <mergeCell ref="BB380:BB383"/>
    <mergeCell ref="BC380:BC383"/>
    <mergeCell ref="BD380:BD383"/>
    <mergeCell ref="BE380:BE383"/>
    <mergeCell ref="BB286:BB289"/>
    <mergeCell ref="BC286:BC289"/>
    <mergeCell ref="BD286:BD289"/>
    <mergeCell ref="BE286:BE289"/>
    <mergeCell ref="BB290:BB293"/>
    <mergeCell ref="BC290:BC293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D301:BD304"/>
    <mergeCell ref="BE301:BE304"/>
    <mergeCell ref="BB305:BB308"/>
    <mergeCell ref="BC305:BC308"/>
    <mergeCell ref="BD305:BD308"/>
    <mergeCell ref="BE305:BE308"/>
    <mergeCell ref="BD290:BD293"/>
    <mergeCell ref="BE290:BE293"/>
    <mergeCell ref="BB297:BB300"/>
    <mergeCell ref="BC297:BC300"/>
    <mergeCell ref="BD297:BD300"/>
    <mergeCell ref="BE297:BE300"/>
    <mergeCell ref="BB331:BB334"/>
    <mergeCell ref="BC331:BC334"/>
    <mergeCell ref="BD331:BD334"/>
    <mergeCell ref="BE331:BE334"/>
    <mergeCell ref="BB237:BB240"/>
    <mergeCell ref="BC237:BC240"/>
    <mergeCell ref="BD237:BD240"/>
    <mergeCell ref="BE237:BE240"/>
    <mergeCell ref="BB241:BB244"/>
    <mergeCell ref="BC241:BC244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D260:BD263"/>
    <mergeCell ref="BE260:BE263"/>
    <mergeCell ref="BB267:BB270"/>
    <mergeCell ref="BC267:BC270"/>
    <mergeCell ref="BD267:BD270"/>
    <mergeCell ref="BE267:BE27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D241:BD244"/>
    <mergeCell ref="BE241:BE244"/>
    <mergeCell ref="BB245:BB248"/>
    <mergeCell ref="BC245:BC248"/>
    <mergeCell ref="BD245:BD248"/>
    <mergeCell ref="BE245:BE248"/>
    <mergeCell ref="BB282:BB285"/>
    <mergeCell ref="BC282:BC285"/>
    <mergeCell ref="BD282:BD285"/>
    <mergeCell ref="BE282:BE285"/>
    <mergeCell ref="BB185:BB188"/>
    <mergeCell ref="BC185:BC188"/>
    <mergeCell ref="BD185:BD188"/>
    <mergeCell ref="BE185:BE188"/>
    <mergeCell ref="BB192:BB195"/>
    <mergeCell ref="BC192:BC195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07:BD210"/>
    <mergeCell ref="BE207:BE210"/>
    <mergeCell ref="BD192:BD195"/>
    <mergeCell ref="BE192:BE195"/>
    <mergeCell ref="BB196:BB199"/>
    <mergeCell ref="BC196:BC199"/>
    <mergeCell ref="BD196:BD199"/>
    <mergeCell ref="BE196:BE199"/>
    <mergeCell ref="BB230:BB233"/>
    <mergeCell ref="BC230:BC233"/>
    <mergeCell ref="BD230:BD233"/>
    <mergeCell ref="BE230:BE233"/>
    <mergeCell ref="BB136:BB139"/>
    <mergeCell ref="BC136:BC139"/>
    <mergeCell ref="BD136:BD139"/>
    <mergeCell ref="BE136:BE139"/>
    <mergeCell ref="BB140:BB143"/>
    <mergeCell ref="BC140:BC143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162:BB165"/>
    <mergeCell ref="BC162:BC165"/>
    <mergeCell ref="BD162:BD165"/>
    <mergeCell ref="BE162:BE165"/>
    <mergeCell ref="BB166:BB169"/>
    <mergeCell ref="BC166:BC169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D140:BD143"/>
    <mergeCell ref="BE140:BE143"/>
    <mergeCell ref="BB147:BB150"/>
    <mergeCell ref="BC147:BC150"/>
    <mergeCell ref="BD147:BD150"/>
    <mergeCell ref="BE147:BE150"/>
    <mergeCell ref="BB181:BB184"/>
    <mergeCell ref="BC181:BC184"/>
    <mergeCell ref="BD181:BD184"/>
    <mergeCell ref="BE181:BE184"/>
    <mergeCell ref="BB87:BB90"/>
    <mergeCell ref="BC87:BC90"/>
    <mergeCell ref="BD87:BD90"/>
    <mergeCell ref="BE87:BE90"/>
    <mergeCell ref="BB91:BB94"/>
    <mergeCell ref="BC91:BC94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D91:BD94"/>
    <mergeCell ref="BE91:BE94"/>
    <mergeCell ref="BB95:BB98"/>
    <mergeCell ref="BC95:BC98"/>
    <mergeCell ref="BD95:BD98"/>
    <mergeCell ref="BE95:BE98"/>
    <mergeCell ref="BB132:BB135"/>
    <mergeCell ref="BC132:BC135"/>
    <mergeCell ref="BD132:BD135"/>
    <mergeCell ref="BE132:BE135"/>
    <mergeCell ref="AS916:AS919"/>
    <mergeCell ref="AR916:AR919"/>
    <mergeCell ref="AP920:AP923"/>
    <mergeCell ref="AM901:AM904"/>
    <mergeCell ref="BB12:BB15"/>
    <mergeCell ref="BC12:BC15"/>
    <mergeCell ref="BD12:BD15"/>
    <mergeCell ref="BE12:BE15"/>
    <mergeCell ref="BB16:BB19"/>
    <mergeCell ref="BC16:BC19"/>
    <mergeCell ref="BD16:BD19"/>
    <mergeCell ref="BE16:BE19"/>
    <mergeCell ref="BB50:BB53"/>
    <mergeCell ref="BC50:BC53"/>
    <mergeCell ref="BD50:BD53"/>
    <mergeCell ref="BE50:BE53"/>
    <mergeCell ref="BB57:BB60"/>
    <mergeCell ref="BC57:BC60"/>
    <mergeCell ref="BD57:BD60"/>
    <mergeCell ref="BE57:BE60"/>
    <mergeCell ref="BD42:BD45"/>
    <mergeCell ref="BE42:BE45"/>
    <mergeCell ref="BB46:BB49"/>
    <mergeCell ref="BC46:BC49"/>
    <mergeCell ref="BD46:BD49"/>
    <mergeCell ref="BE46:BE49"/>
    <mergeCell ref="BB35:BB38"/>
    <mergeCell ref="BC35:BC38"/>
    <mergeCell ref="BD35:BD38"/>
    <mergeCell ref="BE35:BE38"/>
    <mergeCell ref="BB42:BB45"/>
    <mergeCell ref="BC42:BC45"/>
    <mergeCell ref="BB20:BB23"/>
    <mergeCell ref="BC20:BC23"/>
    <mergeCell ref="BD20:BD23"/>
    <mergeCell ref="BE20:BE23"/>
    <mergeCell ref="BB27:BB30"/>
    <mergeCell ref="BC27:BC30"/>
    <mergeCell ref="BD27:BD30"/>
    <mergeCell ref="BE27:BE30"/>
    <mergeCell ref="BB80:BB83"/>
    <mergeCell ref="BC80:BC83"/>
    <mergeCell ref="BD80:BD83"/>
    <mergeCell ref="BE80:BE83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B31:BB34"/>
    <mergeCell ref="BC31:BC34"/>
    <mergeCell ref="BD31:BD34"/>
    <mergeCell ref="BE31:BE34"/>
    <mergeCell ref="BD61:BD64"/>
    <mergeCell ref="BE61:BE64"/>
    <mergeCell ref="BB65:BB68"/>
    <mergeCell ref="BC65:BC68"/>
    <mergeCell ref="BD65:BD68"/>
    <mergeCell ref="BE65:BE68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460:G460"/>
    <mergeCell ref="E490:G490"/>
    <mergeCell ref="E505:G505"/>
    <mergeCell ref="E520:G520"/>
    <mergeCell ref="E535:G535"/>
    <mergeCell ref="E550:G550"/>
    <mergeCell ref="E835:G835"/>
    <mergeCell ref="E685:G685"/>
    <mergeCell ref="E700:G700"/>
    <mergeCell ref="C920:C923"/>
    <mergeCell ref="I920:I923"/>
    <mergeCell ref="H948:H949"/>
    <mergeCell ref="C927:C930"/>
    <mergeCell ref="I927:I930"/>
    <mergeCell ref="J927:J930"/>
    <mergeCell ref="K927:K930"/>
    <mergeCell ref="E160:G160"/>
    <mergeCell ref="E175:G175"/>
    <mergeCell ref="E190:G190"/>
    <mergeCell ref="E205:G205"/>
    <mergeCell ref="E715:G715"/>
    <mergeCell ref="E730:G730"/>
    <mergeCell ref="E745:G745"/>
    <mergeCell ref="E760:G760"/>
    <mergeCell ref="E775:G775"/>
    <mergeCell ref="E790:G790"/>
    <mergeCell ref="E940:G940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805:G805"/>
    <mergeCell ref="E820:G820"/>
    <mergeCell ref="V939:W939"/>
    <mergeCell ref="I916:I919"/>
    <mergeCell ref="H916:H917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R939:S939"/>
    <mergeCell ref="T939:U939"/>
    <mergeCell ref="C950:C953"/>
    <mergeCell ref="I950:I953"/>
    <mergeCell ref="J950:J953"/>
    <mergeCell ref="K950:K953"/>
    <mergeCell ref="C935:C938"/>
    <mergeCell ref="C931:C934"/>
    <mergeCell ref="I931:I934"/>
    <mergeCell ref="H931:H932"/>
    <mergeCell ref="H933:H934"/>
    <mergeCell ref="E925:G925"/>
    <mergeCell ref="H918:H919"/>
    <mergeCell ref="H920:H921"/>
    <mergeCell ref="H922:H923"/>
    <mergeCell ref="AK901:AK904"/>
    <mergeCell ref="L924:M924"/>
    <mergeCell ref="N924:O924"/>
    <mergeCell ref="P924:Q924"/>
    <mergeCell ref="R924:S924"/>
    <mergeCell ref="T924:U924"/>
    <mergeCell ref="AJ931:AJ934"/>
    <mergeCell ref="V924:W924"/>
    <mergeCell ref="J916:J919"/>
    <mergeCell ref="K916:K919"/>
    <mergeCell ref="AJ916:AJ919"/>
    <mergeCell ref="AK916:AK919"/>
    <mergeCell ref="AB924:AC924"/>
    <mergeCell ref="J935:J938"/>
    <mergeCell ref="K935:K938"/>
    <mergeCell ref="J920:J923"/>
    <mergeCell ref="K920:K923"/>
    <mergeCell ref="J931:J934"/>
    <mergeCell ref="K931:K934"/>
    <mergeCell ref="H927:H928"/>
    <mergeCell ref="H929:H930"/>
    <mergeCell ref="H935:H936"/>
    <mergeCell ref="H937:H938"/>
    <mergeCell ref="K886:K889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AM916:AM919"/>
    <mergeCell ref="X924:Y924"/>
    <mergeCell ref="Z924:AA924"/>
    <mergeCell ref="AN916:AN919"/>
    <mergeCell ref="AO916:AO919"/>
    <mergeCell ref="AP916:AP919"/>
    <mergeCell ref="AQ916:AQ919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P905:AP908"/>
    <mergeCell ref="AQ905:AQ908"/>
    <mergeCell ref="C886:C889"/>
    <mergeCell ref="I886:I889"/>
    <mergeCell ref="J886:J889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71:H872"/>
    <mergeCell ref="H867:H868"/>
    <mergeCell ref="H869:H87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P864:Q864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M811:AM814"/>
    <mergeCell ref="AN811:AN814"/>
    <mergeCell ref="AO811:AO814"/>
    <mergeCell ref="H862:H863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17:H818"/>
    <mergeCell ref="AB819:AC819"/>
    <mergeCell ref="L819:M819"/>
    <mergeCell ref="N819:O819"/>
    <mergeCell ref="P819:Q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J781:AJ784"/>
    <mergeCell ref="AK781:AK784"/>
    <mergeCell ref="AM781:AM784"/>
    <mergeCell ref="AN781:AN784"/>
    <mergeCell ref="H757:H758"/>
    <mergeCell ref="H751:H752"/>
    <mergeCell ref="AR740:AR743"/>
    <mergeCell ref="H753:H754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S740:AS743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H747:H748"/>
    <mergeCell ref="H749:H750"/>
    <mergeCell ref="H738:H739"/>
    <mergeCell ref="H740:H741"/>
    <mergeCell ref="H742:H743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725:I728"/>
    <mergeCell ref="J725:J728"/>
    <mergeCell ref="K725:K728"/>
    <mergeCell ref="AJ725:AJ728"/>
    <mergeCell ref="AK725:AK728"/>
    <mergeCell ref="R714:S714"/>
    <mergeCell ref="T714:U714"/>
    <mergeCell ref="C717:C720"/>
    <mergeCell ref="I717:I720"/>
    <mergeCell ref="J717:J720"/>
    <mergeCell ref="K717:K720"/>
    <mergeCell ref="P714:Q714"/>
    <mergeCell ref="AP672:AP675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I680:I683"/>
    <mergeCell ref="H687:H688"/>
    <mergeCell ref="AK691:AK694"/>
    <mergeCell ref="AQ672:AQ675"/>
    <mergeCell ref="AR672:AR675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AM717:AM720"/>
    <mergeCell ref="AN710:AN713"/>
    <mergeCell ref="AR710:AR713"/>
    <mergeCell ref="AN676:AN679"/>
    <mergeCell ref="AO676:AO679"/>
    <mergeCell ref="AO672:AO675"/>
    <mergeCell ref="AP676:AP679"/>
    <mergeCell ref="AQ676:AQ679"/>
    <mergeCell ref="AM691:AM694"/>
    <mergeCell ref="AS706:AS709"/>
    <mergeCell ref="K706:K709"/>
    <mergeCell ref="H710:H711"/>
    <mergeCell ref="H712:H713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J687:AJ690"/>
    <mergeCell ref="AN661:AN664"/>
    <mergeCell ref="AO661:AO664"/>
    <mergeCell ref="AP661:AP664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J631:J634"/>
    <mergeCell ref="K631:K634"/>
    <mergeCell ref="C676:C679"/>
    <mergeCell ref="I676:I679"/>
    <mergeCell ref="C635:C638"/>
    <mergeCell ref="I635:I638"/>
    <mergeCell ref="AP627:AP630"/>
    <mergeCell ref="AQ627:AQ630"/>
    <mergeCell ref="AR627:AR630"/>
    <mergeCell ref="AS627:AS630"/>
    <mergeCell ref="V624:W624"/>
    <mergeCell ref="X624:Y624"/>
    <mergeCell ref="Z624:AA624"/>
    <mergeCell ref="AD624:AE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AM597:AM600"/>
    <mergeCell ref="AN597:AN600"/>
    <mergeCell ref="AO597:AO600"/>
    <mergeCell ref="AS605:AS608"/>
    <mergeCell ref="V609:W609"/>
    <mergeCell ref="X609:Y609"/>
    <mergeCell ref="Z609:AA60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C597:C600"/>
    <mergeCell ref="I597:I600"/>
    <mergeCell ref="J597:J600"/>
    <mergeCell ref="C605:C608"/>
    <mergeCell ref="H599:H600"/>
    <mergeCell ref="H601:H602"/>
    <mergeCell ref="H603:H604"/>
    <mergeCell ref="H605:H606"/>
    <mergeCell ref="AN605:AN608"/>
    <mergeCell ref="AO605:AO608"/>
    <mergeCell ref="AP605:AP608"/>
    <mergeCell ref="AJ597:AJ600"/>
    <mergeCell ref="AK597:AK600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V549:W549"/>
    <mergeCell ref="X549:Y549"/>
    <mergeCell ref="Z549:AA549"/>
    <mergeCell ref="AF549:AG549"/>
    <mergeCell ref="AO560:AO563"/>
    <mergeCell ref="AP560:AP563"/>
    <mergeCell ref="C560:C563"/>
    <mergeCell ref="I560:I563"/>
    <mergeCell ref="J560:J563"/>
    <mergeCell ref="K560:K563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L534:M534"/>
    <mergeCell ref="N534:O534"/>
    <mergeCell ref="P534:Q534"/>
    <mergeCell ref="R534:S534"/>
    <mergeCell ref="T534:U53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H524:H525"/>
    <mergeCell ref="H526:H527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C485:C488"/>
    <mergeCell ref="I485:I488"/>
    <mergeCell ref="J485:J488"/>
    <mergeCell ref="AQ500:AQ503"/>
    <mergeCell ref="C496:C499"/>
    <mergeCell ref="I496:I499"/>
    <mergeCell ref="J496:J499"/>
    <mergeCell ref="K496:K499"/>
    <mergeCell ref="AO466:AO469"/>
    <mergeCell ref="AP466:AP469"/>
    <mergeCell ref="AQ466:AQ469"/>
    <mergeCell ref="AP470:AP473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N477:AN480"/>
    <mergeCell ref="AO477:AO480"/>
    <mergeCell ref="AP481:AP484"/>
    <mergeCell ref="AK481:AK484"/>
    <mergeCell ref="AQ470:AQ473"/>
    <mergeCell ref="H502:H503"/>
    <mergeCell ref="K500:K503"/>
    <mergeCell ref="AM462:AM465"/>
    <mergeCell ref="AN462:AN465"/>
    <mergeCell ref="AO462:AO465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K440:K443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K447:K450"/>
    <mergeCell ref="V444:W444"/>
    <mergeCell ref="X444:Y444"/>
    <mergeCell ref="AM447:AM450"/>
    <mergeCell ref="Z444:AA444"/>
    <mergeCell ref="AF444:AG44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V414:W414"/>
    <mergeCell ref="X414:Y414"/>
    <mergeCell ref="Z414:AA414"/>
    <mergeCell ref="AF414:AG414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X429:Y429"/>
    <mergeCell ref="Z429:AA429"/>
    <mergeCell ref="AF429:AG429"/>
    <mergeCell ref="K425:K428"/>
    <mergeCell ref="AJ425:AJ428"/>
    <mergeCell ref="AK425:AK428"/>
    <mergeCell ref="AM425:AM428"/>
    <mergeCell ref="AN425:AN428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X369:Y369"/>
    <mergeCell ref="Z369:AA369"/>
    <mergeCell ref="AF369:AG369"/>
    <mergeCell ref="AR365:AR368"/>
    <mergeCell ref="AO361:AO364"/>
    <mergeCell ref="AP365:AP368"/>
    <mergeCell ref="AQ365:AQ368"/>
    <mergeCell ref="AD369:AE369"/>
    <mergeCell ref="AK387:AK390"/>
    <mergeCell ref="AR387:AR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AQ290:AQ293"/>
    <mergeCell ref="AR290:AR293"/>
    <mergeCell ref="AO301:AO304"/>
    <mergeCell ref="AO297:AO300"/>
    <mergeCell ref="V309:W309"/>
    <mergeCell ref="X309:Y309"/>
    <mergeCell ref="AM290:AM293"/>
    <mergeCell ref="H286:H287"/>
    <mergeCell ref="H288:H289"/>
    <mergeCell ref="H290:H291"/>
    <mergeCell ref="H292:H293"/>
    <mergeCell ref="V279:W279"/>
    <mergeCell ref="X279:Y279"/>
    <mergeCell ref="Z279:AA279"/>
    <mergeCell ref="AF279:AG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M275:AM278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I256:I259"/>
    <mergeCell ref="J256:J259"/>
    <mergeCell ref="K256:K259"/>
    <mergeCell ref="AO256:AO25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M241:AM244"/>
    <mergeCell ref="AN241:AN244"/>
    <mergeCell ref="AO241:AO244"/>
    <mergeCell ref="H230:H231"/>
    <mergeCell ref="H232:H233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K222:AK225"/>
    <mergeCell ref="AM222:AM225"/>
    <mergeCell ref="AN222:AN225"/>
    <mergeCell ref="AO222:AO225"/>
    <mergeCell ref="AP222:AP225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D219:AE219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N196:AN199"/>
    <mergeCell ref="AO196:AO199"/>
    <mergeCell ref="AP200:AP203"/>
    <mergeCell ref="AQ200:AQ203"/>
    <mergeCell ref="AR200:AR203"/>
    <mergeCell ref="AS200:AS203"/>
    <mergeCell ref="AD204:AE204"/>
    <mergeCell ref="I200:I203"/>
    <mergeCell ref="J200:J203"/>
    <mergeCell ref="K200:K203"/>
    <mergeCell ref="AJ200:AJ203"/>
    <mergeCell ref="AP207:AP210"/>
    <mergeCell ref="AQ207:AQ21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K185:K188"/>
    <mergeCell ref="AQ185:AQ188"/>
    <mergeCell ref="AR185:AR188"/>
    <mergeCell ref="L189:M189"/>
    <mergeCell ref="N189:O189"/>
    <mergeCell ref="P189:Q189"/>
    <mergeCell ref="K177:K180"/>
    <mergeCell ref="AJ177:AJ180"/>
    <mergeCell ref="H177:H178"/>
    <mergeCell ref="AP181:AP184"/>
    <mergeCell ref="C166:C169"/>
    <mergeCell ref="H166:H167"/>
    <mergeCell ref="H168:H169"/>
    <mergeCell ref="H170:H171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K166:K169"/>
    <mergeCell ref="AJ166:AJ169"/>
    <mergeCell ref="AK166:AK169"/>
    <mergeCell ref="AM166:AM169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I76:I79"/>
    <mergeCell ref="J76:J79"/>
    <mergeCell ref="H78:H79"/>
    <mergeCell ref="E55:G55"/>
    <mergeCell ref="E70:G70"/>
    <mergeCell ref="H97:H98"/>
    <mergeCell ref="C95:C98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51:J154"/>
    <mergeCell ref="C170:C173"/>
    <mergeCell ref="I170:I173"/>
    <mergeCell ref="J170:J173"/>
    <mergeCell ref="J155:J158"/>
    <mergeCell ref="H151:H152"/>
    <mergeCell ref="I166:I169"/>
    <mergeCell ref="J166:J169"/>
    <mergeCell ref="I181:I184"/>
    <mergeCell ref="J181:J184"/>
    <mergeCell ref="C177:C180"/>
    <mergeCell ref="I177:I180"/>
    <mergeCell ref="J177:J180"/>
    <mergeCell ref="J417:J420"/>
    <mergeCell ref="C421:C424"/>
    <mergeCell ref="I421:I424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J117:J120"/>
    <mergeCell ref="C121:C124"/>
    <mergeCell ref="I95:I98"/>
    <mergeCell ref="J95:J98"/>
    <mergeCell ref="C200:C203"/>
    <mergeCell ref="C256:C259"/>
    <mergeCell ref="C260:C263"/>
    <mergeCell ref="C290:C293"/>
    <mergeCell ref="I290:I293"/>
    <mergeCell ref="J290:J293"/>
    <mergeCell ref="H348:H349"/>
    <mergeCell ref="H391:H392"/>
    <mergeCell ref="H393:H394"/>
    <mergeCell ref="H395:H396"/>
    <mergeCell ref="C515:C518"/>
    <mergeCell ref="H507:H508"/>
    <mergeCell ref="H509:H510"/>
    <mergeCell ref="H485:H486"/>
    <mergeCell ref="H487:H48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470:C473"/>
    <mergeCell ref="I470:I473"/>
    <mergeCell ref="J470:J473"/>
    <mergeCell ref="AK65:AK68"/>
    <mergeCell ref="AM65:AM68"/>
    <mergeCell ref="AR136:AR139"/>
    <mergeCell ref="AR181:AR184"/>
    <mergeCell ref="AJ185:AJ188"/>
    <mergeCell ref="AK185:AK188"/>
    <mergeCell ref="AM185:AM188"/>
    <mergeCell ref="AN185:AN188"/>
    <mergeCell ref="AO185:AO188"/>
    <mergeCell ref="AP185:AP188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C155:C158"/>
    <mergeCell ref="I155:I158"/>
    <mergeCell ref="AQ136:AQ139"/>
    <mergeCell ref="AM151:AM154"/>
    <mergeCell ref="AN151:AN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Q102:AQ105"/>
    <mergeCell ref="AR102:AR105"/>
    <mergeCell ref="K72:K75"/>
    <mergeCell ref="K76:K79"/>
    <mergeCell ref="AN72:AN75"/>
    <mergeCell ref="AO72:AO75"/>
    <mergeCell ref="V69:W69"/>
    <mergeCell ref="X69:Y69"/>
    <mergeCell ref="AN102:AN105"/>
    <mergeCell ref="AO102:AO105"/>
    <mergeCell ref="AP102:AP105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AP151:AP154"/>
    <mergeCell ref="AO170:AO173"/>
    <mergeCell ref="AP170:AP173"/>
    <mergeCell ref="AQ170:AQ173"/>
    <mergeCell ref="AN166:AN169"/>
    <mergeCell ref="AK177:AK180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V129:W129"/>
    <mergeCell ref="C125:C128"/>
    <mergeCell ref="K151:K154"/>
    <mergeCell ref="AJ151:AJ154"/>
    <mergeCell ref="AK151:AK154"/>
    <mergeCell ref="AQ155:AQ158"/>
    <mergeCell ref="AR155:AR158"/>
    <mergeCell ref="V159:W159"/>
    <mergeCell ref="X159:Y159"/>
    <mergeCell ref="Z159:AA159"/>
    <mergeCell ref="AF159:AG15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N237:AN240"/>
    <mergeCell ref="L249:M249"/>
    <mergeCell ref="N249:O24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AR335:AR338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V429:W429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AO485:AO488"/>
    <mergeCell ref="AP485:AP488"/>
    <mergeCell ref="AQ485:AQ488"/>
    <mergeCell ref="AR485:AR488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40:AP443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H511:H512"/>
    <mergeCell ref="X489:Y489"/>
    <mergeCell ref="Z489:AA489"/>
    <mergeCell ref="AF489:AG489"/>
    <mergeCell ref="AO481:AO484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AQ620:AQ623"/>
    <mergeCell ref="AR620:AR623"/>
    <mergeCell ref="I657:I660"/>
    <mergeCell ref="J657:J660"/>
    <mergeCell ref="K657:K660"/>
    <mergeCell ref="N639:O639"/>
    <mergeCell ref="P639:Q639"/>
    <mergeCell ref="R639:S639"/>
    <mergeCell ref="T639:U639"/>
    <mergeCell ref="C601:C604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C650:C653"/>
    <mergeCell ref="J635:J638"/>
    <mergeCell ref="K635:K638"/>
    <mergeCell ref="H635:H636"/>
    <mergeCell ref="H637:H638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L669:M669"/>
    <mergeCell ref="N669:O669"/>
    <mergeCell ref="C691:C694"/>
    <mergeCell ref="I691:I694"/>
    <mergeCell ref="J691:J694"/>
    <mergeCell ref="K691:K694"/>
    <mergeCell ref="AJ691:AJ694"/>
    <mergeCell ref="L729:M729"/>
    <mergeCell ref="N729:O729"/>
    <mergeCell ref="P729:Q729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I721:I724"/>
    <mergeCell ref="J721:J724"/>
    <mergeCell ref="K721:K724"/>
    <mergeCell ref="AJ706:AJ709"/>
    <mergeCell ref="AK706:AK709"/>
    <mergeCell ref="AM725:AM728"/>
    <mergeCell ref="C721:C724"/>
    <mergeCell ref="X714:Y714"/>
    <mergeCell ref="Z714:AA714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C736:C739"/>
    <mergeCell ref="I736:I739"/>
    <mergeCell ref="J736:J739"/>
    <mergeCell ref="K736:K739"/>
    <mergeCell ref="AJ736:AJ739"/>
    <mergeCell ref="AK736:AK739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C841:C844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R909:S909"/>
    <mergeCell ref="T909:U909"/>
    <mergeCell ref="AF909:AG909"/>
    <mergeCell ref="AD909:AE909"/>
    <mergeCell ref="AB909:AC9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AM950:AM953"/>
    <mergeCell ref="AK957:AK960"/>
    <mergeCell ref="I957:I960"/>
    <mergeCell ref="J957:J960"/>
    <mergeCell ref="K957:K960"/>
    <mergeCell ref="L939:M939"/>
    <mergeCell ref="N939:O939"/>
    <mergeCell ref="P939:Q939"/>
    <mergeCell ref="X939:Y939"/>
    <mergeCell ref="Z939:AA939"/>
    <mergeCell ref="I935:I938"/>
    <mergeCell ref="AK942:AK945"/>
    <mergeCell ref="AM942:AM945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N909:O909"/>
    <mergeCell ref="P909:Q909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N950:AN953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O965:AO968"/>
    <mergeCell ref="AQ957:AQ960"/>
    <mergeCell ref="C957:C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AP35:AP3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57:AP60"/>
    <mergeCell ref="AQ57:AQ60"/>
    <mergeCell ref="AR57:AR60"/>
    <mergeCell ref="AS57:AS60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P91:AP94"/>
    <mergeCell ref="AQ91:AQ94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X129:Y129"/>
    <mergeCell ref="Z129:AA129"/>
    <mergeCell ref="AF129:AG129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S136:AS139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T207:AT210"/>
    <mergeCell ref="AU207:AU210"/>
    <mergeCell ref="AV207:AV210"/>
    <mergeCell ref="AW207:AW210"/>
    <mergeCell ref="AX207:AX210"/>
    <mergeCell ref="AY207:AY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Q222:AQ225"/>
    <mergeCell ref="AK226:AK229"/>
    <mergeCell ref="AM226:AM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Z309:AA309"/>
    <mergeCell ref="AF309:AG309"/>
    <mergeCell ref="AD309:AE309"/>
    <mergeCell ref="AB309:AC309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J357:AJ360"/>
    <mergeCell ref="AK357:AK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S387:AS390"/>
    <mergeCell ref="AM387:AM390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J410:AJ413"/>
    <mergeCell ref="AK410:AK413"/>
    <mergeCell ref="AM410:AM413"/>
    <mergeCell ref="AN410:AN413"/>
    <mergeCell ref="AQ421:AQ424"/>
    <mergeCell ref="AR421:AR424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Z530:AZ533"/>
    <mergeCell ref="BA530:BA533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U556:AU559"/>
    <mergeCell ref="AV556:AV559"/>
    <mergeCell ref="AW556:AW559"/>
    <mergeCell ref="AX556:AX559"/>
    <mergeCell ref="AY556:AY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56:AS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P601:AP604"/>
    <mergeCell ref="AS601:AS604"/>
    <mergeCell ref="AN601:AN604"/>
    <mergeCell ref="AO601:AO604"/>
    <mergeCell ref="AJ601:AJ604"/>
    <mergeCell ref="AK601:AK604"/>
    <mergeCell ref="AM601:AM60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D639:AE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Q646:AQ649"/>
    <mergeCell ref="AR646:AR649"/>
    <mergeCell ref="AD654:AE654"/>
    <mergeCell ref="AB654:AC654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O646:AO649"/>
    <mergeCell ref="AP646:AP649"/>
    <mergeCell ref="AS646:AS649"/>
    <mergeCell ref="AR650:AR653"/>
    <mergeCell ref="AS650:AS653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J661:AJ664"/>
    <mergeCell ref="AK661:AK664"/>
    <mergeCell ref="AM661:AM66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P721:AP724"/>
    <mergeCell ref="AQ721:AQ724"/>
    <mergeCell ref="AQ725:AQ728"/>
    <mergeCell ref="AP725:AP728"/>
    <mergeCell ref="AZ725:AZ728"/>
    <mergeCell ref="BA725:BA728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V729:W729"/>
    <mergeCell ref="X729:Y729"/>
    <mergeCell ref="Z729:AA729"/>
    <mergeCell ref="AF729:AG729"/>
    <mergeCell ref="AR725:AR728"/>
    <mergeCell ref="AS725:AS728"/>
    <mergeCell ref="AB729:AC729"/>
    <mergeCell ref="AN725:AN728"/>
    <mergeCell ref="AO725:AO728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M736:AM739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V789:W789"/>
    <mergeCell ref="X789:Y789"/>
    <mergeCell ref="Z789:AA789"/>
    <mergeCell ref="AF789:AG789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V804:W80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Z796:AZ799"/>
    <mergeCell ref="BA796:BA799"/>
    <mergeCell ref="AQ807:AQ810"/>
    <mergeCell ref="AR807:AR810"/>
    <mergeCell ref="AP807:AP810"/>
    <mergeCell ref="AO807:AO810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M837:AM840"/>
    <mergeCell ref="AN837:AN840"/>
    <mergeCell ref="AO837:AO840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S841:AS844"/>
    <mergeCell ref="AP841:AP844"/>
    <mergeCell ref="AQ841:AQ844"/>
    <mergeCell ref="AR841:AR844"/>
    <mergeCell ref="AP837:AP840"/>
    <mergeCell ref="AQ837:AQ840"/>
    <mergeCell ref="AR837:AR840"/>
    <mergeCell ref="AS837:AS840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V849:W849"/>
    <mergeCell ref="X849:Y84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Q852:AQ855"/>
    <mergeCell ref="AR852:AR855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P856:AP859"/>
    <mergeCell ref="AR856:AR859"/>
    <mergeCell ref="AS856:AS859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S905:AS908"/>
    <mergeCell ref="AT912:AT915"/>
    <mergeCell ref="AU912:AU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T946:AT949"/>
    <mergeCell ref="AU946:AU949"/>
    <mergeCell ref="AV946:AV949"/>
    <mergeCell ref="AW946:AW949"/>
    <mergeCell ref="AX946:AX949"/>
    <mergeCell ref="AY946:AY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R946:AR949"/>
    <mergeCell ref="AO942:AO945"/>
    <mergeCell ref="AP942:AP945"/>
    <mergeCell ref="AQ942:AQ945"/>
    <mergeCell ref="AR942:AR945"/>
    <mergeCell ref="AQ920:AQ923"/>
    <mergeCell ref="AR920:AR923"/>
    <mergeCell ref="AJ920:AJ923"/>
    <mergeCell ref="AK920:AK923"/>
    <mergeCell ref="AM920:AM923"/>
    <mergeCell ref="AN920:AN923"/>
    <mergeCell ref="AO927:AO930"/>
    <mergeCell ref="AF939:AG939"/>
    <mergeCell ref="AP927:AP930"/>
    <mergeCell ref="AR957:AR960"/>
    <mergeCell ref="AS957:AS960"/>
    <mergeCell ref="AS961:AS964"/>
    <mergeCell ref="AO950:AO953"/>
    <mergeCell ref="AN942:AN945"/>
    <mergeCell ref="AJ950:AJ953"/>
    <mergeCell ref="AK950:AK953"/>
    <mergeCell ref="AV942:AV945"/>
    <mergeCell ref="AW942:AW945"/>
    <mergeCell ref="AX942:AX945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T942:AT945"/>
    <mergeCell ref="AU942:AU945"/>
    <mergeCell ref="AT957:AT960"/>
    <mergeCell ref="AU957:AU960"/>
    <mergeCell ref="AT961:AT964"/>
    <mergeCell ref="AU961:AU964"/>
    <mergeCell ref="AS946:AS949"/>
    <mergeCell ref="AD939:AE939"/>
    <mergeCell ref="AD924:AE924"/>
    <mergeCell ref="AD819:AE819"/>
    <mergeCell ref="AD789:AE789"/>
    <mergeCell ref="AD879:AE879"/>
    <mergeCell ref="AD954:AE954"/>
    <mergeCell ref="AD474:AE474"/>
    <mergeCell ref="AD489:AE489"/>
    <mergeCell ref="AD504:AE504"/>
    <mergeCell ref="AD519:AE519"/>
    <mergeCell ref="AD534:AE534"/>
    <mergeCell ref="AD549:AE549"/>
    <mergeCell ref="AD564:AE564"/>
    <mergeCell ref="AD579:AE579"/>
    <mergeCell ref="AD594:AE594"/>
    <mergeCell ref="AB939:AC939"/>
    <mergeCell ref="AB954:AC954"/>
    <mergeCell ref="AB534:AC534"/>
    <mergeCell ref="AB549:AC549"/>
    <mergeCell ref="AB564:AC564"/>
    <mergeCell ref="AB579:AC579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474:AC474"/>
    <mergeCell ref="AB489:AC489"/>
    <mergeCell ref="AB504:AC504"/>
    <mergeCell ref="AB519:AC519"/>
    <mergeCell ref="AB24:AC24"/>
    <mergeCell ref="AB39:AC39"/>
    <mergeCell ref="AB54:AC54"/>
    <mergeCell ref="AB69:AC69"/>
    <mergeCell ref="AB84:AC84"/>
    <mergeCell ref="AD669:AE669"/>
    <mergeCell ref="AD684:AE684"/>
    <mergeCell ref="AD699:AE699"/>
    <mergeCell ref="AD714:AE714"/>
    <mergeCell ref="AD189:AE189"/>
    <mergeCell ref="AD234:AE234"/>
    <mergeCell ref="AD249:AE249"/>
    <mergeCell ref="AB834:AC834"/>
    <mergeCell ref="AB849:AC849"/>
    <mergeCell ref="AB864:AC864"/>
    <mergeCell ref="AB594:AC594"/>
    <mergeCell ref="AB609:AC609"/>
    <mergeCell ref="AB624:AC624"/>
    <mergeCell ref="AB639:AC639"/>
    <mergeCell ref="AD399:AE399"/>
    <mergeCell ref="AB399:AC399"/>
    <mergeCell ref="AB369:AC369"/>
    <mergeCell ref="AD279:AE279"/>
    <mergeCell ref="AB279:AC279"/>
    <mergeCell ref="AQ927:AQ930"/>
    <mergeCell ref="AR927:AR93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D729:AE729"/>
    <mergeCell ref="AR905:AR908"/>
    <mergeCell ref="AR860:AR863"/>
    <mergeCell ref="AK841:AK844"/>
    <mergeCell ref="AM841:AM844"/>
    <mergeCell ref="AN841:AN844"/>
    <mergeCell ref="AO841:AO844"/>
    <mergeCell ref="AK837:AK840"/>
  </mergeCells>
  <conditionalFormatting sqref="L12:AE23">
    <cfRule type="beginsWith" dxfId="1023" priority="127" operator="beginsWith" text="Fruit">
      <formula>LEFT(L12,LEN("Fruit"))="Fruit"</formula>
    </cfRule>
    <cfRule type="beginsWith" dxfId="1022" priority="128" operator="beginsWith" text="F">
      <formula>LEFT(L12,LEN("F"))="F"</formula>
    </cfRule>
  </conditionalFormatting>
  <conditionalFormatting sqref="L27:AE38">
    <cfRule type="beginsWith" dxfId="1021" priority="126" operator="beginsWith" text="F">
      <formula>LEFT(L27,LEN("F"))="F"</formula>
    </cfRule>
    <cfRule type="beginsWith" dxfId="1020" priority="125" operator="beginsWith" text="Fruit">
      <formula>LEFT(L27,LEN("Fruit"))="Fruit"</formula>
    </cfRule>
  </conditionalFormatting>
  <conditionalFormatting sqref="L42:AE53">
    <cfRule type="beginsWith" dxfId="1019" priority="123" operator="beginsWith" text="Fruit">
      <formula>LEFT(L42,LEN("Fruit"))="Fruit"</formula>
    </cfRule>
    <cfRule type="beginsWith" dxfId="1018" priority="124" operator="beginsWith" text="F">
      <formula>LEFT(L42,LEN("F"))="F"</formula>
    </cfRule>
  </conditionalFormatting>
  <conditionalFormatting sqref="L57:AE68">
    <cfRule type="beginsWith" dxfId="1017" priority="122" operator="beginsWith" text="F">
      <formula>LEFT(L57,LEN("F"))="F"</formula>
    </cfRule>
    <cfRule type="beginsWith" dxfId="1016" priority="121" operator="beginsWith" text="Fruit">
      <formula>LEFT(L57,LEN("Fruit"))="Fruit"</formula>
    </cfRule>
  </conditionalFormatting>
  <conditionalFormatting sqref="L72:AE83">
    <cfRule type="beginsWith" dxfId="1015" priority="120" operator="beginsWith" text="F">
      <formula>LEFT(L72,LEN("F"))="F"</formula>
    </cfRule>
    <cfRule type="beginsWith" dxfId="1014" priority="119" operator="beginsWith" text="Fruit">
      <formula>LEFT(L72,LEN("Fruit"))="Fruit"</formula>
    </cfRule>
  </conditionalFormatting>
  <conditionalFormatting sqref="L87:AE98">
    <cfRule type="beginsWith" dxfId="1013" priority="118" operator="beginsWith" text="F">
      <formula>LEFT(L87,LEN("F"))="F"</formula>
    </cfRule>
    <cfRule type="beginsWith" dxfId="1012" priority="117" operator="beginsWith" text="Fruit">
      <formula>LEFT(L87,LEN("Fruit"))="Fruit"</formula>
    </cfRule>
  </conditionalFormatting>
  <conditionalFormatting sqref="L102:AE113">
    <cfRule type="beginsWith" dxfId="1011" priority="116" operator="beginsWith" text="F">
      <formula>LEFT(L102,LEN("F"))="F"</formula>
    </cfRule>
    <cfRule type="beginsWith" dxfId="1010" priority="115" operator="beginsWith" text="Fruit">
      <formula>LEFT(L102,LEN("Fruit"))="Fruit"</formula>
    </cfRule>
  </conditionalFormatting>
  <conditionalFormatting sqref="L117:AE128">
    <cfRule type="beginsWith" dxfId="1009" priority="114" operator="beginsWith" text="F">
      <formula>LEFT(L117,LEN("F"))="F"</formula>
    </cfRule>
    <cfRule type="beginsWith" dxfId="1008" priority="113" operator="beginsWith" text="Fruit">
      <formula>LEFT(L117,LEN("Fruit"))="Fruit"</formula>
    </cfRule>
  </conditionalFormatting>
  <conditionalFormatting sqref="L132:AE143">
    <cfRule type="beginsWith" dxfId="1007" priority="112" operator="beginsWith" text="F">
      <formula>LEFT(L132,LEN("F"))="F"</formula>
    </cfRule>
    <cfRule type="beginsWith" dxfId="1006" priority="111" operator="beginsWith" text="Fruit">
      <formula>LEFT(L132,LEN("Fruit"))="Fruit"</formula>
    </cfRule>
  </conditionalFormatting>
  <conditionalFormatting sqref="L147:AE158">
    <cfRule type="beginsWith" dxfId="1005" priority="110" operator="beginsWith" text="F">
      <formula>LEFT(L147,LEN("F"))="F"</formula>
    </cfRule>
    <cfRule type="beginsWith" dxfId="1004" priority="109" operator="beginsWith" text="Fruit">
      <formula>LEFT(L147,LEN("Fruit"))="Fruit"</formula>
    </cfRule>
  </conditionalFormatting>
  <conditionalFormatting sqref="L162:AE173">
    <cfRule type="beginsWith" dxfId="1003" priority="108" operator="beginsWith" text="F">
      <formula>LEFT(L162,LEN("F"))="F"</formula>
    </cfRule>
    <cfRule type="beginsWith" dxfId="1002" priority="107" operator="beginsWith" text="Fruit">
      <formula>LEFT(L162,LEN("Fruit"))="Fruit"</formula>
    </cfRule>
  </conditionalFormatting>
  <conditionalFormatting sqref="L177:AE188">
    <cfRule type="beginsWith" dxfId="1001" priority="106" operator="beginsWith" text="F">
      <formula>LEFT(L177,LEN("F"))="F"</formula>
    </cfRule>
    <cfRule type="beginsWith" dxfId="1000" priority="105" operator="beginsWith" text="Fruit">
      <formula>LEFT(L177,LEN("Fruit"))="Fruit"</formula>
    </cfRule>
  </conditionalFormatting>
  <conditionalFormatting sqref="L192:AE203">
    <cfRule type="beginsWith" dxfId="999" priority="104" operator="beginsWith" text="F">
      <formula>LEFT(L192,LEN("F"))="F"</formula>
    </cfRule>
    <cfRule type="beginsWith" dxfId="998" priority="103" operator="beginsWith" text="Fruit">
      <formula>LEFT(L192,LEN("Fruit"))="Fruit"</formula>
    </cfRule>
  </conditionalFormatting>
  <conditionalFormatting sqref="L207:AE218">
    <cfRule type="beginsWith" dxfId="997" priority="102" operator="beginsWith" text="F">
      <formula>LEFT(L207,LEN("F"))="F"</formula>
    </cfRule>
    <cfRule type="beginsWith" dxfId="996" priority="101" operator="beginsWith" text="Fruit">
      <formula>LEFT(L207,LEN("Fruit"))="Fruit"</formula>
    </cfRule>
  </conditionalFormatting>
  <conditionalFormatting sqref="L222:AE233">
    <cfRule type="beginsWith" dxfId="995" priority="100" operator="beginsWith" text="F">
      <formula>LEFT(L222,LEN("F"))="F"</formula>
    </cfRule>
    <cfRule type="beginsWith" dxfId="994" priority="99" operator="beginsWith" text="Fruit">
      <formula>LEFT(L222,LEN("Fruit"))="Fruit"</formula>
    </cfRule>
  </conditionalFormatting>
  <conditionalFormatting sqref="L237:AE248">
    <cfRule type="beginsWith" dxfId="993" priority="98" operator="beginsWith" text="F">
      <formula>LEFT(L237,LEN("F"))="F"</formula>
    </cfRule>
    <cfRule type="beginsWith" dxfId="992" priority="97" operator="beginsWith" text="Fruit">
      <formula>LEFT(L237,LEN("Fruit"))="Fruit"</formula>
    </cfRule>
  </conditionalFormatting>
  <conditionalFormatting sqref="L252:AE263">
    <cfRule type="beginsWith" dxfId="991" priority="96" operator="beginsWith" text="F">
      <formula>LEFT(L252,LEN("F"))="F"</formula>
    </cfRule>
    <cfRule type="beginsWith" dxfId="990" priority="95" operator="beginsWith" text="Fruit">
      <formula>LEFT(L252,LEN("Fruit"))="Fruit"</formula>
    </cfRule>
  </conditionalFormatting>
  <conditionalFormatting sqref="L267:AE278">
    <cfRule type="beginsWith" dxfId="989" priority="94" operator="beginsWith" text="F">
      <formula>LEFT(L267,LEN("F"))="F"</formula>
    </cfRule>
    <cfRule type="beginsWith" dxfId="988" priority="93" operator="beginsWith" text="Fruit">
      <formula>LEFT(L267,LEN("Fruit"))="Fruit"</formula>
    </cfRule>
  </conditionalFormatting>
  <conditionalFormatting sqref="L282:AE293">
    <cfRule type="beginsWith" dxfId="987" priority="92" operator="beginsWith" text="F">
      <formula>LEFT(L282,LEN("F"))="F"</formula>
    </cfRule>
    <cfRule type="beginsWith" dxfId="986" priority="91" operator="beginsWith" text="Fruit">
      <formula>LEFT(L282,LEN("Fruit"))="Fruit"</formula>
    </cfRule>
  </conditionalFormatting>
  <conditionalFormatting sqref="L297:AE308">
    <cfRule type="beginsWith" dxfId="985" priority="90" operator="beginsWith" text="F">
      <formula>LEFT(L297,LEN("F"))="F"</formula>
    </cfRule>
    <cfRule type="beginsWith" dxfId="984" priority="89" operator="beginsWith" text="Fruit">
      <formula>LEFT(L297,LEN("Fruit"))="Fruit"</formula>
    </cfRule>
  </conditionalFormatting>
  <conditionalFormatting sqref="L312:AE323">
    <cfRule type="beginsWith" dxfId="983" priority="88" operator="beginsWith" text="F">
      <formula>LEFT(L312,LEN("F"))="F"</formula>
    </cfRule>
    <cfRule type="beginsWith" dxfId="982" priority="87" operator="beginsWith" text="Fruit">
      <formula>LEFT(L312,LEN("Fruit"))="Fruit"</formula>
    </cfRule>
  </conditionalFormatting>
  <conditionalFormatting sqref="L327:AE338">
    <cfRule type="beginsWith" dxfId="981" priority="86" operator="beginsWith" text="F">
      <formula>LEFT(L327,LEN("F"))="F"</formula>
    </cfRule>
    <cfRule type="beginsWith" dxfId="980" priority="85" operator="beginsWith" text="Fruit">
      <formula>LEFT(L327,LEN("Fruit"))="Fruit"</formula>
    </cfRule>
  </conditionalFormatting>
  <conditionalFormatting sqref="L342:AE353">
    <cfRule type="beginsWith" dxfId="979" priority="84" operator="beginsWith" text="F">
      <formula>LEFT(L342,LEN("F"))="F"</formula>
    </cfRule>
    <cfRule type="beginsWith" dxfId="978" priority="83" operator="beginsWith" text="Fruit">
      <formula>LEFT(L342,LEN("Fruit"))="Fruit"</formula>
    </cfRule>
  </conditionalFormatting>
  <conditionalFormatting sqref="L357:AE368">
    <cfRule type="beginsWith" dxfId="977" priority="81" operator="beginsWith" text="Fruit">
      <formula>LEFT(L357,LEN("Fruit"))="Fruit"</formula>
    </cfRule>
    <cfRule type="beginsWith" dxfId="976" priority="82" operator="beginsWith" text="F">
      <formula>LEFT(L357,LEN("F"))="F"</formula>
    </cfRule>
  </conditionalFormatting>
  <conditionalFormatting sqref="L372:AE383">
    <cfRule type="beginsWith" dxfId="975" priority="80" operator="beginsWith" text="F">
      <formula>LEFT(L372,LEN("F"))="F"</formula>
    </cfRule>
    <cfRule type="beginsWith" dxfId="974" priority="79" operator="beginsWith" text="Fruit">
      <formula>LEFT(L372,LEN("Fruit"))="Fruit"</formula>
    </cfRule>
  </conditionalFormatting>
  <conditionalFormatting sqref="L387:AE398">
    <cfRule type="beginsWith" dxfId="973" priority="78" operator="beginsWith" text="F">
      <formula>LEFT(L387,LEN("F"))="F"</formula>
    </cfRule>
    <cfRule type="beginsWith" dxfId="972" priority="77" operator="beginsWith" text="Fruit">
      <formula>LEFT(L387,LEN("Fruit"))="Fruit"</formula>
    </cfRule>
  </conditionalFormatting>
  <conditionalFormatting sqref="L402:AE413">
    <cfRule type="beginsWith" dxfId="971" priority="76" operator="beginsWith" text="F">
      <formula>LEFT(L402,LEN("F"))="F"</formula>
    </cfRule>
    <cfRule type="beginsWith" dxfId="970" priority="75" operator="beginsWith" text="Fruit">
      <formula>LEFT(L402,LEN("Fruit"))="Fruit"</formula>
    </cfRule>
  </conditionalFormatting>
  <conditionalFormatting sqref="L417:AE428">
    <cfRule type="beginsWith" dxfId="969" priority="74" operator="beginsWith" text="F">
      <formula>LEFT(L417,LEN("F"))="F"</formula>
    </cfRule>
    <cfRule type="beginsWith" dxfId="968" priority="73" operator="beginsWith" text="Fruit">
      <formula>LEFT(L417,LEN("Fruit"))="Fruit"</formula>
    </cfRule>
  </conditionalFormatting>
  <conditionalFormatting sqref="L432:AE443">
    <cfRule type="beginsWith" dxfId="967" priority="72" operator="beginsWith" text="F">
      <formula>LEFT(L432,LEN("F"))="F"</formula>
    </cfRule>
    <cfRule type="beginsWith" dxfId="966" priority="71" operator="beginsWith" text="Fruit">
      <formula>LEFT(L432,LEN("Fruit"))="Fruit"</formula>
    </cfRule>
  </conditionalFormatting>
  <conditionalFormatting sqref="L447:AE458">
    <cfRule type="beginsWith" dxfId="965" priority="70" operator="beginsWith" text="F">
      <formula>LEFT(L447,LEN("F"))="F"</formula>
    </cfRule>
    <cfRule type="beginsWith" dxfId="964" priority="69" operator="beginsWith" text="Fruit">
      <formula>LEFT(L447,LEN("Fruit"))="Fruit"</formula>
    </cfRule>
  </conditionalFormatting>
  <conditionalFormatting sqref="L462:AE473">
    <cfRule type="beginsWith" dxfId="963" priority="67" operator="beginsWith" text="Fruit">
      <formula>LEFT(L462,LEN("Fruit"))="Fruit"</formula>
    </cfRule>
    <cfRule type="beginsWith" dxfId="962" priority="68" operator="beginsWith" text="F">
      <formula>LEFT(L462,LEN("F"))="F"</formula>
    </cfRule>
  </conditionalFormatting>
  <conditionalFormatting sqref="L477:AE488">
    <cfRule type="beginsWith" dxfId="961" priority="65" operator="beginsWith" text="Fruit">
      <formula>LEFT(L477,LEN("Fruit"))="Fruit"</formula>
    </cfRule>
    <cfRule type="beginsWith" dxfId="960" priority="66" operator="beginsWith" text="F">
      <formula>LEFT(L477,LEN("F"))="F"</formula>
    </cfRule>
  </conditionalFormatting>
  <conditionalFormatting sqref="L492:AE503">
    <cfRule type="beginsWith" dxfId="959" priority="64" operator="beginsWith" text="F">
      <formula>LEFT(L492,LEN("F"))="F"</formula>
    </cfRule>
    <cfRule type="beginsWith" dxfId="958" priority="63" operator="beginsWith" text="Fruit">
      <formula>LEFT(L492,LEN("Fruit"))="Fruit"</formula>
    </cfRule>
  </conditionalFormatting>
  <conditionalFormatting sqref="L507:AE518">
    <cfRule type="beginsWith" dxfId="957" priority="62" operator="beginsWith" text="F">
      <formula>LEFT(L507,LEN("F"))="F"</formula>
    </cfRule>
    <cfRule type="beginsWith" dxfId="956" priority="61" operator="beginsWith" text="Fruit">
      <formula>LEFT(L507,LEN("Fruit"))="Fruit"</formula>
    </cfRule>
  </conditionalFormatting>
  <conditionalFormatting sqref="L522:AE533">
    <cfRule type="beginsWith" dxfId="955" priority="60" operator="beginsWith" text="F">
      <formula>LEFT(L522,LEN("F"))="F"</formula>
    </cfRule>
    <cfRule type="beginsWith" dxfId="954" priority="59" operator="beginsWith" text="Fruit">
      <formula>LEFT(L522,LEN("Fruit"))="Fruit"</formula>
    </cfRule>
  </conditionalFormatting>
  <conditionalFormatting sqref="L537:AE548">
    <cfRule type="beginsWith" dxfId="953" priority="58" operator="beginsWith" text="F">
      <formula>LEFT(L537,LEN("F"))="F"</formula>
    </cfRule>
    <cfRule type="beginsWith" dxfId="952" priority="57" operator="beginsWith" text="Fruit">
      <formula>LEFT(L537,LEN("Fruit"))="Fruit"</formula>
    </cfRule>
  </conditionalFormatting>
  <conditionalFormatting sqref="L552:AE563">
    <cfRule type="beginsWith" dxfId="951" priority="56" operator="beginsWith" text="F">
      <formula>LEFT(L552,LEN("F"))="F"</formula>
    </cfRule>
    <cfRule type="beginsWith" dxfId="950" priority="55" operator="beginsWith" text="Fruit">
      <formula>LEFT(L552,LEN("Fruit"))="Fruit"</formula>
    </cfRule>
  </conditionalFormatting>
  <conditionalFormatting sqref="L567:AE578">
    <cfRule type="beginsWith" dxfId="949" priority="54" operator="beginsWith" text="F">
      <formula>LEFT(L567,LEN("F"))="F"</formula>
    </cfRule>
    <cfRule type="beginsWith" dxfId="948" priority="53" operator="beginsWith" text="Fruit">
      <formula>LEFT(L567,LEN("Fruit"))="Fruit"</formula>
    </cfRule>
  </conditionalFormatting>
  <conditionalFormatting sqref="L582:AE593">
    <cfRule type="beginsWith" dxfId="947" priority="52" operator="beginsWith" text="F">
      <formula>LEFT(L582,LEN("F"))="F"</formula>
    </cfRule>
    <cfRule type="beginsWith" dxfId="946" priority="51" operator="beginsWith" text="Fruit">
      <formula>LEFT(L582,LEN("Fruit"))="Fruit"</formula>
    </cfRule>
  </conditionalFormatting>
  <conditionalFormatting sqref="L597:AE608">
    <cfRule type="beginsWith" dxfId="945" priority="49" operator="beginsWith" text="Fruit">
      <formula>LEFT(L597,LEN("Fruit"))="Fruit"</formula>
    </cfRule>
    <cfRule type="beginsWith" dxfId="944" priority="50" operator="beginsWith" text="F">
      <formula>LEFT(L597,LEN("F"))="F"</formula>
    </cfRule>
  </conditionalFormatting>
  <conditionalFormatting sqref="L612:AE623">
    <cfRule type="beginsWith" dxfId="943" priority="48" operator="beginsWith" text="F">
      <formula>LEFT(L612,LEN("F"))="F"</formula>
    </cfRule>
    <cfRule type="beginsWith" dxfId="942" priority="47" operator="beginsWith" text="Fruit">
      <formula>LEFT(L612,LEN("Fruit"))="Fruit"</formula>
    </cfRule>
  </conditionalFormatting>
  <conditionalFormatting sqref="L627:AE638">
    <cfRule type="beginsWith" dxfId="941" priority="46" operator="beginsWith" text="F">
      <formula>LEFT(L627,LEN("F"))="F"</formula>
    </cfRule>
    <cfRule type="beginsWith" dxfId="940" priority="45" operator="beginsWith" text="Fruit">
      <formula>LEFT(L627,LEN("Fruit"))="Fruit"</formula>
    </cfRule>
  </conditionalFormatting>
  <conditionalFormatting sqref="L642:AE653">
    <cfRule type="beginsWith" dxfId="939" priority="44" operator="beginsWith" text="F">
      <formula>LEFT(L642,LEN("F"))="F"</formula>
    </cfRule>
    <cfRule type="beginsWith" dxfId="938" priority="43" operator="beginsWith" text="Fruit">
      <formula>LEFT(L642,LEN("Fruit"))="Fruit"</formula>
    </cfRule>
  </conditionalFormatting>
  <conditionalFormatting sqref="L657:AE668">
    <cfRule type="beginsWith" dxfId="937" priority="42" operator="beginsWith" text="F">
      <formula>LEFT(L657,LEN("F"))="F"</formula>
    </cfRule>
    <cfRule type="beginsWith" dxfId="936" priority="41" operator="beginsWith" text="Fruit">
      <formula>LEFT(L657,LEN("Fruit"))="Fruit"</formula>
    </cfRule>
  </conditionalFormatting>
  <conditionalFormatting sqref="L672:AE683">
    <cfRule type="beginsWith" dxfId="935" priority="40" operator="beginsWith" text="F">
      <formula>LEFT(L672,LEN("F"))="F"</formula>
    </cfRule>
    <cfRule type="beginsWith" dxfId="934" priority="39" operator="beginsWith" text="Fruit">
      <formula>LEFT(L672,LEN("Fruit"))="Fruit"</formula>
    </cfRule>
  </conditionalFormatting>
  <conditionalFormatting sqref="L687:AE698">
    <cfRule type="beginsWith" dxfId="933" priority="38" operator="beginsWith" text="F">
      <formula>LEFT(L687,LEN("F"))="F"</formula>
    </cfRule>
    <cfRule type="beginsWith" dxfId="932" priority="37" operator="beginsWith" text="Fruit">
      <formula>LEFT(L687,LEN("Fruit"))="Fruit"</formula>
    </cfRule>
  </conditionalFormatting>
  <conditionalFormatting sqref="L702:AE713">
    <cfRule type="beginsWith" dxfId="931" priority="36" operator="beginsWith" text="F">
      <formula>LEFT(L702,LEN("F"))="F"</formula>
    </cfRule>
    <cfRule type="beginsWith" dxfId="930" priority="35" operator="beginsWith" text="Fruit">
      <formula>LEFT(L702,LEN("Fruit"))="Fruit"</formula>
    </cfRule>
  </conditionalFormatting>
  <conditionalFormatting sqref="L717:AE728">
    <cfRule type="beginsWith" dxfId="929" priority="34" operator="beginsWith" text="F">
      <formula>LEFT(L717,LEN("F"))="F"</formula>
    </cfRule>
    <cfRule type="beginsWith" dxfId="928" priority="33" operator="beginsWith" text="Fruit">
      <formula>LEFT(L717,LEN("Fruit"))="Fruit"</formula>
    </cfRule>
  </conditionalFormatting>
  <conditionalFormatting sqref="L732:AE743">
    <cfRule type="beginsWith" dxfId="927" priority="32" operator="beginsWith" text="F">
      <formula>LEFT(L732,LEN("F"))="F"</formula>
    </cfRule>
    <cfRule type="beginsWith" dxfId="926" priority="31" operator="beginsWith" text="Fruit">
      <formula>LEFT(L732,LEN("Fruit"))="Fruit"</formula>
    </cfRule>
  </conditionalFormatting>
  <conditionalFormatting sqref="L747:AE758">
    <cfRule type="beginsWith" dxfId="925" priority="30" operator="beginsWith" text="F">
      <formula>LEFT(L747,LEN("F"))="F"</formula>
    </cfRule>
    <cfRule type="beginsWith" dxfId="924" priority="29" operator="beginsWith" text="Fruit">
      <formula>LEFT(L747,LEN("Fruit"))="Fruit"</formula>
    </cfRule>
  </conditionalFormatting>
  <conditionalFormatting sqref="L762:AE773">
    <cfRule type="beginsWith" dxfId="923" priority="28" operator="beginsWith" text="F">
      <formula>LEFT(L762,LEN("F"))="F"</formula>
    </cfRule>
    <cfRule type="beginsWith" dxfId="922" priority="27" operator="beginsWith" text="Fruit">
      <formula>LEFT(L762,LEN("Fruit"))="Fruit"</formula>
    </cfRule>
  </conditionalFormatting>
  <conditionalFormatting sqref="L777:AE788">
    <cfRule type="beginsWith" dxfId="921" priority="26" operator="beginsWith" text="F">
      <formula>LEFT(L777,LEN("F"))="F"</formula>
    </cfRule>
    <cfRule type="beginsWith" dxfId="920" priority="25" operator="beginsWith" text="Fruit">
      <formula>LEFT(L777,LEN("Fruit"))="Fruit"</formula>
    </cfRule>
  </conditionalFormatting>
  <conditionalFormatting sqref="L792:AE803">
    <cfRule type="beginsWith" dxfId="919" priority="24" operator="beginsWith" text="F">
      <formula>LEFT(L792,LEN("F"))="F"</formula>
    </cfRule>
    <cfRule type="beginsWith" dxfId="918" priority="23" operator="beginsWith" text="Fruit">
      <formula>LEFT(L792,LEN("Fruit"))="Fruit"</formula>
    </cfRule>
  </conditionalFormatting>
  <conditionalFormatting sqref="L807:AE818">
    <cfRule type="beginsWith" dxfId="917" priority="22" operator="beginsWith" text="F">
      <formula>LEFT(L807,LEN("F"))="F"</formula>
    </cfRule>
    <cfRule type="beginsWith" dxfId="916" priority="21" operator="beginsWith" text="Fruit">
      <formula>LEFT(L807,LEN("Fruit"))="Fruit"</formula>
    </cfRule>
  </conditionalFormatting>
  <conditionalFormatting sqref="L822:AE833">
    <cfRule type="beginsWith" dxfId="915" priority="20" operator="beginsWith" text="F">
      <formula>LEFT(L822,LEN("F"))="F"</formula>
    </cfRule>
    <cfRule type="beginsWith" dxfId="914" priority="19" operator="beginsWith" text="Fruit">
      <formula>LEFT(L822,LEN("Fruit"))="Fruit"</formula>
    </cfRule>
  </conditionalFormatting>
  <conditionalFormatting sqref="L837:AE848">
    <cfRule type="beginsWith" dxfId="913" priority="17" operator="beginsWith" text="Fruit">
      <formula>LEFT(L837,LEN("Fruit"))="Fruit"</formula>
    </cfRule>
    <cfRule type="beginsWith" dxfId="912" priority="18" operator="beginsWith" text="F">
      <formula>LEFT(L837,LEN("F"))="F"</formula>
    </cfRule>
  </conditionalFormatting>
  <conditionalFormatting sqref="L852:AE863">
    <cfRule type="beginsWith" dxfId="911" priority="16" operator="beginsWith" text="F">
      <formula>LEFT(L852,LEN("F"))="F"</formula>
    </cfRule>
    <cfRule type="beginsWith" dxfId="910" priority="15" operator="beginsWith" text="Fruit">
      <formula>LEFT(L852,LEN("Fruit"))="Fruit"</formula>
    </cfRule>
  </conditionalFormatting>
  <conditionalFormatting sqref="L867:AE878">
    <cfRule type="beginsWith" dxfId="909" priority="14" operator="beginsWith" text="F">
      <formula>LEFT(L867,LEN("F"))="F"</formula>
    </cfRule>
    <cfRule type="beginsWith" dxfId="908" priority="13" operator="beginsWith" text="Fruit">
      <formula>LEFT(L867,LEN("Fruit"))="Fruit"</formula>
    </cfRule>
  </conditionalFormatting>
  <conditionalFormatting sqref="L882:AE893">
    <cfRule type="beginsWith" dxfId="907" priority="12" operator="beginsWith" text="F">
      <formula>LEFT(L882,LEN("F"))="F"</formula>
    </cfRule>
    <cfRule type="beginsWith" dxfId="906" priority="11" operator="beginsWith" text="Fruit">
      <formula>LEFT(L882,LEN("Fruit"))="Fruit"</formula>
    </cfRule>
  </conditionalFormatting>
  <conditionalFormatting sqref="L897:AE908">
    <cfRule type="beginsWith" dxfId="905" priority="10" operator="beginsWith" text="F">
      <formula>LEFT(L897,LEN("F"))="F"</formula>
    </cfRule>
    <cfRule type="beginsWith" dxfId="904" priority="9" operator="beginsWith" text="Fruit">
      <formula>LEFT(L897,LEN("Fruit"))="Fruit"</formula>
    </cfRule>
  </conditionalFormatting>
  <conditionalFormatting sqref="L912:AE923">
    <cfRule type="beginsWith" dxfId="903" priority="8" operator="beginsWith" text="F">
      <formula>LEFT(L912,LEN("F"))="F"</formula>
    </cfRule>
    <cfRule type="beginsWith" dxfId="902" priority="7" operator="beginsWith" text="Fruit">
      <formula>LEFT(L912,LEN("Fruit"))="Fruit"</formula>
    </cfRule>
  </conditionalFormatting>
  <conditionalFormatting sqref="L927:AE938">
    <cfRule type="beginsWith" dxfId="901" priority="6" operator="beginsWith" text="F">
      <formula>LEFT(L927,LEN("F"))="F"</formula>
    </cfRule>
    <cfRule type="beginsWith" dxfId="900" priority="5" operator="beginsWith" text="Fruit">
      <formula>LEFT(L927,LEN("Fruit"))="Fruit"</formula>
    </cfRule>
  </conditionalFormatting>
  <conditionalFormatting sqref="L942:AE953">
    <cfRule type="beginsWith" dxfId="899" priority="4" operator="beginsWith" text="F">
      <formula>LEFT(L942,LEN("F"))="F"</formula>
    </cfRule>
    <cfRule type="beginsWith" dxfId="898" priority="3" operator="beginsWith" text="Fruit">
      <formula>LEFT(L942,LEN("Fruit"))="Fruit"</formula>
    </cfRule>
  </conditionalFormatting>
  <conditionalFormatting sqref="L957:AE968">
    <cfRule type="beginsWith" dxfId="897" priority="2" operator="beginsWith" text="F">
      <formula>LEFT(L957,LEN("F"))="F"</formula>
    </cfRule>
    <cfRule type="beginsWith" dxfId="89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8" fitToHeight="16" orientation="landscape" r:id="rId1"/>
  <headerFooter alignWithMargins="0">
    <oddFooter>&amp;R&amp;Z&amp;F    page &amp;P &amp; of &amp;N</oddFooter>
  </headerFooter>
  <rowBreaks count="15" manualBreakCount="15">
    <brk id="64" max="35" man="1"/>
    <brk id="124" max="35" man="1"/>
    <brk id="188" max="35" man="1"/>
    <brk id="248" max="35" man="1"/>
    <brk id="304" max="35" man="1"/>
    <brk id="364" max="35" man="1"/>
    <brk id="424" max="35" man="1"/>
    <brk id="484" max="35" man="1"/>
    <brk id="548" max="35" man="1"/>
    <brk id="608" max="35" man="1"/>
    <brk id="668" max="35" man="1"/>
    <brk id="724" max="35" man="1"/>
    <brk id="788" max="35" man="1"/>
    <brk id="848" max="35" man="1"/>
    <brk id="908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85E6-81A0-4123-BFA9-6703BD88CF77}">
  <dimension ref="A1:U220"/>
  <sheetViews>
    <sheetView zoomScaleNormal="10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43249</v>
      </c>
      <c r="F4" s="191"/>
      <c r="H4" s="194" t="s">
        <v>303</v>
      </c>
      <c r="I4" s="196">
        <v>43257</v>
      </c>
      <c r="J4" s="196"/>
      <c r="K4" s="191"/>
    </row>
    <row r="5" spans="1:21" ht="13.5" thickBot="1">
      <c r="B5" s="194" t="s">
        <v>264</v>
      </c>
      <c r="C5" s="194"/>
      <c r="D5" s="194"/>
      <c r="E5" s="193" t="s">
        <v>302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2.62</v>
      </c>
      <c r="F9" s="176"/>
      <c r="G9" s="176">
        <v>1.31</v>
      </c>
      <c r="H9" s="175"/>
      <c r="I9" s="175"/>
      <c r="J9" s="174"/>
      <c r="K9" s="173">
        <v>367</v>
      </c>
      <c r="M9" s="5">
        <f>E9/$N$5</f>
        <v>1.31</v>
      </c>
      <c r="N9" s="5">
        <f>G9/$N$5</f>
        <v>0.65500000000000003</v>
      </c>
      <c r="O9" s="8">
        <f>SUM(E9,G9,H9,I9,J9)/$N$5</f>
        <v>1.9650000000000001</v>
      </c>
      <c r="P9" s="159">
        <f>(E9/$N$5)/1000*$N$3*10000</f>
        <v>144.1</v>
      </c>
      <c r="Q9" s="159">
        <f>(G9/$N$5)/1000*$N$3*10000</f>
        <v>72.05</v>
      </c>
      <c r="R9" s="159">
        <f>(J9/$N$5)/1000*$N$3*10000</f>
        <v>0</v>
      </c>
      <c r="S9" s="159">
        <f>((H9+I9+J9)/$N$5)/1000*$N$3*10000</f>
        <v>0</v>
      </c>
      <c r="T9" s="159">
        <f>SUM(P9,Q9,S9)</f>
        <v>216.14999999999998</v>
      </c>
      <c r="U9" s="158">
        <f>(K9/$N$5)/(100*100)*$N$3</f>
        <v>0.20185000000000003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4.1500000000000004</v>
      </c>
      <c r="F10" s="169"/>
      <c r="G10" s="169">
        <v>2.17</v>
      </c>
      <c r="H10" s="168">
        <v>0</v>
      </c>
      <c r="I10" s="168"/>
      <c r="J10" s="167"/>
      <c r="K10" s="166">
        <v>562.72</v>
      </c>
      <c r="M10" s="5">
        <f t="shared" ref="M10:M72" si="0">E10/$N$5</f>
        <v>2.0750000000000002</v>
      </c>
      <c r="N10" s="5">
        <f t="shared" ref="N10:N72" si="1">G10/$N$5</f>
        <v>1.085</v>
      </c>
      <c r="O10" s="8">
        <f t="shared" ref="O10:O72" si="2">SUM(E10,G10,H10,I10,J10)/$N$5</f>
        <v>3.16</v>
      </c>
      <c r="P10" s="159">
        <f t="shared" ref="P10:P72" si="3">(E10/$N$5)/1000*$N$3*10000</f>
        <v>228.25000000000003</v>
      </c>
      <c r="Q10" s="159">
        <f t="shared" ref="Q10:Q72" si="4">(G10/$N$5)/1000*$N$3*10000</f>
        <v>119.35000000000001</v>
      </c>
      <c r="R10" s="159">
        <f t="shared" ref="R10:R72" si="5">(J10/$N$5)/1000*$N$3*10000</f>
        <v>0</v>
      </c>
      <c r="S10" s="159">
        <f t="shared" ref="S10:S72" si="6">((H10+I10+J10)/$N$5)/1000*$N$3*10000</f>
        <v>0</v>
      </c>
      <c r="T10" s="159">
        <f t="shared" ref="T10:T72" si="7">SUM(P10,Q10,S10)</f>
        <v>347.6</v>
      </c>
      <c r="U10" s="158">
        <f t="shared" ref="U10:U72" si="8">(K10/$N$5)/(100*100)*$N$3</f>
        <v>0.30949599999999999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3.84</v>
      </c>
      <c r="F11" s="169"/>
      <c r="G11" s="185">
        <v>2.04</v>
      </c>
      <c r="H11" s="168"/>
      <c r="I11" s="168"/>
      <c r="J11" s="167"/>
      <c r="K11" s="166">
        <v>515.04999999999995</v>
      </c>
      <c r="M11" s="5">
        <f t="shared" si="0"/>
        <v>1.92</v>
      </c>
      <c r="N11" s="5">
        <f t="shared" si="1"/>
        <v>1.02</v>
      </c>
      <c r="O11" s="8">
        <f t="shared" si="2"/>
        <v>2.94</v>
      </c>
      <c r="P11" s="159">
        <f t="shared" si="3"/>
        <v>211.2</v>
      </c>
      <c r="Q11" s="159">
        <f t="shared" si="4"/>
        <v>112.2</v>
      </c>
      <c r="R11" s="159">
        <f t="shared" si="5"/>
        <v>0</v>
      </c>
      <c r="S11" s="159">
        <f t="shared" si="6"/>
        <v>0</v>
      </c>
      <c r="T11" s="159">
        <f t="shared" si="7"/>
        <v>323.39999999999998</v>
      </c>
      <c r="U11" s="158">
        <f t="shared" si="8"/>
        <v>0.28327749999999996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2.6</v>
      </c>
      <c r="F12" s="163"/>
      <c r="G12" s="163">
        <v>1.28</v>
      </c>
      <c r="H12" s="162">
        <v>0</v>
      </c>
      <c r="I12" s="162"/>
      <c r="J12" s="161"/>
      <c r="K12" s="160">
        <v>353.29</v>
      </c>
      <c r="M12" s="5">
        <f t="shared" si="0"/>
        <v>1.3</v>
      </c>
      <c r="N12" s="5">
        <f t="shared" si="1"/>
        <v>0.64</v>
      </c>
      <c r="O12" s="8">
        <f t="shared" si="2"/>
        <v>1.94</v>
      </c>
      <c r="P12" s="159">
        <f t="shared" si="3"/>
        <v>143</v>
      </c>
      <c r="Q12" s="159">
        <f t="shared" si="4"/>
        <v>70.400000000000006</v>
      </c>
      <c r="R12" s="159">
        <f t="shared" si="5"/>
        <v>0</v>
      </c>
      <c r="S12" s="159">
        <f t="shared" si="6"/>
        <v>0</v>
      </c>
      <c r="T12" s="159">
        <f t="shared" si="7"/>
        <v>213.4</v>
      </c>
      <c r="U12" s="158">
        <f t="shared" si="8"/>
        <v>0.1943095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4.21</v>
      </c>
      <c r="F13" s="176"/>
      <c r="G13" s="184">
        <v>2.48</v>
      </c>
      <c r="H13" s="175">
        <v>0</v>
      </c>
      <c r="I13" s="175"/>
      <c r="J13" s="174"/>
      <c r="K13" s="173">
        <v>554.6</v>
      </c>
      <c r="M13" s="5">
        <f t="shared" si="0"/>
        <v>2.105</v>
      </c>
      <c r="N13" s="5">
        <f t="shared" si="1"/>
        <v>1.24</v>
      </c>
      <c r="O13" s="8">
        <f t="shared" si="2"/>
        <v>3.3449999999999998</v>
      </c>
      <c r="P13" s="159">
        <f t="shared" si="3"/>
        <v>231.55</v>
      </c>
      <c r="Q13" s="159">
        <f t="shared" si="4"/>
        <v>136.4</v>
      </c>
      <c r="R13" s="159">
        <f t="shared" si="5"/>
        <v>0</v>
      </c>
      <c r="S13" s="159">
        <f t="shared" si="6"/>
        <v>0</v>
      </c>
      <c r="T13" s="159">
        <f t="shared" si="7"/>
        <v>367.95000000000005</v>
      </c>
      <c r="U13" s="158">
        <f t="shared" si="8"/>
        <v>0.30503000000000002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3.76</v>
      </c>
      <c r="F14" s="169"/>
      <c r="G14" s="169">
        <v>2.06</v>
      </c>
      <c r="H14" s="168">
        <v>0</v>
      </c>
      <c r="I14" s="168"/>
      <c r="J14" s="167"/>
      <c r="K14" s="166">
        <v>516.63</v>
      </c>
      <c r="M14" s="5">
        <f t="shared" si="0"/>
        <v>1.88</v>
      </c>
      <c r="N14" s="5">
        <f t="shared" si="1"/>
        <v>1.03</v>
      </c>
      <c r="O14" s="8">
        <f t="shared" si="2"/>
        <v>2.91</v>
      </c>
      <c r="P14" s="159">
        <f t="shared" si="3"/>
        <v>206.8</v>
      </c>
      <c r="Q14" s="159">
        <f t="shared" si="4"/>
        <v>113.30000000000001</v>
      </c>
      <c r="R14" s="159">
        <f t="shared" si="5"/>
        <v>0</v>
      </c>
      <c r="S14" s="159">
        <f t="shared" si="6"/>
        <v>0</v>
      </c>
      <c r="T14" s="159">
        <f t="shared" si="7"/>
        <v>320.10000000000002</v>
      </c>
      <c r="U14" s="158">
        <f t="shared" si="8"/>
        <v>0.28414650000000002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2.16</v>
      </c>
      <c r="F15" s="169"/>
      <c r="G15" s="169">
        <v>1.18</v>
      </c>
      <c r="H15" s="168"/>
      <c r="I15" s="168"/>
      <c r="J15" s="167"/>
      <c r="K15" s="166">
        <v>335.9</v>
      </c>
      <c r="M15" s="5">
        <f t="shared" si="0"/>
        <v>1.08</v>
      </c>
      <c r="N15" s="5">
        <f t="shared" si="1"/>
        <v>0.59</v>
      </c>
      <c r="O15" s="8">
        <f t="shared" si="2"/>
        <v>1.67</v>
      </c>
      <c r="P15" s="159">
        <f t="shared" si="3"/>
        <v>118.8</v>
      </c>
      <c r="Q15" s="159">
        <f t="shared" si="4"/>
        <v>64.899999999999991</v>
      </c>
      <c r="R15" s="159">
        <f t="shared" si="5"/>
        <v>0</v>
      </c>
      <c r="S15" s="159">
        <f t="shared" si="6"/>
        <v>0</v>
      </c>
      <c r="T15" s="159">
        <f t="shared" si="7"/>
        <v>183.7</v>
      </c>
      <c r="U15" s="158">
        <f t="shared" si="8"/>
        <v>0.18474499999999996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2.39</v>
      </c>
      <c r="F16" s="163"/>
      <c r="G16" s="163">
        <v>1.24</v>
      </c>
      <c r="H16" s="162"/>
      <c r="I16" s="162"/>
      <c r="J16" s="161"/>
      <c r="K16" s="160">
        <v>314.8</v>
      </c>
      <c r="M16" s="5">
        <f t="shared" si="0"/>
        <v>1.1950000000000001</v>
      </c>
      <c r="N16" s="5">
        <f t="shared" si="1"/>
        <v>0.62</v>
      </c>
      <c r="O16" s="8">
        <f t="shared" si="2"/>
        <v>1.8149999999999999</v>
      </c>
      <c r="P16" s="159">
        <f t="shared" si="3"/>
        <v>131.45000000000002</v>
      </c>
      <c r="Q16" s="159">
        <f t="shared" si="4"/>
        <v>68.2</v>
      </c>
      <c r="R16" s="159">
        <f t="shared" si="5"/>
        <v>0</v>
      </c>
      <c r="S16" s="159">
        <f t="shared" si="6"/>
        <v>0</v>
      </c>
      <c r="T16" s="159">
        <f t="shared" si="7"/>
        <v>199.65000000000003</v>
      </c>
      <c r="U16" s="158">
        <f t="shared" si="8"/>
        <v>0.17314000000000002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4.12</v>
      </c>
      <c r="F17" s="176"/>
      <c r="G17" s="176">
        <v>2.14</v>
      </c>
      <c r="H17" s="175"/>
      <c r="I17" s="175"/>
      <c r="J17" s="174"/>
      <c r="K17" s="173">
        <v>554.9</v>
      </c>
      <c r="M17" s="5">
        <f t="shared" si="0"/>
        <v>2.06</v>
      </c>
      <c r="N17" s="5">
        <f t="shared" si="1"/>
        <v>1.07</v>
      </c>
      <c r="O17" s="8">
        <f t="shared" si="2"/>
        <v>3.13</v>
      </c>
      <c r="P17" s="159">
        <f t="shared" si="3"/>
        <v>226.60000000000002</v>
      </c>
      <c r="Q17" s="159">
        <f t="shared" si="4"/>
        <v>117.69999999999999</v>
      </c>
      <c r="R17" s="159">
        <f t="shared" si="5"/>
        <v>0</v>
      </c>
      <c r="S17" s="159">
        <f t="shared" si="6"/>
        <v>0</v>
      </c>
      <c r="T17" s="159">
        <f t="shared" si="7"/>
        <v>344.3</v>
      </c>
      <c r="U17" s="158">
        <f t="shared" si="8"/>
        <v>0.30519499999999999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4.38</v>
      </c>
      <c r="F18" s="169"/>
      <c r="G18" s="169">
        <v>2.23</v>
      </c>
      <c r="H18" s="168">
        <v>0.01</v>
      </c>
      <c r="I18" s="168"/>
      <c r="J18" s="167"/>
      <c r="K18" s="166">
        <v>614.6</v>
      </c>
      <c r="M18" s="5">
        <f t="shared" si="0"/>
        <v>2.19</v>
      </c>
      <c r="N18" s="5">
        <f t="shared" si="1"/>
        <v>1.115</v>
      </c>
      <c r="O18" s="8">
        <f t="shared" si="2"/>
        <v>3.3099999999999996</v>
      </c>
      <c r="P18" s="159">
        <f t="shared" si="3"/>
        <v>240.9</v>
      </c>
      <c r="Q18" s="159">
        <f t="shared" si="4"/>
        <v>122.64999999999998</v>
      </c>
      <c r="R18" s="159">
        <f t="shared" si="5"/>
        <v>0</v>
      </c>
      <c r="S18" s="159">
        <f t="shared" si="6"/>
        <v>0.55000000000000004</v>
      </c>
      <c r="T18" s="159">
        <f t="shared" si="7"/>
        <v>364.09999999999997</v>
      </c>
      <c r="U18" s="158">
        <f t="shared" si="8"/>
        <v>0.33803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3.9</v>
      </c>
      <c r="F19" s="169"/>
      <c r="G19" s="169">
        <v>1.85</v>
      </c>
      <c r="H19" s="168">
        <v>0</v>
      </c>
      <c r="I19" s="168"/>
      <c r="J19" s="167"/>
      <c r="K19" s="166">
        <v>498.76</v>
      </c>
      <c r="M19" s="5">
        <f t="shared" si="0"/>
        <v>1.95</v>
      </c>
      <c r="N19" s="5">
        <f t="shared" si="1"/>
        <v>0.92500000000000004</v>
      </c>
      <c r="O19" s="8">
        <f t="shared" si="2"/>
        <v>2.875</v>
      </c>
      <c r="P19" s="159">
        <f t="shared" si="3"/>
        <v>214.5</v>
      </c>
      <c r="Q19" s="159">
        <f t="shared" si="4"/>
        <v>101.75</v>
      </c>
      <c r="R19" s="159">
        <f t="shared" si="5"/>
        <v>0</v>
      </c>
      <c r="S19" s="159">
        <f t="shared" si="6"/>
        <v>0</v>
      </c>
      <c r="T19" s="159">
        <f t="shared" si="7"/>
        <v>316.25</v>
      </c>
      <c r="U19" s="158">
        <f t="shared" si="8"/>
        <v>0.27431800000000001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3.8</v>
      </c>
      <c r="F20" s="163"/>
      <c r="G20" s="163">
        <v>1.91</v>
      </c>
      <c r="H20" s="162"/>
      <c r="I20" s="162"/>
      <c r="J20" s="161"/>
      <c r="K20" s="160">
        <v>512.48</v>
      </c>
      <c r="M20" s="5">
        <f t="shared" si="0"/>
        <v>1.9</v>
      </c>
      <c r="N20" s="5">
        <f t="shared" si="1"/>
        <v>0.95499999999999996</v>
      </c>
      <c r="O20" s="8">
        <f t="shared" si="2"/>
        <v>2.855</v>
      </c>
      <c r="P20" s="159">
        <f t="shared" si="3"/>
        <v>208.99999999999997</v>
      </c>
      <c r="Q20" s="159">
        <f t="shared" si="4"/>
        <v>105.05000000000001</v>
      </c>
      <c r="R20" s="159">
        <f t="shared" si="5"/>
        <v>0</v>
      </c>
      <c r="S20" s="159">
        <f t="shared" si="6"/>
        <v>0</v>
      </c>
      <c r="T20" s="159">
        <f t="shared" si="7"/>
        <v>314.04999999999995</v>
      </c>
      <c r="U20" s="158">
        <f t="shared" si="8"/>
        <v>0.281864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4.08</v>
      </c>
      <c r="F21" s="176"/>
      <c r="G21" s="176">
        <v>2.2200000000000002</v>
      </c>
      <c r="H21" s="175"/>
      <c r="I21" s="175"/>
      <c r="J21" s="174"/>
      <c r="K21" s="173">
        <v>537.45000000000005</v>
      </c>
      <c r="M21" s="5">
        <f t="shared" si="0"/>
        <v>2.04</v>
      </c>
      <c r="N21" s="5">
        <f t="shared" si="1"/>
        <v>1.1100000000000001</v>
      </c>
      <c r="O21" s="8">
        <f t="shared" si="2"/>
        <v>3.1500000000000004</v>
      </c>
      <c r="P21" s="159">
        <f t="shared" si="3"/>
        <v>224.4</v>
      </c>
      <c r="Q21" s="159">
        <f t="shared" si="4"/>
        <v>122.10000000000001</v>
      </c>
      <c r="R21" s="159">
        <f t="shared" si="5"/>
        <v>0</v>
      </c>
      <c r="S21" s="159">
        <f t="shared" si="6"/>
        <v>0</v>
      </c>
      <c r="T21" s="159">
        <f t="shared" si="7"/>
        <v>346.5</v>
      </c>
      <c r="U21" s="158">
        <f t="shared" si="8"/>
        <v>0.29559750000000001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5.2</v>
      </c>
      <c r="F22" s="169"/>
      <c r="G22" s="169">
        <v>3</v>
      </c>
      <c r="H22" s="168"/>
      <c r="I22" s="168"/>
      <c r="J22" s="167"/>
      <c r="K22" s="166">
        <v>692.14</v>
      </c>
      <c r="M22" s="5">
        <f t="shared" si="0"/>
        <v>2.6</v>
      </c>
      <c r="N22" s="5">
        <f t="shared" si="1"/>
        <v>1.5</v>
      </c>
      <c r="O22" s="8">
        <f t="shared" si="2"/>
        <v>4.0999999999999996</v>
      </c>
      <c r="P22" s="159">
        <f t="shared" si="3"/>
        <v>286</v>
      </c>
      <c r="Q22" s="159">
        <f t="shared" si="4"/>
        <v>165</v>
      </c>
      <c r="R22" s="159">
        <f t="shared" si="5"/>
        <v>0</v>
      </c>
      <c r="S22" s="159">
        <f t="shared" si="6"/>
        <v>0</v>
      </c>
      <c r="T22" s="159">
        <f t="shared" si="7"/>
        <v>451</v>
      </c>
      <c r="U22" s="158">
        <f t="shared" si="8"/>
        <v>0.38067699999999999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3.73</v>
      </c>
      <c r="F23" s="169"/>
      <c r="G23" s="169">
        <v>1.8</v>
      </c>
      <c r="H23" s="168"/>
      <c r="I23" s="168"/>
      <c r="J23" s="167"/>
      <c r="K23" s="166">
        <v>483.83</v>
      </c>
      <c r="M23" s="5">
        <f t="shared" si="0"/>
        <v>1.865</v>
      </c>
      <c r="N23" s="5">
        <f t="shared" si="1"/>
        <v>0.9</v>
      </c>
      <c r="O23" s="8">
        <f t="shared" si="2"/>
        <v>2.7650000000000001</v>
      </c>
      <c r="P23" s="159">
        <f t="shared" si="3"/>
        <v>205.14999999999998</v>
      </c>
      <c r="Q23" s="159">
        <f t="shared" si="4"/>
        <v>98.999999999999986</v>
      </c>
      <c r="R23" s="159">
        <f t="shared" si="5"/>
        <v>0</v>
      </c>
      <c r="S23" s="159">
        <f t="shared" si="6"/>
        <v>0</v>
      </c>
      <c r="T23" s="159">
        <f t="shared" si="7"/>
        <v>304.14999999999998</v>
      </c>
      <c r="U23" s="158">
        <f t="shared" si="8"/>
        <v>0.26610649999999997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4.57</v>
      </c>
      <c r="F24" s="163"/>
      <c r="G24" s="163">
        <v>2.5099999999999998</v>
      </c>
      <c r="H24" s="162"/>
      <c r="I24" s="162"/>
      <c r="J24" s="161"/>
      <c r="K24" s="160">
        <v>579.77</v>
      </c>
      <c r="M24" s="5">
        <f t="shared" si="0"/>
        <v>2.2850000000000001</v>
      </c>
      <c r="N24" s="5">
        <f t="shared" si="1"/>
        <v>1.2549999999999999</v>
      </c>
      <c r="O24" s="8">
        <f t="shared" si="2"/>
        <v>3.54</v>
      </c>
      <c r="P24" s="159">
        <f t="shared" si="3"/>
        <v>251.35000000000002</v>
      </c>
      <c r="Q24" s="159">
        <f t="shared" si="4"/>
        <v>138.04999999999998</v>
      </c>
      <c r="R24" s="159">
        <f t="shared" si="5"/>
        <v>0</v>
      </c>
      <c r="S24" s="159">
        <f t="shared" si="6"/>
        <v>0</v>
      </c>
      <c r="T24" s="159">
        <f t="shared" si="7"/>
        <v>389.4</v>
      </c>
      <c r="U24" s="158">
        <f t="shared" si="8"/>
        <v>0.31887350000000003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3.18</v>
      </c>
      <c r="F25" s="176"/>
      <c r="G25" s="176">
        <v>1.78</v>
      </c>
      <c r="H25" s="175">
        <v>0.01</v>
      </c>
      <c r="I25" s="175"/>
      <c r="J25" s="174"/>
      <c r="K25" s="173">
        <v>435.52</v>
      </c>
      <c r="M25" s="5">
        <f t="shared" si="0"/>
        <v>1.59</v>
      </c>
      <c r="N25" s="5">
        <f t="shared" si="1"/>
        <v>0.89</v>
      </c>
      <c r="O25" s="8">
        <f t="shared" si="2"/>
        <v>2.4849999999999999</v>
      </c>
      <c r="P25" s="159">
        <f t="shared" si="3"/>
        <v>174.90000000000003</v>
      </c>
      <c r="Q25" s="159">
        <f t="shared" si="4"/>
        <v>97.9</v>
      </c>
      <c r="R25" s="159">
        <f t="shared" si="5"/>
        <v>0</v>
      </c>
      <c r="S25" s="159">
        <f t="shared" si="6"/>
        <v>0.55000000000000004</v>
      </c>
      <c r="T25" s="159">
        <f t="shared" si="7"/>
        <v>273.35000000000008</v>
      </c>
      <c r="U25" s="158">
        <f t="shared" si="8"/>
        <v>0.239536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3.63</v>
      </c>
      <c r="F26" s="169"/>
      <c r="G26" s="169">
        <v>1.92</v>
      </c>
      <c r="H26" s="168"/>
      <c r="I26" s="168"/>
      <c r="J26" s="167"/>
      <c r="K26" s="166">
        <v>466.31</v>
      </c>
      <c r="M26" s="5">
        <f t="shared" si="0"/>
        <v>1.8149999999999999</v>
      </c>
      <c r="N26" s="5">
        <f t="shared" si="1"/>
        <v>0.96</v>
      </c>
      <c r="O26" s="8">
        <f t="shared" si="2"/>
        <v>2.7749999999999999</v>
      </c>
      <c r="P26" s="159">
        <f t="shared" si="3"/>
        <v>199.65</v>
      </c>
      <c r="Q26" s="159">
        <f t="shared" si="4"/>
        <v>105.6</v>
      </c>
      <c r="R26" s="159">
        <f t="shared" si="5"/>
        <v>0</v>
      </c>
      <c r="S26" s="159">
        <f t="shared" si="6"/>
        <v>0</v>
      </c>
      <c r="T26" s="159">
        <f t="shared" si="7"/>
        <v>305.25</v>
      </c>
      <c r="U26" s="158">
        <f t="shared" si="8"/>
        <v>0.25647049999999999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2.27</v>
      </c>
      <c r="F27" s="169"/>
      <c r="G27" s="169">
        <v>1.07</v>
      </c>
      <c r="H27" s="168"/>
      <c r="I27" s="168"/>
      <c r="J27" s="167"/>
      <c r="K27" s="166">
        <v>305.19</v>
      </c>
      <c r="M27" s="5">
        <f t="shared" si="0"/>
        <v>1.135</v>
      </c>
      <c r="N27" s="5">
        <f t="shared" si="1"/>
        <v>0.53500000000000003</v>
      </c>
      <c r="O27" s="8">
        <f t="shared" si="2"/>
        <v>1.67</v>
      </c>
      <c r="P27" s="159">
        <f t="shared" si="3"/>
        <v>124.85</v>
      </c>
      <c r="Q27" s="159">
        <f t="shared" si="4"/>
        <v>58.849999999999994</v>
      </c>
      <c r="R27" s="159">
        <f t="shared" si="5"/>
        <v>0</v>
      </c>
      <c r="S27" s="159">
        <f t="shared" si="6"/>
        <v>0</v>
      </c>
      <c r="T27" s="159">
        <f t="shared" si="7"/>
        <v>183.7</v>
      </c>
      <c r="U27" s="158">
        <f t="shared" si="8"/>
        <v>0.16785450000000002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3.8</v>
      </c>
      <c r="F28" s="163"/>
      <c r="G28" s="163">
        <v>2.02</v>
      </c>
      <c r="H28" s="162"/>
      <c r="I28" s="162"/>
      <c r="J28" s="161"/>
      <c r="K28" s="160">
        <v>512.33000000000004</v>
      </c>
      <c r="M28" s="5">
        <f t="shared" si="0"/>
        <v>1.9</v>
      </c>
      <c r="N28" s="5">
        <f t="shared" si="1"/>
        <v>1.01</v>
      </c>
      <c r="O28" s="8">
        <f t="shared" si="2"/>
        <v>2.91</v>
      </c>
      <c r="P28" s="159">
        <f t="shared" si="3"/>
        <v>208.99999999999997</v>
      </c>
      <c r="Q28" s="159">
        <f t="shared" si="4"/>
        <v>111.1</v>
      </c>
      <c r="R28" s="159">
        <f t="shared" si="5"/>
        <v>0</v>
      </c>
      <c r="S28" s="159">
        <f t="shared" si="6"/>
        <v>0</v>
      </c>
      <c r="T28" s="159">
        <f t="shared" si="7"/>
        <v>320.09999999999997</v>
      </c>
      <c r="U28" s="158">
        <f t="shared" si="8"/>
        <v>0.28178150000000002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6.58</v>
      </c>
      <c r="F29" s="176"/>
      <c r="G29" s="176">
        <v>3.69</v>
      </c>
      <c r="H29" s="175">
        <v>0.02</v>
      </c>
      <c r="I29" s="175"/>
      <c r="J29" s="174"/>
      <c r="K29" s="173">
        <v>894.93</v>
      </c>
      <c r="M29" s="5">
        <f t="shared" si="0"/>
        <v>3.29</v>
      </c>
      <c r="N29" s="5">
        <f t="shared" si="1"/>
        <v>1.845</v>
      </c>
      <c r="O29" s="8">
        <f t="shared" si="2"/>
        <v>5.1449999999999996</v>
      </c>
      <c r="P29" s="159">
        <f t="shared" si="3"/>
        <v>361.9</v>
      </c>
      <c r="Q29" s="159">
        <f t="shared" si="4"/>
        <v>202.95000000000002</v>
      </c>
      <c r="R29" s="159">
        <f t="shared" si="5"/>
        <v>0</v>
      </c>
      <c r="S29" s="159">
        <f t="shared" si="6"/>
        <v>1.1000000000000001</v>
      </c>
      <c r="T29" s="159">
        <f t="shared" si="7"/>
        <v>565.95000000000005</v>
      </c>
      <c r="U29" s="158">
        <f t="shared" si="8"/>
        <v>0.49221149999999991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2.04</v>
      </c>
      <c r="F30" s="169"/>
      <c r="G30" s="169">
        <v>1.1599999999999999</v>
      </c>
      <c r="H30" s="168"/>
      <c r="I30" s="168"/>
      <c r="J30" s="167"/>
      <c r="K30" s="166">
        <v>284.02</v>
      </c>
      <c r="M30" s="5">
        <f t="shared" si="0"/>
        <v>1.02</v>
      </c>
      <c r="N30" s="5">
        <f t="shared" si="1"/>
        <v>0.57999999999999996</v>
      </c>
      <c r="O30" s="8">
        <f t="shared" si="2"/>
        <v>1.6</v>
      </c>
      <c r="P30" s="159">
        <f t="shared" si="3"/>
        <v>112.2</v>
      </c>
      <c r="Q30" s="159">
        <f t="shared" si="4"/>
        <v>63.800000000000004</v>
      </c>
      <c r="R30" s="159">
        <f t="shared" si="5"/>
        <v>0</v>
      </c>
      <c r="S30" s="159">
        <f t="shared" si="6"/>
        <v>0</v>
      </c>
      <c r="T30" s="159">
        <f t="shared" si="7"/>
        <v>176</v>
      </c>
      <c r="U30" s="158">
        <f t="shared" si="8"/>
        <v>0.15621099999999999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3.62</v>
      </c>
      <c r="F31" s="169"/>
      <c r="G31" s="169">
        <v>1.92</v>
      </c>
      <c r="H31" s="168">
        <v>0.01</v>
      </c>
      <c r="I31" s="168"/>
      <c r="J31" s="167"/>
      <c r="K31" s="166">
        <v>485.75</v>
      </c>
      <c r="M31" s="5">
        <f t="shared" si="0"/>
        <v>1.81</v>
      </c>
      <c r="N31" s="5">
        <f t="shared" si="1"/>
        <v>0.96</v>
      </c>
      <c r="O31" s="8">
        <f t="shared" si="2"/>
        <v>2.7749999999999999</v>
      </c>
      <c r="P31" s="159">
        <f t="shared" si="3"/>
        <v>199.1</v>
      </c>
      <c r="Q31" s="159">
        <f t="shared" si="4"/>
        <v>105.6</v>
      </c>
      <c r="R31" s="159">
        <f t="shared" si="5"/>
        <v>0</v>
      </c>
      <c r="S31" s="159">
        <f t="shared" si="6"/>
        <v>0.55000000000000004</v>
      </c>
      <c r="T31" s="159">
        <f t="shared" si="7"/>
        <v>305.25</v>
      </c>
      <c r="U31" s="158">
        <f t="shared" si="8"/>
        <v>0.26716250000000002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2.97</v>
      </c>
      <c r="F32" s="163"/>
      <c r="G32" s="163">
        <v>1.69</v>
      </c>
      <c r="H32" s="162"/>
      <c r="I32" s="162"/>
      <c r="J32" s="161"/>
      <c r="K32" s="160">
        <v>406.84</v>
      </c>
      <c r="M32" s="5">
        <f t="shared" si="0"/>
        <v>1.4850000000000001</v>
      </c>
      <c r="N32" s="5">
        <f t="shared" si="1"/>
        <v>0.84499999999999997</v>
      </c>
      <c r="O32" s="8">
        <f t="shared" si="2"/>
        <v>2.33</v>
      </c>
      <c r="P32" s="159">
        <f t="shared" si="3"/>
        <v>163.35</v>
      </c>
      <c r="Q32" s="159">
        <f t="shared" si="4"/>
        <v>92.949999999999989</v>
      </c>
      <c r="R32" s="159">
        <f t="shared" si="5"/>
        <v>0</v>
      </c>
      <c r="S32" s="159">
        <f t="shared" si="6"/>
        <v>0</v>
      </c>
      <c r="T32" s="159">
        <f t="shared" si="7"/>
        <v>256.29999999999995</v>
      </c>
      <c r="U32" s="158">
        <f t="shared" si="8"/>
        <v>0.22376199999999999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4.82</v>
      </c>
      <c r="F33" s="176"/>
      <c r="G33" s="176">
        <v>2.57</v>
      </c>
      <c r="H33" s="175">
        <v>0</v>
      </c>
      <c r="I33" s="175"/>
      <c r="J33" s="174"/>
      <c r="K33" s="173">
        <v>650.77</v>
      </c>
      <c r="M33" s="5">
        <f t="shared" si="0"/>
        <v>2.41</v>
      </c>
      <c r="N33" s="5">
        <f t="shared" si="1"/>
        <v>1.2849999999999999</v>
      </c>
      <c r="O33" s="8">
        <f t="shared" si="2"/>
        <v>3.6950000000000003</v>
      </c>
      <c r="P33" s="159">
        <f t="shared" si="3"/>
        <v>265.10000000000002</v>
      </c>
      <c r="Q33" s="159">
        <f t="shared" si="4"/>
        <v>141.35</v>
      </c>
      <c r="R33" s="159">
        <f t="shared" si="5"/>
        <v>0</v>
      </c>
      <c r="S33" s="159">
        <f t="shared" si="6"/>
        <v>0</v>
      </c>
      <c r="T33" s="159">
        <f t="shared" si="7"/>
        <v>406.45000000000005</v>
      </c>
      <c r="U33" s="158">
        <f t="shared" si="8"/>
        <v>0.35792349999999995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3.8</v>
      </c>
      <c r="F34" s="169"/>
      <c r="G34" s="169">
        <v>1.92</v>
      </c>
      <c r="H34" s="168">
        <v>0.01</v>
      </c>
      <c r="I34" s="168"/>
      <c r="J34" s="167"/>
      <c r="K34" s="166">
        <v>473.82</v>
      </c>
      <c r="M34" s="5">
        <f t="shared" si="0"/>
        <v>1.9</v>
      </c>
      <c r="N34" s="5">
        <f t="shared" si="1"/>
        <v>0.96</v>
      </c>
      <c r="O34" s="8">
        <f t="shared" si="2"/>
        <v>2.8649999999999998</v>
      </c>
      <c r="P34" s="159">
        <f t="shared" si="3"/>
        <v>208.99999999999997</v>
      </c>
      <c r="Q34" s="159">
        <f t="shared" si="4"/>
        <v>105.6</v>
      </c>
      <c r="R34" s="159">
        <f t="shared" si="5"/>
        <v>0</v>
      </c>
      <c r="S34" s="159">
        <f t="shared" si="6"/>
        <v>0.55000000000000004</v>
      </c>
      <c r="T34" s="159">
        <f t="shared" si="7"/>
        <v>315.14999999999998</v>
      </c>
      <c r="U34" s="158">
        <f t="shared" si="8"/>
        <v>0.26060100000000003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4.24</v>
      </c>
      <c r="F35" s="169"/>
      <c r="G35" s="169">
        <v>2.0299999999999998</v>
      </c>
      <c r="H35" s="168"/>
      <c r="I35" s="168"/>
      <c r="J35" s="167"/>
      <c r="K35" s="166">
        <v>524.09</v>
      </c>
      <c r="M35" s="5">
        <f t="shared" si="0"/>
        <v>2.12</v>
      </c>
      <c r="N35" s="5">
        <f t="shared" si="1"/>
        <v>1.0149999999999999</v>
      </c>
      <c r="O35" s="8">
        <f t="shared" si="2"/>
        <v>3.1349999999999998</v>
      </c>
      <c r="P35" s="159">
        <f t="shared" si="3"/>
        <v>233.20000000000002</v>
      </c>
      <c r="Q35" s="159">
        <f t="shared" si="4"/>
        <v>111.64999999999998</v>
      </c>
      <c r="R35" s="159">
        <f t="shared" si="5"/>
        <v>0</v>
      </c>
      <c r="S35" s="159">
        <f t="shared" si="6"/>
        <v>0</v>
      </c>
      <c r="T35" s="159">
        <f t="shared" si="7"/>
        <v>344.85</v>
      </c>
      <c r="U35" s="158">
        <f t="shared" si="8"/>
        <v>0.28824950000000005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2.6</v>
      </c>
      <c r="F36" s="163"/>
      <c r="G36" s="163">
        <v>1.34</v>
      </c>
      <c r="H36" s="162"/>
      <c r="I36" s="162"/>
      <c r="J36" s="161"/>
      <c r="K36" s="160">
        <v>388.78</v>
      </c>
      <c r="M36" s="5">
        <f t="shared" si="0"/>
        <v>1.3</v>
      </c>
      <c r="N36" s="5">
        <f t="shared" si="1"/>
        <v>0.67</v>
      </c>
      <c r="O36" s="8">
        <f t="shared" si="2"/>
        <v>1.9700000000000002</v>
      </c>
      <c r="P36" s="159">
        <f t="shared" si="3"/>
        <v>143</v>
      </c>
      <c r="Q36" s="159">
        <f t="shared" si="4"/>
        <v>73.7</v>
      </c>
      <c r="R36" s="159">
        <f t="shared" si="5"/>
        <v>0</v>
      </c>
      <c r="S36" s="159">
        <f t="shared" si="6"/>
        <v>0</v>
      </c>
      <c r="T36" s="159">
        <f t="shared" si="7"/>
        <v>216.7</v>
      </c>
      <c r="U36" s="158">
        <f t="shared" si="8"/>
        <v>0.21382899999999999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3.01</v>
      </c>
      <c r="F37" s="176"/>
      <c r="G37" s="176">
        <v>1.55</v>
      </c>
      <c r="H37" s="175"/>
      <c r="I37" s="175"/>
      <c r="J37" s="174"/>
      <c r="K37" s="173">
        <v>387.64</v>
      </c>
      <c r="M37" s="5">
        <f t="shared" si="0"/>
        <v>1.5049999999999999</v>
      </c>
      <c r="N37" s="5">
        <f t="shared" si="1"/>
        <v>0.77500000000000002</v>
      </c>
      <c r="O37" s="8">
        <f t="shared" si="2"/>
        <v>2.2799999999999998</v>
      </c>
      <c r="P37" s="159">
        <f t="shared" si="3"/>
        <v>165.54999999999995</v>
      </c>
      <c r="Q37" s="159">
        <f t="shared" si="4"/>
        <v>85.25</v>
      </c>
      <c r="R37" s="159">
        <f t="shared" si="5"/>
        <v>0</v>
      </c>
      <c r="S37" s="159">
        <f t="shared" si="6"/>
        <v>0</v>
      </c>
      <c r="T37" s="159">
        <f t="shared" si="7"/>
        <v>250.79999999999995</v>
      </c>
      <c r="U37" s="158">
        <f t="shared" si="8"/>
        <v>0.213202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4.47</v>
      </c>
      <c r="F38" s="169"/>
      <c r="G38" s="169">
        <v>2.36</v>
      </c>
      <c r="H38" s="168"/>
      <c r="I38" s="168"/>
      <c r="J38" s="167"/>
      <c r="K38" s="166">
        <v>562.79</v>
      </c>
      <c r="M38" s="5">
        <f t="shared" si="0"/>
        <v>2.2349999999999999</v>
      </c>
      <c r="N38" s="5">
        <f t="shared" si="1"/>
        <v>1.18</v>
      </c>
      <c r="O38" s="8">
        <f t="shared" si="2"/>
        <v>3.415</v>
      </c>
      <c r="P38" s="159">
        <f t="shared" si="3"/>
        <v>245.85</v>
      </c>
      <c r="Q38" s="159">
        <f t="shared" si="4"/>
        <v>129.79999999999998</v>
      </c>
      <c r="R38" s="159">
        <f t="shared" si="5"/>
        <v>0</v>
      </c>
      <c r="S38" s="159">
        <f t="shared" si="6"/>
        <v>0</v>
      </c>
      <c r="T38" s="159">
        <f t="shared" si="7"/>
        <v>375.65</v>
      </c>
      <c r="U38" s="158">
        <f t="shared" si="8"/>
        <v>0.30953449999999999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2.21</v>
      </c>
      <c r="F39" s="169"/>
      <c r="G39" s="169">
        <v>1.1599999999999999</v>
      </c>
      <c r="H39" s="168"/>
      <c r="I39" s="168"/>
      <c r="J39" s="167"/>
      <c r="K39" s="166">
        <v>283.73</v>
      </c>
      <c r="M39" s="5">
        <f t="shared" si="0"/>
        <v>1.105</v>
      </c>
      <c r="N39" s="5">
        <f t="shared" si="1"/>
        <v>0.57999999999999996</v>
      </c>
      <c r="O39" s="8">
        <f t="shared" si="2"/>
        <v>1.6850000000000001</v>
      </c>
      <c r="P39" s="159">
        <f t="shared" si="3"/>
        <v>121.55000000000001</v>
      </c>
      <c r="Q39" s="159">
        <f t="shared" si="4"/>
        <v>63.800000000000004</v>
      </c>
      <c r="R39" s="159">
        <f t="shared" si="5"/>
        <v>0</v>
      </c>
      <c r="S39" s="159">
        <f t="shared" si="6"/>
        <v>0</v>
      </c>
      <c r="T39" s="159">
        <f t="shared" si="7"/>
        <v>185.35000000000002</v>
      </c>
      <c r="U39" s="158">
        <f t="shared" si="8"/>
        <v>0.15605150000000001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3.49</v>
      </c>
      <c r="F40" s="163"/>
      <c r="G40" s="163">
        <v>1.71</v>
      </c>
      <c r="H40" s="162">
        <v>0.01</v>
      </c>
      <c r="I40" s="162"/>
      <c r="J40" s="161"/>
      <c r="K40" s="160">
        <v>448.29</v>
      </c>
      <c r="M40" s="5">
        <f t="shared" si="0"/>
        <v>1.7450000000000001</v>
      </c>
      <c r="N40" s="5">
        <f t="shared" si="1"/>
        <v>0.85499999999999998</v>
      </c>
      <c r="O40" s="8">
        <f t="shared" si="2"/>
        <v>2.605</v>
      </c>
      <c r="P40" s="159">
        <f t="shared" si="3"/>
        <v>191.95</v>
      </c>
      <c r="Q40" s="159">
        <f t="shared" si="4"/>
        <v>94.05</v>
      </c>
      <c r="R40" s="159">
        <f t="shared" si="5"/>
        <v>0</v>
      </c>
      <c r="S40" s="159">
        <f t="shared" si="6"/>
        <v>0.55000000000000004</v>
      </c>
      <c r="T40" s="159">
        <f t="shared" si="7"/>
        <v>286.55</v>
      </c>
      <c r="U40" s="158">
        <f t="shared" si="8"/>
        <v>0.24655950000000001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2.91</v>
      </c>
      <c r="F41" s="176"/>
      <c r="G41" s="176">
        <v>1.86</v>
      </c>
      <c r="H41" s="175"/>
      <c r="I41" s="175"/>
      <c r="J41" s="174"/>
      <c r="K41" s="173">
        <v>386.58</v>
      </c>
      <c r="M41" s="5">
        <f t="shared" si="0"/>
        <v>1.4550000000000001</v>
      </c>
      <c r="N41" s="5">
        <f t="shared" si="1"/>
        <v>0.93</v>
      </c>
      <c r="O41" s="8">
        <f t="shared" si="2"/>
        <v>2.3850000000000002</v>
      </c>
      <c r="P41" s="159">
        <f t="shared" si="3"/>
        <v>160.05000000000001</v>
      </c>
      <c r="Q41" s="159">
        <f t="shared" si="4"/>
        <v>102.30000000000001</v>
      </c>
      <c r="R41" s="159">
        <f t="shared" si="5"/>
        <v>0</v>
      </c>
      <c r="S41" s="159">
        <f t="shared" si="6"/>
        <v>0</v>
      </c>
      <c r="T41" s="159">
        <f t="shared" si="7"/>
        <v>262.35000000000002</v>
      </c>
      <c r="U41" s="158">
        <f t="shared" si="8"/>
        <v>0.212619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2.83</v>
      </c>
      <c r="F42" s="169"/>
      <c r="G42" s="169">
        <v>1.46</v>
      </c>
      <c r="H42" s="168">
        <v>0</v>
      </c>
      <c r="I42" s="168"/>
      <c r="J42" s="167"/>
      <c r="K42" s="166">
        <v>382.35</v>
      </c>
      <c r="M42" s="5">
        <f t="shared" si="0"/>
        <v>1.415</v>
      </c>
      <c r="N42" s="5">
        <f t="shared" si="1"/>
        <v>0.73</v>
      </c>
      <c r="O42" s="8">
        <f t="shared" si="2"/>
        <v>2.145</v>
      </c>
      <c r="P42" s="159">
        <f t="shared" si="3"/>
        <v>155.65</v>
      </c>
      <c r="Q42" s="159">
        <f t="shared" si="4"/>
        <v>80.299999999999983</v>
      </c>
      <c r="R42" s="159">
        <f t="shared" si="5"/>
        <v>0</v>
      </c>
      <c r="S42" s="159">
        <f t="shared" si="6"/>
        <v>0</v>
      </c>
      <c r="T42" s="159">
        <f t="shared" si="7"/>
        <v>235.95</v>
      </c>
      <c r="U42" s="158">
        <f t="shared" si="8"/>
        <v>0.21029250000000002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2.76</v>
      </c>
      <c r="F43" s="169"/>
      <c r="G43" s="169">
        <v>1.53</v>
      </c>
      <c r="H43" s="168"/>
      <c r="I43" s="168"/>
      <c r="J43" s="167"/>
      <c r="K43" s="166">
        <v>378.65</v>
      </c>
      <c r="M43" s="5">
        <f t="shared" si="0"/>
        <v>1.38</v>
      </c>
      <c r="N43" s="5">
        <f t="shared" si="1"/>
        <v>0.76500000000000001</v>
      </c>
      <c r="O43" s="8">
        <f t="shared" si="2"/>
        <v>2.145</v>
      </c>
      <c r="P43" s="159">
        <f t="shared" si="3"/>
        <v>151.79999999999998</v>
      </c>
      <c r="Q43" s="159">
        <f t="shared" si="4"/>
        <v>84.15</v>
      </c>
      <c r="R43" s="159">
        <f t="shared" si="5"/>
        <v>0</v>
      </c>
      <c r="S43" s="159">
        <f t="shared" si="6"/>
        <v>0</v>
      </c>
      <c r="T43" s="159">
        <f t="shared" si="7"/>
        <v>235.95</v>
      </c>
      <c r="U43" s="158">
        <f t="shared" si="8"/>
        <v>0.20825749999999998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2.84</v>
      </c>
      <c r="F44" s="163"/>
      <c r="G44" s="163">
        <v>1.34</v>
      </c>
      <c r="H44" s="162"/>
      <c r="I44" s="162"/>
      <c r="J44" s="161"/>
      <c r="K44" s="160">
        <v>367.3</v>
      </c>
      <c r="M44" s="5">
        <f t="shared" si="0"/>
        <v>1.42</v>
      </c>
      <c r="N44" s="5">
        <f t="shared" si="1"/>
        <v>0.67</v>
      </c>
      <c r="O44" s="8">
        <f t="shared" si="2"/>
        <v>2.09</v>
      </c>
      <c r="P44" s="159">
        <f t="shared" si="3"/>
        <v>156.19999999999999</v>
      </c>
      <c r="Q44" s="159">
        <f t="shared" si="4"/>
        <v>73.7</v>
      </c>
      <c r="R44" s="159">
        <f t="shared" si="5"/>
        <v>0</v>
      </c>
      <c r="S44" s="159">
        <f t="shared" si="6"/>
        <v>0</v>
      </c>
      <c r="T44" s="159">
        <f t="shared" si="7"/>
        <v>229.89999999999998</v>
      </c>
      <c r="U44" s="158">
        <f t="shared" si="8"/>
        <v>0.202015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3.82</v>
      </c>
      <c r="F45" s="176"/>
      <c r="G45" s="176">
        <v>2.15</v>
      </c>
      <c r="H45" s="175"/>
      <c r="I45" s="175"/>
      <c r="J45" s="174"/>
      <c r="K45" s="173">
        <v>531.72</v>
      </c>
      <c r="M45" s="5">
        <f t="shared" si="0"/>
        <v>1.91</v>
      </c>
      <c r="N45" s="5">
        <f t="shared" si="1"/>
        <v>1.075</v>
      </c>
      <c r="O45" s="8">
        <f t="shared" si="2"/>
        <v>2.9849999999999999</v>
      </c>
      <c r="P45" s="159">
        <f t="shared" si="3"/>
        <v>210.10000000000002</v>
      </c>
      <c r="Q45" s="159">
        <f t="shared" si="4"/>
        <v>118.25</v>
      </c>
      <c r="R45" s="159">
        <f t="shared" si="5"/>
        <v>0</v>
      </c>
      <c r="S45" s="159">
        <f t="shared" si="6"/>
        <v>0</v>
      </c>
      <c r="T45" s="159">
        <f t="shared" si="7"/>
        <v>328.35</v>
      </c>
      <c r="U45" s="158">
        <f t="shared" si="8"/>
        <v>0.29244600000000004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3.77</v>
      </c>
      <c r="F46" s="169"/>
      <c r="G46" s="169">
        <v>2.04</v>
      </c>
      <c r="H46" s="168">
        <v>0</v>
      </c>
      <c r="I46" s="168"/>
      <c r="J46" s="167"/>
      <c r="K46" s="166">
        <v>470.31</v>
      </c>
      <c r="M46" s="5">
        <f t="shared" si="0"/>
        <v>1.885</v>
      </c>
      <c r="N46" s="5">
        <f t="shared" si="1"/>
        <v>1.02</v>
      </c>
      <c r="O46" s="8">
        <f t="shared" si="2"/>
        <v>2.9050000000000002</v>
      </c>
      <c r="P46" s="159">
        <f t="shared" si="3"/>
        <v>207.35</v>
      </c>
      <c r="Q46" s="159">
        <f t="shared" si="4"/>
        <v>112.2</v>
      </c>
      <c r="R46" s="159">
        <f t="shared" si="5"/>
        <v>0</v>
      </c>
      <c r="S46" s="159">
        <f t="shared" si="6"/>
        <v>0</v>
      </c>
      <c r="T46" s="159">
        <f t="shared" si="7"/>
        <v>319.55</v>
      </c>
      <c r="U46" s="158">
        <f t="shared" si="8"/>
        <v>0.25867050000000003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2.83</v>
      </c>
      <c r="F47" s="169"/>
      <c r="G47" s="169">
        <v>1.49</v>
      </c>
      <c r="H47" s="168"/>
      <c r="I47" s="168"/>
      <c r="J47" s="167"/>
      <c r="K47" s="166">
        <v>399.83</v>
      </c>
      <c r="M47" s="5">
        <f t="shared" si="0"/>
        <v>1.415</v>
      </c>
      <c r="N47" s="5">
        <f t="shared" si="1"/>
        <v>0.745</v>
      </c>
      <c r="O47" s="8">
        <f t="shared" si="2"/>
        <v>2.16</v>
      </c>
      <c r="P47" s="159">
        <f t="shared" si="3"/>
        <v>155.65</v>
      </c>
      <c r="Q47" s="159">
        <f t="shared" si="4"/>
        <v>81.95</v>
      </c>
      <c r="R47" s="159">
        <f t="shared" si="5"/>
        <v>0</v>
      </c>
      <c r="S47" s="159">
        <f t="shared" si="6"/>
        <v>0</v>
      </c>
      <c r="T47" s="159">
        <f t="shared" si="7"/>
        <v>237.60000000000002</v>
      </c>
      <c r="U47" s="158">
        <f t="shared" si="8"/>
        <v>0.21990649999999998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3.03</v>
      </c>
      <c r="F48" s="163"/>
      <c r="G48" s="163">
        <v>1.52</v>
      </c>
      <c r="H48" s="162"/>
      <c r="I48" s="162"/>
      <c r="J48" s="161"/>
      <c r="K48" s="160">
        <v>363.36</v>
      </c>
      <c r="M48" s="5">
        <f t="shared" si="0"/>
        <v>1.5149999999999999</v>
      </c>
      <c r="N48" s="5">
        <f t="shared" si="1"/>
        <v>0.76</v>
      </c>
      <c r="O48" s="8">
        <f t="shared" si="2"/>
        <v>2.2749999999999999</v>
      </c>
      <c r="P48" s="159">
        <f t="shared" si="3"/>
        <v>166.65</v>
      </c>
      <c r="Q48" s="159">
        <f t="shared" si="4"/>
        <v>83.600000000000009</v>
      </c>
      <c r="R48" s="159">
        <f t="shared" si="5"/>
        <v>0</v>
      </c>
      <c r="S48" s="159">
        <f t="shared" si="6"/>
        <v>0</v>
      </c>
      <c r="T48" s="159">
        <f t="shared" si="7"/>
        <v>250.25</v>
      </c>
      <c r="U48" s="158">
        <f t="shared" si="8"/>
        <v>0.199848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3.36</v>
      </c>
      <c r="F49" s="176"/>
      <c r="G49" s="176">
        <v>1.74</v>
      </c>
      <c r="H49" s="175"/>
      <c r="I49" s="175"/>
      <c r="J49" s="174"/>
      <c r="K49" s="173">
        <v>455.41</v>
      </c>
      <c r="M49" s="5">
        <f t="shared" si="0"/>
        <v>1.68</v>
      </c>
      <c r="N49" s="5">
        <f t="shared" si="1"/>
        <v>0.87</v>
      </c>
      <c r="O49" s="8">
        <f t="shared" si="2"/>
        <v>2.5499999999999998</v>
      </c>
      <c r="P49" s="159">
        <f t="shared" si="3"/>
        <v>184.8</v>
      </c>
      <c r="Q49" s="159">
        <f t="shared" si="4"/>
        <v>95.7</v>
      </c>
      <c r="R49" s="159">
        <f t="shared" si="5"/>
        <v>0</v>
      </c>
      <c r="S49" s="159">
        <f t="shared" si="6"/>
        <v>0</v>
      </c>
      <c r="T49" s="159">
        <f t="shared" si="7"/>
        <v>280.5</v>
      </c>
      <c r="U49" s="158">
        <f t="shared" si="8"/>
        <v>0.25047550000000002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4.83</v>
      </c>
      <c r="F50" s="169"/>
      <c r="G50" s="169">
        <v>2.14</v>
      </c>
      <c r="H50" s="168">
        <v>0.01</v>
      </c>
      <c r="I50" s="168"/>
      <c r="J50" s="167"/>
      <c r="K50" s="166">
        <v>662.75</v>
      </c>
      <c r="M50" s="5">
        <f t="shared" si="0"/>
        <v>2.415</v>
      </c>
      <c r="N50" s="5">
        <f t="shared" si="1"/>
        <v>1.07</v>
      </c>
      <c r="O50" s="8">
        <f t="shared" si="2"/>
        <v>3.49</v>
      </c>
      <c r="P50" s="159">
        <f t="shared" si="3"/>
        <v>265.65000000000003</v>
      </c>
      <c r="Q50" s="159">
        <f t="shared" si="4"/>
        <v>117.69999999999999</v>
      </c>
      <c r="R50" s="159">
        <f t="shared" si="5"/>
        <v>0</v>
      </c>
      <c r="S50" s="159">
        <f t="shared" si="6"/>
        <v>0.55000000000000004</v>
      </c>
      <c r="T50" s="159">
        <f t="shared" si="7"/>
        <v>383.90000000000003</v>
      </c>
      <c r="U50" s="158">
        <f t="shared" si="8"/>
        <v>0.36451250000000002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2.71</v>
      </c>
      <c r="F51" s="169"/>
      <c r="G51" s="169">
        <v>1.27</v>
      </c>
      <c r="H51" s="168"/>
      <c r="I51" s="168"/>
      <c r="J51" s="167"/>
      <c r="K51" s="166">
        <v>353.44</v>
      </c>
      <c r="M51" s="5">
        <f t="shared" si="0"/>
        <v>1.355</v>
      </c>
      <c r="N51" s="5">
        <f t="shared" si="1"/>
        <v>0.63500000000000001</v>
      </c>
      <c r="O51" s="8">
        <f t="shared" si="2"/>
        <v>1.99</v>
      </c>
      <c r="P51" s="159">
        <f t="shared" si="3"/>
        <v>149.05000000000001</v>
      </c>
      <c r="Q51" s="159">
        <f t="shared" si="4"/>
        <v>69.850000000000009</v>
      </c>
      <c r="R51" s="159">
        <f t="shared" si="5"/>
        <v>0</v>
      </c>
      <c r="S51" s="159">
        <f t="shared" si="6"/>
        <v>0</v>
      </c>
      <c r="T51" s="159">
        <f t="shared" si="7"/>
        <v>218.90000000000003</v>
      </c>
      <c r="U51" s="158">
        <f t="shared" si="8"/>
        <v>0.19439200000000001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5.57</v>
      </c>
      <c r="F52" s="163"/>
      <c r="G52" s="163">
        <v>2.44</v>
      </c>
      <c r="H52" s="162"/>
      <c r="I52" s="162"/>
      <c r="J52" s="161"/>
      <c r="K52" s="160">
        <v>689.15</v>
      </c>
      <c r="M52" s="5">
        <f t="shared" si="0"/>
        <v>2.7850000000000001</v>
      </c>
      <c r="N52" s="5">
        <f t="shared" si="1"/>
        <v>1.22</v>
      </c>
      <c r="O52" s="8">
        <f t="shared" si="2"/>
        <v>4.0049999999999999</v>
      </c>
      <c r="P52" s="159">
        <f t="shared" si="3"/>
        <v>306.35000000000002</v>
      </c>
      <c r="Q52" s="159">
        <f t="shared" si="4"/>
        <v>134.19999999999999</v>
      </c>
      <c r="R52" s="159">
        <f t="shared" si="5"/>
        <v>0</v>
      </c>
      <c r="S52" s="159">
        <f t="shared" si="6"/>
        <v>0</v>
      </c>
      <c r="T52" s="159">
        <f t="shared" si="7"/>
        <v>440.55</v>
      </c>
      <c r="U52" s="158">
        <f t="shared" si="8"/>
        <v>0.37903249999999999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4.7699999999999996</v>
      </c>
      <c r="F53" s="176"/>
      <c r="G53" s="176">
        <v>2.41</v>
      </c>
      <c r="H53" s="175"/>
      <c r="I53" s="175"/>
      <c r="J53" s="174"/>
      <c r="K53" s="173">
        <v>567.54999999999995</v>
      </c>
      <c r="M53" s="5">
        <f t="shared" si="0"/>
        <v>2.3849999999999998</v>
      </c>
      <c r="N53" s="5">
        <f t="shared" si="1"/>
        <v>1.2050000000000001</v>
      </c>
      <c r="O53" s="8">
        <f t="shared" si="2"/>
        <v>3.59</v>
      </c>
      <c r="P53" s="159">
        <f t="shared" si="3"/>
        <v>262.35000000000002</v>
      </c>
      <c r="Q53" s="159">
        <f t="shared" si="4"/>
        <v>132.55000000000001</v>
      </c>
      <c r="R53" s="159">
        <f t="shared" si="5"/>
        <v>0</v>
      </c>
      <c r="S53" s="159">
        <f t="shared" si="6"/>
        <v>0</v>
      </c>
      <c r="T53" s="159">
        <f t="shared" si="7"/>
        <v>394.90000000000003</v>
      </c>
      <c r="U53" s="158">
        <f t="shared" si="8"/>
        <v>0.31215249999999994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4.79</v>
      </c>
      <c r="F54" s="169"/>
      <c r="G54" s="169">
        <v>2.4700000000000002</v>
      </c>
      <c r="H54" s="168"/>
      <c r="I54" s="168"/>
      <c r="J54" s="167"/>
      <c r="K54" s="166">
        <v>576.41999999999996</v>
      </c>
      <c r="M54" s="5">
        <f t="shared" si="0"/>
        <v>2.395</v>
      </c>
      <c r="N54" s="5">
        <f t="shared" si="1"/>
        <v>1.2350000000000001</v>
      </c>
      <c r="O54" s="8">
        <f t="shared" si="2"/>
        <v>3.63</v>
      </c>
      <c r="P54" s="159">
        <f t="shared" si="3"/>
        <v>263.45</v>
      </c>
      <c r="Q54" s="159">
        <f t="shared" si="4"/>
        <v>135.85000000000002</v>
      </c>
      <c r="R54" s="159">
        <f t="shared" si="5"/>
        <v>0</v>
      </c>
      <c r="S54" s="159">
        <f t="shared" si="6"/>
        <v>0</v>
      </c>
      <c r="T54" s="159">
        <f t="shared" si="7"/>
        <v>399.3</v>
      </c>
      <c r="U54" s="158">
        <f t="shared" si="8"/>
        <v>0.31703100000000001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3.17</v>
      </c>
      <c r="F55" s="169"/>
      <c r="G55" s="169">
        <v>1.6</v>
      </c>
      <c r="H55" s="168"/>
      <c r="I55" s="168"/>
      <c r="J55" s="167"/>
      <c r="K55" s="166">
        <v>409.29</v>
      </c>
      <c r="M55" s="5">
        <f t="shared" si="0"/>
        <v>1.585</v>
      </c>
      <c r="N55" s="5">
        <f t="shared" si="1"/>
        <v>0.8</v>
      </c>
      <c r="O55" s="8">
        <f t="shared" si="2"/>
        <v>2.3849999999999998</v>
      </c>
      <c r="P55" s="159">
        <f t="shared" si="3"/>
        <v>174.35</v>
      </c>
      <c r="Q55" s="159">
        <f t="shared" si="4"/>
        <v>88</v>
      </c>
      <c r="R55" s="159">
        <f t="shared" si="5"/>
        <v>0</v>
      </c>
      <c r="S55" s="159">
        <f t="shared" si="6"/>
        <v>0</v>
      </c>
      <c r="T55" s="159">
        <f t="shared" si="7"/>
        <v>262.35000000000002</v>
      </c>
      <c r="U55" s="158">
        <f t="shared" si="8"/>
        <v>0.22510949999999999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5.47</v>
      </c>
      <c r="F56" s="163"/>
      <c r="G56" s="163">
        <v>2.74</v>
      </c>
      <c r="H56" s="162"/>
      <c r="I56" s="162"/>
      <c r="J56" s="161"/>
      <c r="K56" s="160">
        <v>675.61</v>
      </c>
      <c r="M56" s="5">
        <f t="shared" si="0"/>
        <v>2.7349999999999999</v>
      </c>
      <c r="N56" s="5">
        <f t="shared" si="1"/>
        <v>1.37</v>
      </c>
      <c r="O56" s="8">
        <f t="shared" si="2"/>
        <v>4.1050000000000004</v>
      </c>
      <c r="P56" s="159">
        <f t="shared" si="3"/>
        <v>300.85000000000002</v>
      </c>
      <c r="Q56" s="159">
        <f t="shared" si="4"/>
        <v>150.70000000000002</v>
      </c>
      <c r="R56" s="159">
        <f t="shared" si="5"/>
        <v>0</v>
      </c>
      <c r="S56" s="159">
        <f t="shared" si="6"/>
        <v>0</v>
      </c>
      <c r="T56" s="159">
        <f t="shared" si="7"/>
        <v>451.55000000000007</v>
      </c>
      <c r="U56" s="158">
        <f t="shared" si="8"/>
        <v>0.37158549999999996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5.77</v>
      </c>
      <c r="F57" s="176"/>
      <c r="G57" s="176">
        <v>2.97</v>
      </c>
      <c r="H57" s="175"/>
      <c r="I57" s="175"/>
      <c r="J57" s="174"/>
      <c r="K57" s="173">
        <v>728.25</v>
      </c>
      <c r="M57" s="5">
        <f t="shared" si="0"/>
        <v>2.8849999999999998</v>
      </c>
      <c r="N57" s="5">
        <f t="shared" si="1"/>
        <v>1.4850000000000001</v>
      </c>
      <c r="O57" s="8">
        <f t="shared" si="2"/>
        <v>4.37</v>
      </c>
      <c r="P57" s="159">
        <f t="shared" si="3"/>
        <v>317.34999999999997</v>
      </c>
      <c r="Q57" s="159">
        <f t="shared" si="4"/>
        <v>163.35</v>
      </c>
      <c r="R57" s="159">
        <f t="shared" si="5"/>
        <v>0</v>
      </c>
      <c r="S57" s="159">
        <f t="shared" si="6"/>
        <v>0</v>
      </c>
      <c r="T57" s="159">
        <f t="shared" si="7"/>
        <v>480.69999999999993</v>
      </c>
      <c r="U57" s="158">
        <f t="shared" si="8"/>
        <v>0.40053749999999999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2.99</v>
      </c>
      <c r="F58" s="169"/>
      <c r="G58" s="169">
        <v>1.59</v>
      </c>
      <c r="H58" s="168"/>
      <c r="I58" s="168"/>
      <c r="J58" s="167"/>
      <c r="K58" s="166">
        <v>388.79</v>
      </c>
      <c r="M58" s="5">
        <f t="shared" si="0"/>
        <v>1.4950000000000001</v>
      </c>
      <c r="N58" s="5">
        <f t="shared" si="1"/>
        <v>0.79500000000000004</v>
      </c>
      <c r="O58" s="8">
        <f t="shared" si="2"/>
        <v>2.29</v>
      </c>
      <c r="P58" s="159">
        <f t="shared" si="3"/>
        <v>164.45000000000002</v>
      </c>
      <c r="Q58" s="159">
        <f t="shared" si="4"/>
        <v>87.450000000000017</v>
      </c>
      <c r="R58" s="159">
        <f t="shared" si="5"/>
        <v>0</v>
      </c>
      <c r="S58" s="159">
        <f t="shared" si="6"/>
        <v>0</v>
      </c>
      <c r="T58" s="159">
        <f t="shared" si="7"/>
        <v>251.90000000000003</v>
      </c>
      <c r="U58" s="158">
        <f t="shared" si="8"/>
        <v>0.21383450000000001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3.71</v>
      </c>
      <c r="F59" s="169"/>
      <c r="G59" s="169">
        <v>1.77</v>
      </c>
      <c r="H59" s="168"/>
      <c r="I59" s="168"/>
      <c r="J59" s="167"/>
      <c r="K59" s="166">
        <v>473.52</v>
      </c>
      <c r="M59" s="5">
        <f t="shared" si="0"/>
        <v>1.855</v>
      </c>
      <c r="N59" s="5">
        <f t="shared" si="1"/>
        <v>0.88500000000000001</v>
      </c>
      <c r="O59" s="8">
        <f t="shared" si="2"/>
        <v>2.74</v>
      </c>
      <c r="P59" s="159">
        <f t="shared" si="3"/>
        <v>204.04999999999998</v>
      </c>
      <c r="Q59" s="159">
        <f t="shared" si="4"/>
        <v>97.350000000000009</v>
      </c>
      <c r="R59" s="159">
        <f t="shared" si="5"/>
        <v>0</v>
      </c>
      <c r="S59" s="159">
        <f t="shared" si="6"/>
        <v>0</v>
      </c>
      <c r="T59" s="159">
        <f t="shared" si="7"/>
        <v>301.39999999999998</v>
      </c>
      <c r="U59" s="158">
        <f t="shared" si="8"/>
        <v>0.260436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4.43</v>
      </c>
      <c r="F60" s="163"/>
      <c r="G60" s="163">
        <v>2.2799999999999998</v>
      </c>
      <c r="H60" s="162">
        <v>0</v>
      </c>
      <c r="I60" s="162"/>
      <c r="J60" s="161"/>
      <c r="K60" s="160">
        <v>609.83000000000004</v>
      </c>
      <c r="M60" s="5">
        <f t="shared" si="0"/>
        <v>2.2149999999999999</v>
      </c>
      <c r="N60" s="5">
        <f t="shared" si="1"/>
        <v>1.1399999999999999</v>
      </c>
      <c r="O60" s="8">
        <f t="shared" si="2"/>
        <v>3.3549999999999995</v>
      </c>
      <c r="P60" s="159">
        <f t="shared" si="3"/>
        <v>243.64999999999998</v>
      </c>
      <c r="Q60" s="159">
        <f t="shared" si="4"/>
        <v>125.39999999999999</v>
      </c>
      <c r="R60" s="159">
        <f t="shared" si="5"/>
        <v>0</v>
      </c>
      <c r="S60" s="159">
        <f t="shared" si="6"/>
        <v>0</v>
      </c>
      <c r="T60" s="159">
        <f t="shared" si="7"/>
        <v>369.04999999999995</v>
      </c>
      <c r="U60" s="158">
        <f t="shared" si="8"/>
        <v>0.3354065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4.32</v>
      </c>
      <c r="F61" s="176"/>
      <c r="G61" s="176">
        <v>2.0699999999999998</v>
      </c>
      <c r="H61" s="175"/>
      <c r="I61" s="175"/>
      <c r="J61" s="174"/>
      <c r="K61" s="173">
        <v>532.73</v>
      </c>
      <c r="M61" s="5">
        <f t="shared" si="0"/>
        <v>2.16</v>
      </c>
      <c r="N61" s="5">
        <f t="shared" si="1"/>
        <v>1.0349999999999999</v>
      </c>
      <c r="O61" s="8">
        <f t="shared" si="2"/>
        <v>3.1950000000000003</v>
      </c>
      <c r="P61" s="159">
        <f t="shared" si="3"/>
        <v>237.6</v>
      </c>
      <c r="Q61" s="159">
        <f t="shared" si="4"/>
        <v>113.85</v>
      </c>
      <c r="R61" s="159">
        <f t="shared" si="5"/>
        <v>0</v>
      </c>
      <c r="S61" s="159">
        <f t="shared" si="6"/>
        <v>0</v>
      </c>
      <c r="T61" s="159">
        <f t="shared" si="7"/>
        <v>351.45</v>
      </c>
      <c r="U61" s="158">
        <f t="shared" si="8"/>
        <v>0.29300150000000003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3.31</v>
      </c>
      <c r="F62" s="169"/>
      <c r="G62" s="169">
        <v>1.79</v>
      </c>
      <c r="H62" s="168"/>
      <c r="I62" s="168"/>
      <c r="J62" s="167"/>
      <c r="K62" s="166">
        <v>424.28</v>
      </c>
      <c r="M62" s="5">
        <f t="shared" si="0"/>
        <v>1.655</v>
      </c>
      <c r="N62" s="5">
        <f t="shared" si="1"/>
        <v>0.89500000000000002</v>
      </c>
      <c r="O62" s="8">
        <f t="shared" si="2"/>
        <v>2.5499999999999998</v>
      </c>
      <c r="P62" s="159">
        <f t="shared" si="3"/>
        <v>182.04999999999998</v>
      </c>
      <c r="Q62" s="159">
        <f t="shared" si="4"/>
        <v>98.450000000000017</v>
      </c>
      <c r="R62" s="159">
        <f t="shared" si="5"/>
        <v>0</v>
      </c>
      <c r="S62" s="159">
        <f t="shared" si="6"/>
        <v>0</v>
      </c>
      <c r="T62" s="159">
        <f t="shared" si="7"/>
        <v>280.5</v>
      </c>
      <c r="U62" s="158">
        <f t="shared" si="8"/>
        <v>0.23335400000000001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3.16</v>
      </c>
      <c r="F63" s="169"/>
      <c r="G63" s="169">
        <v>1.46</v>
      </c>
      <c r="H63" s="168"/>
      <c r="I63" s="168"/>
      <c r="J63" s="167"/>
      <c r="K63" s="166">
        <v>384.07</v>
      </c>
      <c r="M63" s="5">
        <f t="shared" si="0"/>
        <v>1.58</v>
      </c>
      <c r="N63" s="5">
        <f t="shared" si="1"/>
        <v>0.73</v>
      </c>
      <c r="O63" s="8">
        <f t="shared" si="2"/>
        <v>2.31</v>
      </c>
      <c r="P63" s="159">
        <f t="shared" si="3"/>
        <v>173.79999999999998</v>
      </c>
      <c r="Q63" s="159">
        <f t="shared" si="4"/>
        <v>80.299999999999983</v>
      </c>
      <c r="R63" s="159">
        <f t="shared" si="5"/>
        <v>0</v>
      </c>
      <c r="S63" s="159">
        <f t="shared" si="6"/>
        <v>0</v>
      </c>
      <c r="T63" s="159">
        <f t="shared" si="7"/>
        <v>254.09999999999997</v>
      </c>
      <c r="U63" s="158">
        <f t="shared" si="8"/>
        <v>0.2112385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2.06</v>
      </c>
      <c r="F64" s="163"/>
      <c r="G64" s="163">
        <v>0.94</v>
      </c>
      <c r="H64" s="162"/>
      <c r="I64" s="162"/>
      <c r="J64" s="161"/>
      <c r="K64" s="160">
        <v>277.86</v>
      </c>
      <c r="M64" s="5">
        <f t="shared" si="0"/>
        <v>1.03</v>
      </c>
      <c r="N64" s="5">
        <f t="shared" si="1"/>
        <v>0.47</v>
      </c>
      <c r="O64" s="8">
        <f t="shared" si="2"/>
        <v>1.5</v>
      </c>
      <c r="P64" s="159">
        <f t="shared" si="3"/>
        <v>113.30000000000001</v>
      </c>
      <c r="Q64" s="159">
        <f t="shared" si="4"/>
        <v>51.7</v>
      </c>
      <c r="R64" s="159">
        <f t="shared" si="5"/>
        <v>0</v>
      </c>
      <c r="S64" s="159">
        <f t="shared" si="6"/>
        <v>0</v>
      </c>
      <c r="T64" s="159">
        <f t="shared" si="7"/>
        <v>165</v>
      </c>
      <c r="U64" s="158">
        <f t="shared" si="8"/>
        <v>0.15282300000000001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3.66</v>
      </c>
      <c r="F65" s="176"/>
      <c r="G65" s="176">
        <v>1.94</v>
      </c>
      <c r="H65" s="175"/>
      <c r="I65" s="175"/>
      <c r="J65" s="174"/>
      <c r="K65" s="173">
        <v>454.67</v>
      </c>
      <c r="M65" s="5">
        <f t="shared" si="0"/>
        <v>1.83</v>
      </c>
      <c r="N65" s="5">
        <f t="shared" si="1"/>
        <v>0.97</v>
      </c>
      <c r="O65" s="8">
        <f t="shared" si="2"/>
        <v>2.8</v>
      </c>
      <c r="P65" s="159">
        <f t="shared" si="3"/>
        <v>201.3</v>
      </c>
      <c r="Q65" s="159">
        <f t="shared" si="4"/>
        <v>106.69999999999999</v>
      </c>
      <c r="R65" s="159">
        <f t="shared" si="5"/>
        <v>0</v>
      </c>
      <c r="S65" s="159">
        <f t="shared" si="6"/>
        <v>0</v>
      </c>
      <c r="T65" s="159">
        <f t="shared" si="7"/>
        <v>308</v>
      </c>
      <c r="U65" s="158">
        <f t="shared" si="8"/>
        <v>0.25006850000000003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3.84</v>
      </c>
      <c r="F66" s="169"/>
      <c r="G66" s="169">
        <v>2.13</v>
      </c>
      <c r="H66" s="168"/>
      <c r="I66" s="168"/>
      <c r="J66" s="167"/>
      <c r="K66" s="166">
        <v>527.1</v>
      </c>
      <c r="M66" s="5">
        <f t="shared" si="0"/>
        <v>1.92</v>
      </c>
      <c r="N66" s="5">
        <f t="shared" si="1"/>
        <v>1.0649999999999999</v>
      </c>
      <c r="O66" s="8">
        <f t="shared" si="2"/>
        <v>2.9849999999999999</v>
      </c>
      <c r="P66" s="159">
        <f t="shared" si="3"/>
        <v>211.2</v>
      </c>
      <c r="Q66" s="159">
        <f t="shared" si="4"/>
        <v>117.14999999999999</v>
      </c>
      <c r="R66" s="159">
        <f t="shared" si="5"/>
        <v>0</v>
      </c>
      <c r="S66" s="159">
        <f t="shared" si="6"/>
        <v>0</v>
      </c>
      <c r="T66" s="159">
        <f t="shared" si="7"/>
        <v>328.34999999999997</v>
      </c>
      <c r="U66" s="158">
        <f t="shared" si="8"/>
        <v>0.28990500000000002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2.57</v>
      </c>
      <c r="F67" s="169"/>
      <c r="G67" s="169">
        <v>1.08</v>
      </c>
      <c r="H67" s="168"/>
      <c r="I67" s="168"/>
      <c r="J67" s="167"/>
      <c r="K67" s="166">
        <v>311.39999999999998</v>
      </c>
      <c r="M67" s="5">
        <f t="shared" si="0"/>
        <v>1.2849999999999999</v>
      </c>
      <c r="N67" s="5">
        <f t="shared" si="1"/>
        <v>0.54</v>
      </c>
      <c r="O67" s="8">
        <f t="shared" si="2"/>
        <v>1.825</v>
      </c>
      <c r="P67" s="159">
        <f t="shared" si="3"/>
        <v>141.35</v>
      </c>
      <c r="Q67" s="159">
        <f t="shared" si="4"/>
        <v>59.4</v>
      </c>
      <c r="R67" s="159">
        <f t="shared" si="5"/>
        <v>0</v>
      </c>
      <c r="S67" s="159">
        <f t="shared" si="6"/>
        <v>0</v>
      </c>
      <c r="T67" s="159">
        <f t="shared" si="7"/>
        <v>200.75</v>
      </c>
      <c r="U67" s="158">
        <f t="shared" si="8"/>
        <v>0.17126999999999998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2.2000000000000002</v>
      </c>
      <c r="F68" s="163"/>
      <c r="G68" s="163">
        <v>0.96</v>
      </c>
      <c r="H68" s="162"/>
      <c r="I68" s="162"/>
      <c r="J68" s="161"/>
      <c r="K68" s="160">
        <v>274.26</v>
      </c>
      <c r="M68" s="5">
        <f t="shared" si="0"/>
        <v>1.1000000000000001</v>
      </c>
      <c r="N68" s="5">
        <f t="shared" si="1"/>
        <v>0.48</v>
      </c>
      <c r="O68" s="8">
        <f t="shared" si="2"/>
        <v>1.58</v>
      </c>
      <c r="P68" s="159">
        <f t="shared" si="3"/>
        <v>121.00000000000001</v>
      </c>
      <c r="Q68" s="159">
        <f t="shared" si="4"/>
        <v>52.8</v>
      </c>
      <c r="R68" s="159">
        <f t="shared" si="5"/>
        <v>0</v>
      </c>
      <c r="S68" s="159">
        <f t="shared" si="6"/>
        <v>0</v>
      </c>
      <c r="T68" s="159">
        <f t="shared" si="7"/>
        <v>173.8</v>
      </c>
      <c r="U68" s="158">
        <f t="shared" si="8"/>
        <v>0.150843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4.88</v>
      </c>
      <c r="F69" s="176"/>
      <c r="G69" s="176">
        <v>2.58</v>
      </c>
      <c r="H69" s="175">
        <v>0</v>
      </c>
      <c r="I69" s="175"/>
      <c r="J69" s="174"/>
      <c r="K69" s="173">
        <v>601.33000000000004</v>
      </c>
      <c r="M69" s="5">
        <f t="shared" si="0"/>
        <v>2.44</v>
      </c>
      <c r="N69" s="5">
        <f t="shared" si="1"/>
        <v>1.29</v>
      </c>
      <c r="O69" s="8">
        <f t="shared" si="2"/>
        <v>3.73</v>
      </c>
      <c r="P69" s="159">
        <f t="shared" si="3"/>
        <v>268.39999999999998</v>
      </c>
      <c r="Q69" s="159">
        <f t="shared" si="4"/>
        <v>141.9</v>
      </c>
      <c r="R69" s="159">
        <f t="shared" si="5"/>
        <v>0</v>
      </c>
      <c r="S69" s="159">
        <f t="shared" si="6"/>
        <v>0</v>
      </c>
      <c r="T69" s="159">
        <f t="shared" si="7"/>
        <v>410.29999999999995</v>
      </c>
      <c r="U69" s="158">
        <f t="shared" si="8"/>
        <v>0.33073150000000001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3.02</v>
      </c>
      <c r="F70" s="169"/>
      <c r="G70" s="169">
        <v>1.61</v>
      </c>
      <c r="H70" s="168"/>
      <c r="I70" s="168"/>
      <c r="J70" s="167"/>
      <c r="K70" s="166">
        <v>372.4</v>
      </c>
      <c r="M70" s="5">
        <f t="shared" si="0"/>
        <v>1.51</v>
      </c>
      <c r="N70" s="5">
        <f t="shared" si="1"/>
        <v>0.80500000000000005</v>
      </c>
      <c r="O70" s="8">
        <f t="shared" si="2"/>
        <v>2.3149999999999999</v>
      </c>
      <c r="P70" s="159">
        <f t="shared" si="3"/>
        <v>166.1</v>
      </c>
      <c r="Q70" s="159">
        <f t="shared" si="4"/>
        <v>88.55</v>
      </c>
      <c r="R70" s="159">
        <f t="shared" si="5"/>
        <v>0</v>
      </c>
      <c r="S70" s="159">
        <f t="shared" si="6"/>
        <v>0</v>
      </c>
      <c r="T70" s="159">
        <f t="shared" si="7"/>
        <v>254.64999999999998</v>
      </c>
      <c r="U70" s="158">
        <f t="shared" si="8"/>
        <v>0.20481999999999997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2.48</v>
      </c>
      <c r="F71" s="169"/>
      <c r="G71" s="169">
        <v>1.21</v>
      </c>
      <c r="H71" s="168"/>
      <c r="I71" s="168"/>
      <c r="J71" s="167"/>
      <c r="K71" s="166">
        <v>313.2</v>
      </c>
      <c r="M71" s="5">
        <f t="shared" si="0"/>
        <v>1.24</v>
      </c>
      <c r="N71" s="5">
        <f t="shared" si="1"/>
        <v>0.60499999999999998</v>
      </c>
      <c r="O71" s="8">
        <f t="shared" si="2"/>
        <v>1.845</v>
      </c>
      <c r="P71" s="159">
        <f t="shared" si="3"/>
        <v>136.4</v>
      </c>
      <c r="Q71" s="159">
        <f t="shared" si="4"/>
        <v>66.55</v>
      </c>
      <c r="R71" s="159">
        <f t="shared" si="5"/>
        <v>0</v>
      </c>
      <c r="S71" s="159">
        <f t="shared" si="6"/>
        <v>0</v>
      </c>
      <c r="T71" s="159">
        <f t="shared" si="7"/>
        <v>202.95</v>
      </c>
      <c r="U71" s="158">
        <f t="shared" si="8"/>
        <v>0.17226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2.15</v>
      </c>
      <c r="F72" s="163"/>
      <c r="G72" s="163">
        <v>0.96</v>
      </c>
      <c r="H72" s="162"/>
      <c r="I72" s="162"/>
      <c r="J72" s="161"/>
      <c r="K72" s="160">
        <v>259.14</v>
      </c>
      <c r="M72" s="5">
        <f t="shared" si="0"/>
        <v>1.075</v>
      </c>
      <c r="N72" s="5">
        <f t="shared" si="1"/>
        <v>0.48</v>
      </c>
      <c r="O72" s="8">
        <f t="shared" si="2"/>
        <v>1.5549999999999999</v>
      </c>
      <c r="P72" s="159">
        <f t="shared" si="3"/>
        <v>118.25</v>
      </c>
      <c r="Q72" s="159">
        <f t="shared" si="4"/>
        <v>52.8</v>
      </c>
      <c r="R72" s="159">
        <f t="shared" si="5"/>
        <v>0</v>
      </c>
      <c r="S72" s="159">
        <f t="shared" si="6"/>
        <v>0</v>
      </c>
      <c r="T72" s="159">
        <f t="shared" si="7"/>
        <v>171.05</v>
      </c>
      <c r="U72" s="158">
        <f t="shared" si="8"/>
        <v>0.14252699999999999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F234D-4FCE-49DF-AB84-792EC6178E0F}">
  <dimension ref="A1:BM968"/>
  <sheetViews>
    <sheetView zoomScale="50" zoomScaleNormal="50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21.85546875" style="8" customWidth="1"/>
    <col min="6" max="7" width="12.7109375" style="8" customWidth="1"/>
    <col min="8" max="8" width="11.7109375" style="7" customWidth="1"/>
    <col min="9" max="11" width="11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7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394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43263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163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393</v>
      </c>
      <c r="H6" s="262" t="s">
        <v>258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392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164</v>
      </c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13</v>
      </c>
      <c r="AN10" s="85">
        <f t="shared" si="0"/>
        <v>3</v>
      </c>
      <c r="AO10" s="84">
        <f t="shared" si="0"/>
        <v>0</v>
      </c>
      <c r="AP10" s="86">
        <f t="shared" si="0"/>
        <v>13</v>
      </c>
      <c r="AQ10" s="85">
        <f t="shared" si="0"/>
        <v>1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8</v>
      </c>
      <c r="BJ10" s="5">
        <f>SUM(AP10:AR10,BB10)/$BJ$5</f>
        <v>7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6.5</v>
      </c>
      <c r="AN11" s="66">
        <f t="shared" si="1"/>
        <v>1.5</v>
      </c>
      <c r="AO11" s="65">
        <f t="shared" si="1"/>
        <v>0</v>
      </c>
      <c r="AP11" s="67">
        <f t="shared" si="1"/>
        <v>6.5</v>
      </c>
      <c r="AQ11" s="66">
        <f t="shared" si="1"/>
        <v>0.5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178</v>
      </c>
      <c r="I12" s="248">
        <v>40</v>
      </c>
      <c r="J12" s="248">
        <v>14</v>
      </c>
      <c r="K12" s="248">
        <v>7</v>
      </c>
      <c r="L12" s="45" t="s">
        <v>132</v>
      </c>
      <c r="M12" s="44" t="s">
        <v>375</v>
      </c>
      <c r="N12" s="45" t="s">
        <v>131</v>
      </c>
      <c r="O12" s="44" t="s">
        <v>175</v>
      </c>
      <c r="P12" s="45" t="s">
        <v>130</v>
      </c>
      <c r="Q12" s="44"/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175</v>
      </c>
      <c r="AI12" s="42"/>
      <c r="AJ12" s="235"/>
      <c r="AK12" s="235"/>
      <c r="AL12" s="51"/>
      <c r="AM12" s="228">
        <f>SUMPRODUCT(LEN($M12:$AE15)-LEN(SUBSTITUTE($M12:$AE15,"A", "")))</f>
        <v>6</v>
      </c>
      <c r="AN12" s="216">
        <f>SUMPRODUCT(LEN($AH12:$AH15)-LEN(SUBSTITUTE($AH12:$AH15,"A", "")))</f>
        <v>3</v>
      </c>
      <c r="AO12" s="219">
        <f>SUMPRODUCT(LEN($AG12:$AG15)-LEN(SUBSTITUTE($AG12:$AG15,"A", "")))</f>
        <v>0</v>
      </c>
      <c r="AP12" s="222">
        <f>SUMPRODUCT(LEN($M12:$AE15)-LEN(SUBSTITUTE($M12:$AE15,"S", "")))</f>
        <v>5</v>
      </c>
      <c r="AQ12" s="216">
        <f>SUMPRODUCT(LEN($AH12:$AH15)-LEN(SUBSTITUTE($AH12:$AH15,"S", "")))</f>
        <v>0</v>
      </c>
      <c r="AR12" s="219">
        <f>SUMPRODUCT(LEN($AG12:$AG15)-LEN(SUBSTITUTE($AG12:$AG15,"S", "")))</f>
        <v>0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0</v>
      </c>
      <c r="AW12" s="216">
        <f>SUMPRODUCT(LEN($AH12:$AH15)-LEN(SUBSTITUTE($AH12:$AH15,"G", "")))</f>
        <v>0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0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378</v>
      </c>
      <c r="N13" s="35" t="s">
        <v>121</v>
      </c>
      <c r="O13" s="34" t="s">
        <v>133</v>
      </c>
      <c r="P13" s="35" t="s">
        <v>120</v>
      </c>
      <c r="Q13" s="34"/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375</v>
      </c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164</v>
      </c>
      <c r="I14" s="250"/>
      <c r="J14" s="250"/>
      <c r="K14" s="250"/>
      <c r="L14" s="26" t="s">
        <v>112</v>
      </c>
      <c r="M14" s="25" t="s">
        <v>186</v>
      </c>
      <c r="N14" s="26" t="s">
        <v>111</v>
      </c>
      <c r="O14" s="25"/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186</v>
      </c>
      <c r="N15" s="55" t="s">
        <v>102</v>
      </c>
      <c r="O15" s="54"/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43</v>
      </c>
      <c r="J16" s="248">
        <v>15</v>
      </c>
      <c r="K16" s="248">
        <v>6</v>
      </c>
      <c r="L16" s="45" t="s">
        <v>132</v>
      </c>
      <c r="M16" s="44" t="s">
        <v>175</v>
      </c>
      <c r="N16" s="45" t="s">
        <v>131</v>
      </c>
      <c r="O16" s="44" t="s">
        <v>375</v>
      </c>
      <c r="P16" s="45" t="s">
        <v>130</v>
      </c>
      <c r="Q16" s="44" t="s">
        <v>133</v>
      </c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133</v>
      </c>
      <c r="AI16" s="42"/>
      <c r="AJ16" s="231"/>
      <c r="AK16" s="225"/>
      <c r="AL16" s="51"/>
      <c r="AM16" s="228">
        <f>SUMPRODUCT(LEN($M16:$AE19)-LEN(SUBSTITUTE($M16:$AE19,"A", "")))</f>
        <v>7</v>
      </c>
      <c r="AN16" s="216">
        <f>SUMPRODUCT(LEN($AH16:$AH19)-LEN(SUBSTITUTE($AH16:$AH19,"A", "")))</f>
        <v>0</v>
      </c>
      <c r="AO16" s="219">
        <f>SUMPRODUCT(LEN($AG16:$AG19)-LEN(SUBSTITUTE($AG16:$AG19,"A", "")))</f>
        <v>0</v>
      </c>
      <c r="AP16" s="222">
        <f>SUMPRODUCT(LEN($M16:$AE19)-LEN(SUBSTITUTE($M16:$AE19,"S", "")))</f>
        <v>8</v>
      </c>
      <c r="AQ16" s="216">
        <f>SUMPRODUCT(LEN($AH16:$AH19)-LEN(SUBSTITUTE($AH16:$AH19,"S", "")))</f>
        <v>1</v>
      </c>
      <c r="AR16" s="219">
        <f>SUMPRODUCT(LEN($AG16:$AG19)-LEN(SUBSTITUTE($AG16:$AG19,"S", "")))</f>
        <v>0</v>
      </c>
      <c r="AS16" s="222">
        <f>SUMPRODUCT(LEN($M16:$AE19)-LEN(SUBSTITUTE($M16:$AE19,"F", "")))</f>
        <v>0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0</v>
      </c>
      <c r="AW16" s="216">
        <f>SUMPRODUCT(LEN($AH16:$AH19)-LEN(SUBSTITUTE($AH16:$AH19,"G", "")))</f>
        <v>0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175</v>
      </c>
      <c r="N17" s="35" t="s">
        <v>121</v>
      </c>
      <c r="O17" s="34" t="s">
        <v>371</v>
      </c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373</v>
      </c>
      <c r="N18" s="26" t="s">
        <v>111</v>
      </c>
      <c r="O18" s="25" t="s">
        <v>371</v>
      </c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186</v>
      </c>
      <c r="N19" s="55" t="s">
        <v>102</v>
      </c>
      <c r="O19" s="54" t="s">
        <v>133</v>
      </c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164</v>
      </c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14</v>
      </c>
      <c r="AN25" s="85">
        <f t="shared" si="2"/>
        <v>0</v>
      </c>
      <c r="AO25" s="84">
        <f t="shared" si="2"/>
        <v>0</v>
      </c>
      <c r="AP25" s="86">
        <f t="shared" si="2"/>
        <v>10</v>
      </c>
      <c r="AQ25" s="85">
        <f t="shared" si="2"/>
        <v>2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7</v>
      </c>
      <c r="BJ25" s="5">
        <f>SUM(AP25:AR25,BB25)/$BJ$5</f>
        <v>6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7</v>
      </c>
      <c r="AN26" s="66">
        <f t="shared" si="3"/>
        <v>0</v>
      </c>
      <c r="AO26" s="65">
        <f t="shared" si="3"/>
        <v>0</v>
      </c>
      <c r="AP26" s="67">
        <f t="shared" si="3"/>
        <v>5</v>
      </c>
      <c r="AQ26" s="66">
        <f t="shared" si="3"/>
        <v>1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178</v>
      </c>
      <c r="I27" s="248">
        <v>35</v>
      </c>
      <c r="J27" s="248">
        <v>13</v>
      </c>
      <c r="K27" s="248">
        <v>6</v>
      </c>
      <c r="L27" s="45" t="s">
        <v>132</v>
      </c>
      <c r="M27" s="44" t="s">
        <v>175</v>
      </c>
      <c r="N27" s="45" t="s">
        <v>131</v>
      </c>
      <c r="O27" s="44" t="s">
        <v>175</v>
      </c>
      <c r="P27" s="45" t="s">
        <v>130</v>
      </c>
      <c r="Q27" s="44"/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133</v>
      </c>
      <c r="AI27" s="42"/>
      <c r="AJ27" s="235"/>
      <c r="AK27" s="235"/>
      <c r="AL27" s="51"/>
      <c r="AM27" s="228">
        <f>SUMPRODUCT(LEN($M27:$AE30)-LEN(SUBSTITUTE($M27:$AE30,"A", "")))</f>
        <v>5</v>
      </c>
      <c r="AN27" s="216">
        <f>SUMPRODUCT(LEN($AH27:$AH30)-LEN(SUBSTITUTE($AH27:$AH30,"A", "")))</f>
        <v>0</v>
      </c>
      <c r="AO27" s="219">
        <f>SUMPRODUCT(LEN($AG27:$AG30)-LEN(SUBSTITUTE($AG27:$AG30,"A", "")))</f>
        <v>0</v>
      </c>
      <c r="AP27" s="222">
        <f>SUMPRODUCT(LEN($M27:$AE30)-LEN(SUBSTITUTE($M27:$AE30,"S", "")))</f>
        <v>5</v>
      </c>
      <c r="AQ27" s="216">
        <f>SUMPRODUCT(LEN($AH27:$AH30)-LEN(SUBSTITUTE($AH27:$AH30,"S", "")))</f>
        <v>1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0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372</v>
      </c>
      <c r="N28" s="35" t="s">
        <v>121</v>
      </c>
      <c r="O28" s="34" t="s">
        <v>133</v>
      </c>
      <c r="P28" s="35" t="s">
        <v>120</v>
      </c>
      <c r="Q28" s="34"/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164</v>
      </c>
      <c r="I29" s="250"/>
      <c r="J29" s="250"/>
      <c r="K29" s="250"/>
      <c r="L29" s="26" t="s">
        <v>112</v>
      </c>
      <c r="M29" s="25" t="s">
        <v>186</v>
      </c>
      <c r="N29" s="26" t="s">
        <v>111</v>
      </c>
      <c r="O29" s="25" t="s">
        <v>133</v>
      </c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186</v>
      </c>
      <c r="N30" s="55" t="s">
        <v>102</v>
      </c>
      <c r="O30" s="54"/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48</v>
      </c>
      <c r="J31" s="248">
        <v>14</v>
      </c>
      <c r="K31" s="248">
        <v>5</v>
      </c>
      <c r="L31" s="45" t="s">
        <v>132</v>
      </c>
      <c r="M31" s="44" t="s">
        <v>375</v>
      </c>
      <c r="N31" s="45" t="s">
        <v>131</v>
      </c>
      <c r="O31" s="44" t="s">
        <v>186</v>
      </c>
      <c r="P31" s="45" t="s">
        <v>130</v>
      </c>
      <c r="Q31" s="44" t="s">
        <v>133</v>
      </c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133</v>
      </c>
      <c r="AI31" s="42"/>
      <c r="AJ31" s="231"/>
      <c r="AK31" s="225"/>
      <c r="AL31" s="51"/>
      <c r="AM31" s="228">
        <f>SUMPRODUCT(LEN($M31:$AE34)-LEN(SUBSTITUTE($M31:$AE34,"A", "")))</f>
        <v>9</v>
      </c>
      <c r="AN31" s="216">
        <f>SUMPRODUCT(LEN($AH31:$AH34)-LEN(SUBSTITUTE($AH31:$AH34,"A", "")))</f>
        <v>0</v>
      </c>
      <c r="AO31" s="219">
        <f>SUMPRODUCT(LEN($AG31:$AG34)-LEN(SUBSTITUTE($AG31:$AG34,"A", "")))</f>
        <v>0</v>
      </c>
      <c r="AP31" s="222">
        <f>SUMPRODUCT(LEN($M31:$AE34)-LEN(SUBSTITUTE($M31:$AE34,"S", "")))</f>
        <v>5</v>
      </c>
      <c r="AQ31" s="216">
        <f>SUMPRODUCT(LEN($AH31:$AH34)-LEN(SUBSTITUTE($AH31:$AH34,"S", "")))</f>
        <v>1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0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375</v>
      </c>
      <c r="N32" s="35" t="s">
        <v>121</v>
      </c>
      <c r="O32" s="34" t="s">
        <v>230</v>
      </c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375</v>
      </c>
      <c r="N33" s="26" t="s">
        <v>111</v>
      </c>
      <c r="O33" s="25" t="s">
        <v>133</v>
      </c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377</v>
      </c>
      <c r="N34" s="55" t="s">
        <v>102</v>
      </c>
      <c r="O34" s="54" t="s">
        <v>175</v>
      </c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164</v>
      </c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</v>
      </c>
      <c r="AN40" s="85">
        <f t="shared" si="4"/>
        <v>1</v>
      </c>
      <c r="AO40" s="84">
        <f t="shared" si="4"/>
        <v>0</v>
      </c>
      <c r="AP40" s="86">
        <f t="shared" si="4"/>
        <v>17</v>
      </c>
      <c r="AQ40" s="85">
        <f t="shared" si="4"/>
        <v>1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4</v>
      </c>
      <c r="BJ40" s="5">
        <f>SUM(AP40:AR40,BB40)/$BJ$5</f>
        <v>9.5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3.5</v>
      </c>
      <c r="AN41" s="66">
        <f t="shared" si="5"/>
        <v>0.5</v>
      </c>
      <c r="AO41" s="65">
        <f t="shared" si="5"/>
        <v>0</v>
      </c>
      <c r="AP41" s="67">
        <f t="shared" si="5"/>
        <v>8.5</v>
      </c>
      <c r="AQ41" s="66">
        <f t="shared" si="5"/>
        <v>0.5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178</v>
      </c>
      <c r="I42" s="248">
        <v>42</v>
      </c>
      <c r="J42" s="248">
        <v>14</v>
      </c>
      <c r="K42" s="248">
        <v>6</v>
      </c>
      <c r="L42" s="45" t="s">
        <v>132</v>
      </c>
      <c r="M42" s="44" t="s">
        <v>375</v>
      </c>
      <c r="N42" s="45" t="s">
        <v>131</v>
      </c>
      <c r="O42" s="44" t="s">
        <v>371</v>
      </c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 t="s">
        <v>133</v>
      </c>
      <c r="AJ42" s="235"/>
      <c r="AK42" s="235"/>
      <c r="AL42" s="51"/>
      <c r="AM42" s="228">
        <f>SUMPRODUCT(LEN($M42:$AE45)-LEN(SUBSTITUTE($M42:$AE45,"A", "")))</f>
        <v>3</v>
      </c>
      <c r="AN42" s="216">
        <f>SUMPRODUCT(LEN($AH42:$AH45)-LEN(SUBSTITUTE($AH42:$AH45,"A", "")))</f>
        <v>0</v>
      </c>
      <c r="AO42" s="219">
        <f>SUMPRODUCT(LEN($AG42:$AG45)-LEN(SUBSTITUTE($AG42:$AG45,"A", "")))</f>
        <v>0</v>
      </c>
      <c r="AP42" s="222">
        <f>SUMPRODUCT(LEN($M42:$AE45)-LEN(SUBSTITUTE($M42:$AE45,"S", "")))</f>
        <v>11</v>
      </c>
      <c r="AQ42" s="216">
        <f>SUMPRODUCT(LEN($AH42:$AH45)-LEN(SUBSTITUTE($AH42:$AH45,"S", "")))</f>
        <v>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0</v>
      </c>
      <c r="AW42" s="216">
        <f>SUMPRODUCT(LEN($AH42:$AH45)-LEN(SUBSTITUTE($AH42:$AH45,"G", "")))</f>
        <v>0</v>
      </c>
      <c r="AX42" s="219">
        <f>SUMPRODUCT(LEN($AG42:$AG45)-LEN(SUBSTITUTE($AG42:$AG45,"G", "")))</f>
        <v>0</v>
      </c>
      <c r="AY42" s="222">
        <f>SUMPRODUCT(LEN($M42:$AE45)-LEN(SUBSTITUTE($M42:$AE45,"M", "")))</f>
        <v>0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1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381</v>
      </c>
      <c r="N43" s="35" t="s">
        <v>121</v>
      </c>
      <c r="O43" s="34" t="s">
        <v>133</v>
      </c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164</v>
      </c>
      <c r="I44" s="250"/>
      <c r="J44" s="250"/>
      <c r="K44" s="250"/>
      <c r="L44" s="26" t="s">
        <v>112</v>
      </c>
      <c r="M44" s="25" t="s">
        <v>371</v>
      </c>
      <c r="N44" s="26" t="s">
        <v>111</v>
      </c>
      <c r="O44" s="25" t="s">
        <v>133</v>
      </c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372</v>
      </c>
      <c r="N45" s="55" t="s">
        <v>102</v>
      </c>
      <c r="O45" s="54" t="s">
        <v>133</v>
      </c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37</v>
      </c>
      <c r="J46" s="248">
        <v>13</v>
      </c>
      <c r="K46" s="248">
        <v>6</v>
      </c>
      <c r="L46" s="45" t="s">
        <v>132</v>
      </c>
      <c r="M46" s="44" t="s">
        <v>375</v>
      </c>
      <c r="N46" s="45" t="s">
        <v>131</v>
      </c>
      <c r="O46" s="44" t="s">
        <v>371</v>
      </c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391</v>
      </c>
      <c r="AI46" s="42"/>
      <c r="AJ46" s="231"/>
      <c r="AK46" s="225"/>
      <c r="AL46" s="51"/>
      <c r="AM46" s="228">
        <f>SUMPRODUCT(LEN($M46:$AE49)-LEN(SUBSTITUTE($M46:$AE49,"A", "")))</f>
        <v>4</v>
      </c>
      <c r="AN46" s="216">
        <f>SUMPRODUCT(LEN($AH46:$AH49)-LEN(SUBSTITUTE($AH46:$AH49,"A", "")))</f>
        <v>1</v>
      </c>
      <c r="AO46" s="219">
        <f>SUMPRODUCT(LEN($AG46:$AG49)-LEN(SUBSTITUTE($AG46:$AG49,"A", "")))</f>
        <v>0</v>
      </c>
      <c r="AP46" s="222">
        <f>SUMPRODUCT(LEN($M46:$AE49)-LEN(SUBSTITUTE($M46:$AE49,"S", "")))</f>
        <v>6</v>
      </c>
      <c r="AQ46" s="216">
        <f>SUMPRODUCT(LEN($AH46:$AH49)-LEN(SUBSTITUTE($AH46:$AH49,"S", "")))</f>
        <v>1</v>
      </c>
      <c r="AR46" s="219">
        <f>SUMPRODUCT(LEN($AG46:$AG49)-LEN(SUBSTITUTE($AG46:$AG49,"S", "")))</f>
        <v>0</v>
      </c>
      <c r="AS46" s="222">
        <f>SUMPRODUCT(LEN($M46:$AE49)-LEN(SUBSTITUTE($M46:$AE49,"F", "")))</f>
        <v>0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0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235</v>
      </c>
      <c r="N47" s="35" t="s">
        <v>121</v>
      </c>
      <c r="O47" s="34" t="s">
        <v>175</v>
      </c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175</v>
      </c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372</v>
      </c>
      <c r="N48" s="26" t="s">
        <v>111</v>
      </c>
      <c r="O48" s="25" t="s">
        <v>133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371</v>
      </c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164</v>
      </c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15</v>
      </c>
      <c r="AN55" s="85">
        <f t="shared" si="6"/>
        <v>0</v>
      </c>
      <c r="AO55" s="84">
        <f t="shared" si="6"/>
        <v>0</v>
      </c>
      <c r="AP55" s="86">
        <f t="shared" si="6"/>
        <v>9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7.5</v>
      </c>
      <c r="BJ55" s="5">
        <f>SUM(AP55:AR55,BB55)/$BJ$5</f>
        <v>5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7.5</v>
      </c>
      <c r="AN56" s="66">
        <f t="shared" si="7"/>
        <v>0</v>
      </c>
      <c r="AO56" s="65">
        <f t="shared" si="7"/>
        <v>0</v>
      </c>
      <c r="AP56" s="67">
        <f t="shared" si="7"/>
        <v>4.5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178</v>
      </c>
      <c r="I57" s="248">
        <v>40</v>
      </c>
      <c r="J57" s="248">
        <v>14</v>
      </c>
      <c r="K57" s="248">
        <v>7</v>
      </c>
      <c r="L57" s="45" t="s">
        <v>132</v>
      </c>
      <c r="M57" s="44" t="s">
        <v>374</v>
      </c>
      <c r="N57" s="45" t="s">
        <v>131</v>
      </c>
      <c r="O57" s="44" t="s">
        <v>371</v>
      </c>
      <c r="P57" s="45" t="s">
        <v>130</v>
      </c>
      <c r="Q57" s="44"/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133</v>
      </c>
      <c r="AI57" s="42"/>
      <c r="AJ57" s="235"/>
      <c r="AK57" s="235"/>
      <c r="AL57" s="51"/>
      <c r="AM57" s="228">
        <f>SUMPRODUCT(LEN($M57:$AE60)-LEN(SUBSTITUTE($M57:$AE60,"A", "")))</f>
        <v>7</v>
      </c>
      <c r="AN57" s="216">
        <f>SUMPRODUCT(LEN($AH57:$AH60)-LEN(SUBSTITUTE($AH57:$AH60,"A", "")))</f>
        <v>0</v>
      </c>
      <c r="AO57" s="219">
        <f>SUMPRODUCT(LEN($AG57:$AG60)-LEN(SUBSTITUTE($AG57:$AG60,"A", "")))</f>
        <v>0</v>
      </c>
      <c r="AP57" s="222">
        <f>SUMPRODUCT(LEN($M57:$AE60)-LEN(SUBSTITUTE($M57:$AE60,"S", "")))</f>
        <v>6</v>
      </c>
      <c r="AQ57" s="216">
        <f>SUMPRODUCT(LEN($AH57:$AH60)-LEN(SUBSTITUTE($AH57:$AH60,"S", "")))</f>
        <v>1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0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372</v>
      </c>
      <c r="N58" s="35" t="s">
        <v>121</v>
      </c>
      <c r="O58" s="34" t="s">
        <v>133</v>
      </c>
      <c r="P58" s="35" t="s">
        <v>120</v>
      </c>
      <c r="Q58" s="34"/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164</v>
      </c>
      <c r="I59" s="250"/>
      <c r="J59" s="250"/>
      <c r="K59" s="250"/>
      <c r="L59" s="26" t="s">
        <v>112</v>
      </c>
      <c r="M59" s="25" t="s">
        <v>375</v>
      </c>
      <c r="N59" s="26" t="s">
        <v>111</v>
      </c>
      <c r="O59" s="25" t="s">
        <v>133</v>
      </c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186</v>
      </c>
      <c r="N60" s="55" t="s">
        <v>102</v>
      </c>
      <c r="O60" s="54"/>
      <c r="P60" s="55" t="s">
        <v>101</v>
      </c>
      <c r="Q60" s="54"/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36</v>
      </c>
      <c r="J61" s="248">
        <v>13</v>
      </c>
      <c r="K61" s="248">
        <v>6</v>
      </c>
      <c r="L61" s="45" t="s">
        <v>132</v>
      </c>
      <c r="M61" s="44" t="s">
        <v>375</v>
      </c>
      <c r="N61" s="45" t="s">
        <v>131</v>
      </c>
      <c r="O61" s="44" t="s">
        <v>133</v>
      </c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31"/>
      <c r="AK61" s="225"/>
      <c r="AL61" s="51"/>
      <c r="AM61" s="228">
        <f>SUMPRODUCT(LEN($M61:$AE64)-LEN(SUBSTITUTE($M61:$AE64,"A", "")))</f>
        <v>8</v>
      </c>
      <c r="AN61" s="216">
        <f>SUMPRODUCT(LEN($AH61:$AH64)-LEN(SUBSTITUTE($AH61:$AH64,"A", "")))</f>
        <v>0</v>
      </c>
      <c r="AO61" s="219">
        <f>SUMPRODUCT(LEN($AG61:$AG64)-LEN(SUBSTITUTE($AG61:$AG64,"A", "")))</f>
        <v>0</v>
      </c>
      <c r="AP61" s="222">
        <f>SUMPRODUCT(LEN($M61:$AE64)-LEN(SUBSTITUTE($M61:$AE64,"S", "")))</f>
        <v>3</v>
      </c>
      <c r="AQ61" s="216">
        <f>SUMPRODUCT(LEN($AH61:$AH64)-LEN(SUBSTITUTE($AH61:$AH64,"S", "")))</f>
        <v>0</v>
      </c>
      <c r="AR61" s="219">
        <f>SUMPRODUCT(LEN($AG61:$AG64)-LEN(SUBSTITUTE($AG61:$AG64,"S", "")))</f>
        <v>0</v>
      </c>
      <c r="AS61" s="222">
        <f>SUMPRODUCT(LEN($M61:$AE64)-LEN(SUBSTITUTE($M61:$AE64,"F", "")))</f>
        <v>0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0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375</v>
      </c>
      <c r="N62" s="35" t="s">
        <v>121</v>
      </c>
      <c r="O62" s="34" t="s">
        <v>175</v>
      </c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375</v>
      </c>
      <c r="N63" s="26" t="s">
        <v>111</v>
      </c>
      <c r="O63" s="25" t="s">
        <v>133</v>
      </c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186</v>
      </c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>
        <v>164</v>
      </c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15</v>
      </c>
      <c r="AN70" s="85">
        <f t="shared" si="8"/>
        <v>1</v>
      </c>
      <c r="AO70" s="84">
        <f t="shared" si="8"/>
        <v>0</v>
      </c>
      <c r="AP70" s="86">
        <f t="shared" si="8"/>
        <v>6</v>
      </c>
      <c r="AQ70" s="85">
        <f t="shared" si="8"/>
        <v>3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8</v>
      </c>
      <c r="BJ70" s="5">
        <f>SUM(AP70:AR70,BB70)/$BJ$5</f>
        <v>4.5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7.5</v>
      </c>
      <c r="AN71" s="66">
        <f t="shared" si="9"/>
        <v>0.5</v>
      </c>
      <c r="AO71" s="65">
        <f t="shared" si="9"/>
        <v>0</v>
      </c>
      <c r="AP71" s="67">
        <f t="shared" si="9"/>
        <v>3</v>
      </c>
      <c r="AQ71" s="66">
        <f t="shared" si="9"/>
        <v>1.5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178</v>
      </c>
      <c r="I72" s="248">
        <v>52</v>
      </c>
      <c r="J72" s="248">
        <v>14</v>
      </c>
      <c r="K72" s="248">
        <v>6</v>
      </c>
      <c r="L72" s="45" t="s">
        <v>132</v>
      </c>
      <c r="M72" s="44" t="s">
        <v>175</v>
      </c>
      <c r="N72" s="45" t="s">
        <v>131</v>
      </c>
      <c r="O72" s="44" t="s">
        <v>375</v>
      </c>
      <c r="P72" s="45" t="s">
        <v>130</v>
      </c>
      <c r="Q72" s="44"/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133</v>
      </c>
      <c r="AI72" s="42"/>
      <c r="AJ72" s="235"/>
      <c r="AK72" s="235"/>
      <c r="AL72" s="51"/>
      <c r="AM72" s="228">
        <f>SUMPRODUCT(LEN($M72:$AE75)-LEN(SUBSTITUTE($M72:$AE75,"A", "")))</f>
        <v>11</v>
      </c>
      <c r="AN72" s="216">
        <f>SUMPRODUCT(LEN($AH72:$AH75)-LEN(SUBSTITUTE($AH72:$AH75,"A", "")))</f>
        <v>0</v>
      </c>
      <c r="AO72" s="219">
        <f>SUMPRODUCT(LEN($AG72:$AG75)-LEN(SUBSTITUTE($AG72:$AG75,"A", "")))</f>
        <v>0</v>
      </c>
      <c r="AP72" s="222">
        <f>SUMPRODUCT(LEN($M72:$AE75)-LEN(SUBSTITUTE($M72:$AE75,"S", "")))</f>
        <v>3</v>
      </c>
      <c r="AQ72" s="216">
        <f>SUMPRODUCT(LEN($AH72:$AH75)-LEN(SUBSTITUTE($AH72:$AH75,"S", "")))</f>
        <v>1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0</v>
      </c>
      <c r="AW72" s="216">
        <f>SUMPRODUCT(LEN($AH72:$AH75)-LEN(SUBSTITUTE($AH72:$AH75,"G", "")))</f>
        <v>0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0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374</v>
      </c>
      <c r="N73" s="35" t="s">
        <v>121</v>
      </c>
      <c r="O73" s="34" t="s">
        <v>186</v>
      </c>
      <c r="P73" s="35" t="s">
        <v>120</v>
      </c>
      <c r="Q73" s="34"/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164</v>
      </c>
      <c r="I74" s="250"/>
      <c r="J74" s="250"/>
      <c r="K74" s="250"/>
      <c r="L74" s="26" t="s">
        <v>112</v>
      </c>
      <c r="M74" s="25" t="s">
        <v>373</v>
      </c>
      <c r="N74" s="26" t="s">
        <v>111</v>
      </c>
      <c r="O74" s="25" t="s">
        <v>175</v>
      </c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175</v>
      </c>
      <c r="N75" s="55" t="s">
        <v>102</v>
      </c>
      <c r="O75" s="54" t="s">
        <v>133</v>
      </c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/>
      <c r="E76" s="119"/>
      <c r="F76" s="119"/>
      <c r="G76" s="118"/>
      <c r="H76" s="241"/>
      <c r="I76" s="248">
        <v>39</v>
      </c>
      <c r="J76" s="248">
        <v>11</v>
      </c>
      <c r="K76" s="248">
        <v>6</v>
      </c>
      <c r="L76" s="45" t="s">
        <v>132</v>
      </c>
      <c r="M76" s="44" t="s">
        <v>375</v>
      </c>
      <c r="N76" s="45" t="s">
        <v>131</v>
      </c>
      <c r="O76" s="44" t="s">
        <v>133</v>
      </c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186</v>
      </c>
      <c r="AI76" s="42"/>
      <c r="AJ76" s="231"/>
      <c r="AK76" s="225"/>
      <c r="AL76" s="51"/>
      <c r="AM76" s="228">
        <f>SUMPRODUCT(LEN($M76:$AE79)-LEN(SUBSTITUTE($M76:$AE79,"A", "")))</f>
        <v>4</v>
      </c>
      <c r="AN76" s="216">
        <f>SUMPRODUCT(LEN($AH76:$AH79)-LEN(SUBSTITUTE($AH76:$AH79,"A", "")))</f>
        <v>1</v>
      </c>
      <c r="AO76" s="219">
        <f>SUMPRODUCT(LEN($AG76:$AG79)-LEN(SUBSTITUTE($AG76:$AG79,"A", "")))</f>
        <v>0</v>
      </c>
      <c r="AP76" s="222">
        <f>SUMPRODUCT(LEN($M76:$AE79)-LEN(SUBSTITUTE($M76:$AE79,"S", "")))</f>
        <v>3</v>
      </c>
      <c r="AQ76" s="216">
        <f>SUMPRODUCT(LEN($AH76:$AH79)-LEN(SUBSTITUTE($AH76:$AH79,"S", "")))</f>
        <v>2</v>
      </c>
      <c r="AR76" s="219">
        <f>SUMPRODUCT(LEN($AG76:$AG79)-LEN(SUBSTITUTE($AG76:$AG79,"S", "")))</f>
        <v>0</v>
      </c>
      <c r="AS76" s="222">
        <f>SUMPRODUCT(LEN($M76:$AE79)-LEN(SUBSTITUTE($M76:$AE79,"F", "")))</f>
        <v>0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0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186</v>
      </c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133</v>
      </c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186</v>
      </c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230</v>
      </c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164</v>
      </c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20</v>
      </c>
      <c r="AN85" s="85">
        <f t="shared" si="10"/>
        <v>4</v>
      </c>
      <c r="AO85" s="84">
        <f t="shared" si="10"/>
        <v>0</v>
      </c>
      <c r="AP85" s="86">
        <f t="shared" si="10"/>
        <v>13</v>
      </c>
      <c r="AQ85" s="85">
        <f t="shared" si="10"/>
        <v>4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12</v>
      </c>
      <c r="BJ85" s="5">
        <f>SUM(AP85:AR85,BB85)/$BJ$5</f>
        <v>8.5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10</v>
      </c>
      <c r="AN86" s="66">
        <f t="shared" si="11"/>
        <v>2</v>
      </c>
      <c r="AO86" s="65">
        <f t="shared" si="11"/>
        <v>0</v>
      </c>
      <c r="AP86" s="67">
        <f t="shared" si="11"/>
        <v>6.5</v>
      </c>
      <c r="AQ86" s="66">
        <f t="shared" si="11"/>
        <v>2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178</v>
      </c>
      <c r="I87" s="248">
        <v>50</v>
      </c>
      <c r="J87" s="248">
        <v>15</v>
      </c>
      <c r="K87" s="248">
        <v>5</v>
      </c>
      <c r="L87" s="45" t="s">
        <v>132</v>
      </c>
      <c r="M87" s="44" t="s">
        <v>374</v>
      </c>
      <c r="N87" s="45" t="s">
        <v>131</v>
      </c>
      <c r="O87" s="44" t="s">
        <v>377</v>
      </c>
      <c r="P87" s="45" t="s">
        <v>130</v>
      </c>
      <c r="Q87" s="44" t="s">
        <v>133</v>
      </c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186</v>
      </c>
      <c r="AI87" s="42"/>
      <c r="AJ87" s="235"/>
      <c r="AK87" s="235"/>
      <c r="AL87" s="51"/>
      <c r="AM87" s="228">
        <f>SUMPRODUCT(LEN($M87:$AE90)-LEN(SUBSTITUTE($M87:$AE90,"A", "")))</f>
        <v>13</v>
      </c>
      <c r="AN87" s="216">
        <f>SUMPRODUCT(LEN($AH87:$AH90)-LEN(SUBSTITUTE($AH87:$AH90,"A", "")))</f>
        <v>2</v>
      </c>
      <c r="AO87" s="219">
        <f>SUMPRODUCT(LEN($AG87:$AG90)-LEN(SUBSTITUTE($AG87:$AG90,"A", "")))</f>
        <v>0</v>
      </c>
      <c r="AP87" s="222">
        <f>SUMPRODUCT(LEN($M87:$AE90)-LEN(SUBSTITUTE($M87:$AE90,"S", "")))</f>
        <v>10</v>
      </c>
      <c r="AQ87" s="216">
        <f>SUMPRODUCT(LEN($AH87:$AH90)-LEN(SUBSTITUTE($AH87:$AH90,"S", "")))</f>
        <v>2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0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0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373</v>
      </c>
      <c r="N88" s="35" t="s">
        <v>121</v>
      </c>
      <c r="O88" s="34" t="s">
        <v>372</v>
      </c>
      <c r="P88" s="35" t="s">
        <v>120</v>
      </c>
      <c r="Q88" s="34" t="s">
        <v>133</v>
      </c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186</v>
      </c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164</v>
      </c>
      <c r="I89" s="250"/>
      <c r="J89" s="250"/>
      <c r="K89" s="250"/>
      <c r="L89" s="26" t="s">
        <v>112</v>
      </c>
      <c r="M89" s="25" t="s">
        <v>374</v>
      </c>
      <c r="N89" s="26" t="s">
        <v>111</v>
      </c>
      <c r="O89" s="25" t="s">
        <v>375</v>
      </c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378</v>
      </c>
      <c r="N90" s="55" t="s">
        <v>102</v>
      </c>
      <c r="O90" s="54" t="s">
        <v>371</v>
      </c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33</v>
      </c>
      <c r="J91" s="248">
        <v>12</v>
      </c>
      <c r="K91" s="248">
        <v>6</v>
      </c>
      <c r="L91" s="45" t="s">
        <v>132</v>
      </c>
      <c r="M91" s="44" t="s">
        <v>375</v>
      </c>
      <c r="N91" s="45" t="s">
        <v>131</v>
      </c>
      <c r="O91" s="44" t="s">
        <v>175</v>
      </c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186</v>
      </c>
      <c r="AI91" s="42"/>
      <c r="AJ91" s="231"/>
      <c r="AK91" s="225"/>
      <c r="AL91" s="51"/>
      <c r="AM91" s="228">
        <f>SUMPRODUCT(LEN($M91:$AE94)-LEN(SUBSTITUTE($M91:$AE94,"A", "")))</f>
        <v>7</v>
      </c>
      <c r="AN91" s="216">
        <f>SUMPRODUCT(LEN($AH91:$AH94)-LEN(SUBSTITUTE($AH91:$AH94,"A", "")))</f>
        <v>2</v>
      </c>
      <c r="AO91" s="219">
        <f>SUMPRODUCT(LEN($AG91:$AG94)-LEN(SUBSTITUTE($AG91:$AG94,"A", "")))</f>
        <v>0</v>
      </c>
      <c r="AP91" s="222">
        <f>SUMPRODUCT(LEN($M91:$AE94)-LEN(SUBSTITUTE($M91:$AE94,"S", "")))</f>
        <v>3</v>
      </c>
      <c r="AQ91" s="216">
        <f>SUMPRODUCT(LEN($AH91:$AH94)-LEN(SUBSTITUTE($AH91:$AH94,"S", "")))</f>
        <v>2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0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375</v>
      </c>
      <c r="N92" s="35" t="s">
        <v>121</v>
      </c>
      <c r="O92" s="34" t="s">
        <v>133</v>
      </c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 t="s">
        <v>186</v>
      </c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372</v>
      </c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186</v>
      </c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164</v>
      </c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8</v>
      </c>
      <c r="AN100" s="85">
        <f t="shared" si="12"/>
        <v>0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4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4</v>
      </c>
      <c r="AN101" s="66">
        <f t="shared" si="13"/>
        <v>0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178</v>
      </c>
      <c r="I102" s="248">
        <v>48</v>
      </c>
      <c r="J102" s="248">
        <v>12</v>
      </c>
      <c r="K102" s="248">
        <v>5</v>
      </c>
      <c r="L102" s="45" t="s">
        <v>132</v>
      </c>
      <c r="M102" s="44" t="s">
        <v>375</v>
      </c>
      <c r="N102" s="45" t="s">
        <v>131</v>
      </c>
      <c r="O102" s="44" t="s">
        <v>371</v>
      </c>
      <c r="P102" s="45" t="s">
        <v>130</v>
      </c>
      <c r="Q102" s="44"/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/>
      <c r="AJ102" s="235"/>
      <c r="AK102" s="235"/>
      <c r="AL102" s="51"/>
      <c r="AM102" s="228">
        <f>SUMPRODUCT(LEN($M102:$AE105)-LEN(SUBSTITUTE($M102:$AE105,"A", "")))</f>
        <v>6</v>
      </c>
      <c r="AN102" s="216">
        <f>SUMPRODUCT(LEN($AH102:$AH105)-LEN(SUBSTITUTE($AH102:$AH105,"A", "")))</f>
        <v>0</v>
      </c>
      <c r="AO102" s="219">
        <f>SUMPRODUCT(LEN($AG102:$AG105)-LEN(SUBSTITUTE($AG102:$AG105,"A", "")))</f>
        <v>0</v>
      </c>
      <c r="AP102" s="222">
        <f>SUMPRODUCT(LEN($M102:$AE105)-LEN(SUBSTITUTE($M102:$AE105,"S", "")))</f>
        <v>6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0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0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175</v>
      </c>
      <c r="N103" s="35" t="s">
        <v>121</v>
      </c>
      <c r="O103" s="34" t="s">
        <v>371</v>
      </c>
      <c r="P103" s="35" t="s">
        <v>120</v>
      </c>
      <c r="Q103" s="34"/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164</v>
      </c>
      <c r="I104" s="250"/>
      <c r="J104" s="250"/>
      <c r="K104" s="250"/>
      <c r="L104" s="26" t="s">
        <v>112</v>
      </c>
      <c r="M104" s="25" t="s">
        <v>375</v>
      </c>
      <c r="N104" s="26" t="s">
        <v>111</v>
      </c>
      <c r="O104" s="25" t="s">
        <v>133</v>
      </c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372</v>
      </c>
      <c r="N105" s="55" t="s">
        <v>102</v>
      </c>
      <c r="O105" s="54"/>
      <c r="P105" s="55" t="s">
        <v>101</v>
      </c>
      <c r="Q105" s="54"/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37</v>
      </c>
      <c r="J106" s="248">
        <v>12</v>
      </c>
      <c r="K106" s="248">
        <v>7</v>
      </c>
      <c r="L106" s="45" t="s">
        <v>132</v>
      </c>
      <c r="M106" s="44" t="s">
        <v>186</v>
      </c>
      <c r="N106" s="45" t="s">
        <v>131</v>
      </c>
      <c r="O106" s="44" t="s">
        <v>133</v>
      </c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31"/>
      <c r="AK106" s="225"/>
      <c r="AL106" s="51"/>
      <c r="AM106" s="228">
        <f>SUMPRODUCT(LEN($M106:$AE109)-LEN(SUBSTITUTE($M106:$AE109,"A", "")))</f>
        <v>2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6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0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133</v>
      </c>
      <c r="N107" s="35" t="s">
        <v>121</v>
      </c>
      <c r="O107" s="34" t="s">
        <v>133</v>
      </c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175</v>
      </c>
      <c r="N108" s="26" t="s">
        <v>111</v>
      </c>
      <c r="O108" s="25" t="s">
        <v>133</v>
      </c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133</v>
      </c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164</v>
      </c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8</v>
      </c>
      <c r="AN115" s="85">
        <f t="shared" si="14"/>
        <v>0</v>
      </c>
      <c r="AO115" s="84">
        <f t="shared" si="14"/>
        <v>0</v>
      </c>
      <c r="AP115" s="86">
        <f t="shared" si="14"/>
        <v>8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4</v>
      </c>
      <c r="AN116" s="66">
        <f t="shared" si="15"/>
        <v>0</v>
      </c>
      <c r="AO116" s="65">
        <f t="shared" si="15"/>
        <v>0</v>
      </c>
      <c r="AP116" s="67">
        <f t="shared" si="15"/>
        <v>4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178</v>
      </c>
      <c r="I117" s="248">
        <v>36</v>
      </c>
      <c r="J117" s="248">
        <v>12</v>
      </c>
      <c r="K117" s="248">
        <v>5</v>
      </c>
      <c r="L117" s="45" t="s">
        <v>132</v>
      </c>
      <c r="M117" s="44" t="s">
        <v>175</v>
      </c>
      <c r="N117" s="45" t="s">
        <v>131</v>
      </c>
      <c r="O117" s="44" t="s">
        <v>371</v>
      </c>
      <c r="P117" s="45" t="s">
        <v>130</v>
      </c>
      <c r="Q117" s="44"/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/>
      <c r="AI117" s="42"/>
      <c r="AJ117" s="235"/>
      <c r="AK117" s="235"/>
      <c r="AL117" s="51"/>
      <c r="AM117" s="228">
        <f>SUMPRODUCT(LEN($M117:$AE120)-LEN(SUBSTITUTE($M117:$AE120,"A", "")))</f>
        <v>4</v>
      </c>
      <c r="AN117" s="216">
        <f>SUMPRODUCT(LEN($AH117:$AH120)-LEN(SUBSTITUTE($AH117:$AH120,"A", "")))</f>
        <v>0</v>
      </c>
      <c r="AO117" s="219">
        <f>SUMPRODUCT(LEN($AG117:$AG120)-LEN(SUBSTITUTE($AG117:$AG120,"A", "")))</f>
        <v>0</v>
      </c>
      <c r="AP117" s="222">
        <f>SUMPRODUCT(LEN($M117:$AE120)-LEN(SUBSTITUTE($M117:$AE120,"S", "")))</f>
        <v>4</v>
      </c>
      <c r="AQ117" s="216">
        <f>SUMPRODUCT(LEN($AH117:$AH120)-LEN(SUBSTITUTE($AH117:$AH120,"S", "")))</f>
        <v>0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0</v>
      </c>
      <c r="AW117" s="216">
        <f>SUMPRODUCT(LEN($AH117:$AH120)-LEN(SUBSTITUTE($AH117:$AH120,"G", "")))</f>
        <v>0</v>
      </c>
      <c r="AX117" s="219">
        <f>SUMPRODUCT(LEN($AG117:$AG120)-LEN(SUBSTITUTE($AG117:$AG120,"G", "")))</f>
        <v>0</v>
      </c>
      <c r="AY117" s="222">
        <f>SUMPRODUCT(LEN($M117:$AE120)-LEN(SUBSTITUTE($M117:$AE120,"M", "")))</f>
        <v>0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175</v>
      </c>
      <c r="N118" s="35" t="s">
        <v>121</v>
      </c>
      <c r="O118" s="34"/>
      <c r="P118" s="35" t="s">
        <v>120</v>
      </c>
      <c r="Q118" s="34"/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164</v>
      </c>
      <c r="I119" s="250"/>
      <c r="J119" s="250"/>
      <c r="K119" s="250"/>
      <c r="L119" s="26" t="s">
        <v>112</v>
      </c>
      <c r="M119" s="25" t="s">
        <v>375</v>
      </c>
      <c r="N119" s="26" t="s">
        <v>111</v>
      </c>
      <c r="O119" s="25"/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371</v>
      </c>
      <c r="N120" s="55" t="s">
        <v>102</v>
      </c>
      <c r="O120" s="54"/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34</v>
      </c>
      <c r="J121" s="248">
        <v>12</v>
      </c>
      <c r="K121" s="248">
        <v>6</v>
      </c>
      <c r="L121" s="45" t="s">
        <v>132</v>
      </c>
      <c r="M121" s="44" t="s">
        <v>175</v>
      </c>
      <c r="N121" s="45" t="s">
        <v>131</v>
      </c>
      <c r="O121" s="44" t="s">
        <v>133</v>
      </c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4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4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0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375</v>
      </c>
      <c r="N122" s="35" t="s">
        <v>121</v>
      </c>
      <c r="O122" s="34" t="s">
        <v>133</v>
      </c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186</v>
      </c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133</v>
      </c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163</v>
      </c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10</v>
      </c>
      <c r="AN130" s="85">
        <f t="shared" si="16"/>
        <v>0</v>
      </c>
      <c r="AO130" s="84">
        <f t="shared" si="16"/>
        <v>0</v>
      </c>
      <c r="AP130" s="86">
        <f t="shared" si="16"/>
        <v>9</v>
      </c>
      <c r="AQ130" s="85">
        <f t="shared" si="16"/>
        <v>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5</v>
      </c>
      <c r="BJ130" s="5">
        <f>SUM(AP130:AR130,BB130)/$BJ$5</f>
        <v>5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5</v>
      </c>
      <c r="AN131" s="66">
        <f t="shared" si="17"/>
        <v>0</v>
      </c>
      <c r="AO131" s="65">
        <f t="shared" si="17"/>
        <v>0</v>
      </c>
      <c r="AP131" s="67">
        <f t="shared" si="17"/>
        <v>4.5</v>
      </c>
      <c r="AQ131" s="66">
        <f t="shared" si="17"/>
        <v>0.5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178</v>
      </c>
      <c r="I132" s="248">
        <v>33</v>
      </c>
      <c r="J132" s="248">
        <v>12</v>
      </c>
      <c r="K132" s="248">
        <v>7</v>
      </c>
      <c r="L132" s="45" t="s">
        <v>132</v>
      </c>
      <c r="M132" s="44" t="s">
        <v>375</v>
      </c>
      <c r="N132" s="45" t="s">
        <v>131</v>
      </c>
      <c r="O132" s="44" t="s">
        <v>133</v>
      </c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35"/>
      <c r="AK132" s="235"/>
      <c r="AL132" s="51"/>
      <c r="AM132" s="228">
        <f>SUMPRODUCT(LEN($M132:$AE135)-LEN(SUBSTITUTE($M132:$AE135,"A", "")))</f>
        <v>4</v>
      </c>
      <c r="AN132" s="216">
        <f>SUMPRODUCT(LEN($AH132:$AH135)-LEN(SUBSTITUTE($AH132:$AH135,"A", "")))</f>
        <v>0</v>
      </c>
      <c r="AO132" s="219">
        <f>SUMPRODUCT(LEN($AG132:$AG135)-LEN(SUBSTITUTE($AG132:$AG135,"A", "")))</f>
        <v>0</v>
      </c>
      <c r="AP132" s="222">
        <f>SUMPRODUCT(LEN($M132:$AE135)-LEN(SUBSTITUTE($M132:$AE135,"S", "")))</f>
        <v>3</v>
      </c>
      <c r="AQ132" s="216">
        <f>SUMPRODUCT(LEN($AH132:$AH135)-LEN(SUBSTITUTE($AH132:$AH135,"S", "")))</f>
        <v>0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0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186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163</v>
      </c>
      <c r="I134" s="250"/>
      <c r="J134" s="250"/>
      <c r="K134" s="250"/>
      <c r="L134" s="26" t="s">
        <v>112</v>
      </c>
      <c r="M134" s="25" t="s">
        <v>175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133</v>
      </c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36</v>
      </c>
      <c r="J136" s="248">
        <v>13</v>
      </c>
      <c r="K136" s="248">
        <v>5</v>
      </c>
      <c r="L136" s="45" t="s">
        <v>132</v>
      </c>
      <c r="M136" s="44" t="s">
        <v>175</v>
      </c>
      <c r="N136" s="45" t="s">
        <v>131</v>
      </c>
      <c r="O136" s="44" t="s">
        <v>372</v>
      </c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133</v>
      </c>
      <c r="AI136" s="42"/>
      <c r="AJ136" s="231"/>
      <c r="AK136" s="225"/>
      <c r="AL136" s="51"/>
      <c r="AM136" s="228">
        <f>SUMPRODUCT(LEN($M136:$AE139)-LEN(SUBSTITUTE($M136:$AE139,"A", "")))</f>
        <v>6</v>
      </c>
      <c r="AN136" s="216">
        <f>SUMPRODUCT(LEN($AH136:$AH139)-LEN(SUBSTITUTE($AH136:$AH139,"A", "")))</f>
        <v>0</v>
      </c>
      <c r="AO136" s="219">
        <f>SUMPRODUCT(LEN($AG136:$AG139)-LEN(SUBSTITUTE($AG136:$AG139,"A", "")))</f>
        <v>0</v>
      </c>
      <c r="AP136" s="222">
        <f>SUMPRODUCT(LEN($M136:$AE139)-LEN(SUBSTITUTE($M136:$AE139,"S", "")))</f>
        <v>6</v>
      </c>
      <c r="AQ136" s="216">
        <f>SUMPRODUCT(LEN($AH136:$AH139)-LEN(SUBSTITUTE($AH136:$AH139,"S", "")))</f>
        <v>1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0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175</v>
      </c>
      <c r="N137" s="35" t="s">
        <v>121</v>
      </c>
      <c r="O137" s="34" t="s">
        <v>371</v>
      </c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375</v>
      </c>
      <c r="N138" s="26" t="s">
        <v>111</v>
      </c>
      <c r="O138" s="25" t="s">
        <v>133</v>
      </c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372</v>
      </c>
      <c r="N139" s="55" t="s">
        <v>102</v>
      </c>
      <c r="O139" s="54" t="s">
        <v>133</v>
      </c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163</v>
      </c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14</v>
      </c>
      <c r="AN145" s="85">
        <f t="shared" si="18"/>
        <v>0</v>
      </c>
      <c r="AO145" s="84">
        <f t="shared" si="18"/>
        <v>0</v>
      </c>
      <c r="AP145" s="86">
        <f t="shared" si="18"/>
        <v>16</v>
      </c>
      <c r="AQ145" s="85">
        <f t="shared" si="18"/>
        <v>1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7</v>
      </c>
      <c r="BJ145" s="5">
        <f>SUM(AP145:AR145,BB145)/$BJ$5</f>
        <v>8.5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7</v>
      </c>
      <c r="AN146" s="66">
        <f t="shared" si="19"/>
        <v>0</v>
      </c>
      <c r="AO146" s="65">
        <f t="shared" si="19"/>
        <v>0</v>
      </c>
      <c r="AP146" s="67">
        <f t="shared" si="19"/>
        <v>8</v>
      </c>
      <c r="AQ146" s="66">
        <f t="shared" si="19"/>
        <v>0.5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178</v>
      </c>
      <c r="I147" s="248">
        <v>42</v>
      </c>
      <c r="J147" s="248">
        <v>14</v>
      </c>
      <c r="K147" s="248">
        <v>5</v>
      </c>
      <c r="L147" s="45" t="s">
        <v>132</v>
      </c>
      <c r="M147" s="44" t="s">
        <v>374</v>
      </c>
      <c r="N147" s="45" t="s">
        <v>131</v>
      </c>
      <c r="O147" s="44" t="s">
        <v>371</v>
      </c>
      <c r="P147" s="45" t="s">
        <v>130</v>
      </c>
      <c r="Q147" s="44" t="s">
        <v>133</v>
      </c>
      <c r="R147" s="45" t="s">
        <v>129</v>
      </c>
      <c r="S147" s="44"/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133</v>
      </c>
      <c r="AI147" s="42"/>
      <c r="AJ147" s="235"/>
      <c r="AK147" s="235"/>
      <c r="AL147" s="51"/>
      <c r="AM147" s="228">
        <f>SUMPRODUCT(LEN($M147:$AE150)-LEN(SUBSTITUTE($M147:$AE150,"A", "")))</f>
        <v>9</v>
      </c>
      <c r="AN147" s="216">
        <f>SUMPRODUCT(LEN($AH147:$AH150)-LEN(SUBSTITUTE($AH147:$AH150,"A", "")))</f>
        <v>0</v>
      </c>
      <c r="AO147" s="219">
        <f>SUMPRODUCT(LEN($AG147:$AG150)-LEN(SUBSTITUTE($AG147:$AG150,"A", "")))</f>
        <v>0</v>
      </c>
      <c r="AP147" s="222">
        <f>SUMPRODUCT(LEN($M147:$AE150)-LEN(SUBSTITUTE($M147:$AE150,"S", "")))</f>
        <v>7</v>
      </c>
      <c r="AQ147" s="216">
        <f>SUMPRODUCT(LEN($AH147:$AH150)-LEN(SUBSTITUTE($AH147:$AH150,"S", "")))</f>
        <v>1</v>
      </c>
      <c r="AR147" s="219">
        <f>SUMPRODUCT(LEN($AG147:$AG150)-LEN(SUBSTITUTE($AG147:$AG150,"S", "")))</f>
        <v>0</v>
      </c>
      <c r="AS147" s="222">
        <f>SUMPRODUCT(LEN($M147:$AE150)-LEN(SUBSTITUTE($M147:$AE150,"F", "")))</f>
        <v>0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0</v>
      </c>
      <c r="AW147" s="216">
        <f>SUMPRODUCT(LEN($AH147:$AH150)-LEN(SUBSTITUTE($AH147:$AH150,"G", "")))</f>
        <v>0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375</v>
      </c>
      <c r="N148" s="35" t="s">
        <v>121</v>
      </c>
      <c r="O148" s="34" t="s">
        <v>375</v>
      </c>
      <c r="P148" s="35" t="s">
        <v>120</v>
      </c>
      <c r="Q148" s="34"/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163</v>
      </c>
      <c r="I149" s="250"/>
      <c r="J149" s="250"/>
      <c r="K149" s="250"/>
      <c r="L149" s="26" t="s">
        <v>112</v>
      </c>
      <c r="M149" s="25" t="s">
        <v>375</v>
      </c>
      <c r="N149" s="26" t="s">
        <v>111</v>
      </c>
      <c r="O149" s="25" t="s">
        <v>133</v>
      </c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371</v>
      </c>
      <c r="N150" s="55" t="s">
        <v>102</v>
      </c>
      <c r="O150" s="54" t="s">
        <v>133</v>
      </c>
      <c r="P150" s="55" t="s">
        <v>101</v>
      </c>
      <c r="Q150" s="54"/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41</v>
      </c>
      <c r="J151" s="248">
        <v>13</v>
      </c>
      <c r="K151" s="248">
        <v>5</v>
      </c>
      <c r="L151" s="45" t="s">
        <v>132</v>
      </c>
      <c r="M151" s="44" t="s">
        <v>375</v>
      </c>
      <c r="N151" s="45" t="s">
        <v>131</v>
      </c>
      <c r="O151" s="44" t="s">
        <v>186</v>
      </c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31"/>
      <c r="AK151" s="225"/>
      <c r="AL151" s="51"/>
      <c r="AM151" s="228">
        <f>SUMPRODUCT(LEN($M151:$AE154)-LEN(SUBSTITUTE($M151:$AE154,"A", "")))</f>
        <v>5</v>
      </c>
      <c r="AN151" s="216">
        <f>SUMPRODUCT(LEN($AH151:$AH154)-LEN(SUBSTITUTE($AH151:$AH154,"A", "")))</f>
        <v>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9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0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372</v>
      </c>
      <c r="N152" s="35" t="s">
        <v>121</v>
      </c>
      <c r="O152" s="34" t="s">
        <v>371</v>
      </c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186</v>
      </c>
      <c r="N153" s="26" t="s">
        <v>111</v>
      </c>
      <c r="O153" s="25" t="s">
        <v>133</v>
      </c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371</v>
      </c>
      <c r="N154" s="55" t="s">
        <v>102</v>
      </c>
      <c r="O154" s="54" t="s">
        <v>133</v>
      </c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163</v>
      </c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12</v>
      </c>
      <c r="AN160" s="85">
        <f t="shared" si="20"/>
        <v>0</v>
      </c>
      <c r="AO160" s="84">
        <f t="shared" si="20"/>
        <v>0</v>
      </c>
      <c r="AP160" s="86">
        <f t="shared" si="20"/>
        <v>9</v>
      </c>
      <c r="AQ160" s="85">
        <f t="shared" si="20"/>
        <v>2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6</v>
      </c>
      <c r="BJ160" s="5">
        <f>SUM(AP160:AR160,BB160)/$BJ$5</f>
        <v>5.5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6</v>
      </c>
      <c r="AN161" s="66">
        <f t="shared" si="21"/>
        <v>0</v>
      </c>
      <c r="AO161" s="65">
        <f t="shared" si="21"/>
        <v>0</v>
      </c>
      <c r="AP161" s="67">
        <f t="shared" si="21"/>
        <v>4.5</v>
      </c>
      <c r="AQ161" s="66">
        <f t="shared" si="21"/>
        <v>1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178</v>
      </c>
      <c r="I162" s="248">
        <v>39</v>
      </c>
      <c r="J162" s="248">
        <v>13</v>
      </c>
      <c r="K162" s="248">
        <v>6</v>
      </c>
      <c r="L162" s="45" t="s">
        <v>132</v>
      </c>
      <c r="M162" s="44" t="s">
        <v>175</v>
      </c>
      <c r="N162" s="45" t="s">
        <v>131</v>
      </c>
      <c r="O162" s="44" t="s">
        <v>186</v>
      </c>
      <c r="P162" s="45" t="s">
        <v>130</v>
      </c>
      <c r="Q162" s="44"/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133</v>
      </c>
      <c r="AI162" s="42"/>
      <c r="AJ162" s="235"/>
      <c r="AK162" s="235"/>
      <c r="AL162" s="51"/>
      <c r="AM162" s="228">
        <f>SUMPRODUCT(LEN($M162:$AE165)-LEN(SUBSTITUTE($M162:$AE165,"A", "")))</f>
        <v>5</v>
      </c>
      <c r="AN162" s="216">
        <f>SUMPRODUCT(LEN($AH162:$AH165)-LEN(SUBSTITUTE($AH162:$AH165,"A", "")))</f>
        <v>0</v>
      </c>
      <c r="AO162" s="219">
        <f>SUMPRODUCT(LEN($AG162:$AG165)-LEN(SUBSTITUTE($AG162:$AG165,"A", "")))</f>
        <v>0</v>
      </c>
      <c r="AP162" s="222">
        <f>SUMPRODUCT(LEN($M162:$AE165)-LEN(SUBSTITUTE($M162:$AE165,"S", "")))</f>
        <v>6</v>
      </c>
      <c r="AQ162" s="216">
        <f>SUMPRODUCT(LEN($AH162:$AH165)-LEN(SUBSTITUTE($AH162:$AH165,"S", "")))</f>
        <v>1</v>
      </c>
      <c r="AR162" s="219">
        <f>SUMPRODUCT(LEN($AG162:$AG165)-LEN(SUBSTITUTE($AG162:$AG165,"S", "")))</f>
        <v>0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0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0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372</v>
      </c>
      <c r="N163" s="35" t="s">
        <v>121</v>
      </c>
      <c r="O163" s="34" t="s">
        <v>175</v>
      </c>
      <c r="P163" s="35" t="s">
        <v>120</v>
      </c>
      <c r="Q163" s="34"/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163</v>
      </c>
      <c r="I164" s="250"/>
      <c r="J164" s="250"/>
      <c r="K164" s="250"/>
      <c r="L164" s="26" t="s">
        <v>112</v>
      </c>
      <c r="M164" s="25" t="s">
        <v>372</v>
      </c>
      <c r="N164" s="26" t="s">
        <v>111</v>
      </c>
      <c r="O164" s="25" t="s">
        <v>133</v>
      </c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371</v>
      </c>
      <c r="N165" s="55" t="s">
        <v>102</v>
      </c>
      <c r="O165" s="54"/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39</v>
      </c>
      <c r="J166" s="248">
        <v>13</v>
      </c>
      <c r="K166" s="248">
        <v>7</v>
      </c>
      <c r="L166" s="45" t="s">
        <v>132</v>
      </c>
      <c r="M166" s="44" t="s">
        <v>186</v>
      </c>
      <c r="N166" s="45" t="s">
        <v>131</v>
      </c>
      <c r="O166" s="44" t="s">
        <v>175</v>
      </c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133</v>
      </c>
      <c r="AI166" s="42"/>
      <c r="AJ166" s="231"/>
      <c r="AK166" s="225"/>
      <c r="AL166" s="51"/>
      <c r="AM166" s="228">
        <f>SUMPRODUCT(LEN($M166:$AE169)-LEN(SUBSTITUTE($M166:$AE169,"A", "")))</f>
        <v>7</v>
      </c>
      <c r="AN166" s="216">
        <f>SUMPRODUCT(LEN($AH166:$AH169)-LEN(SUBSTITUTE($AH166:$AH169,"A", "")))</f>
        <v>0</v>
      </c>
      <c r="AO166" s="219">
        <f>SUMPRODUCT(LEN($AG166:$AG169)-LEN(SUBSTITUTE($AG166:$AG169,"A", "")))</f>
        <v>0</v>
      </c>
      <c r="AP166" s="222">
        <f>SUMPRODUCT(LEN($M166:$AE169)-LEN(SUBSTITUTE($M166:$AE169,"S", "")))</f>
        <v>3</v>
      </c>
      <c r="AQ166" s="216">
        <f>SUMPRODUCT(LEN($AH166:$AH169)-LEN(SUBSTITUTE($AH166:$AH169,"S", "")))</f>
        <v>1</v>
      </c>
      <c r="AR166" s="219">
        <f>SUMPRODUCT(LEN($AG166:$AG169)-LEN(SUBSTITUTE($AG166:$AG169,"S", "")))</f>
        <v>0</v>
      </c>
      <c r="AS166" s="222">
        <f>SUMPRODUCT(LEN($M166:$AE169)-LEN(SUBSTITUTE($M166:$AE169,"F", "")))</f>
        <v>0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0</v>
      </c>
      <c r="AW166" s="216">
        <f>SUMPRODUCT(LEN($AH166:$AH169)-LEN(SUBSTITUTE($AH166:$AH169,"G", "")))</f>
        <v>0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375</v>
      </c>
      <c r="N167" s="35" t="s">
        <v>121</v>
      </c>
      <c r="O167" s="34" t="s">
        <v>133</v>
      </c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375</v>
      </c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186</v>
      </c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163</v>
      </c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11</v>
      </c>
      <c r="AN175" s="85">
        <f t="shared" si="22"/>
        <v>1</v>
      </c>
      <c r="AO175" s="84">
        <f t="shared" si="22"/>
        <v>0</v>
      </c>
      <c r="AP175" s="86">
        <f t="shared" si="22"/>
        <v>14</v>
      </c>
      <c r="AQ175" s="85">
        <f t="shared" si="22"/>
        <v>2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6</v>
      </c>
      <c r="BJ175" s="5">
        <f>SUM(AP175:AR175,BB175)/$BJ$5</f>
        <v>8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5.5</v>
      </c>
      <c r="AN176" s="66">
        <f t="shared" si="23"/>
        <v>0.5</v>
      </c>
      <c r="AO176" s="65">
        <f t="shared" si="23"/>
        <v>0</v>
      </c>
      <c r="AP176" s="67">
        <f t="shared" si="23"/>
        <v>7</v>
      </c>
      <c r="AQ176" s="66">
        <f t="shared" si="23"/>
        <v>1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178</v>
      </c>
      <c r="I177" s="248">
        <v>43</v>
      </c>
      <c r="J177" s="248">
        <v>14</v>
      </c>
      <c r="K177" s="248">
        <v>7</v>
      </c>
      <c r="L177" s="45" t="s">
        <v>132</v>
      </c>
      <c r="M177" s="44" t="s">
        <v>381</v>
      </c>
      <c r="N177" s="45" t="s">
        <v>131</v>
      </c>
      <c r="O177" s="44" t="s">
        <v>133</v>
      </c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133</v>
      </c>
      <c r="AI177" s="42"/>
      <c r="AJ177" s="235"/>
      <c r="AK177" s="235"/>
      <c r="AL177" s="51"/>
      <c r="AM177" s="228">
        <f>SUMPRODUCT(LEN($M177:$AE180)-LEN(SUBSTITUTE($M177:$AE180,"A", "")))</f>
        <v>2</v>
      </c>
      <c r="AN177" s="216">
        <f>SUMPRODUCT(LEN($AH177:$AH180)-LEN(SUBSTITUTE($AH177:$AH180,"A", "")))</f>
        <v>0</v>
      </c>
      <c r="AO177" s="219">
        <f>SUMPRODUCT(LEN($AG177:$AG180)-LEN(SUBSTITUTE($AG177:$AG180,"A", "")))</f>
        <v>0</v>
      </c>
      <c r="AP177" s="222">
        <f>SUMPRODUCT(LEN($M177:$AE180)-LEN(SUBSTITUTE($M177:$AE180,"S", "")))</f>
        <v>11</v>
      </c>
      <c r="AQ177" s="216">
        <f>SUMPRODUCT(LEN($AH177:$AH180)-LEN(SUBSTITUTE($AH177:$AH180,"S", "")))</f>
        <v>1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0</v>
      </c>
      <c r="AW177" s="216">
        <f>SUMPRODUCT(LEN($AH177:$AH180)-LEN(SUBSTITUTE($AH177:$AH180,"G", "")))</f>
        <v>0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373</v>
      </c>
      <c r="N178" s="35" t="s">
        <v>121</v>
      </c>
      <c r="O178" s="34" t="s">
        <v>133</v>
      </c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163</v>
      </c>
      <c r="I179" s="250"/>
      <c r="J179" s="250"/>
      <c r="K179" s="250"/>
      <c r="L179" s="26" t="s">
        <v>112</v>
      </c>
      <c r="M179" s="25" t="s">
        <v>371</v>
      </c>
      <c r="N179" s="26" t="s">
        <v>111</v>
      </c>
      <c r="O179" s="25" t="s">
        <v>133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371</v>
      </c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34</v>
      </c>
      <c r="J181" s="248">
        <v>14</v>
      </c>
      <c r="K181" s="248">
        <v>7</v>
      </c>
      <c r="L181" s="45" t="s">
        <v>132</v>
      </c>
      <c r="M181" s="44" t="s">
        <v>375</v>
      </c>
      <c r="N181" s="45" t="s">
        <v>131</v>
      </c>
      <c r="O181" s="44" t="s">
        <v>375</v>
      </c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186</v>
      </c>
      <c r="AI181" s="42"/>
      <c r="AJ181" s="231"/>
      <c r="AK181" s="225"/>
      <c r="AL181" s="51"/>
      <c r="AM181" s="228">
        <f>SUMPRODUCT(LEN($M181:$AE184)-LEN(SUBSTITUTE($M181:$AE184,"A", "")))</f>
        <v>9</v>
      </c>
      <c r="AN181" s="216">
        <f>SUMPRODUCT(LEN($AH181:$AH184)-LEN(SUBSTITUTE($AH181:$AH184,"A", "")))</f>
        <v>1</v>
      </c>
      <c r="AO181" s="219">
        <f>SUMPRODUCT(LEN($AG181:$AG184)-LEN(SUBSTITUTE($AG181:$AG184,"A", "")))</f>
        <v>0</v>
      </c>
      <c r="AP181" s="222">
        <f>SUMPRODUCT(LEN($M181:$AE184)-LEN(SUBSTITUTE($M181:$AE184,"S", "")))</f>
        <v>3</v>
      </c>
      <c r="AQ181" s="216">
        <f>SUMPRODUCT(LEN($AH181:$AH184)-LEN(SUBSTITUTE($AH181:$AH184,"S", "")))</f>
        <v>1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0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375</v>
      </c>
      <c r="N182" s="35" t="s">
        <v>121</v>
      </c>
      <c r="O182" s="34" t="s">
        <v>133</v>
      </c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375</v>
      </c>
      <c r="N183" s="26" t="s">
        <v>111</v>
      </c>
      <c r="O183" s="25" t="s">
        <v>133</v>
      </c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372</v>
      </c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165</v>
      </c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17</v>
      </c>
      <c r="AN190" s="85">
        <f t="shared" si="24"/>
        <v>0</v>
      </c>
      <c r="AO190" s="84">
        <f t="shared" si="24"/>
        <v>0</v>
      </c>
      <c r="AP190" s="86">
        <f t="shared" si="24"/>
        <v>7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8.5</v>
      </c>
      <c r="BJ190" s="5">
        <f>SUM(AP190:AR190,BB190)/$BJ$5</f>
        <v>3.5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8.5</v>
      </c>
      <c r="AN191" s="66">
        <f t="shared" si="25"/>
        <v>0</v>
      </c>
      <c r="AO191" s="65">
        <f t="shared" si="25"/>
        <v>0</v>
      </c>
      <c r="AP191" s="67">
        <f t="shared" si="25"/>
        <v>3.5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178</v>
      </c>
      <c r="I192" s="248">
        <v>49</v>
      </c>
      <c r="J192" s="248">
        <v>14</v>
      </c>
      <c r="K192" s="248">
        <v>5</v>
      </c>
      <c r="L192" s="45" t="s">
        <v>132</v>
      </c>
      <c r="M192" s="44" t="s">
        <v>375</v>
      </c>
      <c r="N192" s="45" t="s">
        <v>131</v>
      </c>
      <c r="O192" s="44" t="s">
        <v>375</v>
      </c>
      <c r="P192" s="45" t="s">
        <v>130</v>
      </c>
      <c r="Q192" s="44" t="s">
        <v>133</v>
      </c>
      <c r="R192" s="45" t="s">
        <v>129</v>
      </c>
      <c r="S192" s="44"/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/>
      <c r="AI192" s="42"/>
      <c r="AJ192" s="235"/>
      <c r="AK192" s="235"/>
      <c r="AL192" s="51"/>
      <c r="AM192" s="228">
        <f>SUMPRODUCT(LEN($M192:$AE195)-LEN(SUBSTITUTE($M192:$AE195,"A", "")))</f>
        <v>14</v>
      </c>
      <c r="AN192" s="216">
        <f>SUMPRODUCT(LEN($AH192:$AH195)-LEN(SUBSTITUTE($AH192:$AH195,"A", "")))</f>
        <v>0</v>
      </c>
      <c r="AO192" s="219">
        <f>SUMPRODUCT(LEN($AG192:$AG195)-LEN(SUBSTITUTE($AG192:$AG195,"A", "")))</f>
        <v>0</v>
      </c>
      <c r="AP192" s="222">
        <f>SUMPRODUCT(LEN($M192:$AE195)-LEN(SUBSTITUTE($M192:$AE195,"S", "")))</f>
        <v>3</v>
      </c>
      <c r="AQ192" s="216">
        <f>SUMPRODUCT(LEN($AH192:$AH195)-LEN(SUBSTITUTE($AH192:$AH195,"S", "")))</f>
        <v>0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0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375</v>
      </c>
      <c r="N193" s="35" t="s">
        <v>121</v>
      </c>
      <c r="O193" s="34" t="s">
        <v>372</v>
      </c>
      <c r="P193" s="35" t="s">
        <v>120</v>
      </c>
      <c r="Q193" s="34"/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165</v>
      </c>
      <c r="I194" s="250"/>
      <c r="J194" s="250"/>
      <c r="K194" s="250"/>
      <c r="L194" s="26" t="s">
        <v>112</v>
      </c>
      <c r="M194" s="25" t="s">
        <v>374</v>
      </c>
      <c r="N194" s="26" t="s">
        <v>111</v>
      </c>
      <c r="O194" s="25" t="s">
        <v>186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375</v>
      </c>
      <c r="N195" s="55" t="s">
        <v>102</v>
      </c>
      <c r="O195" s="54" t="s">
        <v>175</v>
      </c>
      <c r="P195" s="55" t="s">
        <v>101</v>
      </c>
      <c r="Q195" s="54"/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45</v>
      </c>
      <c r="J196" s="248">
        <v>12</v>
      </c>
      <c r="K196" s="248">
        <v>7</v>
      </c>
      <c r="L196" s="45" t="s">
        <v>132</v>
      </c>
      <c r="M196" s="44" t="s">
        <v>372</v>
      </c>
      <c r="N196" s="45" t="s">
        <v>131</v>
      </c>
      <c r="O196" s="44" t="s">
        <v>175</v>
      </c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31"/>
      <c r="AK196" s="225"/>
      <c r="AL196" s="51"/>
      <c r="AM196" s="228">
        <f>SUMPRODUCT(LEN($M196:$AE199)-LEN(SUBSTITUTE($M196:$AE199,"A", "")))</f>
        <v>3</v>
      </c>
      <c r="AN196" s="216">
        <f>SUMPRODUCT(LEN($AH196:$AH199)-LEN(SUBSTITUTE($AH196:$AH199,"A", "")))</f>
        <v>0</v>
      </c>
      <c r="AO196" s="219">
        <f>SUMPRODUCT(LEN($AG196:$AG199)-LEN(SUBSTITUTE($AG196:$AG199,"A", "")))</f>
        <v>0</v>
      </c>
      <c r="AP196" s="222">
        <f>SUMPRODUCT(LEN($M196:$AE199)-LEN(SUBSTITUTE($M196:$AE199,"S", "")))</f>
        <v>4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0</v>
      </c>
      <c r="AW196" s="216">
        <f>SUMPRODUCT(LEN($AH196:$AH199)-LEN(SUBSTITUTE($AH196:$AH199,"G", "")))</f>
        <v>0</v>
      </c>
      <c r="AX196" s="219">
        <f>SUMPRODUCT(LEN($AG196:$AG199)-LEN(SUBSTITUTE($AG196:$AG199,"G", "")))</f>
        <v>0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371</v>
      </c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175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133</v>
      </c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165</v>
      </c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9</v>
      </c>
      <c r="AN205" s="85">
        <f t="shared" si="26"/>
        <v>2</v>
      </c>
      <c r="AO205" s="84">
        <f t="shared" si="26"/>
        <v>0</v>
      </c>
      <c r="AP205" s="86">
        <f t="shared" si="26"/>
        <v>14</v>
      </c>
      <c r="AQ205" s="85">
        <f t="shared" si="26"/>
        <v>2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5.5</v>
      </c>
      <c r="BJ205" s="5">
        <f>SUM(AP205:AR205,BB205)/$BJ$5</f>
        <v>9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4.5</v>
      </c>
      <c r="AN206" s="66">
        <f t="shared" si="27"/>
        <v>1</v>
      </c>
      <c r="AO206" s="65">
        <f t="shared" si="27"/>
        <v>0</v>
      </c>
      <c r="AP206" s="67">
        <f t="shared" si="27"/>
        <v>7</v>
      </c>
      <c r="AQ206" s="66">
        <f t="shared" si="27"/>
        <v>1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178</v>
      </c>
      <c r="I207" s="248">
        <v>47</v>
      </c>
      <c r="J207" s="248">
        <v>14</v>
      </c>
      <c r="K207" s="248">
        <v>8</v>
      </c>
      <c r="L207" s="45" t="s">
        <v>132</v>
      </c>
      <c r="M207" s="44" t="s">
        <v>375</v>
      </c>
      <c r="N207" s="45" t="s">
        <v>131</v>
      </c>
      <c r="O207" s="44" t="s">
        <v>175</v>
      </c>
      <c r="P207" s="45" t="s">
        <v>130</v>
      </c>
      <c r="Q207" s="44"/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175</v>
      </c>
      <c r="AI207" s="42" t="s">
        <v>371</v>
      </c>
      <c r="AJ207" s="235"/>
      <c r="AK207" s="235"/>
      <c r="AL207" s="51"/>
      <c r="AM207" s="228">
        <f>SUMPRODUCT(LEN($M207:$AE210)-LEN(SUBSTITUTE($M207:$AE210,"A", "")))</f>
        <v>5</v>
      </c>
      <c r="AN207" s="216">
        <f>SUMPRODUCT(LEN($AH207:$AH210)-LEN(SUBSTITUTE($AH207:$AH210,"A", "")))</f>
        <v>1</v>
      </c>
      <c r="AO207" s="219">
        <f>SUMPRODUCT(LEN($AG207:$AG210)-LEN(SUBSTITUTE($AG207:$AG210,"A", "")))</f>
        <v>0</v>
      </c>
      <c r="AP207" s="222">
        <f>SUMPRODUCT(LEN($M207:$AE210)-LEN(SUBSTITUTE($M207:$AE210,"S", "")))</f>
        <v>5</v>
      </c>
      <c r="AQ207" s="216">
        <f>SUMPRODUCT(LEN($AH207:$AH210)-LEN(SUBSTITUTE($AH207:$AH210,"S", "")))</f>
        <v>0</v>
      </c>
      <c r="AR207" s="219">
        <f>SUMPRODUCT(LEN($AG207:$AG210)-LEN(SUBSTITUTE($AG207:$AG210,"S", "")))</f>
        <v>0</v>
      </c>
      <c r="AS207" s="222">
        <f>SUMPRODUCT(LEN($M207:$AE210)-LEN(SUBSTITUTE($M207:$AE210,"F", "")))</f>
        <v>0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0</v>
      </c>
      <c r="AW207" s="216">
        <f>SUMPRODUCT(LEN($AH207:$AH210)-LEN(SUBSTITUTE($AH207:$AH210,"G", "")))</f>
        <v>0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2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186</v>
      </c>
      <c r="N208" s="35" t="s">
        <v>121</v>
      </c>
      <c r="O208" s="34" t="s">
        <v>133</v>
      </c>
      <c r="P208" s="35" t="s">
        <v>120</v>
      </c>
      <c r="Q208" s="34"/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165</v>
      </c>
      <c r="I209" s="250"/>
      <c r="J209" s="250"/>
      <c r="K209" s="250"/>
      <c r="L209" s="26" t="s">
        <v>112</v>
      </c>
      <c r="M209" s="25" t="s">
        <v>186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371</v>
      </c>
      <c r="N210" s="55" t="s">
        <v>102</v>
      </c>
      <c r="O210" s="54"/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46</v>
      </c>
      <c r="J211" s="248">
        <v>14</v>
      </c>
      <c r="K211" s="248">
        <v>7</v>
      </c>
      <c r="L211" s="45" t="s">
        <v>132</v>
      </c>
      <c r="M211" s="44" t="s">
        <v>381</v>
      </c>
      <c r="N211" s="45" t="s">
        <v>131</v>
      </c>
      <c r="O211" s="44" t="s">
        <v>371</v>
      </c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186</v>
      </c>
      <c r="AI211" s="42"/>
      <c r="AJ211" s="231"/>
      <c r="AK211" s="225"/>
      <c r="AL211" s="51"/>
      <c r="AM211" s="228">
        <f>SUMPRODUCT(LEN($M211:$AE214)-LEN(SUBSTITUTE($M211:$AE214,"A", "")))</f>
        <v>4</v>
      </c>
      <c r="AN211" s="216">
        <f>SUMPRODUCT(LEN($AH211:$AH214)-LEN(SUBSTITUTE($AH211:$AH214,"A", "")))</f>
        <v>1</v>
      </c>
      <c r="AO211" s="219">
        <f>SUMPRODUCT(LEN($AG211:$AG214)-LEN(SUBSTITUTE($AG211:$AG214,"A", "")))</f>
        <v>0</v>
      </c>
      <c r="AP211" s="222">
        <f>SUMPRODUCT(LEN($M211:$AE214)-LEN(SUBSTITUTE($M211:$AE214,"S", "")))</f>
        <v>9</v>
      </c>
      <c r="AQ211" s="216">
        <f>SUMPRODUCT(LEN($AH211:$AH214)-LEN(SUBSTITUTE($AH211:$AH214,"S", "")))</f>
        <v>2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0</v>
      </c>
      <c r="AW211" s="216">
        <f>SUMPRODUCT(LEN($AH211:$AH214)-LEN(SUBSTITUTE($AH211:$AH214,"G", "")))</f>
        <v>0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375</v>
      </c>
      <c r="N212" s="35" t="s">
        <v>121</v>
      </c>
      <c r="O212" s="34" t="s">
        <v>133</v>
      </c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133</v>
      </c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372</v>
      </c>
      <c r="N213" s="26" t="s">
        <v>111</v>
      </c>
      <c r="O213" s="25" t="s">
        <v>133</v>
      </c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186</v>
      </c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165</v>
      </c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5</v>
      </c>
      <c r="AN220" s="85">
        <f t="shared" si="28"/>
        <v>2</v>
      </c>
      <c r="AO220" s="84">
        <f t="shared" si="28"/>
        <v>0</v>
      </c>
      <c r="AP220" s="86">
        <f t="shared" si="28"/>
        <v>11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3.5</v>
      </c>
      <c r="BJ220" s="5">
        <f>SUM(AP220:AR220,BB220)/$BJ$5</f>
        <v>5.5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2.5</v>
      </c>
      <c r="AN221" s="66">
        <f t="shared" si="29"/>
        <v>1</v>
      </c>
      <c r="AO221" s="65">
        <f t="shared" si="29"/>
        <v>0</v>
      </c>
      <c r="AP221" s="67">
        <f t="shared" si="29"/>
        <v>5.5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178</v>
      </c>
      <c r="I222" s="248">
        <v>30</v>
      </c>
      <c r="J222" s="248">
        <v>11</v>
      </c>
      <c r="K222" s="248">
        <v>6</v>
      </c>
      <c r="L222" s="45" t="s">
        <v>132</v>
      </c>
      <c r="M222" s="44" t="s">
        <v>175</v>
      </c>
      <c r="N222" s="45" t="s">
        <v>131</v>
      </c>
      <c r="O222" s="44" t="s">
        <v>133</v>
      </c>
      <c r="P222" s="45" t="s">
        <v>130</v>
      </c>
      <c r="Q222" s="44"/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375</v>
      </c>
      <c r="AI222" s="42"/>
      <c r="AJ222" s="235"/>
      <c r="AK222" s="235"/>
      <c r="AL222" s="51"/>
      <c r="AM222" s="228">
        <f>SUMPRODUCT(LEN($M222:$AE225)-LEN(SUBSTITUTE($M222:$AE225,"A", "")))</f>
        <v>1</v>
      </c>
      <c r="AN222" s="216">
        <f>SUMPRODUCT(LEN($AH222:$AH225)-LEN(SUBSTITUTE($AH222:$AH225,"A", "")))</f>
        <v>2</v>
      </c>
      <c r="AO222" s="219">
        <f>SUMPRODUCT(LEN($AG222:$AG225)-LEN(SUBSTITUTE($AG222:$AG225,"A", "")))</f>
        <v>0</v>
      </c>
      <c r="AP222" s="222">
        <f>SUMPRODUCT(LEN($M222:$AE225)-LEN(SUBSTITUTE($M222:$AE225,"S", "")))</f>
        <v>4</v>
      </c>
      <c r="AQ222" s="216">
        <f>SUMPRODUCT(LEN($AH222:$AH225)-LEN(SUBSTITUTE($AH222:$AH225,"S", "")))</f>
        <v>0</v>
      </c>
      <c r="AR222" s="219">
        <f>SUMPRODUCT(LEN($AG222:$AG225)-LEN(SUBSTITUTE($AG222:$AG225,"S", "")))</f>
        <v>0</v>
      </c>
      <c r="AS222" s="222">
        <f>SUMPRODUCT(LEN($M222:$AE225)-LEN(SUBSTITUTE($M222:$AE225,"F", "")))</f>
        <v>0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0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0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133</v>
      </c>
      <c r="N223" s="35" t="s">
        <v>121</v>
      </c>
      <c r="O223" s="34"/>
      <c r="P223" s="35" t="s">
        <v>120</v>
      </c>
      <c r="Q223" s="34"/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165</v>
      </c>
      <c r="I224" s="250"/>
      <c r="J224" s="250"/>
      <c r="K224" s="250"/>
      <c r="L224" s="26" t="s">
        <v>112</v>
      </c>
      <c r="M224" s="25" t="s">
        <v>133</v>
      </c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133</v>
      </c>
      <c r="N225" s="55" t="s">
        <v>102</v>
      </c>
      <c r="O225" s="54"/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39</v>
      </c>
      <c r="J226" s="248">
        <v>13</v>
      </c>
      <c r="K226" s="248">
        <v>6</v>
      </c>
      <c r="L226" s="45" t="s">
        <v>132</v>
      </c>
      <c r="M226" s="44" t="s">
        <v>375</v>
      </c>
      <c r="N226" s="45" t="s">
        <v>131</v>
      </c>
      <c r="O226" s="44" t="s">
        <v>186</v>
      </c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31"/>
      <c r="AK226" s="225"/>
      <c r="AL226" s="51"/>
      <c r="AM226" s="228">
        <f>SUMPRODUCT(LEN($M226:$AE229)-LEN(SUBSTITUTE($M226:$AE229,"A", "")))</f>
        <v>4</v>
      </c>
      <c r="AN226" s="216">
        <f>SUMPRODUCT(LEN($AH226:$AH229)-LEN(SUBSTITUTE($AH226:$AH229,"A", "")))</f>
        <v>0</v>
      </c>
      <c r="AO226" s="219">
        <f>SUMPRODUCT(LEN($AG226:$AG229)-LEN(SUBSTITUTE($AG226:$AG229,"A", "")))</f>
        <v>0</v>
      </c>
      <c r="AP226" s="222">
        <f>SUMPRODUCT(LEN($M226:$AE229)-LEN(SUBSTITUTE($M226:$AE229,"S", "")))</f>
        <v>7</v>
      </c>
      <c r="AQ226" s="216">
        <f>SUMPRODUCT(LEN($AH226:$AH229)-LEN(SUBSTITUTE($AH226:$AH229,"S", "")))</f>
        <v>0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0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371</v>
      </c>
      <c r="N227" s="35" t="s">
        <v>121</v>
      </c>
      <c r="O227" s="34" t="s">
        <v>175</v>
      </c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133</v>
      </c>
      <c r="N228" s="26" t="s">
        <v>111</v>
      </c>
      <c r="O228" s="25" t="s">
        <v>133</v>
      </c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371</v>
      </c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>
        <v>165</v>
      </c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7</v>
      </c>
      <c r="AN235" s="85">
        <f t="shared" si="30"/>
        <v>0</v>
      </c>
      <c r="AO235" s="84">
        <f t="shared" si="30"/>
        <v>0</v>
      </c>
      <c r="AP235" s="86">
        <f t="shared" si="30"/>
        <v>3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3.5</v>
      </c>
      <c r="BJ235" s="5">
        <f>SUM(AP235:AR235,BB235)/$BJ$5</f>
        <v>1.5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3.5</v>
      </c>
      <c r="AN236" s="66">
        <f t="shared" si="31"/>
        <v>0</v>
      </c>
      <c r="AO236" s="65">
        <f t="shared" si="31"/>
        <v>0</v>
      </c>
      <c r="AP236" s="67">
        <f t="shared" si="31"/>
        <v>1.5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178</v>
      </c>
      <c r="I237" s="248">
        <v>22</v>
      </c>
      <c r="J237" s="248">
        <v>11</v>
      </c>
      <c r="K237" s="248">
        <v>6</v>
      </c>
      <c r="L237" s="45" t="s">
        <v>132</v>
      </c>
      <c r="M237" s="44" t="s">
        <v>175</v>
      </c>
      <c r="N237" s="45" t="s">
        <v>131</v>
      </c>
      <c r="O237" s="44" t="s">
        <v>175</v>
      </c>
      <c r="P237" s="45" t="s">
        <v>130</v>
      </c>
      <c r="Q237" s="44"/>
      <c r="R237" s="45" t="s">
        <v>129</v>
      </c>
      <c r="S237" s="44"/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/>
      <c r="AI237" s="42"/>
      <c r="AJ237" s="235"/>
      <c r="AK237" s="235"/>
      <c r="AL237" s="51"/>
      <c r="AM237" s="228">
        <f>SUMPRODUCT(LEN($M237:$AE240)-LEN(SUBSTITUTE($M237:$AE240,"A", "")))</f>
        <v>4</v>
      </c>
      <c r="AN237" s="216">
        <f>SUMPRODUCT(LEN($AH237:$AH240)-LEN(SUBSTITUTE($AH237:$AH240,"A", "")))</f>
        <v>0</v>
      </c>
      <c r="AO237" s="219">
        <f>SUMPRODUCT(LEN($AG237:$AG240)-LEN(SUBSTITUTE($AG237:$AG240,"A", "")))</f>
        <v>0</v>
      </c>
      <c r="AP237" s="222">
        <f>SUMPRODUCT(LEN($M237:$AE240)-LEN(SUBSTITUTE($M237:$AE240,"S", "")))</f>
        <v>1</v>
      </c>
      <c r="AQ237" s="216">
        <f>SUMPRODUCT(LEN($AH237:$AH240)-LEN(SUBSTITUTE($AH237:$AH240,"S", "")))</f>
        <v>0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0</v>
      </c>
      <c r="AW237" s="216">
        <f>SUMPRODUCT(LEN($AH237:$AH240)-LEN(SUBSTITUTE($AH237:$AH240,"G", "")))</f>
        <v>0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175</v>
      </c>
      <c r="N238" s="35" t="s">
        <v>121</v>
      </c>
      <c r="O238" s="34"/>
      <c r="P238" s="35" t="s">
        <v>120</v>
      </c>
      <c r="Q238" s="34"/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165</v>
      </c>
      <c r="I239" s="250"/>
      <c r="J239" s="250"/>
      <c r="K239" s="250"/>
      <c r="L239" s="26" t="s">
        <v>112</v>
      </c>
      <c r="M239" s="25" t="s">
        <v>133</v>
      </c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175</v>
      </c>
      <c r="N240" s="55" t="s">
        <v>102</v>
      </c>
      <c r="O240" s="54"/>
      <c r="P240" s="55" t="s">
        <v>101</v>
      </c>
      <c r="Q240" s="54"/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34</v>
      </c>
      <c r="J241" s="248">
        <v>11</v>
      </c>
      <c r="K241" s="248">
        <v>6</v>
      </c>
      <c r="L241" s="45" t="s">
        <v>132</v>
      </c>
      <c r="M241" s="44" t="s">
        <v>175</v>
      </c>
      <c r="N241" s="45" t="s">
        <v>131</v>
      </c>
      <c r="O241" s="44" t="s">
        <v>133</v>
      </c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31"/>
      <c r="AK241" s="225"/>
      <c r="AL241" s="51"/>
      <c r="AM241" s="228">
        <f>SUMPRODUCT(LEN($M241:$AE244)-LEN(SUBSTITUTE($M241:$AE244,"A", "")))</f>
        <v>3</v>
      </c>
      <c r="AN241" s="216">
        <f>SUMPRODUCT(LEN($AH241:$AH244)-LEN(SUBSTITUTE($AH241:$AH244,"A", "")))</f>
        <v>0</v>
      </c>
      <c r="AO241" s="219">
        <f>SUMPRODUCT(LEN($AG241:$AG244)-LEN(SUBSTITUTE($AG241:$AG244,"A", "")))</f>
        <v>0</v>
      </c>
      <c r="AP241" s="222">
        <f>SUMPRODUCT(LEN($M241:$AE244)-LEN(SUBSTITUTE($M241:$AE244,"S", "")))</f>
        <v>2</v>
      </c>
      <c r="AQ241" s="216">
        <f>SUMPRODUCT(LEN($AH241:$AH244)-LEN(SUBSTITUTE($AH241:$AH244,"S", "")))</f>
        <v>0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0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175</v>
      </c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175</v>
      </c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133</v>
      </c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164</v>
      </c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5</v>
      </c>
      <c r="AQ250" s="85">
        <f t="shared" si="32"/>
        <v>1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12</v>
      </c>
      <c r="BJ250" s="5">
        <f>SUM(AP250:AR250,BB250)/$BJ$5</f>
        <v>3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2.5</v>
      </c>
      <c r="AQ251" s="66">
        <f t="shared" si="33"/>
        <v>0.5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178</v>
      </c>
      <c r="I252" s="248">
        <v>39</v>
      </c>
      <c r="J252" s="248">
        <v>13</v>
      </c>
      <c r="K252" s="248">
        <v>7</v>
      </c>
      <c r="L252" s="45" t="s">
        <v>132</v>
      </c>
      <c r="M252" s="44" t="s">
        <v>375</v>
      </c>
      <c r="N252" s="45" t="s">
        <v>131</v>
      </c>
      <c r="O252" s="44" t="s">
        <v>175</v>
      </c>
      <c r="P252" s="45" t="s">
        <v>130</v>
      </c>
      <c r="Q252" s="44"/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/>
      <c r="AJ252" s="235"/>
      <c r="AK252" s="235"/>
      <c r="AL252" s="51"/>
      <c r="AM252" s="228">
        <f>SUMPRODUCT(LEN($M252:$AE255)-LEN(SUBSTITUTE($M252:$AE255,"A", "")))</f>
        <v>8</v>
      </c>
      <c r="AN252" s="216">
        <f>SUMPRODUCT(LEN($AH252:$AH255)-LEN(SUBSTITUTE($AH252:$AH255,"A", "")))</f>
        <v>0</v>
      </c>
      <c r="AO252" s="219">
        <f>SUMPRODUCT(LEN($AG252:$AG255)-LEN(SUBSTITUTE($AG252:$AG255,"A", "")))</f>
        <v>0</v>
      </c>
      <c r="AP252" s="222">
        <f>SUMPRODUCT(LEN($M252:$AE255)-LEN(SUBSTITUTE($M252:$AE255,"S", "")))</f>
        <v>1</v>
      </c>
      <c r="AQ252" s="216">
        <f>SUMPRODUCT(LEN($AH252:$AH255)-LEN(SUBSTITUTE($AH252:$AH255,"S", "")))</f>
        <v>0</v>
      </c>
      <c r="AR252" s="219">
        <f>SUMPRODUCT(LEN($AG252:$AG255)-LEN(SUBSTITUTE($AG252:$AG255,"S", "")))</f>
        <v>0</v>
      </c>
      <c r="AS252" s="222">
        <f>SUMPRODUCT(LEN($M252:$AE255)-LEN(SUBSTITUTE($M252:$AE255,"F", "")))</f>
        <v>0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0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0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0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375</v>
      </c>
      <c r="N253" s="35" t="s">
        <v>121</v>
      </c>
      <c r="O253" s="34" t="s">
        <v>133</v>
      </c>
      <c r="P253" s="35" t="s">
        <v>120</v>
      </c>
      <c r="Q253" s="34"/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164</v>
      </c>
      <c r="I254" s="250"/>
      <c r="J254" s="250"/>
      <c r="K254" s="250"/>
      <c r="L254" s="26" t="s">
        <v>112</v>
      </c>
      <c r="M254" s="25" t="s">
        <v>375</v>
      </c>
      <c r="N254" s="26" t="s">
        <v>111</v>
      </c>
      <c r="O254" s="25"/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175</v>
      </c>
      <c r="N255" s="55" t="s">
        <v>102</v>
      </c>
      <c r="O255" s="54"/>
      <c r="P255" s="55" t="s">
        <v>101</v>
      </c>
      <c r="Q255" s="54"/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43</v>
      </c>
      <c r="J256" s="248">
        <v>14</v>
      </c>
      <c r="K256" s="248">
        <v>5</v>
      </c>
      <c r="L256" s="45" t="s">
        <v>132</v>
      </c>
      <c r="M256" s="44" t="s">
        <v>375</v>
      </c>
      <c r="N256" s="45" t="s">
        <v>131</v>
      </c>
      <c r="O256" s="44" t="s">
        <v>372</v>
      </c>
      <c r="P256" s="45" t="s">
        <v>130</v>
      </c>
      <c r="Q256" s="44" t="s">
        <v>133</v>
      </c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133</v>
      </c>
      <c r="AI256" s="42"/>
      <c r="AJ256" s="231"/>
      <c r="AK256" s="225"/>
      <c r="AL256" s="51"/>
      <c r="AM256" s="228">
        <f>SUMPRODUCT(LEN($M256:$AE259)-LEN(SUBSTITUTE($M256:$AE259,"A", "")))</f>
        <v>13</v>
      </c>
      <c r="AN256" s="216">
        <f>SUMPRODUCT(LEN($AH256:$AH259)-LEN(SUBSTITUTE($AH256:$AH259,"A", "")))</f>
        <v>3</v>
      </c>
      <c r="AO256" s="219">
        <f>SUMPRODUCT(LEN($AG256:$AG259)-LEN(SUBSTITUTE($AG256:$AG259,"A", "")))</f>
        <v>0</v>
      </c>
      <c r="AP256" s="222">
        <f>SUMPRODUCT(LEN($M256:$AE259)-LEN(SUBSTITUTE($M256:$AE259,"S", "")))</f>
        <v>4</v>
      </c>
      <c r="AQ256" s="216">
        <f>SUMPRODUCT(LEN($AH256:$AH259)-LEN(SUBSTITUTE($AH256:$AH259,"S", "")))</f>
        <v>1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0</v>
      </c>
      <c r="AW256" s="216">
        <f>SUMPRODUCT(LEN($AH256:$AH259)-LEN(SUBSTITUTE($AH256:$AH259,"G", "")))</f>
        <v>0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375</v>
      </c>
      <c r="N257" s="35" t="s">
        <v>121</v>
      </c>
      <c r="O257" s="34" t="s">
        <v>375</v>
      </c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374</v>
      </c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374</v>
      </c>
      <c r="N258" s="26" t="s">
        <v>111</v>
      </c>
      <c r="O258" s="25" t="s">
        <v>186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186</v>
      </c>
      <c r="N259" s="55" t="s">
        <v>102</v>
      </c>
      <c r="O259" s="54" t="s">
        <v>175</v>
      </c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164</v>
      </c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21</v>
      </c>
      <c r="AN265" s="85">
        <f t="shared" si="34"/>
        <v>0</v>
      </c>
      <c r="AO265" s="84">
        <f t="shared" si="34"/>
        <v>0</v>
      </c>
      <c r="AP265" s="86">
        <f t="shared" si="34"/>
        <v>3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10.5</v>
      </c>
      <c r="BJ265" s="5">
        <f>SUM(AP265:AR265,BB265)/$BJ$5</f>
        <v>2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10.5</v>
      </c>
      <c r="AN266" s="66">
        <f t="shared" si="35"/>
        <v>0</v>
      </c>
      <c r="AO266" s="65">
        <f t="shared" si="35"/>
        <v>0</v>
      </c>
      <c r="AP266" s="67">
        <f t="shared" si="35"/>
        <v>1.5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178</v>
      </c>
      <c r="I267" s="248">
        <v>35</v>
      </c>
      <c r="J267" s="248">
        <v>12</v>
      </c>
      <c r="K267" s="248">
        <v>6</v>
      </c>
      <c r="L267" s="45" t="s">
        <v>132</v>
      </c>
      <c r="M267" s="44" t="s">
        <v>175</v>
      </c>
      <c r="N267" s="45" t="s">
        <v>131</v>
      </c>
      <c r="O267" s="44" t="s">
        <v>175</v>
      </c>
      <c r="P267" s="45" t="s">
        <v>130</v>
      </c>
      <c r="Q267" s="44"/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/>
      <c r="AI267" s="42" t="s">
        <v>133</v>
      </c>
      <c r="AJ267" s="235"/>
      <c r="AK267" s="235"/>
      <c r="AL267" s="51"/>
      <c r="AM267" s="228">
        <f>SUMPRODUCT(LEN($M267:$AE270)-LEN(SUBSTITUTE($M267:$AE270,"A", "")))</f>
        <v>7</v>
      </c>
      <c r="AN267" s="216">
        <f>SUMPRODUCT(LEN($AH267:$AH270)-LEN(SUBSTITUTE($AH267:$AH270,"A", "")))</f>
        <v>0</v>
      </c>
      <c r="AO267" s="219">
        <f>SUMPRODUCT(LEN($AG267:$AG270)-LEN(SUBSTITUTE($AG267:$AG270,"A", "")))</f>
        <v>0</v>
      </c>
      <c r="AP267" s="222">
        <f>SUMPRODUCT(LEN($M267:$AE270)-LEN(SUBSTITUTE($M267:$AE270,"S", "")))</f>
        <v>2</v>
      </c>
      <c r="AQ267" s="216">
        <f>SUMPRODUCT(LEN($AH267:$AH270)-LEN(SUBSTITUTE($AH267:$AH270,"S", "")))</f>
        <v>0</v>
      </c>
      <c r="AR267" s="219">
        <f>SUMPRODUCT(LEN($AG267:$AG270)-LEN(SUBSTITUTE($AG267:$AG270,"S", "")))</f>
        <v>0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0</v>
      </c>
      <c r="AW267" s="216">
        <f>SUMPRODUCT(LEN($AH267:$AH270)-LEN(SUBSTITUTE($AH267:$AH270,"G", "")))</f>
        <v>0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1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375</v>
      </c>
      <c r="N268" s="35" t="s">
        <v>121</v>
      </c>
      <c r="O268" s="34" t="s">
        <v>133</v>
      </c>
      <c r="P268" s="35" t="s">
        <v>120</v>
      </c>
      <c r="Q268" s="34"/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/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164</v>
      </c>
      <c r="I269" s="250"/>
      <c r="J269" s="250"/>
      <c r="K269" s="250"/>
      <c r="L269" s="26" t="s">
        <v>112</v>
      </c>
      <c r="M269" s="25" t="s">
        <v>375</v>
      </c>
      <c r="N269" s="26" t="s">
        <v>111</v>
      </c>
      <c r="O269" s="25"/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186</v>
      </c>
      <c r="N270" s="55" t="s">
        <v>102</v>
      </c>
      <c r="O270" s="54"/>
      <c r="P270" s="55" t="s">
        <v>101</v>
      </c>
      <c r="Q270" s="54"/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40</v>
      </c>
      <c r="J271" s="248">
        <v>14</v>
      </c>
      <c r="K271" s="248">
        <v>5</v>
      </c>
      <c r="L271" s="45" t="s">
        <v>132</v>
      </c>
      <c r="M271" s="44" t="s">
        <v>375</v>
      </c>
      <c r="N271" s="45" t="s">
        <v>131</v>
      </c>
      <c r="O271" s="44" t="s">
        <v>375</v>
      </c>
      <c r="P271" s="45" t="s">
        <v>130</v>
      </c>
      <c r="Q271" s="44" t="s">
        <v>133</v>
      </c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31"/>
      <c r="AK271" s="225"/>
      <c r="AL271" s="51"/>
      <c r="AM271" s="228">
        <f>SUMPRODUCT(LEN($M271:$AE274)-LEN(SUBSTITUTE($M271:$AE274,"A", "")))</f>
        <v>14</v>
      </c>
      <c r="AN271" s="216">
        <f>SUMPRODUCT(LEN($AH271:$AH274)-LEN(SUBSTITUTE($AH271:$AH274,"A", "")))</f>
        <v>0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0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375</v>
      </c>
      <c r="N272" s="35" t="s">
        <v>121</v>
      </c>
      <c r="O272" s="34" t="s">
        <v>375</v>
      </c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375</v>
      </c>
      <c r="N273" s="26" t="s">
        <v>111</v>
      </c>
      <c r="O273" s="25" t="s">
        <v>175</v>
      </c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375</v>
      </c>
      <c r="N274" s="55" t="s">
        <v>102</v>
      </c>
      <c r="O274" s="54" t="s">
        <v>175</v>
      </c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164</v>
      </c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11</v>
      </c>
      <c r="AN280" s="85">
        <f t="shared" si="36"/>
        <v>1</v>
      </c>
      <c r="AO280" s="84">
        <f t="shared" si="36"/>
        <v>0</v>
      </c>
      <c r="AP280" s="86">
        <f t="shared" si="36"/>
        <v>16</v>
      </c>
      <c r="AQ280" s="85">
        <f t="shared" si="36"/>
        <v>3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6</v>
      </c>
      <c r="BJ280" s="5">
        <f>SUM(AP280:AR280,BB280)/$BJ$5</f>
        <v>9.5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5.5</v>
      </c>
      <c r="AN281" s="66">
        <f t="shared" si="37"/>
        <v>0.5</v>
      </c>
      <c r="AO281" s="65">
        <f t="shared" si="37"/>
        <v>0</v>
      </c>
      <c r="AP281" s="67">
        <f t="shared" si="37"/>
        <v>8</v>
      </c>
      <c r="AQ281" s="66">
        <f t="shared" si="37"/>
        <v>1.5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178</v>
      </c>
      <c r="I282" s="248">
        <v>51</v>
      </c>
      <c r="J282" s="248">
        <v>14</v>
      </c>
      <c r="K282" s="248">
        <v>6</v>
      </c>
      <c r="L282" s="45" t="s">
        <v>132</v>
      </c>
      <c r="M282" s="44" t="s">
        <v>175</v>
      </c>
      <c r="N282" s="45" t="s">
        <v>131</v>
      </c>
      <c r="O282" s="44" t="s">
        <v>371</v>
      </c>
      <c r="P282" s="45" t="s">
        <v>130</v>
      </c>
      <c r="Q282" s="44"/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133</v>
      </c>
      <c r="AI282" s="42"/>
      <c r="AJ282" s="235"/>
      <c r="AK282" s="235"/>
      <c r="AL282" s="51"/>
      <c r="AM282" s="228">
        <f>SUMPRODUCT(LEN($M282:$AE285)-LEN(SUBSTITUTE($M282:$AE285,"A", "")))</f>
        <v>2</v>
      </c>
      <c r="AN282" s="216">
        <f>SUMPRODUCT(LEN($AH282:$AH285)-LEN(SUBSTITUTE($AH282:$AH285,"A", "")))</f>
        <v>1</v>
      </c>
      <c r="AO282" s="219">
        <f>SUMPRODUCT(LEN($AG282:$AG285)-LEN(SUBSTITUTE($AG282:$AG285,"A", "")))</f>
        <v>0</v>
      </c>
      <c r="AP282" s="222">
        <f>SUMPRODUCT(LEN($M282:$AE285)-LEN(SUBSTITUTE($M282:$AE285,"S", "")))</f>
        <v>10</v>
      </c>
      <c r="AQ282" s="216">
        <f>SUMPRODUCT(LEN($AH282:$AH285)-LEN(SUBSTITUTE($AH282:$AH285,"S", "")))</f>
        <v>3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0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175</v>
      </c>
      <c r="N283" s="35" t="s">
        <v>121</v>
      </c>
      <c r="O283" s="34" t="s">
        <v>133</v>
      </c>
      <c r="P283" s="35" t="s">
        <v>120</v>
      </c>
      <c r="Q283" s="34"/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377</v>
      </c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164</v>
      </c>
      <c r="I284" s="250"/>
      <c r="J284" s="250"/>
      <c r="K284" s="250"/>
      <c r="L284" s="26" t="s">
        <v>112</v>
      </c>
      <c r="M284" s="25" t="s">
        <v>381</v>
      </c>
      <c r="N284" s="26" t="s">
        <v>111</v>
      </c>
      <c r="O284" s="25" t="s">
        <v>133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371</v>
      </c>
      <c r="N285" s="55" t="s">
        <v>102</v>
      </c>
      <c r="O285" s="54" t="s">
        <v>133</v>
      </c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43</v>
      </c>
      <c r="J286" s="248">
        <v>13</v>
      </c>
      <c r="K286" s="248">
        <v>5</v>
      </c>
      <c r="L286" s="45" t="s">
        <v>132</v>
      </c>
      <c r="M286" s="44" t="s">
        <v>375</v>
      </c>
      <c r="N286" s="45" t="s">
        <v>131</v>
      </c>
      <c r="O286" s="44" t="s">
        <v>186</v>
      </c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31"/>
      <c r="AK286" s="225"/>
      <c r="AL286" s="51"/>
      <c r="AM286" s="228">
        <f>SUMPRODUCT(LEN($M286:$AE289)-LEN(SUBSTITUTE($M286:$AE289,"A", "")))</f>
        <v>9</v>
      </c>
      <c r="AN286" s="216">
        <f>SUMPRODUCT(LEN($AH286:$AH289)-LEN(SUBSTITUTE($AH286:$AH289,"A", "")))</f>
        <v>0</v>
      </c>
      <c r="AO286" s="219">
        <f>SUMPRODUCT(LEN($AG286:$AG289)-LEN(SUBSTITUTE($AG286:$AG289,"A", "")))</f>
        <v>0</v>
      </c>
      <c r="AP286" s="222">
        <f>SUMPRODUCT(LEN($M286:$AE289)-LEN(SUBSTITUTE($M286:$AE289,"S", "")))</f>
        <v>6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0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186</v>
      </c>
      <c r="N287" s="35" t="s">
        <v>121</v>
      </c>
      <c r="O287" s="34" t="s">
        <v>186</v>
      </c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377</v>
      </c>
      <c r="N288" s="26" t="s">
        <v>111</v>
      </c>
      <c r="O288" s="25" t="s">
        <v>175</v>
      </c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375</v>
      </c>
      <c r="N289" s="55" t="s">
        <v>102</v>
      </c>
      <c r="O289" s="54" t="s">
        <v>133</v>
      </c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>
        <v>164</v>
      </c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10</v>
      </c>
      <c r="AN295" s="85">
        <f t="shared" si="38"/>
        <v>0</v>
      </c>
      <c r="AO295" s="84">
        <f t="shared" si="38"/>
        <v>0</v>
      </c>
      <c r="AP295" s="86">
        <f t="shared" si="38"/>
        <v>8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5</v>
      </c>
      <c r="BJ295" s="5">
        <f>SUM(AP295:AR295,BB295)/$BJ$5</f>
        <v>4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5</v>
      </c>
      <c r="AN296" s="66">
        <f t="shared" si="39"/>
        <v>0</v>
      </c>
      <c r="AO296" s="65">
        <f t="shared" si="39"/>
        <v>0</v>
      </c>
      <c r="AP296" s="67">
        <f t="shared" si="39"/>
        <v>4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34</v>
      </c>
      <c r="J297" s="248">
        <v>12</v>
      </c>
      <c r="K297" s="248">
        <v>6</v>
      </c>
      <c r="L297" s="45" t="s">
        <v>132</v>
      </c>
      <c r="M297" s="44" t="s">
        <v>175</v>
      </c>
      <c r="N297" s="45" t="s">
        <v>131</v>
      </c>
      <c r="O297" s="44" t="s">
        <v>133</v>
      </c>
      <c r="P297" s="45" t="s">
        <v>130</v>
      </c>
      <c r="Q297" s="44"/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35"/>
      <c r="AK297" s="235"/>
      <c r="AL297" s="51"/>
      <c r="AM297" s="228">
        <f>SUMPRODUCT(LEN($M297:$AE300)-LEN(SUBSTITUTE($M297:$AE300,"A", "")))</f>
        <v>5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3</v>
      </c>
      <c r="AQ297" s="216">
        <f>SUMPRODUCT(LEN($AH297:$AH300)-LEN(SUBSTITUTE($AH297:$AH300,"S", "")))</f>
        <v>0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0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375</v>
      </c>
      <c r="N298" s="35" t="s">
        <v>121</v>
      </c>
      <c r="O298" s="34" t="s">
        <v>133</v>
      </c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164</v>
      </c>
      <c r="I299" s="250"/>
      <c r="J299" s="250"/>
      <c r="K299" s="250"/>
      <c r="L299" s="26" t="s">
        <v>112</v>
      </c>
      <c r="M299" s="25" t="s">
        <v>186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175</v>
      </c>
      <c r="N300" s="55" t="s">
        <v>102</v>
      </c>
      <c r="O300" s="54"/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34</v>
      </c>
      <c r="J301" s="248">
        <v>13</v>
      </c>
      <c r="K301" s="248">
        <v>7</v>
      </c>
      <c r="L301" s="45" t="s">
        <v>132</v>
      </c>
      <c r="M301" s="44" t="s">
        <v>375</v>
      </c>
      <c r="N301" s="45" t="s">
        <v>131</v>
      </c>
      <c r="O301" s="44" t="s">
        <v>133</v>
      </c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31"/>
      <c r="AK301" s="225"/>
      <c r="AL301" s="51"/>
      <c r="AM301" s="228">
        <f>SUMPRODUCT(LEN($M301:$AE304)-LEN(SUBSTITUTE($M301:$AE304,"A", "")))</f>
        <v>5</v>
      </c>
      <c r="AN301" s="216">
        <f>SUMPRODUCT(LEN($AH301:$AH304)-LEN(SUBSTITUTE($AH301:$AH304,"A", "")))</f>
        <v>0</v>
      </c>
      <c r="AO301" s="219">
        <f>SUMPRODUCT(LEN($AG301:$AG304)-LEN(SUBSTITUTE($AG301:$AG304,"A", "")))</f>
        <v>0</v>
      </c>
      <c r="AP301" s="222">
        <f>SUMPRODUCT(LEN($M301:$AE304)-LEN(SUBSTITUTE($M301:$AE304,"S", "")))</f>
        <v>5</v>
      </c>
      <c r="AQ301" s="216">
        <f>SUMPRODUCT(LEN($AH301:$AH304)-LEN(SUBSTITUTE($AH301:$AH304,"S", "")))</f>
        <v>0</v>
      </c>
      <c r="AR301" s="219">
        <f>SUMPRODUCT(LEN($AG301:$AG304)-LEN(SUBSTITUTE($AG301:$AG304,"S", "")))</f>
        <v>0</v>
      </c>
      <c r="AS301" s="222">
        <f>SUMPRODUCT(LEN($M301:$AE304)-LEN(SUBSTITUTE($M301:$AE304,"F", "")))</f>
        <v>0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0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186</v>
      </c>
      <c r="N302" s="35" t="s">
        <v>121</v>
      </c>
      <c r="O302" s="34" t="s">
        <v>133</v>
      </c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186</v>
      </c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186</v>
      </c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>
        <v>163</v>
      </c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15</v>
      </c>
      <c r="AN310" s="85">
        <f t="shared" si="40"/>
        <v>1</v>
      </c>
      <c r="AO310" s="84">
        <f t="shared" si="40"/>
        <v>0</v>
      </c>
      <c r="AP310" s="86">
        <f t="shared" si="40"/>
        <v>12</v>
      </c>
      <c r="AQ310" s="85">
        <f t="shared" si="40"/>
        <v>1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8</v>
      </c>
      <c r="BJ310" s="5">
        <f>SUM(AP310:AR310,BB310)/$BJ$5</f>
        <v>7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7.5</v>
      </c>
      <c r="AN311" s="66">
        <f t="shared" si="41"/>
        <v>0.5</v>
      </c>
      <c r="AO311" s="65">
        <f t="shared" si="41"/>
        <v>0</v>
      </c>
      <c r="AP311" s="67">
        <f t="shared" si="41"/>
        <v>6</v>
      </c>
      <c r="AQ311" s="66">
        <f t="shared" si="41"/>
        <v>0.5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178</v>
      </c>
      <c r="I312" s="248">
        <v>54</v>
      </c>
      <c r="J312" s="248">
        <v>14</v>
      </c>
      <c r="K312" s="248">
        <v>6</v>
      </c>
      <c r="L312" s="45" t="s">
        <v>132</v>
      </c>
      <c r="M312" s="44" t="s">
        <v>373</v>
      </c>
      <c r="N312" s="45" t="s">
        <v>131</v>
      </c>
      <c r="O312" s="44" t="s">
        <v>186</v>
      </c>
      <c r="P312" s="45" t="s">
        <v>130</v>
      </c>
      <c r="Q312" s="44"/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133</v>
      </c>
      <c r="AI312" s="42" t="s">
        <v>133</v>
      </c>
      <c r="AJ312" s="235"/>
      <c r="AK312" s="235"/>
      <c r="AL312" s="51"/>
      <c r="AM312" s="228">
        <f>SUMPRODUCT(LEN($M312:$AE315)-LEN(SUBSTITUTE($M312:$AE315,"A", "")))</f>
        <v>8</v>
      </c>
      <c r="AN312" s="216">
        <f>SUMPRODUCT(LEN($AH312:$AH315)-LEN(SUBSTITUTE($AH312:$AH315,"A", "")))</f>
        <v>1</v>
      </c>
      <c r="AO312" s="219">
        <f>SUMPRODUCT(LEN($AG312:$AG315)-LEN(SUBSTITUTE($AG312:$AG315,"A", "")))</f>
        <v>0</v>
      </c>
      <c r="AP312" s="222">
        <f>SUMPRODUCT(LEN($M312:$AE315)-LEN(SUBSTITUTE($M312:$AE315,"S", "")))</f>
        <v>8</v>
      </c>
      <c r="AQ312" s="216">
        <f>SUMPRODUCT(LEN($AH312:$AH315)-LEN(SUBSTITUTE($AH312:$AH315,"S", "")))</f>
        <v>1</v>
      </c>
      <c r="AR312" s="219">
        <f>SUMPRODUCT(LEN($AG312:$AG315)-LEN(SUBSTITUTE($AG312:$AG315,"S", "")))</f>
        <v>0</v>
      </c>
      <c r="AS312" s="222">
        <f>SUMPRODUCT(LEN($M312:$AE315)-LEN(SUBSTITUTE($M312:$AE315,"F", "")))</f>
        <v>0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0</v>
      </c>
      <c r="AW312" s="216">
        <f>SUMPRODUCT(LEN($AH312:$AH315)-LEN(SUBSTITUTE($AH312:$AH315,"G", "")))</f>
        <v>0</v>
      </c>
      <c r="AX312" s="219">
        <f>SUMPRODUCT(LEN($AG312:$AG315)-LEN(SUBSTITUTE($AG312:$AG315,"G", "")))</f>
        <v>0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1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374</v>
      </c>
      <c r="N313" s="35" t="s">
        <v>121</v>
      </c>
      <c r="O313" s="34" t="s">
        <v>186</v>
      </c>
      <c r="P313" s="35" t="s">
        <v>120</v>
      </c>
      <c r="Q313" s="34"/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175</v>
      </c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163</v>
      </c>
      <c r="I314" s="250"/>
      <c r="J314" s="250"/>
      <c r="K314" s="250"/>
      <c r="L314" s="26" t="s">
        <v>112</v>
      </c>
      <c r="M314" s="25" t="s">
        <v>186</v>
      </c>
      <c r="N314" s="26" t="s">
        <v>111</v>
      </c>
      <c r="O314" s="25" t="s">
        <v>133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371</v>
      </c>
      <c r="N315" s="55" t="s">
        <v>102</v>
      </c>
      <c r="O315" s="54" t="s">
        <v>133</v>
      </c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50</v>
      </c>
      <c r="J316" s="248">
        <v>14</v>
      </c>
      <c r="K316" s="248">
        <v>7</v>
      </c>
      <c r="L316" s="45" t="s">
        <v>132</v>
      </c>
      <c r="M316" s="44" t="s">
        <v>375</v>
      </c>
      <c r="N316" s="45" t="s">
        <v>131</v>
      </c>
      <c r="O316" s="44" t="s">
        <v>175</v>
      </c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31"/>
      <c r="AK316" s="225"/>
      <c r="AL316" s="51"/>
      <c r="AM316" s="228">
        <f>SUMPRODUCT(LEN($M316:$AE319)-LEN(SUBSTITUTE($M316:$AE319,"A", "")))</f>
        <v>7</v>
      </c>
      <c r="AN316" s="216">
        <f>SUMPRODUCT(LEN($AH316:$AH319)-LEN(SUBSTITUTE($AH316:$AH319,"A", "")))</f>
        <v>0</v>
      </c>
      <c r="AO316" s="219">
        <f>SUMPRODUCT(LEN($AG316:$AG319)-LEN(SUBSTITUTE($AG316:$AG319,"A", "")))</f>
        <v>0</v>
      </c>
      <c r="AP316" s="222">
        <f>SUMPRODUCT(LEN($M316:$AE319)-LEN(SUBSTITUTE($M316:$AE319,"S", "")))</f>
        <v>4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0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372</v>
      </c>
      <c r="N317" s="35" t="s">
        <v>121</v>
      </c>
      <c r="O317" s="34" t="s">
        <v>133</v>
      </c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375</v>
      </c>
      <c r="N318" s="26" t="s">
        <v>111</v>
      </c>
      <c r="O318" s="25" t="s">
        <v>133</v>
      </c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186</v>
      </c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>
        <v>163</v>
      </c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7</v>
      </c>
      <c r="AN325" s="85">
        <f t="shared" si="42"/>
        <v>1</v>
      </c>
      <c r="AO325" s="84">
        <f t="shared" si="42"/>
        <v>0</v>
      </c>
      <c r="AP325" s="86">
        <f t="shared" si="42"/>
        <v>13</v>
      </c>
      <c r="AQ325" s="85">
        <f t="shared" si="42"/>
        <v>1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4</v>
      </c>
      <c r="BJ325" s="5">
        <f>SUM(AP325:AR325,BB325)/$BJ$5</f>
        <v>7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3.5</v>
      </c>
      <c r="AN326" s="66">
        <f t="shared" si="43"/>
        <v>0.5</v>
      </c>
      <c r="AO326" s="65">
        <f t="shared" si="43"/>
        <v>0</v>
      </c>
      <c r="AP326" s="67">
        <f t="shared" si="43"/>
        <v>6.5</v>
      </c>
      <c r="AQ326" s="66">
        <f t="shared" si="43"/>
        <v>0.5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178</v>
      </c>
      <c r="I327" s="248">
        <v>42</v>
      </c>
      <c r="J327" s="248">
        <v>13</v>
      </c>
      <c r="K327" s="248">
        <v>5</v>
      </c>
      <c r="L327" s="45" t="s">
        <v>132</v>
      </c>
      <c r="M327" s="44" t="s">
        <v>175</v>
      </c>
      <c r="N327" s="45" t="s">
        <v>131</v>
      </c>
      <c r="O327" s="44" t="s">
        <v>371</v>
      </c>
      <c r="P327" s="45" t="s">
        <v>130</v>
      </c>
      <c r="Q327" s="44"/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133</v>
      </c>
      <c r="AI327" s="42"/>
      <c r="AJ327" s="235"/>
      <c r="AK327" s="235"/>
      <c r="AL327" s="51"/>
      <c r="AM327" s="228">
        <f>SUMPRODUCT(LEN($M327:$AE330)-LEN(SUBSTITUTE($M327:$AE330,"A", "")))</f>
        <v>5</v>
      </c>
      <c r="AN327" s="216">
        <f>SUMPRODUCT(LEN($AH327:$AH330)-LEN(SUBSTITUTE($AH327:$AH330,"A", "")))</f>
        <v>1</v>
      </c>
      <c r="AO327" s="219">
        <f>SUMPRODUCT(LEN($AG327:$AG330)-LEN(SUBSTITUTE($AG327:$AG330,"A", "")))</f>
        <v>0</v>
      </c>
      <c r="AP327" s="222">
        <f>SUMPRODUCT(LEN($M327:$AE330)-LEN(SUBSTITUTE($M327:$AE330,"S", "")))</f>
        <v>7</v>
      </c>
      <c r="AQ327" s="216">
        <f>SUMPRODUCT(LEN($AH327:$AH330)-LEN(SUBSTITUTE($AH327:$AH330,"S", "")))</f>
        <v>1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0</v>
      </c>
      <c r="AW327" s="216">
        <f>SUMPRODUCT(LEN($AH327:$AH330)-LEN(SUBSTITUTE($AH327:$AH330,"G", "")))</f>
        <v>0</v>
      </c>
      <c r="AX327" s="219">
        <f>SUMPRODUCT(LEN($AG327:$AG330)-LEN(SUBSTITUTE($AG327:$AG330,"G", "")))</f>
        <v>0</v>
      </c>
      <c r="AY327" s="222">
        <f>SUMPRODUCT(LEN($M327:$AE330)-LEN(SUBSTITUTE($M327:$AE330,"M", "")))</f>
        <v>0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375</v>
      </c>
      <c r="N328" s="35" t="s">
        <v>121</v>
      </c>
      <c r="O328" s="34" t="s">
        <v>186</v>
      </c>
      <c r="P328" s="35" t="s">
        <v>120</v>
      </c>
      <c r="Q328" s="34"/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175</v>
      </c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163</v>
      </c>
      <c r="I329" s="250"/>
      <c r="J329" s="250"/>
      <c r="K329" s="250"/>
      <c r="L329" s="26" t="s">
        <v>112</v>
      </c>
      <c r="M329" s="25" t="s">
        <v>133</v>
      </c>
      <c r="N329" s="26" t="s">
        <v>111</v>
      </c>
      <c r="O329" s="25" t="s">
        <v>133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186</v>
      </c>
      <c r="N330" s="55" t="s">
        <v>102</v>
      </c>
      <c r="O330" s="54" t="s">
        <v>133</v>
      </c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39</v>
      </c>
      <c r="J331" s="248">
        <v>12</v>
      </c>
      <c r="K331" s="248">
        <v>5</v>
      </c>
      <c r="L331" s="45" t="s">
        <v>132</v>
      </c>
      <c r="M331" s="44" t="s">
        <v>175</v>
      </c>
      <c r="N331" s="45" t="s">
        <v>131</v>
      </c>
      <c r="O331" s="44" t="s">
        <v>371</v>
      </c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31"/>
      <c r="AK331" s="225"/>
      <c r="AL331" s="51"/>
      <c r="AM331" s="228">
        <f>SUMPRODUCT(LEN($M331:$AE334)-LEN(SUBSTITUTE($M331:$AE334,"A", "")))</f>
        <v>2</v>
      </c>
      <c r="AN331" s="216">
        <f>SUMPRODUCT(LEN($AH331:$AH334)-LEN(SUBSTITUTE($AH331:$AH334,"A", "")))</f>
        <v>0</v>
      </c>
      <c r="AO331" s="219">
        <f>SUMPRODUCT(LEN($AG331:$AG334)-LEN(SUBSTITUTE($AG331:$AG334,"A", "")))</f>
        <v>0</v>
      </c>
      <c r="AP331" s="222">
        <f>SUMPRODUCT(LEN($M331:$AE334)-LEN(SUBSTITUTE($M331:$AE334,"S", "")))</f>
        <v>6</v>
      </c>
      <c r="AQ331" s="216">
        <f>SUMPRODUCT(LEN($AH331:$AH334)-LEN(SUBSTITUTE($AH331:$AH334,"S", "")))</f>
        <v>0</v>
      </c>
      <c r="AR331" s="219">
        <f>SUMPRODUCT(LEN($AG331:$AG334)-LEN(SUBSTITUTE($AG331:$AG334,"S", "")))</f>
        <v>0</v>
      </c>
      <c r="AS331" s="222">
        <f>SUMPRODUCT(LEN($M331:$AE334)-LEN(SUBSTITUTE($M331:$AE334,"F", "")))</f>
        <v>0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0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175</v>
      </c>
      <c r="N332" s="35" t="s">
        <v>121</v>
      </c>
      <c r="O332" s="34" t="s">
        <v>133</v>
      </c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230</v>
      </c>
      <c r="N333" s="26" t="s">
        <v>111</v>
      </c>
      <c r="O333" s="25" t="s">
        <v>133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371</v>
      </c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>
        <v>163</v>
      </c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6</v>
      </c>
      <c r="AN340" s="85">
        <f t="shared" si="44"/>
        <v>1</v>
      </c>
      <c r="AO340" s="84">
        <f t="shared" si="44"/>
        <v>0</v>
      </c>
      <c r="AP340" s="86">
        <f t="shared" si="44"/>
        <v>8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3.5</v>
      </c>
      <c r="BJ340" s="5">
        <f>SUM(AP340:AR340,BB340)/$BJ$5</f>
        <v>4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</v>
      </c>
      <c r="AN341" s="66">
        <f t="shared" si="45"/>
        <v>0.5</v>
      </c>
      <c r="AO341" s="65">
        <f t="shared" si="45"/>
        <v>0</v>
      </c>
      <c r="AP341" s="67">
        <f t="shared" si="45"/>
        <v>4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178</v>
      </c>
      <c r="I342" s="248">
        <v>45</v>
      </c>
      <c r="J342" s="248">
        <v>12</v>
      </c>
      <c r="K342" s="248">
        <v>6</v>
      </c>
      <c r="L342" s="45" t="s">
        <v>132</v>
      </c>
      <c r="M342" s="44" t="s">
        <v>175</v>
      </c>
      <c r="N342" s="45" t="s">
        <v>131</v>
      </c>
      <c r="O342" s="44" t="s">
        <v>175</v>
      </c>
      <c r="P342" s="45" t="s">
        <v>130</v>
      </c>
      <c r="Q342" s="44"/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175</v>
      </c>
      <c r="AI342" s="42"/>
      <c r="AJ342" s="235"/>
      <c r="AK342" s="235"/>
      <c r="AL342" s="51"/>
      <c r="AM342" s="228">
        <f>SUMPRODUCT(LEN($M342:$AE345)-LEN(SUBSTITUTE($M342:$AE345,"A", "")))</f>
        <v>3</v>
      </c>
      <c r="AN342" s="216">
        <f>SUMPRODUCT(LEN($AH342:$AH345)-LEN(SUBSTITUTE($AH342:$AH345,"A", "")))</f>
        <v>1</v>
      </c>
      <c r="AO342" s="219">
        <f>SUMPRODUCT(LEN($AG342:$AG345)-LEN(SUBSTITUTE($AG342:$AG345,"A", "")))</f>
        <v>0</v>
      </c>
      <c r="AP342" s="222">
        <f>SUMPRODUCT(LEN($M342:$AE345)-LEN(SUBSTITUTE($M342:$AE345,"S", "")))</f>
        <v>5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0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0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372</v>
      </c>
      <c r="N343" s="35" t="s">
        <v>121</v>
      </c>
      <c r="O343" s="34" t="s">
        <v>133</v>
      </c>
      <c r="P343" s="35" t="s">
        <v>120</v>
      </c>
      <c r="Q343" s="34"/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163</v>
      </c>
      <c r="I344" s="250"/>
      <c r="J344" s="250"/>
      <c r="K344" s="250"/>
      <c r="L344" s="26" t="s">
        <v>112</v>
      </c>
      <c r="M344" s="25" t="s">
        <v>371</v>
      </c>
      <c r="N344" s="26" t="s">
        <v>111</v>
      </c>
      <c r="O344" s="25"/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133</v>
      </c>
      <c r="N345" s="55" t="s">
        <v>102</v>
      </c>
      <c r="O345" s="54"/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38</v>
      </c>
      <c r="J346" s="248">
        <v>12</v>
      </c>
      <c r="K346" s="248">
        <v>7</v>
      </c>
      <c r="L346" s="45" t="s">
        <v>132</v>
      </c>
      <c r="M346" s="44" t="s">
        <v>375</v>
      </c>
      <c r="N346" s="45" t="s">
        <v>131</v>
      </c>
      <c r="O346" s="44" t="s">
        <v>133</v>
      </c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31"/>
      <c r="AK346" s="225"/>
      <c r="AL346" s="51"/>
      <c r="AM346" s="228">
        <f>SUMPRODUCT(LEN($M346:$AE349)-LEN(SUBSTITUTE($M346:$AE349,"A", "")))</f>
        <v>3</v>
      </c>
      <c r="AN346" s="216">
        <f>SUMPRODUCT(LEN($AH346:$AH349)-LEN(SUBSTITUTE($AH346:$AH349,"A", "")))</f>
        <v>0</v>
      </c>
      <c r="AO346" s="219">
        <f>SUMPRODUCT(LEN($AG346:$AG349)-LEN(SUBSTITUTE($AG346:$AG349,"A", "")))</f>
        <v>0</v>
      </c>
      <c r="AP346" s="222">
        <f>SUMPRODUCT(LEN($M346:$AE349)-LEN(SUBSTITUTE($M346:$AE349,"S", "")))</f>
        <v>3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0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175</v>
      </c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133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133</v>
      </c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163</v>
      </c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8</v>
      </c>
      <c r="AN355" s="85">
        <f t="shared" si="46"/>
        <v>0</v>
      </c>
      <c r="AO355" s="84">
        <f t="shared" si="46"/>
        <v>0</v>
      </c>
      <c r="AP355" s="86">
        <f t="shared" si="46"/>
        <v>10</v>
      </c>
      <c r="AQ355" s="85">
        <f t="shared" si="46"/>
        <v>1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</v>
      </c>
      <c r="BJ355" s="5">
        <f>SUM(AP355:AR355,BB355)/$BJ$5</f>
        <v>5.5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4</v>
      </c>
      <c r="AN356" s="66">
        <f t="shared" si="47"/>
        <v>0</v>
      </c>
      <c r="AO356" s="65">
        <f t="shared" si="47"/>
        <v>0</v>
      </c>
      <c r="AP356" s="67">
        <f t="shared" si="47"/>
        <v>5</v>
      </c>
      <c r="AQ356" s="66">
        <f t="shared" si="47"/>
        <v>0.5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178</v>
      </c>
      <c r="I357" s="248">
        <v>45</v>
      </c>
      <c r="J357" s="248">
        <v>12</v>
      </c>
      <c r="K357" s="248">
        <v>6</v>
      </c>
      <c r="L357" s="45" t="s">
        <v>132</v>
      </c>
      <c r="M357" s="44" t="s">
        <v>133</v>
      </c>
      <c r="N357" s="45" t="s">
        <v>131</v>
      </c>
      <c r="O357" s="44" t="s">
        <v>133</v>
      </c>
      <c r="P357" s="45" t="s">
        <v>130</v>
      </c>
      <c r="Q357" s="44"/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133</v>
      </c>
      <c r="AI357" s="42"/>
      <c r="AJ357" s="235"/>
      <c r="AK357" s="235"/>
      <c r="AL357" s="51"/>
      <c r="AM357" s="228">
        <f>SUMPRODUCT(LEN($M357:$AE360)-LEN(SUBSTITUTE($M357:$AE360,"A", "")))</f>
        <v>4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5</v>
      </c>
      <c r="AQ357" s="216">
        <f>SUMPRODUCT(LEN($AH357:$AH360)-LEN(SUBSTITUTE($AH357:$AH360,"S", "")))</f>
        <v>1</v>
      </c>
      <c r="AR357" s="219">
        <f>SUMPRODUCT(LEN($AG357:$AG360)-LEN(SUBSTITUTE($AG357:$AG360,"S", "")))</f>
        <v>0</v>
      </c>
      <c r="AS357" s="222">
        <f>SUMPRODUCT(LEN($M357:$AE360)-LEN(SUBSTITUTE($M357:$AE360,"F", "")))</f>
        <v>0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0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375</v>
      </c>
      <c r="N358" s="35" t="s">
        <v>121</v>
      </c>
      <c r="O358" s="34" t="s">
        <v>133</v>
      </c>
      <c r="P358" s="35" t="s">
        <v>120</v>
      </c>
      <c r="Q358" s="34"/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163</v>
      </c>
      <c r="I359" s="250"/>
      <c r="J359" s="250"/>
      <c r="K359" s="250"/>
      <c r="L359" s="26" t="s">
        <v>112</v>
      </c>
      <c r="M359" s="25" t="s">
        <v>186</v>
      </c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186</v>
      </c>
      <c r="N360" s="55" t="s">
        <v>102</v>
      </c>
      <c r="O360" s="54"/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36</v>
      </c>
      <c r="J361" s="248">
        <v>12</v>
      </c>
      <c r="K361" s="248">
        <v>6</v>
      </c>
      <c r="L361" s="45" t="s">
        <v>132</v>
      </c>
      <c r="M361" s="44" t="s">
        <v>375</v>
      </c>
      <c r="N361" s="45" t="s">
        <v>131</v>
      </c>
      <c r="O361" s="44" t="s">
        <v>133</v>
      </c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31"/>
      <c r="AK361" s="225"/>
      <c r="AL361" s="51"/>
      <c r="AM361" s="228">
        <f>SUMPRODUCT(LEN($M361:$AE364)-LEN(SUBSTITUTE($M361:$AE364,"A", "")))</f>
        <v>4</v>
      </c>
      <c r="AN361" s="216">
        <f>SUMPRODUCT(LEN($AH361:$AH364)-LEN(SUBSTITUTE($AH361:$AH364,"A", "")))</f>
        <v>0</v>
      </c>
      <c r="AO361" s="219">
        <f>SUMPRODUCT(LEN($AG361:$AG364)-LEN(SUBSTITUTE($AG361:$AG364,"A", "")))</f>
        <v>0</v>
      </c>
      <c r="AP361" s="222">
        <f>SUMPRODUCT(LEN($M361:$AE364)-LEN(SUBSTITUTE($M361:$AE364,"S", "")))</f>
        <v>5</v>
      </c>
      <c r="AQ361" s="216">
        <f>SUMPRODUCT(LEN($AH361:$AH364)-LEN(SUBSTITUTE($AH361:$AH364,"S", "")))</f>
        <v>0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0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186</v>
      </c>
      <c r="N362" s="35" t="s">
        <v>121</v>
      </c>
      <c r="O362" s="34" t="s">
        <v>133</v>
      </c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186</v>
      </c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133</v>
      </c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164</v>
      </c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15</v>
      </c>
      <c r="AN370" s="85">
        <f t="shared" si="48"/>
        <v>3</v>
      </c>
      <c r="AO370" s="84">
        <f t="shared" si="48"/>
        <v>0</v>
      </c>
      <c r="AP370" s="86">
        <f t="shared" si="48"/>
        <v>10</v>
      </c>
      <c r="AQ370" s="85">
        <f t="shared" si="48"/>
        <v>3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9</v>
      </c>
      <c r="BJ370" s="5">
        <f>SUM(AP370:AR370,BB370)/$BJ$5</f>
        <v>6.5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7.5</v>
      </c>
      <c r="AN371" s="66">
        <f t="shared" si="49"/>
        <v>1.5</v>
      </c>
      <c r="AO371" s="65">
        <f t="shared" si="49"/>
        <v>0</v>
      </c>
      <c r="AP371" s="67">
        <f t="shared" si="49"/>
        <v>5</v>
      </c>
      <c r="AQ371" s="66">
        <f t="shared" si="49"/>
        <v>1.5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178</v>
      </c>
      <c r="I372" s="248">
        <v>47</v>
      </c>
      <c r="J372" s="248">
        <v>14</v>
      </c>
      <c r="K372" s="248">
        <v>7</v>
      </c>
      <c r="L372" s="45" t="s">
        <v>132</v>
      </c>
      <c r="M372" s="44" t="s">
        <v>375</v>
      </c>
      <c r="N372" s="45" t="s">
        <v>131</v>
      </c>
      <c r="O372" s="44" t="s">
        <v>371</v>
      </c>
      <c r="P372" s="45" t="s">
        <v>130</v>
      </c>
      <c r="Q372" s="44"/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385</v>
      </c>
      <c r="AI372" s="42"/>
      <c r="AJ372" s="235"/>
      <c r="AK372" s="235"/>
      <c r="AL372" s="51"/>
      <c r="AM372" s="228">
        <f>SUMPRODUCT(LEN($M372:$AE375)-LEN(SUBSTITUTE($M372:$AE375,"A", "")))</f>
        <v>5</v>
      </c>
      <c r="AN372" s="216">
        <f>SUMPRODUCT(LEN($AH372:$AH375)-LEN(SUBSTITUTE($AH372:$AH375,"A", "")))</f>
        <v>3</v>
      </c>
      <c r="AO372" s="219">
        <f>SUMPRODUCT(LEN($AG372:$AG375)-LEN(SUBSTITUTE($AG372:$AG375,"A", "")))</f>
        <v>0</v>
      </c>
      <c r="AP372" s="222">
        <f>SUMPRODUCT(LEN($M372:$AE375)-LEN(SUBSTITUTE($M372:$AE375,"S", "")))</f>
        <v>6</v>
      </c>
      <c r="AQ372" s="216">
        <f>SUMPRODUCT(LEN($AH372:$AH375)-LEN(SUBSTITUTE($AH372:$AH375,"S", "")))</f>
        <v>2</v>
      </c>
      <c r="AR372" s="219">
        <f>SUMPRODUCT(LEN($AG372:$AG375)-LEN(SUBSTITUTE($AG372:$AG375,"S", "")))</f>
        <v>0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0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0</v>
      </c>
      <c r="AY372" s="222">
        <f>SUMPRODUCT(LEN($M372:$AE375)-LEN(SUBSTITUTE($M372:$AE375,"M", "")))</f>
        <v>0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375</v>
      </c>
      <c r="N373" s="35" t="s">
        <v>121</v>
      </c>
      <c r="O373" s="34" t="s">
        <v>133</v>
      </c>
      <c r="P373" s="35" t="s">
        <v>120</v>
      </c>
      <c r="Q373" s="34"/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175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164</v>
      </c>
      <c r="I374" s="250"/>
      <c r="J374" s="250"/>
      <c r="K374" s="250"/>
      <c r="L374" s="26" t="s">
        <v>112</v>
      </c>
      <c r="M374" s="25" t="s">
        <v>371</v>
      </c>
      <c r="N374" s="26" t="s">
        <v>111</v>
      </c>
      <c r="O374" s="25" t="s">
        <v>133</v>
      </c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175</v>
      </c>
      <c r="N375" s="55" t="s">
        <v>102</v>
      </c>
      <c r="O375" s="54"/>
      <c r="P375" s="55" t="s">
        <v>101</v>
      </c>
      <c r="Q375" s="54"/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50</v>
      </c>
      <c r="J376" s="248">
        <v>14</v>
      </c>
      <c r="K376" s="248">
        <v>6</v>
      </c>
      <c r="L376" s="45" t="s">
        <v>132</v>
      </c>
      <c r="M376" s="44" t="s">
        <v>175</v>
      </c>
      <c r="N376" s="45" t="s">
        <v>131</v>
      </c>
      <c r="O376" s="44" t="s">
        <v>186</v>
      </c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133</v>
      </c>
      <c r="AI376" s="42"/>
      <c r="AJ376" s="231"/>
      <c r="AK376" s="225"/>
      <c r="AL376" s="51"/>
      <c r="AM376" s="228">
        <f>SUMPRODUCT(LEN($M376:$AE379)-LEN(SUBSTITUTE($M376:$AE379,"A", "")))</f>
        <v>10</v>
      </c>
      <c r="AN376" s="216">
        <f>SUMPRODUCT(LEN($AH376:$AH379)-LEN(SUBSTITUTE($AH376:$AH379,"A", "")))</f>
        <v>0</v>
      </c>
      <c r="AO376" s="219">
        <f>SUMPRODUCT(LEN($AG376:$AG379)-LEN(SUBSTITUTE($AG376:$AG379,"A", "")))</f>
        <v>0</v>
      </c>
      <c r="AP376" s="222">
        <f>SUMPRODUCT(LEN($M376:$AE379)-LEN(SUBSTITUTE($M376:$AE379,"S", "")))</f>
        <v>4</v>
      </c>
      <c r="AQ376" s="216">
        <f>SUMPRODUCT(LEN($AH376:$AH379)-LEN(SUBSTITUTE($AH376:$AH379,"S", "")))</f>
        <v>1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0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373</v>
      </c>
      <c r="N377" s="35" t="s">
        <v>121</v>
      </c>
      <c r="O377" s="34" t="s">
        <v>186</v>
      </c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375</v>
      </c>
      <c r="N378" s="26" t="s">
        <v>111</v>
      </c>
      <c r="O378" s="25" t="s">
        <v>133</v>
      </c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375</v>
      </c>
      <c r="N379" s="55" t="s">
        <v>102</v>
      </c>
      <c r="O379" s="54" t="s">
        <v>175</v>
      </c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163</v>
      </c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</v>
      </c>
      <c r="AN385" s="85">
        <f t="shared" si="50"/>
        <v>0</v>
      </c>
      <c r="AO385" s="84">
        <f t="shared" si="50"/>
        <v>0</v>
      </c>
      <c r="AP385" s="86">
        <f t="shared" si="50"/>
        <v>14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2.5</v>
      </c>
      <c r="BJ385" s="5">
        <f>SUM(AP385:AR385,BB385)/$BJ$5</f>
        <v>7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2.5</v>
      </c>
      <c r="AN386" s="66">
        <f t="shared" si="51"/>
        <v>0</v>
      </c>
      <c r="AO386" s="65">
        <f t="shared" si="51"/>
        <v>0</v>
      </c>
      <c r="AP386" s="67">
        <f t="shared" si="51"/>
        <v>7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178</v>
      </c>
      <c r="I387" s="248">
        <v>46</v>
      </c>
      <c r="J387" s="248">
        <v>13</v>
      </c>
      <c r="K387" s="248">
        <v>7</v>
      </c>
      <c r="L387" s="45" t="s">
        <v>132</v>
      </c>
      <c r="M387" s="44" t="s">
        <v>186</v>
      </c>
      <c r="N387" s="45" t="s">
        <v>131</v>
      </c>
      <c r="O387" s="44" t="s">
        <v>133</v>
      </c>
      <c r="P387" s="45" t="s">
        <v>130</v>
      </c>
      <c r="Q387" s="44"/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/>
      <c r="AI387" s="42"/>
      <c r="AJ387" s="235"/>
      <c r="AK387" s="235"/>
      <c r="AL387" s="51"/>
      <c r="AM387" s="228">
        <f>SUMPRODUCT(LEN($M387:$AE390)-LEN(SUBSTITUTE($M387:$AE390,"A", "")))</f>
        <v>2</v>
      </c>
      <c r="AN387" s="216">
        <f>SUMPRODUCT(LEN($AH387:$AH390)-LEN(SUBSTITUTE($AH387:$AH390,"A", "")))</f>
        <v>0</v>
      </c>
      <c r="AO387" s="219">
        <f>SUMPRODUCT(LEN($AG387:$AG390)-LEN(SUBSTITUTE($AG387:$AG390,"A", "")))</f>
        <v>0</v>
      </c>
      <c r="AP387" s="222">
        <f>SUMPRODUCT(LEN($M387:$AE390)-LEN(SUBSTITUTE($M387:$AE390,"S", "")))</f>
        <v>8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0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0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0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186</v>
      </c>
      <c r="N388" s="35" t="s">
        <v>121</v>
      </c>
      <c r="O388" s="34" t="s">
        <v>133</v>
      </c>
      <c r="P388" s="35" t="s">
        <v>120</v>
      </c>
      <c r="Q388" s="34"/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163</v>
      </c>
      <c r="I389" s="250"/>
      <c r="J389" s="250"/>
      <c r="K389" s="250"/>
      <c r="L389" s="26" t="s">
        <v>112</v>
      </c>
      <c r="M389" s="25" t="s">
        <v>371</v>
      </c>
      <c r="N389" s="26" t="s">
        <v>111</v>
      </c>
      <c r="O389" s="25"/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371</v>
      </c>
      <c r="N390" s="55" t="s">
        <v>102</v>
      </c>
      <c r="O390" s="54"/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34</v>
      </c>
      <c r="J391" s="248">
        <v>12</v>
      </c>
      <c r="K391" s="248">
        <v>6</v>
      </c>
      <c r="L391" s="45" t="s">
        <v>132</v>
      </c>
      <c r="M391" s="44" t="s">
        <v>175</v>
      </c>
      <c r="N391" s="45" t="s">
        <v>131</v>
      </c>
      <c r="O391" s="44" t="s">
        <v>133</v>
      </c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31"/>
      <c r="AK391" s="225"/>
      <c r="AL391" s="51"/>
      <c r="AM391" s="228">
        <f>SUMPRODUCT(LEN($M391:$AE394)-LEN(SUBSTITUTE($M391:$AE394,"A", "")))</f>
        <v>3</v>
      </c>
      <c r="AN391" s="216">
        <f>SUMPRODUCT(LEN($AH391:$AH394)-LEN(SUBSTITUTE($AH391:$AH394,"A", "")))</f>
        <v>0</v>
      </c>
      <c r="AO391" s="219">
        <f>SUMPRODUCT(LEN($AG391:$AG394)-LEN(SUBSTITUTE($AG391:$AG394,"A", "")))</f>
        <v>0</v>
      </c>
      <c r="AP391" s="222">
        <f>SUMPRODUCT(LEN($M391:$AE394)-LEN(SUBSTITUTE($M391:$AE394,"S", "")))</f>
        <v>6</v>
      </c>
      <c r="AQ391" s="216">
        <f>SUMPRODUCT(LEN($AH391:$AH394)-LEN(SUBSTITUTE($AH391:$AH394,"S", "")))</f>
        <v>0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0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186</v>
      </c>
      <c r="N392" s="35" t="s">
        <v>121</v>
      </c>
      <c r="O392" s="34" t="s">
        <v>133</v>
      </c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186</v>
      </c>
      <c r="N393" s="26" t="s">
        <v>111</v>
      </c>
      <c r="O393" s="25" t="s">
        <v>133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133</v>
      </c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164</v>
      </c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13</v>
      </c>
      <c r="AN400" s="85">
        <f t="shared" si="52"/>
        <v>0</v>
      </c>
      <c r="AO400" s="84">
        <f t="shared" si="52"/>
        <v>0</v>
      </c>
      <c r="AP400" s="86">
        <f t="shared" si="52"/>
        <v>8</v>
      </c>
      <c r="AQ400" s="85">
        <f t="shared" si="52"/>
        <v>1</v>
      </c>
      <c r="AR400" s="84">
        <f t="shared" si="52"/>
        <v>1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6.5</v>
      </c>
      <c r="BJ400" s="5">
        <f>SUM(AP400:AR400,BB400)/$BJ$5</f>
        <v>5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6.5</v>
      </c>
      <c r="AN401" s="66">
        <f t="shared" si="53"/>
        <v>0</v>
      </c>
      <c r="AO401" s="65">
        <f t="shared" si="53"/>
        <v>0</v>
      </c>
      <c r="AP401" s="67">
        <f t="shared" si="53"/>
        <v>4</v>
      </c>
      <c r="AQ401" s="66">
        <f t="shared" si="53"/>
        <v>0.5</v>
      </c>
      <c r="AR401" s="65">
        <f t="shared" si="53"/>
        <v>0.5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178</v>
      </c>
      <c r="I402" s="248">
        <v>33</v>
      </c>
      <c r="J402" s="248">
        <v>13</v>
      </c>
      <c r="K402" s="248">
        <v>5</v>
      </c>
      <c r="L402" s="45" t="s">
        <v>132</v>
      </c>
      <c r="M402" s="44" t="s">
        <v>175</v>
      </c>
      <c r="N402" s="45" t="s">
        <v>131</v>
      </c>
      <c r="O402" s="44" t="s">
        <v>375</v>
      </c>
      <c r="P402" s="45" t="s">
        <v>130</v>
      </c>
      <c r="Q402" s="44"/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133</v>
      </c>
      <c r="AI402" s="42"/>
      <c r="AJ402" s="235"/>
      <c r="AK402" s="235"/>
      <c r="AL402" s="51"/>
      <c r="AM402" s="228">
        <f>SUMPRODUCT(LEN($M402:$AE405)-LEN(SUBSTITUTE($M402:$AE405,"A", "")))</f>
        <v>7</v>
      </c>
      <c r="AN402" s="216">
        <f>SUMPRODUCT(LEN($AH402:$AH405)-LEN(SUBSTITUTE($AH402:$AH405,"A", "")))</f>
        <v>0</v>
      </c>
      <c r="AO402" s="219">
        <f>SUMPRODUCT(LEN($AG402:$AG405)-LEN(SUBSTITUTE($AG402:$AG405,"A", "")))</f>
        <v>0</v>
      </c>
      <c r="AP402" s="222">
        <f>SUMPRODUCT(LEN($M402:$AE405)-LEN(SUBSTITUTE($M402:$AE405,"S", "")))</f>
        <v>3</v>
      </c>
      <c r="AQ402" s="216">
        <f>SUMPRODUCT(LEN($AH402:$AH405)-LEN(SUBSTITUTE($AH402:$AH405,"S", "")))</f>
        <v>1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0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0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0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230</v>
      </c>
      <c r="N403" s="35" t="s">
        <v>121</v>
      </c>
      <c r="O403" s="34" t="s">
        <v>175</v>
      </c>
      <c r="P403" s="35" t="s">
        <v>120</v>
      </c>
      <c r="Q403" s="34"/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164</v>
      </c>
      <c r="I404" s="250"/>
      <c r="J404" s="250"/>
      <c r="K404" s="250"/>
      <c r="L404" s="26" t="s">
        <v>112</v>
      </c>
      <c r="M404" s="25" t="s">
        <v>375</v>
      </c>
      <c r="N404" s="26" t="s">
        <v>111</v>
      </c>
      <c r="O404" s="25" t="s">
        <v>133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186</v>
      </c>
      <c r="N405" s="55" t="s">
        <v>102</v>
      </c>
      <c r="O405" s="54" t="s">
        <v>133</v>
      </c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45</v>
      </c>
      <c r="J406" s="248">
        <v>13</v>
      </c>
      <c r="K406" s="248">
        <v>6</v>
      </c>
      <c r="L406" s="45" t="s">
        <v>132</v>
      </c>
      <c r="M406" s="44" t="s">
        <v>375</v>
      </c>
      <c r="N406" s="45" t="s">
        <v>131</v>
      </c>
      <c r="O406" s="44" t="s">
        <v>133</v>
      </c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>
        <v>10</v>
      </c>
      <c r="AG406" s="44" t="s">
        <v>133</v>
      </c>
      <c r="AH406" s="43"/>
      <c r="AI406" s="42"/>
      <c r="AJ406" s="231"/>
      <c r="AK406" s="225"/>
      <c r="AL406" s="51"/>
      <c r="AM406" s="228">
        <f>SUMPRODUCT(LEN($M406:$AE409)-LEN(SUBSTITUTE($M406:$AE409,"A", "")))</f>
        <v>6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0</v>
      </c>
      <c r="AP406" s="222">
        <f>SUMPRODUCT(LEN($M406:$AE409)-LEN(SUBSTITUTE($M406:$AE409,"S", "")))</f>
        <v>5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1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0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375</v>
      </c>
      <c r="N407" s="35" t="s">
        <v>121</v>
      </c>
      <c r="O407" s="34" t="s">
        <v>133</v>
      </c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186</v>
      </c>
      <c r="N408" s="26" t="s">
        <v>111</v>
      </c>
      <c r="O408" s="25" t="s">
        <v>133</v>
      </c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186</v>
      </c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163</v>
      </c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18</v>
      </c>
      <c r="AN415" s="85">
        <f t="shared" si="54"/>
        <v>5</v>
      </c>
      <c r="AO415" s="84">
        <f t="shared" si="54"/>
        <v>0</v>
      </c>
      <c r="AP415" s="86">
        <f t="shared" si="54"/>
        <v>13</v>
      </c>
      <c r="AQ415" s="85">
        <f t="shared" si="54"/>
        <v>2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11.5</v>
      </c>
      <c r="BJ415" s="5">
        <f>SUM(AP415:AR415,BB415)/$BJ$5</f>
        <v>7.5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9</v>
      </c>
      <c r="AN416" s="66">
        <f t="shared" si="55"/>
        <v>2.5</v>
      </c>
      <c r="AO416" s="65">
        <f t="shared" si="55"/>
        <v>0</v>
      </c>
      <c r="AP416" s="67">
        <f t="shared" si="55"/>
        <v>6.5</v>
      </c>
      <c r="AQ416" s="66">
        <f t="shared" si="55"/>
        <v>1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178</v>
      </c>
      <c r="I417" s="248">
        <v>42</v>
      </c>
      <c r="J417" s="248">
        <v>14</v>
      </c>
      <c r="K417" s="248">
        <v>5</v>
      </c>
      <c r="L417" s="45" t="s">
        <v>132</v>
      </c>
      <c r="M417" s="44" t="s">
        <v>375</v>
      </c>
      <c r="N417" s="45" t="s">
        <v>131</v>
      </c>
      <c r="O417" s="44" t="s">
        <v>386</v>
      </c>
      <c r="P417" s="45" t="s">
        <v>130</v>
      </c>
      <c r="Q417" s="44" t="s">
        <v>133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175</v>
      </c>
      <c r="AI417" s="42"/>
      <c r="AJ417" s="235"/>
      <c r="AK417" s="235"/>
      <c r="AL417" s="51"/>
      <c r="AM417" s="228">
        <f>SUMPRODUCT(LEN($M417:$AE420)-LEN(SUBSTITUTE($M417:$AE420,"A", "")))</f>
        <v>9</v>
      </c>
      <c r="AN417" s="216">
        <f>SUMPRODUCT(LEN($AH417:$AH420)-LEN(SUBSTITUTE($AH417:$AH420,"A", "")))</f>
        <v>1</v>
      </c>
      <c r="AO417" s="219">
        <f>SUMPRODUCT(LEN($AG417:$AG420)-LEN(SUBSTITUTE($AG417:$AG420,"A", "")))</f>
        <v>0</v>
      </c>
      <c r="AP417" s="222">
        <f>SUMPRODUCT(LEN($M417:$AE420)-LEN(SUBSTITUTE($M417:$AE420,"S", "")))</f>
        <v>9</v>
      </c>
      <c r="AQ417" s="216">
        <f>SUMPRODUCT(LEN($AH417:$AH420)-LEN(SUBSTITUTE($AH417:$AH420,"S", "")))</f>
        <v>1</v>
      </c>
      <c r="AR417" s="219">
        <f>SUMPRODUCT(LEN($AG417:$AG420)-LEN(SUBSTITUTE($AG417:$AG420,"S", "")))</f>
        <v>0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0</v>
      </c>
      <c r="AW417" s="216">
        <f>SUMPRODUCT(LEN($AH417:$AH420)-LEN(SUBSTITUTE($AH417:$AH420,"G", "")))</f>
        <v>0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175</v>
      </c>
      <c r="N418" s="35" t="s">
        <v>121</v>
      </c>
      <c r="O418" s="34" t="s">
        <v>186</v>
      </c>
      <c r="P418" s="35" t="s">
        <v>120</v>
      </c>
      <c r="Q418" s="34"/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133</v>
      </c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163</v>
      </c>
      <c r="I419" s="250"/>
      <c r="J419" s="250"/>
      <c r="K419" s="250"/>
      <c r="L419" s="26" t="s">
        <v>112</v>
      </c>
      <c r="M419" s="25" t="s">
        <v>373</v>
      </c>
      <c r="N419" s="26" t="s">
        <v>111</v>
      </c>
      <c r="O419" s="25" t="s">
        <v>371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377</v>
      </c>
      <c r="N420" s="55" t="s">
        <v>102</v>
      </c>
      <c r="O420" s="54" t="s">
        <v>133</v>
      </c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43</v>
      </c>
      <c r="J421" s="248">
        <v>14</v>
      </c>
      <c r="K421" s="248">
        <v>7</v>
      </c>
      <c r="L421" s="45" t="s">
        <v>132</v>
      </c>
      <c r="M421" s="44" t="s">
        <v>378</v>
      </c>
      <c r="N421" s="45" t="s">
        <v>131</v>
      </c>
      <c r="O421" s="44" t="s">
        <v>175</v>
      </c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186</v>
      </c>
      <c r="AI421" s="42"/>
      <c r="AJ421" s="231"/>
      <c r="AK421" s="225"/>
      <c r="AL421" s="51"/>
      <c r="AM421" s="228">
        <f>SUMPRODUCT(LEN($M421:$AE424)-LEN(SUBSTITUTE($M421:$AE424,"A", "")))</f>
        <v>9</v>
      </c>
      <c r="AN421" s="216">
        <f>SUMPRODUCT(LEN($AH421:$AH424)-LEN(SUBSTITUTE($AH421:$AH424,"A", "")))</f>
        <v>4</v>
      </c>
      <c r="AO421" s="219">
        <f>SUMPRODUCT(LEN($AG421:$AG424)-LEN(SUBSTITUTE($AG421:$AG424,"A", "")))</f>
        <v>0</v>
      </c>
      <c r="AP421" s="222">
        <f>SUMPRODUCT(LEN($M421:$AE424)-LEN(SUBSTITUTE($M421:$AE424,"S", "")))</f>
        <v>4</v>
      </c>
      <c r="AQ421" s="216">
        <f>SUMPRODUCT(LEN($AH421:$AH424)-LEN(SUBSTITUTE($AH421:$AH424,"S", "")))</f>
        <v>1</v>
      </c>
      <c r="AR421" s="219">
        <f>SUMPRODUCT(LEN($AG421:$AG424)-LEN(SUBSTITUTE($AG421:$AG424,"S", "")))</f>
        <v>0</v>
      </c>
      <c r="AS421" s="222">
        <f>SUMPRODUCT(LEN($M421:$AE424)-LEN(SUBSTITUTE($M421:$AE424,"F", "")))</f>
        <v>0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0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375</v>
      </c>
      <c r="N422" s="35" t="s">
        <v>121</v>
      </c>
      <c r="O422" s="34" t="s">
        <v>175</v>
      </c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374</v>
      </c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373</v>
      </c>
      <c r="N423" s="26" t="s">
        <v>111</v>
      </c>
      <c r="O423" s="25" t="s">
        <v>133</v>
      </c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375</v>
      </c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165</v>
      </c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14</v>
      </c>
      <c r="AN430" s="85">
        <f t="shared" si="56"/>
        <v>2</v>
      </c>
      <c r="AO430" s="84">
        <f t="shared" si="56"/>
        <v>0</v>
      </c>
      <c r="AP430" s="86">
        <f t="shared" si="56"/>
        <v>5</v>
      </c>
      <c r="AQ430" s="85">
        <f t="shared" si="56"/>
        <v>3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8</v>
      </c>
      <c r="BJ430" s="5">
        <f>SUM(AP430:AR430,BB430)/$BJ$5</f>
        <v>4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7</v>
      </c>
      <c r="AN431" s="66">
        <f t="shared" si="57"/>
        <v>1</v>
      </c>
      <c r="AO431" s="65">
        <f t="shared" si="57"/>
        <v>0</v>
      </c>
      <c r="AP431" s="67">
        <f t="shared" si="57"/>
        <v>2.5</v>
      </c>
      <c r="AQ431" s="66">
        <f t="shared" si="57"/>
        <v>1.5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178</v>
      </c>
      <c r="I432" s="248">
        <v>36</v>
      </c>
      <c r="J432" s="248">
        <v>13</v>
      </c>
      <c r="K432" s="248">
        <v>6</v>
      </c>
      <c r="L432" s="45" t="s">
        <v>132</v>
      </c>
      <c r="M432" s="44" t="s">
        <v>175</v>
      </c>
      <c r="N432" s="45" t="s">
        <v>131</v>
      </c>
      <c r="O432" s="44" t="s">
        <v>133</v>
      </c>
      <c r="P432" s="45" t="s">
        <v>130</v>
      </c>
      <c r="Q432" s="44"/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390</v>
      </c>
      <c r="AI432" s="42"/>
      <c r="AJ432" s="235"/>
      <c r="AK432" s="235"/>
      <c r="AL432" s="51"/>
      <c r="AM432" s="228">
        <f>SUMPRODUCT(LEN($M432:$AE435)-LEN(SUBSTITUTE($M432:$AE435,"A", "")))</f>
        <v>6</v>
      </c>
      <c r="AN432" s="216">
        <f>SUMPRODUCT(LEN($AH432:$AH435)-LEN(SUBSTITUTE($AH432:$AH435,"A", "")))</f>
        <v>0</v>
      </c>
      <c r="AO432" s="219">
        <f>SUMPRODUCT(LEN($AG432:$AG435)-LEN(SUBSTITUTE($AG432:$AG435,"A", "")))</f>
        <v>0</v>
      </c>
      <c r="AP432" s="222">
        <f>SUMPRODUCT(LEN($M432:$AE435)-LEN(SUBSTITUTE($M432:$AE435,"S", "")))</f>
        <v>2</v>
      </c>
      <c r="AQ432" s="216">
        <f>SUMPRODUCT(LEN($AH432:$AH435)-LEN(SUBSTITUTE($AH432:$AH435,"S", "")))</f>
        <v>1</v>
      </c>
      <c r="AR432" s="219">
        <f>SUMPRODUCT(LEN($AG432:$AG435)-LEN(SUBSTITUTE($AG432:$AG435,"S", "")))</f>
        <v>0</v>
      </c>
      <c r="AS432" s="222">
        <f>SUMPRODUCT(LEN($M432:$AE435)-LEN(SUBSTITUTE($M432:$AE435,"F", "")))</f>
        <v>0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0</v>
      </c>
      <c r="AW432" s="216">
        <f>SUMPRODUCT(LEN($AH432:$AH435)-LEN(SUBSTITUTE($AH432:$AH435,"G", "")))</f>
        <v>0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235</v>
      </c>
      <c r="N433" s="35" t="s">
        <v>121</v>
      </c>
      <c r="O433" s="34" t="s">
        <v>175</v>
      </c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165</v>
      </c>
      <c r="I434" s="250"/>
      <c r="J434" s="250"/>
      <c r="K434" s="250"/>
      <c r="L434" s="26" t="s">
        <v>112</v>
      </c>
      <c r="M434" s="25" t="s">
        <v>175</v>
      </c>
      <c r="N434" s="26" t="s">
        <v>111</v>
      </c>
      <c r="O434" s="25" t="s">
        <v>133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374</v>
      </c>
      <c r="N435" s="55" t="s">
        <v>102</v>
      </c>
      <c r="O435" s="54"/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40</v>
      </c>
      <c r="J436" s="248">
        <v>13</v>
      </c>
      <c r="K436" s="248">
        <v>6</v>
      </c>
      <c r="L436" s="45" t="s">
        <v>132</v>
      </c>
      <c r="M436" s="44" t="s">
        <v>175</v>
      </c>
      <c r="N436" s="45" t="s">
        <v>131</v>
      </c>
      <c r="O436" s="44" t="s">
        <v>186</v>
      </c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175</v>
      </c>
      <c r="AI436" s="42"/>
      <c r="AJ436" s="231"/>
      <c r="AK436" s="225"/>
      <c r="AL436" s="51"/>
      <c r="AM436" s="228">
        <f>SUMPRODUCT(LEN($M436:$AE439)-LEN(SUBSTITUTE($M436:$AE439,"A", "")))</f>
        <v>8</v>
      </c>
      <c r="AN436" s="216">
        <f>SUMPRODUCT(LEN($AH436:$AH439)-LEN(SUBSTITUTE($AH436:$AH439,"A", "")))</f>
        <v>2</v>
      </c>
      <c r="AO436" s="219">
        <f>SUMPRODUCT(LEN($AG436:$AG439)-LEN(SUBSTITUTE($AG436:$AG439,"A", "")))</f>
        <v>0</v>
      </c>
      <c r="AP436" s="222">
        <f>SUMPRODUCT(LEN($M436:$AE439)-LEN(SUBSTITUTE($M436:$AE439,"S", "")))</f>
        <v>3</v>
      </c>
      <c r="AQ436" s="216">
        <f>SUMPRODUCT(LEN($AH436:$AH439)-LEN(SUBSTITUTE($AH436:$AH439,"S", "")))</f>
        <v>2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0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375</v>
      </c>
      <c r="N437" s="35" t="s">
        <v>121</v>
      </c>
      <c r="O437" s="34" t="s">
        <v>133</v>
      </c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377</v>
      </c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375</v>
      </c>
      <c r="N438" s="26" t="s">
        <v>111</v>
      </c>
      <c r="O438" s="25" t="s">
        <v>133</v>
      </c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375</v>
      </c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165</v>
      </c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5</v>
      </c>
      <c r="AN445" s="85">
        <f t="shared" si="58"/>
        <v>0</v>
      </c>
      <c r="AO445" s="84">
        <f t="shared" si="58"/>
        <v>0</v>
      </c>
      <c r="AP445" s="86">
        <f t="shared" si="58"/>
        <v>12</v>
      </c>
      <c r="AQ445" s="85">
        <f t="shared" si="58"/>
        <v>3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2.5</v>
      </c>
      <c r="BJ445" s="5">
        <f>SUM(AP445:AR445,BB445)/$BJ$5</f>
        <v>7.5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2.5</v>
      </c>
      <c r="AN446" s="66">
        <f t="shared" si="59"/>
        <v>0</v>
      </c>
      <c r="AO446" s="65">
        <f t="shared" si="59"/>
        <v>0</v>
      </c>
      <c r="AP446" s="67">
        <f t="shared" si="59"/>
        <v>6</v>
      </c>
      <c r="AQ446" s="66">
        <f t="shared" si="59"/>
        <v>1.5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178</v>
      </c>
      <c r="I447" s="248">
        <v>36</v>
      </c>
      <c r="J447" s="248">
        <v>14</v>
      </c>
      <c r="K447" s="248">
        <v>7</v>
      </c>
      <c r="L447" s="45" t="s">
        <v>132</v>
      </c>
      <c r="M447" s="44" t="s">
        <v>371</v>
      </c>
      <c r="N447" s="45" t="s">
        <v>131</v>
      </c>
      <c r="O447" s="44" t="s">
        <v>371</v>
      </c>
      <c r="P447" s="45" t="s">
        <v>130</v>
      </c>
      <c r="Q447" s="44"/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133</v>
      </c>
      <c r="AI447" s="42"/>
      <c r="AJ447" s="235"/>
      <c r="AK447" s="235"/>
      <c r="AL447" s="51"/>
      <c r="AM447" s="228">
        <f>SUMPRODUCT(LEN($M447:$AE450)-LEN(SUBSTITUTE($M447:$AE450,"A", "")))</f>
        <v>1</v>
      </c>
      <c r="AN447" s="216">
        <f>SUMPRODUCT(LEN($AH447:$AH450)-LEN(SUBSTITUTE($AH447:$AH450,"A", "")))</f>
        <v>0</v>
      </c>
      <c r="AO447" s="219">
        <f>SUMPRODUCT(LEN($AG447:$AG450)-LEN(SUBSTITUTE($AG447:$AG450,"A", "")))</f>
        <v>0</v>
      </c>
      <c r="AP447" s="222">
        <f>SUMPRODUCT(LEN($M447:$AE450)-LEN(SUBSTITUTE($M447:$AE450,"S", "")))</f>
        <v>11</v>
      </c>
      <c r="AQ447" s="216">
        <f>SUMPRODUCT(LEN($AH447:$AH450)-LEN(SUBSTITUTE($AH447:$AH450,"S", "")))</f>
        <v>3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0</v>
      </c>
      <c r="AW447" s="216">
        <f>SUMPRODUCT(LEN($AH447:$AH450)-LEN(SUBSTITUTE($AH447:$AH450,"G", "")))</f>
        <v>0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371</v>
      </c>
      <c r="N448" s="35" t="s">
        <v>121</v>
      </c>
      <c r="O448" s="34" t="s">
        <v>133</v>
      </c>
      <c r="P448" s="35" t="s">
        <v>120</v>
      </c>
      <c r="Q448" s="34"/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371</v>
      </c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165</v>
      </c>
      <c r="I449" s="250"/>
      <c r="J449" s="250"/>
      <c r="K449" s="250"/>
      <c r="L449" s="26" t="s">
        <v>112</v>
      </c>
      <c r="M449" s="25" t="s">
        <v>186</v>
      </c>
      <c r="N449" s="26" t="s">
        <v>111</v>
      </c>
      <c r="O449" s="25" t="s">
        <v>133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371</v>
      </c>
      <c r="N450" s="55" t="s">
        <v>102</v>
      </c>
      <c r="O450" s="54"/>
      <c r="P450" s="55" t="s">
        <v>101</v>
      </c>
      <c r="Q450" s="54"/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>
        <v>33</v>
      </c>
      <c r="J451" s="248">
        <v>10</v>
      </c>
      <c r="K451" s="248">
        <v>4</v>
      </c>
      <c r="L451" s="45" t="s">
        <v>132</v>
      </c>
      <c r="M451" s="44" t="s">
        <v>175</v>
      </c>
      <c r="N451" s="45" t="s">
        <v>131</v>
      </c>
      <c r="O451" s="44" t="s">
        <v>175</v>
      </c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31"/>
      <c r="AK451" s="225"/>
      <c r="AL451" s="51"/>
      <c r="AM451" s="228">
        <f>SUMPRODUCT(LEN($M451:$AE454)-LEN(SUBSTITUTE($M451:$AE454,"A", "")))</f>
        <v>4</v>
      </c>
      <c r="AN451" s="216">
        <f>SUMPRODUCT(LEN($AH451:$AH454)-LEN(SUBSTITUTE($AH451:$AH454,"A", "")))</f>
        <v>0</v>
      </c>
      <c r="AO451" s="219">
        <f>SUMPRODUCT(LEN($AG451:$AG454)-LEN(SUBSTITUTE($AG451:$AG454,"A", "")))</f>
        <v>0</v>
      </c>
      <c r="AP451" s="222">
        <f>SUMPRODUCT(LEN($M451:$AE454)-LEN(SUBSTITUTE($M451:$AE454,"S", "")))</f>
        <v>1</v>
      </c>
      <c r="AQ451" s="216">
        <f>SUMPRODUCT(LEN($AH451:$AH454)-LEN(SUBSTITUTE($AH451:$AH454,"S", "")))</f>
        <v>0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0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175</v>
      </c>
      <c r="N452" s="35" t="s">
        <v>121</v>
      </c>
      <c r="O452" s="34" t="s">
        <v>230</v>
      </c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186</v>
      </c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230</v>
      </c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8</v>
      </c>
      <c r="AN460" s="85">
        <f t="shared" si="60"/>
        <v>0</v>
      </c>
      <c r="AO460" s="84">
        <f t="shared" si="60"/>
        <v>0</v>
      </c>
      <c r="AP460" s="86">
        <f t="shared" si="60"/>
        <v>12</v>
      </c>
      <c r="AQ460" s="85">
        <f t="shared" si="60"/>
        <v>1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4</v>
      </c>
      <c r="BJ460" s="5">
        <f>SUM(AP460:AR460,BB460)/$BJ$5</f>
        <v>6.5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4</v>
      </c>
      <c r="AN461" s="66">
        <f t="shared" si="61"/>
        <v>0</v>
      </c>
      <c r="AO461" s="65">
        <f t="shared" si="61"/>
        <v>0</v>
      </c>
      <c r="AP461" s="67">
        <f t="shared" si="61"/>
        <v>6</v>
      </c>
      <c r="AQ461" s="66">
        <f t="shared" si="61"/>
        <v>0.5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134</v>
      </c>
      <c r="I462" s="248">
        <v>33</v>
      </c>
      <c r="J462" s="248">
        <v>13</v>
      </c>
      <c r="K462" s="248">
        <v>6</v>
      </c>
      <c r="L462" s="45" t="s">
        <v>132</v>
      </c>
      <c r="M462" s="44" t="s">
        <v>375</v>
      </c>
      <c r="N462" s="45" t="s">
        <v>131</v>
      </c>
      <c r="O462" s="44" t="s">
        <v>371</v>
      </c>
      <c r="P462" s="45" t="s">
        <v>130</v>
      </c>
      <c r="Q462" s="44"/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133</v>
      </c>
      <c r="AI462" s="42"/>
      <c r="AJ462" s="235"/>
      <c r="AK462" s="235"/>
      <c r="AL462" s="51"/>
      <c r="AM462" s="228">
        <f>SUMPRODUCT(LEN($M462:$AE465)-LEN(SUBSTITUTE($M462:$AE465,"A", "")))</f>
        <v>4</v>
      </c>
      <c r="AN462" s="216">
        <f>SUMPRODUCT(LEN($AH462:$AH465)-LEN(SUBSTITUTE($AH462:$AH465,"A", "")))</f>
        <v>0</v>
      </c>
      <c r="AO462" s="219">
        <f>SUMPRODUCT(LEN($AG462:$AG465)-LEN(SUBSTITUTE($AG462:$AG465,"A", "")))</f>
        <v>0</v>
      </c>
      <c r="AP462" s="222">
        <f>SUMPRODUCT(LEN($M462:$AE465)-LEN(SUBSTITUTE($M462:$AE465,"S", "")))</f>
        <v>8</v>
      </c>
      <c r="AQ462" s="216">
        <f>SUMPRODUCT(LEN($AH462:$AH465)-LEN(SUBSTITUTE($AH462:$AH465,"S", "")))</f>
        <v>1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0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375</v>
      </c>
      <c r="N463" s="35" t="s">
        <v>121</v>
      </c>
      <c r="O463" s="34" t="s">
        <v>133</v>
      </c>
      <c r="P463" s="35" t="s">
        <v>120</v>
      </c>
      <c r="Q463" s="34"/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165</v>
      </c>
      <c r="I464" s="250"/>
      <c r="J464" s="250"/>
      <c r="K464" s="250"/>
      <c r="L464" s="26" t="s">
        <v>112</v>
      </c>
      <c r="M464" s="25" t="s">
        <v>371</v>
      </c>
      <c r="N464" s="26" t="s">
        <v>111</v>
      </c>
      <c r="O464" s="25" t="s">
        <v>133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371</v>
      </c>
      <c r="N465" s="55" t="s">
        <v>102</v>
      </c>
      <c r="O465" s="54"/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35</v>
      </c>
      <c r="J466" s="248">
        <v>12</v>
      </c>
      <c r="K466" s="248">
        <v>6</v>
      </c>
      <c r="L466" s="45" t="s">
        <v>132</v>
      </c>
      <c r="M466" s="44" t="s">
        <v>175</v>
      </c>
      <c r="N466" s="45" t="s">
        <v>131</v>
      </c>
      <c r="O466" s="44" t="s">
        <v>133</v>
      </c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31"/>
      <c r="AK466" s="225"/>
      <c r="AL466" s="51"/>
      <c r="AM466" s="228">
        <f>SUMPRODUCT(LEN($M466:$AE469)-LEN(SUBSTITUTE($M466:$AE469,"A", "")))</f>
        <v>4</v>
      </c>
      <c r="AN466" s="216">
        <f>SUMPRODUCT(LEN($AH466:$AH469)-LEN(SUBSTITUTE($AH466:$AH469,"A", "")))</f>
        <v>0</v>
      </c>
      <c r="AO466" s="219">
        <f>SUMPRODUCT(LEN($AG466:$AG469)-LEN(SUBSTITUTE($AG466:$AG469,"A", "")))</f>
        <v>0</v>
      </c>
      <c r="AP466" s="222">
        <f>SUMPRODUCT(LEN($M466:$AE469)-LEN(SUBSTITUTE($M466:$AE469,"S", "")))</f>
        <v>4</v>
      </c>
      <c r="AQ466" s="216">
        <f>SUMPRODUCT(LEN($AH466:$AH469)-LEN(SUBSTITUTE($AH466:$AH469,"S", "")))</f>
        <v>0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0</v>
      </c>
      <c r="AW466" s="216">
        <f>SUMPRODUCT(LEN($AH466:$AH469)-LEN(SUBSTITUTE($AH466:$AH469,"G", "")))</f>
        <v>0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375</v>
      </c>
      <c r="N467" s="35" t="s">
        <v>121</v>
      </c>
      <c r="O467" s="34" t="s">
        <v>133</v>
      </c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186</v>
      </c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133</v>
      </c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165</v>
      </c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7</v>
      </c>
      <c r="AN475" s="85">
        <f t="shared" si="62"/>
        <v>1</v>
      </c>
      <c r="AO475" s="84">
        <f t="shared" si="62"/>
        <v>0</v>
      </c>
      <c r="AP475" s="86">
        <f t="shared" si="62"/>
        <v>13</v>
      </c>
      <c r="AQ475" s="85">
        <f t="shared" si="62"/>
        <v>1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4</v>
      </c>
      <c r="BJ475" s="5">
        <f>SUM(AP475:AR475,BB475)/$BJ$5</f>
        <v>7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3.5</v>
      </c>
      <c r="AN476" s="66">
        <f t="shared" si="63"/>
        <v>0.5</v>
      </c>
      <c r="AO476" s="65">
        <f t="shared" si="63"/>
        <v>0</v>
      </c>
      <c r="AP476" s="67">
        <f t="shared" si="63"/>
        <v>6.5</v>
      </c>
      <c r="AQ476" s="66">
        <f t="shared" si="63"/>
        <v>0.5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134</v>
      </c>
      <c r="I477" s="248">
        <v>34</v>
      </c>
      <c r="J477" s="248">
        <v>12</v>
      </c>
      <c r="K477" s="248">
        <v>6</v>
      </c>
      <c r="L477" s="45" t="s">
        <v>132</v>
      </c>
      <c r="M477" s="44" t="s">
        <v>186</v>
      </c>
      <c r="N477" s="45" t="s">
        <v>131</v>
      </c>
      <c r="O477" s="44" t="s">
        <v>371</v>
      </c>
      <c r="P477" s="45" t="s">
        <v>130</v>
      </c>
      <c r="Q477" s="44"/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186</v>
      </c>
      <c r="AI477" s="42"/>
      <c r="AJ477" s="235"/>
      <c r="AK477" s="235"/>
      <c r="AL477" s="51"/>
      <c r="AM477" s="228">
        <f>SUMPRODUCT(LEN($M477:$AE480)-LEN(SUBSTITUTE($M477:$AE480,"A", "")))</f>
        <v>4</v>
      </c>
      <c r="AN477" s="216">
        <f>SUMPRODUCT(LEN($AH477:$AH480)-LEN(SUBSTITUTE($AH477:$AH480,"A", "")))</f>
        <v>1</v>
      </c>
      <c r="AO477" s="219">
        <f>SUMPRODUCT(LEN($AG477:$AG480)-LEN(SUBSTITUTE($AG477:$AG480,"A", "")))</f>
        <v>0</v>
      </c>
      <c r="AP477" s="222">
        <f>SUMPRODUCT(LEN($M477:$AE480)-LEN(SUBSTITUTE($M477:$AE480,"S", "")))</f>
        <v>7</v>
      </c>
      <c r="AQ477" s="216">
        <f>SUMPRODUCT(LEN($AH477:$AH480)-LEN(SUBSTITUTE($AH477:$AH480,"S", "")))</f>
        <v>1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0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0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371</v>
      </c>
      <c r="N478" s="35" t="s">
        <v>121</v>
      </c>
      <c r="O478" s="34" t="s">
        <v>133</v>
      </c>
      <c r="P478" s="35" t="s">
        <v>120</v>
      </c>
      <c r="Q478" s="34"/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165</v>
      </c>
      <c r="I479" s="250"/>
      <c r="J479" s="250"/>
      <c r="K479" s="250"/>
      <c r="L479" s="26" t="s">
        <v>112</v>
      </c>
      <c r="M479" s="25" t="s">
        <v>375</v>
      </c>
      <c r="N479" s="26" t="s">
        <v>111</v>
      </c>
      <c r="O479" s="25"/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186</v>
      </c>
      <c r="N480" s="55" t="s">
        <v>102</v>
      </c>
      <c r="O480" s="54"/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30</v>
      </c>
      <c r="J481" s="248">
        <v>12</v>
      </c>
      <c r="K481" s="248">
        <v>6</v>
      </c>
      <c r="L481" s="45" t="s">
        <v>132</v>
      </c>
      <c r="M481" s="44" t="s">
        <v>186</v>
      </c>
      <c r="N481" s="45" t="s">
        <v>131</v>
      </c>
      <c r="O481" s="44" t="s">
        <v>133</v>
      </c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31"/>
      <c r="AK481" s="225"/>
      <c r="AL481" s="51"/>
      <c r="AM481" s="228">
        <f>SUMPRODUCT(LEN($M481:$AE484)-LEN(SUBSTITUTE($M481:$AE484,"A", "")))</f>
        <v>3</v>
      </c>
      <c r="AN481" s="216">
        <f>SUMPRODUCT(LEN($AH481:$AH484)-LEN(SUBSTITUTE($AH481:$AH484,"A", "")))</f>
        <v>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6</v>
      </c>
      <c r="AQ481" s="216">
        <f>SUMPRODUCT(LEN($AH481:$AH484)-LEN(SUBSTITUTE($AH481:$AH484,"S", "")))</f>
        <v>0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0</v>
      </c>
      <c r="AW481" s="216">
        <f>SUMPRODUCT(LEN($AH481:$AH484)-LEN(SUBSTITUTE($AH481:$AH484,"G", "")))</f>
        <v>0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175</v>
      </c>
      <c r="N482" s="35" t="s">
        <v>121</v>
      </c>
      <c r="O482" s="34" t="s">
        <v>133</v>
      </c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186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371</v>
      </c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165</v>
      </c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7</v>
      </c>
      <c r="AN490" s="85">
        <f t="shared" si="64"/>
        <v>2</v>
      </c>
      <c r="AO490" s="84">
        <f t="shared" si="64"/>
        <v>0</v>
      </c>
      <c r="AP490" s="86">
        <f t="shared" si="64"/>
        <v>4</v>
      </c>
      <c r="AQ490" s="85">
        <f t="shared" si="64"/>
        <v>1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4.5</v>
      </c>
      <c r="BJ490" s="5">
        <f>SUM(AP490:AR490,BB490)/$BJ$5</f>
        <v>2.5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3.5</v>
      </c>
      <c r="AN491" s="66">
        <f t="shared" si="65"/>
        <v>1</v>
      </c>
      <c r="AO491" s="65">
        <f t="shared" si="65"/>
        <v>0</v>
      </c>
      <c r="AP491" s="67">
        <f t="shared" si="65"/>
        <v>2</v>
      </c>
      <c r="AQ491" s="66">
        <f t="shared" si="65"/>
        <v>0.5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134</v>
      </c>
      <c r="I492" s="248">
        <v>36</v>
      </c>
      <c r="J492" s="248">
        <v>12</v>
      </c>
      <c r="K492" s="248">
        <v>6</v>
      </c>
      <c r="L492" s="45" t="s">
        <v>132</v>
      </c>
      <c r="M492" s="44" t="s">
        <v>133</v>
      </c>
      <c r="N492" s="45" t="s">
        <v>131</v>
      </c>
      <c r="O492" s="44" t="s">
        <v>133</v>
      </c>
      <c r="P492" s="45" t="s">
        <v>130</v>
      </c>
      <c r="Q492" s="44"/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175</v>
      </c>
      <c r="AI492" s="42"/>
      <c r="AJ492" s="235"/>
      <c r="AK492" s="235"/>
      <c r="AL492" s="51"/>
      <c r="AM492" s="228">
        <f>SUMPRODUCT(LEN($M492:$AE495)-LEN(SUBSTITUTE($M492:$AE495,"A", "")))</f>
        <v>5</v>
      </c>
      <c r="AN492" s="216">
        <f>SUMPRODUCT(LEN($AH492:$AH495)-LEN(SUBSTITUTE($AH492:$AH495,"A", "")))</f>
        <v>1</v>
      </c>
      <c r="AO492" s="219">
        <f>SUMPRODUCT(LEN($AG492:$AG495)-LEN(SUBSTITUTE($AG492:$AG495,"A", "")))</f>
        <v>0</v>
      </c>
      <c r="AP492" s="222">
        <f>SUMPRODUCT(LEN($M492:$AE495)-LEN(SUBSTITUTE($M492:$AE495,"S", "")))</f>
        <v>4</v>
      </c>
      <c r="AQ492" s="216">
        <f>SUMPRODUCT(LEN($AH492:$AH495)-LEN(SUBSTITUTE($AH492:$AH495,"S", "")))</f>
        <v>0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0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0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0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375</v>
      </c>
      <c r="N493" s="35" t="s">
        <v>121</v>
      </c>
      <c r="O493" s="34" t="s">
        <v>133</v>
      </c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165</v>
      </c>
      <c r="I494" s="250"/>
      <c r="J494" s="250"/>
      <c r="K494" s="250"/>
      <c r="L494" s="26" t="s">
        <v>112</v>
      </c>
      <c r="M494" s="25" t="s">
        <v>375</v>
      </c>
      <c r="N494" s="26" t="s">
        <v>111</v>
      </c>
      <c r="O494" s="25"/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186</v>
      </c>
      <c r="N495" s="55" t="s">
        <v>102</v>
      </c>
      <c r="O495" s="54"/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33</v>
      </c>
      <c r="J496" s="248">
        <v>8</v>
      </c>
      <c r="K496" s="248">
        <v>6</v>
      </c>
      <c r="L496" s="45" t="s">
        <v>132</v>
      </c>
      <c r="M496" s="44" t="s">
        <v>175</v>
      </c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186</v>
      </c>
      <c r="AI496" s="42"/>
      <c r="AJ496" s="231"/>
      <c r="AK496" s="225"/>
      <c r="AL496" s="51"/>
      <c r="AM496" s="228">
        <f>SUMPRODUCT(LEN($M496:$AE499)-LEN(SUBSTITUTE($M496:$AE499,"A", "")))</f>
        <v>2</v>
      </c>
      <c r="AN496" s="216">
        <f>SUMPRODUCT(LEN($AH496:$AH499)-LEN(SUBSTITUTE($AH496:$AH499,"A", "")))</f>
        <v>1</v>
      </c>
      <c r="AO496" s="219">
        <f>SUMPRODUCT(LEN($AG496:$AG499)-LEN(SUBSTITUTE($AG496:$AG499,"A", "")))</f>
        <v>0</v>
      </c>
      <c r="AP496" s="222">
        <f>SUMPRODUCT(LEN($M496:$AE499)-LEN(SUBSTITUTE($M496:$AE499,"S", "")))</f>
        <v>0</v>
      </c>
      <c r="AQ496" s="216">
        <f>SUMPRODUCT(LEN($AH496:$AH499)-LEN(SUBSTITUTE($AH496:$AH499,"S", "")))</f>
        <v>1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0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175</v>
      </c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165</v>
      </c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12</v>
      </c>
      <c r="AN505" s="85">
        <f t="shared" si="66"/>
        <v>0</v>
      </c>
      <c r="AO505" s="84">
        <f t="shared" si="66"/>
        <v>0</v>
      </c>
      <c r="AP505" s="86">
        <f t="shared" si="66"/>
        <v>15</v>
      </c>
      <c r="AQ505" s="85">
        <f t="shared" si="66"/>
        <v>2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6</v>
      </c>
      <c r="BJ505" s="5">
        <f>SUM(AP505:AR505,BB505)/$BJ$5</f>
        <v>9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6</v>
      </c>
      <c r="AN506" s="66">
        <f t="shared" si="67"/>
        <v>0</v>
      </c>
      <c r="AO506" s="65">
        <f t="shared" si="67"/>
        <v>0</v>
      </c>
      <c r="AP506" s="67">
        <f t="shared" si="67"/>
        <v>7.5</v>
      </c>
      <c r="AQ506" s="66">
        <f t="shared" si="67"/>
        <v>1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134</v>
      </c>
      <c r="I507" s="248">
        <v>50</v>
      </c>
      <c r="J507" s="248">
        <v>14</v>
      </c>
      <c r="K507" s="248">
        <v>5</v>
      </c>
      <c r="L507" s="45" t="s">
        <v>132</v>
      </c>
      <c r="M507" s="44" t="s">
        <v>175</v>
      </c>
      <c r="N507" s="45" t="s">
        <v>131</v>
      </c>
      <c r="O507" s="44" t="s">
        <v>381</v>
      </c>
      <c r="P507" s="45" t="s">
        <v>130</v>
      </c>
      <c r="Q507" s="44" t="s">
        <v>133</v>
      </c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133</v>
      </c>
      <c r="AI507" s="42" t="s">
        <v>133</v>
      </c>
      <c r="AJ507" s="235"/>
      <c r="AK507" s="235"/>
      <c r="AL507" s="51"/>
      <c r="AM507" s="228">
        <f>SUMPRODUCT(LEN($M507:$AE510)-LEN(SUBSTITUTE($M507:$AE510,"A", "")))</f>
        <v>7</v>
      </c>
      <c r="AN507" s="216">
        <f>SUMPRODUCT(LEN($AH507:$AH510)-LEN(SUBSTITUTE($AH507:$AH510,"A", "")))</f>
        <v>0</v>
      </c>
      <c r="AO507" s="219">
        <f>SUMPRODUCT(LEN($AG507:$AG510)-LEN(SUBSTITUTE($AG507:$AG510,"A", "")))</f>
        <v>0</v>
      </c>
      <c r="AP507" s="222">
        <f>SUMPRODUCT(LEN($M507:$AE510)-LEN(SUBSTITUTE($M507:$AE510,"S", "")))</f>
        <v>10</v>
      </c>
      <c r="AQ507" s="216">
        <f>SUMPRODUCT(LEN($AH507:$AH510)-LEN(SUBSTITUTE($AH507:$AH510,"S", "")))</f>
        <v>1</v>
      </c>
      <c r="AR507" s="219">
        <f>SUMPRODUCT(LEN($AG507:$AG510)-LEN(SUBSTITUTE($AG507:$AG510,"S", "")))</f>
        <v>0</v>
      </c>
      <c r="AS507" s="222">
        <f>SUMPRODUCT(LEN($M507:$AE510)-LEN(SUBSTITUTE($M507:$AE510,"F", "")))</f>
        <v>0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0</v>
      </c>
      <c r="AW507" s="216">
        <f>SUMPRODUCT(LEN($AH507:$AH510)-LEN(SUBSTITUTE($AH507:$AH510,"G", "")))</f>
        <v>0</v>
      </c>
      <c r="AX507" s="219">
        <f>SUMPRODUCT(LEN($AG507:$AG510)-LEN(SUBSTITUTE($AG507:$AG510,"G", "")))</f>
        <v>0</v>
      </c>
      <c r="AY507" s="222">
        <f>SUMPRODUCT(LEN($M507:$AE510)-LEN(SUBSTITUTE($M507:$AE510,"M", "")))</f>
        <v>0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1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186</v>
      </c>
      <c r="N508" s="35" t="s">
        <v>121</v>
      </c>
      <c r="O508" s="34" t="s">
        <v>372</v>
      </c>
      <c r="P508" s="35" t="s">
        <v>120</v>
      </c>
      <c r="Q508" s="34"/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165</v>
      </c>
      <c r="I509" s="250"/>
      <c r="J509" s="250"/>
      <c r="K509" s="250"/>
      <c r="L509" s="26" t="s">
        <v>112</v>
      </c>
      <c r="M509" s="25" t="s">
        <v>375</v>
      </c>
      <c r="N509" s="26" t="s">
        <v>111</v>
      </c>
      <c r="O509" s="25" t="s">
        <v>371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373</v>
      </c>
      <c r="N510" s="55" t="s">
        <v>102</v>
      </c>
      <c r="O510" s="54" t="s">
        <v>133</v>
      </c>
      <c r="P510" s="55" t="s">
        <v>101</v>
      </c>
      <c r="Q510" s="54"/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48</v>
      </c>
      <c r="J511" s="248">
        <v>13</v>
      </c>
      <c r="K511" s="248">
        <v>6</v>
      </c>
      <c r="L511" s="45" t="s">
        <v>132</v>
      </c>
      <c r="M511" s="44" t="s">
        <v>175</v>
      </c>
      <c r="N511" s="45" t="s">
        <v>131</v>
      </c>
      <c r="O511" s="44" t="s">
        <v>371</v>
      </c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133</v>
      </c>
      <c r="AI511" s="42"/>
      <c r="AJ511" s="231"/>
      <c r="AK511" s="225"/>
      <c r="AL511" s="51"/>
      <c r="AM511" s="228">
        <f>SUMPRODUCT(LEN($M511:$AE514)-LEN(SUBSTITUTE($M511:$AE514,"A", "")))</f>
        <v>5</v>
      </c>
      <c r="AN511" s="216">
        <f>SUMPRODUCT(LEN($AH511:$AH514)-LEN(SUBSTITUTE($AH511:$AH514,"A", "")))</f>
        <v>0</v>
      </c>
      <c r="AO511" s="219">
        <f>SUMPRODUCT(LEN($AG511:$AG514)-LEN(SUBSTITUTE($AG511:$AG514,"A", "")))</f>
        <v>0</v>
      </c>
      <c r="AP511" s="222">
        <f>SUMPRODUCT(LEN($M511:$AE514)-LEN(SUBSTITUTE($M511:$AE514,"S", "")))</f>
        <v>5</v>
      </c>
      <c r="AQ511" s="216">
        <f>SUMPRODUCT(LEN($AH511:$AH514)-LEN(SUBSTITUTE($AH511:$AH514,"S", "")))</f>
        <v>1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0</v>
      </c>
      <c r="AW511" s="216">
        <f>SUMPRODUCT(LEN($AH511:$AH514)-LEN(SUBSTITUTE($AH511:$AH514,"G", "")))</f>
        <v>0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175</v>
      </c>
      <c r="N512" s="35" t="s">
        <v>121</v>
      </c>
      <c r="O512" s="34" t="s">
        <v>175</v>
      </c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371</v>
      </c>
      <c r="N513" s="26" t="s">
        <v>111</v>
      </c>
      <c r="O513" s="25" t="s">
        <v>133</v>
      </c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375</v>
      </c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165</v>
      </c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</v>
      </c>
      <c r="AN520" s="85">
        <f t="shared" si="68"/>
        <v>1</v>
      </c>
      <c r="AO520" s="84">
        <f t="shared" si="68"/>
        <v>0</v>
      </c>
      <c r="AP520" s="86">
        <f t="shared" si="68"/>
        <v>12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3</v>
      </c>
      <c r="BJ520" s="5">
        <f>SUM(AP520:AR520,BB520)/$BJ$5</f>
        <v>6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2.5</v>
      </c>
      <c r="AN521" s="66">
        <f t="shared" si="69"/>
        <v>0.5</v>
      </c>
      <c r="AO521" s="65">
        <f t="shared" si="69"/>
        <v>0</v>
      </c>
      <c r="AP521" s="67">
        <f t="shared" si="69"/>
        <v>6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134</v>
      </c>
      <c r="I522" s="248">
        <v>30</v>
      </c>
      <c r="J522" s="248">
        <v>11</v>
      </c>
      <c r="K522" s="248">
        <v>6</v>
      </c>
      <c r="L522" s="45" t="s">
        <v>132</v>
      </c>
      <c r="M522" s="44" t="s">
        <v>133</v>
      </c>
      <c r="N522" s="45" t="s">
        <v>131</v>
      </c>
      <c r="O522" s="44" t="s">
        <v>133</v>
      </c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35"/>
      <c r="AK522" s="235"/>
      <c r="AL522" s="51"/>
      <c r="AM522" s="228">
        <f>SUMPRODUCT(LEN($M522:$AE525)-LEN(SUBSTITUTE($M522:$AE525,"A", "")))</f>
        <v>1</v>
      </c>
      <c r="AN522" s="216">
        <f>SUMPRODUCT(LEN($AH522:$AH525)-LEN(SUBSTITUTE($AH522:$AH525,"A", "")))</f>
        <v>0</v>
      </c>
      <c r="AO522" s="219">
        <f>SUMPRODUCT(LEN($AG522:$AG525)-LEN(SUBSTITUTE($AG522:$AG525,"A", "")))</f>
        <v>0</v>
      </c>
      <c r="AP522" s="222">
        <f>SUMPRODUCT(LEN($M522:$AE525)-LEN(SUBSTITUTE($M522:$AE525,"S", "")))</f>
        <v>7</v>
      </c>
      <c r="AQ522" s="216">
        <f>SUMPRODUCT(LEN($AH522:$AH525)-LEN(SUBSTITUTE($AH522:$AH525,"S", "")))</f>
        <v>0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0</v>
      </c>
      <c r="AW522" s="216">
        <f>SUMPRODUCT(LEN($AH522:$AH525)-LEN(SUBSTITUTE($AH522:$AH525,"G", "")))</f>
        <v>0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186</v>
      </c>
      <c r="N523" s="35" t="s">
        <v>121</v>
      </c>
      <c r="O523" s="34"/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165</v>
      </c>
      <c r="I524" s="250"/>
      <c r="J524" s="250"/>
      <c r="K524" s="250"/>
      <c r="L524" s="26" t="s">
        <v>112</v>
      </c>
      <c r="M524" s="25" t="s">
        <v>371</v>
      </c>
      <c r="N524" s="26" t="s">
        <v>111</v>
      </c>
      <c r="O524" s="25"/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371</v>
      </c>
      <c r="N525" s="55" t="s">
        <v>102</v>
      </c>
      <c r="O525" s="54"/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37</v>
      </c>
      <c r="J526" s="248">
        <v>13</v>
      </c>
      <c r="K526" s="248">
        <v>7</v>
      </c>
      <c r="L526" s="45" t="s">
        <v>132</v>
      </c>
      <c r="M526" s="44" t="s">
        <v>375</v>
      </c>
      <c r="N526" s="45" t="s">
        <v>131</v>
      </c>
      <c r="O526" s="44" t="s">
        <v>133</v>
      </c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175</v>
      </c>
      <c r="AI526" s="42"/>
      <c r="AJ526" s="231"/>
      <c r="AK526" s="225"/>
      <c r="AL526" s="51"/>
      <c r="AM526" s="228">
        <f>SUMPRODUCT(LEN($M526:$AE529)-LEN(SUBSTITUTE($M526:$AE529,"A", "")))</f>
        <v>4</v>
      </c>
      <c r="AN526" s="216">
        <f>SUMPRODUCT(LEN($AH526:$AH529)-LEN(SUBSTITUTE($AH526:$AH529,"A", "")))</f>
        <v>1</v>
      </c>
      <c r="AO526" s="219">
        <f>SUMPRODUCT(LEN($AG526:$AG529)-LEN(SUBSTITUTE($AG526:$AG529,"A", "")))</f>
        <v>0</v>
      </c>
      <c r="AP526" s="222">
        <f>SUMPRODUCT(LEN($M526:$AE529)-LEN(SUBSTITUTE($M526:$AE529,"S", "")))</f>
        <v>5</v>
      </c>
      <c r="AQ526" s="216">
        <f>SUMPRODUCT(LEN($AH526:$AH529)-LEN(SUBSTITUTE($AH526:$AH529,"S", "")))</f>
        <v>0</v>
      </c>
      <c r="AR526" s="219">
        <f>SUMPRODUCT(LEN($AG526:$AG529)-LEN(SUBSTITUTE($AG526:$AG529,"S", "")))</f>
        <v>0</v>
      </c>
      <c r="AS526" s="222">
        <f>SUMPRODUCT(LEN($M526:$AE529)-LEN(SUBSTITUTE($M526:$AE529,"F", "")))</f>
        <v>0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0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372</v>
      </c>
      <c r="N527" s="35" t="s">
        <v>121</v>
      </c>
      <c r="O527" s="34" t="s">
        <v>133</v>
      </c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175</v>
      </c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371</v>
      </c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165</v>
      </c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12</v>
      </c>
      <c r="AN535" s="85">
        <f t="shared" si="70"/>
        <v>1</v>
      </c>
      <c r="AO535" s="84">
        <f t="shared" si="70"/>
        <v>0</v>
      </c>
      <c r="AP535" s="86">
        <f t="shared" si="70"/>
        <v>12</v>
      </c>
      <c r="AQ535" s="85">
        <f t="shared" si="70"/>
        <v>3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6.5</v>
      </c>
      <c r="BJ535" s="5">
        <f>SUM(AP535:AR535,BB535)/$BJ$5</f>
        <v>7.5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6</v>
      </c>
      <c r="AN536" s="66">
        <f t="shared" si="71"/>
        <v>0.5</v>
      </c>
      <c r="AO536" s="65">
        <f t="shared" si="71"/>
        <v>0</v>
      </c>
      <c r="AP536" s="67">
        <f t="shared" si="71"/>
        <v>6</v>
      </c>
      <c r="AQ536" s="66">
        <f t="shared" si="71"/>
        <v>1.5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134</v>
      </c>
      <c r="I537" s="248">
        <v>36</v>
      </c>
      <c r="J537" s="248">
        <v>13</v>
      </c>
      <c r="K537" s="248">
        <v>6</v>
      </c>
      <c r="L537" s="45" t="s">
        <v>132</v>
      </c>
      <c r="M537" s="44" t="s">
        <v>175</v>
      </c>
      <c r="N537" s="45" t="s">
        <v>131</v>
      </c>
      <c r="O537" s="44" t="s">
        <v>371</v>
      </c>
      <c r="P537" s="45" t="s">
        <v>130</v>
      </c>
      <c r="Q537" s="44"/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/>
      <c r="AI537" s="42"/>
      <c r="AJ537" s="235"/>
      <c r="AK537" s="235"/>
      <c r="AL537" s="51"/>
      <c r="AM537" s="228">
        <f>SUMPRODUCT(LEN($M537:$AE540)-LEN(SUBSTITUTE($M537:$AE540,"A", "")))</f>
        <v>7</v>
      </c>
      <c r="AN537" s="216">
        <f>SUMPRODUCT(LEN($AH537:$AH540)-LEN(SUBSTITUTE($AH537:$AH540,"A", "")))</f>
        <v>0</v>
      </c>
      <c r="AO537" s="219">
        <f>SUMPRODUCT(LEN($AG537:$AG540)-LEN(SUBSTITUTE($AG537:$AG540,"A", "")))</f>
        <v>0</v>
      </c>
      <c r="AP537" s="222">
        <f>SUMPRODUCT(LEN($M537:$AE540)-LEN(SUBSTITUTE($M537:$AE540,"S", "")))</f>
        <v>4</v>
      </c>
      <c r="AQ537" s="216">
        <f>SUMPRODUCT(LEN($AH537:$AH540)-LEN(SUBSTITUTE($AH537:$AH540,"S", "")))</f>
        <v>0</v>
      </c>
      <c r="AR537" s="219">
        <f>SUMPRODUCT(LEN($AG537:$AG540)-LEN(SUBSTITUTE($AG537:$AG540,"S", "")))</f>
        <v>0</v>
      </c>
      <c r="AS537" s="222">
        <f>SUMPRODUCT(LEN($M537:$AE540)-LEN(SUBSTITUTE($M537:$AE540,"F", "")))</f>
        <v>0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0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186</v>
      </c>
      <c r="N538" s="35" t="s">
        <v>121</v>
      </c>
      <c r="O538" s="34" t="s">
        <v>175</v>
      </c>
      <c r="P538" s="35" t="s">
        <v>120</v>
      </c>
      <c r="Q538" s="34"/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165</v>
      </c>
      <c r="I539" s="250"/>
      <c r="J539" s="250"/>
      <c r="K539" s="250"/>
      <c r="L539" s="26" t="s">
        <v>112</v>
      </c>
      <c r="M539" s="25" t="s">
        <v>375</v>
      </c>
      <c r="N539" s="26" t="s">
        <v>111</v>
      </c>
      <c r="O539" s="25" t="s">
        <v>133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375</v>
      </c>
      <c r="N540" s="55" t="s">
        <v>102</v>
      </c>
      <c r="O540" s="54"/>
      <c r="P540" s="55" t="s">
        <v>101</v>
      </c>
      <c r="Q540" s="54"/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40</v>
      </c>
      <c r="J541" s="248">
        <v>14</v>
      </c>
      <c r="K541" s="248">
        <v>7</v>
      </c>
      <c r="L541" s="45" t="s">
        <v>132</v>
      </c>
      <c r="M541" s="44" t="s">
        <v>375</v>
      </c>
      <c r="N541" s="45" t="s">
        <v>131</v>
      </c>
      <c r="O541" s="44" t="s">
        <v>371</v>
      </c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133</v>
      </c>
      <c r="AI541" s="42"/>
      <c r="AJ541" s="231"/>
      <c r="AK541" s="225"/>
      <c r="AL541" s="51"/>
      <c r="AM541" s="228">
        <f>SUMPRODUCT(LEN($M541:$AE544)-LEN(SUBSTITUTE($M541:$AE544,"A", "")))</f>
        <v>5</v>
      </c>
      <c r="AN541" s="216">
        <f>SUMPRODUCT(LEN($AH541:$AH544)-LEN(SUBSTITUTE($AH541:$AH544,"A", "")))</f>
        <v>1</v>
      </c>
      <c r="AO541" s="219">
        <f>SUMPRODUCT(LEN($AG541:$AG544)-LEN(SUBSTITUTE($AG541:$AG544,"A", "")))</f>
        <v>0</v>
      </c>
      <c r="AP541" s="222">
        <f>SUMPRODUCT(LEN($M541:$AE544)-LEN(SUBSTITUTE($M541:$AE544,"S", "")))</f>
        <v>8</v>
      </c>
      <c r="AQ541" s="216">
        <f>SUMPRODUCT(LEN($AH541:$AH544)-LEN(SUBSTITUTE($AH541:$AH544,"S", "")))</f>
        <v>3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0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373</v>
      </c>
      <c r="N542" s="35" t="s">
        <v>121</v>
      </c>
      <c r="O542" s="34" t="s">
        <v>133</v>
      </c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133</v>
      </c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 t="s">
        <v>371</v>
      </c>
      <c r="N543" s="26" t="s">
        <v>111</v>
      </c>
      <c r="O543" s="25" t="s">
        <v>133</v>
      </c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 t="s">
        <v>133</v>
      </c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186</v>
      </c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 t="s">
        <v>175</v>
      </c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165</v>
      </c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14</v>
      </c>
      <c r="AN550" s="85">
        <f t="shared" si="72"/>
        <v>1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3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7.5</v>
      </c>
      <c r="BJ550" s="5">
        <f>SUM(AP550:AR550,BB550)/$BJ$5</f>
        <v>8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7</v>
      </c>
      <c r="AN551" s="66">
        <f t="shared" si="73"/>
        <v>0.5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1.5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134</v>
      </c>
      <c r="I552" s="248">
        <v>41</v>
      </c>
      <c r="J552" s="248">
        <v>13</v>
      </c>
      <c r="K552" s="248">
        <v>7</v>
      </c>
      <c r="L552" s="45" t="s">
        <v>132</v>
      </c>
      <c r="M552" s="44" t="s">
        <v>375</v>
      </c>
      <c r="N552" s="45" t="s">
        <v>131</v>
      </c>
      <c r="O552" s="44" t="s">
        <v>371</v>
      </c>
      <c r="P552" s="45" t="s">
        <v>130</v>
      </c>
      <c r="Q552" s="44"/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175</v>
      </c>
      <c r="AI552" s="42" t="s">
        <v>381</v>
      </c>
      <c r="AJ552" s="235"/>
      <c r="AK552" s="235"/>
      <c r="AL552" s="51"/>
      <c r="AM552" s="228">
        <f>SUMPRODUCT(LEN($M552:$AE555)-LEN(SUBSTITUTE($M552:$AE555,"A", "")))</f>
        <v>6</v>
      </c>
      <c r="AN552" s="216">
        <f>SUMPRODUCT(LEN($AH552:$AH555)-LEN(SUBSTITUTE($AH552:$AH555,"A", "")))</f>
        <v>1</v>
      </c>
      <c r="AO552" s="219">
        <f>SUMPRODUCT(LEN($AG552:$AG555)-LEN(SUBSTITUTE($AG552:$AG555,"A", "")))</f>
        <v>0</v>
      </c>
      <c r="AP552" s="222">
        <f>SUMPRODUCT(LEN($M552:$AE555)-LEN(SUBSTITUTE($M552:$AE555,"S", "")))</f>
        <v>5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0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0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0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3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186</v>
      </c>
      <c r="N553" s="35" t="s">
        <v>121</v>
      </c>
      <c r="O553" s="34" t="s">
        <v>133</v>
      </c>
      <c r="P553" s="35" t="s">
        <v>120</v>
      </c>
      <c r="Q553" s="34"/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165</v>
      </c>
      <c r="I554" s="250"/>
      <c r="J554" s="250"/>
      <c r="K554" s="250"/>
      <c r="L554" s="26" t="s">
        <v>112</v>
      </c>
      <c r="M554" s="25" t="s">
        <v>372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375</v>
      </c>
      <c r="N555" s="55" t="s">
        <v>102</v>
      </c>
      <c r="O555" s="54"/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48</v>
      </c>
      <c r="J556" s="248">
        <v>13</v>
      </c>
      <c r="K556" s="248">
        <v>5</v>
      </c>
      <c r="L556" s="45" t="s">
        <v>132</v>
      </c>
      <c r="M556" s="44" t="s">
        <v>378</v>
      </c>
      <c r="N556" s="45" t="s">
        <v>131</v>
      </c>
      <c r="O556" s="44" t="s">
        <v>186</v>
      </c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31"/>
      <c r="AK556" s="225"/>
      <c r="AL556" s="51"/>
      <c r="AM556" s="228">
        <f>SUMPRODUCT(LEN($M556:$AE559)-LEN(SUBSTITUTE($M556:$AE559,"A", "")))</f>
        <v>8</v>
      </c>
      <c r="AN556" s="216">
        <f>SUMPRODUCT(LEN($AH556:$AH559)-LEN(SUBSTITUTE($AH556:$AH559,"A", "")))</f>
        <v>0</v>
      </c>
      <c r="AO556" s="219">
        <f>SUMPRODUCT(LEN($AG556:$AG559)-LEN(SUBSTITUTE($AG556:$AG559,"A", "")))</f>
        <v>0</v>
      </c>
      <c r="AP556" s="222">
        <f>SUMPRODUCT(LEN($M556:$AE559)-LEN(SUBSTITUTE($M556:$AE559,"S", "")))</f>
        <v>8</v>
      </c>
      <c r="AQ556" s="216">
        <f>SUMPRODUCT(LEN($AH556:$AH559)-LEN(SUBSTITUTE($AH556:$AH559,"S", "")))</f>
        <v>0</v>
      </c>
      <c r="AR556" s="219">
        <f>SUMPRODUCT(LEN($AG556:$AG559)-LEN(SUBSTITUTE($AG556:$AG559,"S", "")))</f>
        <v>0</v>
      </c>
      <c r="AS556" s="222">
        <f>SUMPRODUCT(LEN($M556:$AE559)-LEN(SUBSTITUTE($M556:$AE559,"F", "")))</f>
        <v>0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0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175</v>
      </c>
      <c r="N557" s="35" t="s">
        <v>121</v>
      </c>
      <c r="O557" s="34" t="s">
        <v>186</v>
      </c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373</v>
      </c>
      <c r="N558" s="26" t="s">
        <v>111</v>
      </c>
      <c r="O558" s="25" t="s">
        <v>175</v>
      </c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378</v>
      </c>
      <c r="N559" s="55" t="s">
        <v>102</v>
      </c>
      <c r="O559" s="54" t="s">
        <v>133</v>
      </c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133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165</v>
      </c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5</v>
      </c>
      <c r="AN565" s="85">
        <f t="shared" si="74"/>
        <v>2</v>
      </c>
      <c r="AO565" s="84">
        <f t="shared" si="74"/>
        <v>0</v>
      </c>
      <c r="AP565" s="86">
        <f t="shared" si="74"/>
        <v>9</v>
      </c>
      <c r="AQ565" s="85">
        <f t="shared" si="74"/>
        <v>1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3.5</v>
      </c>
      <c r="BJ565" s="5">
        <f>SUM(AP565:AR565,BB565)/$BJ$5</f>
        <v>5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2.5</v>
      </c>
      <c r="AN566" s="66">
        <f t="shared" si="75"/>
        <v>1</v>
      </c>
      <c r="AO566" s="65">
        <f t="shared" si="75"/>
        <v>0</v>
      </c>
      <c r="AP566" s="67">
        <f t="shared" si="75"/>
        <v>4.5</v>
      </c>
      <c r="AQ566" s="66">
        <f t="shared" si="75"/>
        <v>0.5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134</v>
      </c>
      <c r="I567" s="248">
        <v>38</v>
      </c>
      <c r="J567" s="248">
        <v>13</v>
      </c>
      <c r="K567" s="248">
        <v>5</v>
      </c>
      <c r="L567" s="45" t="s">
        <v>132</v>
      </c>
      <c r="M567" s="44" t="s">
        <v>175</v>
      </c>
      <c r="N567" s="45" t="s">
        <v>131</v>
      </c>
      <c r="O567" s="44" t="s">
        <v>371</v>
      </c>
      <c r="P567" s="45" t="s">
        <v>130</v>
      </c>
      <c r="Q567" s="44"/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175</v>
      </c>
      <c r="AI567" s="42"/>
      <c r="AJ567" s="235"/>
      <c r="AK567" s="235"/>
      <c r="AL567" s="51"/>
      <c r="AM567" s="228">
        <f>SUMPRODUCT(LEN($M567:$AE570)-LEN(SUBSTITUTE($M567:$AE570,"A", "")))</f>
        <v>5</v>
      </c>
      <c r="AN567" s="216">
        <f>SUMPRODUCT(LEN($AH567:$AH570)-LEN(SUBSTITUTE($AH567:$AH570,"A", "")))</f>
        <v>1</v>
      </c>
      <c r="AO567" s="219">
        <f>SUMPRODUCT(LEN($AG567:$AG570)-LEN(SUBSTITUTE($AG567:$AG570,"A", "")))</f>
        <v>0</v>
      </c>
      <c r="AP567" s="222">
        <f>SUMPRODUCT(LEN($M567:$AE570)-LEN(SUBSTITUTE($M567:$AE570,"S", "")))</f>
        <v>7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0</v>
      </c>
      <c r="AW567" s="216">
        <f>SUMPRODUCT(LEN($AH567:$AH570)-LEN(SUBSTITUTE($AH567:$AH570,"G", "")))</f>
        <v>0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175</v>
      </c>
      <c r="N568" s="35" t="s">
        <v>121</v>
      </c>
      <c r="O568" s="34" t="s">
        <v>186</v>
      </c>
      <c r="P568" s="35" t="s">
        <v>120</v>
      </c>
      <c r="Q568" s="34"/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165</v>
      </c>
      <c r="I569" s="250"/>
      <c r="J569" s="250"/>
      <c r="K569" s="250"/>
      <c r="L569" s="26" t="s">
        <v>112</v>
      </c>
      <c r="M569" s="25" t="s">
        <v>372</v>
      </c>
      <c r="N569" s="26" t="s">
        <v>111</v>
      </c>
      <c r="O569" s="25" t="s">
        <v>133</v>
      </c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186</v>
      </c>
      <c r="N570" s="55" t="s">
        <v>102</v>
      </c>
      <c r="O570" s="54" t="s">
        <v>133</v>
      </c>
      <c r="P570" s="55" t="s">
        <v>101</v>
      </c>
      <c r="Q570" s="54"/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 t="s">
        <v>389</v>
      </c>
      <c r="E571" s="49"/>
      <c r="F571" s="49"/>
      <c r="G571" s="48"/>
      <c r="H571" s="241"/>
      <c r="I571" s="248">
        <v>41</v>
      </c>
      <c r="J571" s="248">
        <v>11</v>
      </c>
      <c r="K571" s="248">
        <v>5</v>
      </c>
      <c r="L571" s="45" t="s">
        <v>132</v>
      </c>
      <c r="M571" s="44" t="s">
        <v>133</v>
      </c>
      <c r="N571" s="45" t="s">
        <v>131</v>
      </c>
      <c r="O571" s="44" t="s">
        <v>230</v>
      </c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186</v>
      </c>
      <c r="AI571" s="42"/>
      <c r="AJ571" s="231"/>
      <c r="AK571" s="225"/>
      <c r="AL571" s="51"/>
      <c r="AM571" s="228">
        <f>SUMPRODUCT(LEN($M571:$AE574)-LEN(SUBSTITUTE($M571:$AE574,"A", "")))</f>
        <v>0</v>
      </c>
      <c r="AN571" s="216">
        <f>SUMPRODUCT(LEN($AH571:$AH574)-LEN(SUBSTITUTE($AH571:$AH574,"A", "")))</f>
        <v>1</v>
      </c>
      <c r="AO571" s="219">
        <f>SUMPRODUCT(LEN($AG571:$AG574)-LEN(SUBSTITUTE($AG571:$AG574,"A", "")))</f>
        <v>0</v>
      </c>
      <c r="AP571" s="222">
        <f>SUMPRODUCT(LEN($M571:$AE574)-LEN(SUBSTITUTE($M571:$AE574,"S", "")))</f>
        <v>2</v>
      </c>
      <c r="AQ571" s="216">
        <f>SUMPRODUCT(LEN($AH571:$AH574)-LEN(SUBSTITUTE($AH571:$AH574,"S", "")))</f>
        <v>1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0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 t="s">
        <v>388</v>
      </c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133</v>
      </c>
      <c r="N572" s="35" t="s">
        <v>121</v>
      </c>
      <c r="O572" s="34" t="s">
        <v>230</v>
      </c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230</v>
      </c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387</v>
      </c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165</v>
      </c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10</v>
      </c>
      <c r="AQ580" s="85">
        <f t="shared" si="76"/>
        <v>2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7</v>
      </c>
      <c r="BJ580" s="5">
        <f>SUM(AP580:AR580,BB580)/$BJ$5</f>
        <v>6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5</v>
      </c>
      <c r="AQ581" s="66">
        <f t="shared" si="77"/>
        <v>1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134</v>
      </c>
      <c r="I582" s="248">
        <v>46</v>
      </c>
      <c r="J582" s="248">
        <v>13</v>
      </c>
      <c r="K582" s="248">
        <v>6</v>
      </c>
      <c r="L582" s="45" t="s">
        <v>132</v>
      </c>
      <c r="M582" s="44" t="s">
        <v>375</v>
      </c>
      <c r="N582" s="45" t="s">
        <v>131</v>
      </c>
      <c r="O582" s="44" t="s">
        <v>371</v>
      </c>
      <c r="P582" s="45" t="s">
        <v>130</v>
      </c>
      <c r="Q582" s="44"/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133</v>
      </c>
      <c r="AI582" s="42"/>
      <c r="AJ582" s="235"/>
      <c r="AK582" s="235"/>
      <c r="AL582" s="51"/>
      <c r="AM582" s="228">
        <f>SUMPRODUCT(LEN($M582:$AE585)-LEN(SUBSTITUTE($M582:$AE585,"A", "")))</f>
        <v>6</v>
      </c>
      <c r="AN582" s="216">
        <f>SUMPRODUCT(LEN($AH582:$AH585)-LEN(SUBSTITUTE($AH582:$AH585,"A", "")))</f>
        <v>1</v>
      </c>
      <c r="AO582" s="219">
        <f>SUMPRODUCT(LEN($AG582:$AG585)-LEN(SUBSTITUTE($AG582:$AG585,"A", "")))</f>
        <v>0</v>
      </c>
      <c r="AP582" s="222">
        <f>SUMPRODUCT(LEN($M582:$AE585)-LEN(SUBSTITUTE($M582:$AE585,"S", "")))</f>
        <v>6</v>
      </c>
      <c r="AQ582" s="216">
        <f>SUMPRODUCT(LEN($AH582:$AH585)-LEN(SUBSTITUTE($AH582:$AH585,"S", "")))</f>
        <v>2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0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372</v>
      </c>
      <c r="N583" s="35" t="s">
        <v>121</v>
      </c>
      <c r="O583" s="34" t="s">
        <v>133</v>
      </c>
      <c r="P583" s="35" t="s">
        <v>120</v>
      </c>
      <c r="Q583" s="34"/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186</v>
      </c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165</v>
      </c>
      <c r="I584" s="250"/>
      <c r="J584" s="250"/>
      <c r="K584" s="250"/>
      <c r="L584" s="26" t="s">
        <v>112</v>
      </c>
      <c r="M584" s="25" t="s">
        <v>375</v>
      </c>
      <c r="N584" s="26" t="s">
        <v>111</v>
      </c>
      <c r="O584" s="25" t="s">
        <v>133</v>
      </c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186</v>
      </c>
      <c r="N585" s="55" t="s">
        <v>102</v>
      </c>
      <c r="O585" s="54"/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46</v>
      </c>
      <c r="J586" s="248">
        <v>13</v>
      </c>
      <c r="K586" s="248">
        <v>5</v>
      </c>
      <c r="L586" s="45" t="s">
        <v>132</v>
      </c>
      <c r="M586" s="44" t="s">
        <v>375</v>
      </c>
      <c r="N586" s="45" t="s">
        <v>131</v>
      </c>
      <c r="O586" s="44" t="s">
        <v>186</v>
      </c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31"/>
      <c r="AK586" s="225"/>
      <c r="AL586" s="51"/>
      <c r="AM586" s="228">
        <f>SUMPRODUCT(LEN($M586:$AE589)-LEN(SUBSTITUTE($M586:$AE589,"A", "")))</f>
        <v>7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4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0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175</v>
      </c>
      <c r="N587" s="35" t="s">
        <v>121</v>
      </c>
      <c r="O587" s="34" t="s">
        <v>133</v>
      </c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175</v>
      </c>
      <c r="N588" s="26" t="s">
        <v>111</v>
      </c>
      <c r="O588" s="25" t="s">
        <v>133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375</v>
      </c>
      <c r="N589" s="55" t="s">
        <v>102</v>
      </c>
      <c r="O589" s="54" t="s">
        <v>133</v>
      </c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165</v>
      </c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7</v>
      </c>
      <c r="AN595" s="85">
        <f t="shared" si="78"/>
        <v>1</v>
      </c>
      <c r="AO595" s="84">
        <f t="shared" si="78"/>
        <v>0</v>
      </c>
      <c r="AP595" s="86">
        <f t="shared" si="78"/>
        <v>10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4</v>
      </c>
      <c r="BJ595" s="5">
        <f>SUM(AP595:AR595,BB595)/$BJ$5</f>
        <v>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3.5</v>
      </c>
      <c r="AN596" s="66">
        <f t="shared" si="79"/>
        <v>0.5</v>
      </c>
      <c r="AO596" s="65">
        <f t="shared" si="79"/>
        <v>0</v>
      </c>
      <c r="AP596" s="67">
        <f t="shared" si="79"/>
        <v>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134</v>
      </c>
      <c r="I597" s="248">
        <v>33</v>
      </c>
      <c r="J597" s="248">
        <v>12</v>
      </c>
      <c r="K597" s="248">
        <v>5</v>
      </c>
      <c r="L597" s="45" t="s">
        <v>132</v>
      </c>
      <c r="M597" s="44" t="s">
        <v>175</v>
      </c>
      <c r="N597" s="45" t="s">
        <v>131</v>
      </c>
      <c r="O597" s="44" t="s">
        <v>186</v>
      </c>
      <c r="P597" s="45" t="s">
        <v>130</v>
      </c>
      <c r="Q597" s="44"/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175</v>
      </c>
      <c r="AI597" s="42"/>
      <c r="AJ597" s="235"/>
      <c r="AK597" s="235"/>
      <c r="AL597" s="51"/>
      <c r="AM597" s="228">
        <f>SUMPRODUCT(LEN($M597:$AE600)-LEN(SUBSTITUTE($M597:$AE600,"A", "")))</f>
        <v>4</v>
      </c>
      <c r="AN597" s="216">
        <f>SUMPRODUCT(LEN($AH597:$AH600)-LEN(SUBSTITUTE($AH597:$AH600,"A", "")))</f>
        <v>1</v>
      </c>
      <c r="AO597" s="219">
        <f>SUMPRODUCT(LEN($AG597:$AG600)-LEN(SUBSTITUTE($AG597:$AG600,"A", "")))</f>
        <v>0</v>
      </c>
      <c r="AP597" s="222">
        <f>SUMPRODUCT(LEN($M597:$AE600)-LEN(SUBSTITUTE($M597:$AE600,"S", "")))</f>
        <v>5</v>
      </c>
      <c r="AQ597" s="216">
        <f>SUMPRODUCT(LEN($AH597:$AH600)-LEN(SUBSTITUTE($AH597:$AH600,"S", "")))</f>
        <v>0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0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0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175</v>
      </c>
      <c r="N598" s="35" t="s">
        <v>121</v>
      </c>
      <c r="O598" s="34" t="s">
        <v>133</v>
      </c>
      <c r="P598" s="35" t="s">
        <v>120</v>
      </c>
      <c r="Q598" s="34"/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165</v>
      </c>
      <c r="I599" s="250"/>
      <c r="J599" s="250"/>
      <c r="K599" s="250"/>
      <c r="L599" s="26" t="s">
        <v>112</v>
      </c>
      <c r="M599" s="25" t="s">
        <v>175</v>
      </c>
      <c r="N599" s="26" t="s">
        <v>111</v>
      </c>
      <c r="O599" s="25" t="s">
        <v>133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371</v>
      </c>
      <c r="N600" s="55" t="s">
        <v>102</v>
      </c>
      <c r="O600" s="54"/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39</v>
      </c>
      <c r="J601" s="248">
        <v>12</v>
      </c>
      <c r="K601" s="248">
        <v>5</v>
      </c>
      <c r="L601" s="45" t="s">
        <v>132</v>
      </c>
      <c r="M601" s="44" t="s">
        <v>175</v>
      </c>
      <c r="N601" s="45" t="s">
        <v>131</v>
      </c>
      <c r="O601" s="44" t="s">
        <v>133</v>
      </c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31"/>
      <c r="AK601" s="225"/>
      <c r="AL601" s="51"/>
      <c r="AM601" s="228">
        <f>SUMPRODUCT(LEN($M601:$AE604)-LEN(SUBSTITUTE($M601:$AE604,"A", "")))</f>
        <v>3</v>
      </c>
      <c r="AN601" s="216">
        <f>SUMPRODUCT(LEN($AH601:$AH604)-LEN(SUBSTITUTE($AH601:$AH604,"A", "")))</f>
        <v>0</v>
      </c>
      <c r="AO601" s="219">
        <f>SUMPRODUCT(LEN($AG601:$AG604)-LEN(SUBSTITUTE($AG601:$AG604,"A", "")))</f>
        <v>0</v>
      </c>
      <c r="AP601" s="222">
        <f>SUMPRODUCT(LEN($M601:$AE604)-LEN(SUBSTITUTE($M601:$AE604,"S", "")))</f>
        <v>5</v>
      </c>
      <c r="AQ601" s="216">
        <f>SUMPRODUCT(LEN($AH601:$AH604)-LEN(SUBSTITUTE($AH601:$AH604,"S", "")))</f>
        <v>0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0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133</v>
      </c>
      <c r="N602" s="35" t="s">
        <v>121</v>
      </c>
      <c r="O602" s="34" t="s">
        <v>133</v>
      </c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175</v>
      </c>
      <c r="N603" s="26" t="s">
        <v>111</v>
      </c>
      <c r="O603" s="25" t="s">
        <v>133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186</v>
      </c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165</v>
      </c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9</v>
      </c>
      <c r="AN610" s="85">
        <f t="shared" si="80"/>
        <v>0</v>
      </c>
      <c r="AO610" s="84">
        <f t="shared" si="80"/>
        <v>1</v>
      </c>
      <c r="AP610" s="86">
        <f t="shared" si="80"/>
        <v>9</v>
      </c>
      <c r="AQ610" s="85">
        <f t="shared" si="80"/>
        <v>1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5</v>
      </c>
      <c r="BJ610" s="5">
        <f>SUM(AP610:AR610,BB610)/$BJ$5</f>
        <v>5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4.5</v>
      </c>
      <c r="AN611" s="66">
        <f t="shared" si="81"/>
        <v>0</v>
      </c>
      <c r="AO611" s="65">
        <f t="shared" si="81"/>
        <v>0.5</v>
      </c>
      <c r="AP611" s="67">
        <f t="shared" si="81"/>
        <v>4.5</v>
      </c>
      <c r="AQ611" s="66">
        <f t="shared" si="81"/>
        <v>0.5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178</v>
      </c>
      <c r="I612" s="248">
        <v>49</v>
      </c>
      <c r="J612" s="248">
        <v>13</v>
      </c>
      <c r="K612" s="248">
        <v>5</v>
      </c>
      <c r="L612" s="45" t="s">
        <v>132</v>
      </c>
      <c r="M612" s="44" t="s">
        <v>186</v>
      </c>
      <c r="N612" s="45" t="s">
        <v>131</v>
      </c>
      <c r="O612" s="44" t="s">
        <v>371</v>
      </c>
      <c r="P612" s="45" t="s">
        <v>130</v>
      </c>
      <c r="Q612" s="44"/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>
        <v>6</v>
      </c>
      <c r="AG612" s="44" t="s">
        <v>175</v>
      </c>
      <c r="AH612" s="43" t="s">
        <v>133</v>
      </c>
      <c r="AI612" s="42"/>
      <c r="AJ612" s="235"/>
      <c r="AK612" s="235"/>
      <c r="AL612" s="51"/>
      <c r="AM612" s="228">
        <f>SUMPRODUCT(LEN($M612:$AE615)-LEN(SUBSTITUTE($M612:$AE615,"A", "")))</f>
        <v>6</v>
      </c>
      <c r="AN612" s="216">
        <f>SUMPRODUCT(LEN($AH612:$AH615)-LEN(SUBSTITUTE($AH612:$AH615,"A", "")))</f>
        <v>0</v>
      </c>
      <c r="AO612" s="219">
        <f>SUMPRODUCT(LEN($AG612:$AG615)-LEN(SUBSTITUTE($AG612:$AG615,"A", "")))</f>
        <v>1</v>
      </c>
      <c r="AP612" s="222">
        <f>SUMPRODUCT(LEN($M612:$AE615)-LEN(SUBSTITUTE($M612:$AE615,"S", "")))</f>
        <v>7</v>
      </c>
      <c r="AQ612" s="216">
        <f>SUMPRODUCT(LEN($AH612:$AH615)-LEN(SUBSTITUTE($AH612:$AH615,"S", "")))</f>
        <v>1</v>
      </c>
      <c r="AR612" s="219">
        <f>SUMPRODUCT(LEN($AG612:$AG615)-LEN(SUBSTITUTE($AG612:$AG615,"S", "")))</f>
        <v>0</v>
      </c>
      <c r="AS612" s="222">
        <f>SUMPRODUCT(LEN($M612:$AE615)-LEN(SUBSTITUTE($M612:$AE615,"F", "")))</f>
        <v>0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0</v>
      </c>
      <c r="AW612" s="216">
        <f>SUMPRODUCT(LEN($AH612:$AH615)-LEN(SUBSTITUTE($AH612:$AH615,"G", "")))</f>
        <v>0</v>
      </c>
      <c r="AX612" s="219">
        <f>SUMPRODUCT(LEN($AG612:$AG615)-LEN(SUBSTITUTE($AG612:$AG615,"G", "")))</f>
        <v>0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0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375</v>
      </c>
      <c r="N613" s="35" t="s">
        <v>121</v>
      </c>
      <c r="O613" s="34" t="s">
        <v>175</v>
      </c>
      <c r="P613" s="35" t="s">
        <v>120</v>
      </c>
      <c r="Q613" s="34"/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165</v>
      </c>
      <c r="I614" s="250"/>
      <c r="J614" s="250"/>
      <c r="K614" s="250"/>
      <c r="L614" s="26" t="s">
        <v>112</v>
      </c>
      <c r="M614" s="25" t="s">
        <v>375</v>
      </c>
      <c r="N614" s="26" t="s">
        <v>111</v>
      </c>
      <c r="O614" s="25" t="s">
        <v>133</v>
      </c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371</v>
      </c>
      <c r="N615" s="55" t="s">
        <v>102</v>
      </c>
      <c r="O615" s="54" t="s">
        <v>133</v>
      </c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37</v>
      </c>
      <c r="J616" s="248">
        <v>13</v>
      </c>
      <c r="K616" s="248">
        <v>8</v>
      </c>
      <c r="L616" s="45" t="s">
        <v>132</v>
      </c>
      <c r="M616" s="44" t="s">
        <v>175</v>
      </c>
      <c r="N616" s="45" t="s">
        <v>131</v>
      </c>
      <c r="O616" s="44" t="s">
        <v>133</v>
      </c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3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2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0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186</v>
      </c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230</v>
      </c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175</v>
      </c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>
        <v>165</v>
      </c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16</v>
      </c>
      <c r="AN625" s="85">
        <f t="shared" si="82"/>
        <v>4</v>
      </c>
      <c r="AO625" s="84">
        <f t="shared" si="82"/>
        <v>0</v>
      </c>
      <c r="AP625" s="86">
        <f t="shared" si="82"/>
        <v>10</v>
      </c>
      <c r="AQ625" s="85">
        <f t="shared" si="82"/>
        <v>1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10</v>
      </c>
      <c r="BJ625" s="5">
        <f>SUM(AP625:AR625,BB625)/$BJ$5</f>
        <v>5.5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8</v>
      </c>
      <c r="AN626" s="66">
        <f t="shared" si="83"/>
        <v>2</v>
      </c>
      <c r="AO626" s="65">
        <f t="shared" si="83"/>
        <v>0</v>
      </c>
      <c r="AP626" s="67">
        <f t="shared" si="83"/>
        <v>5</v>
      </c>
      <c r="AQ626" s="66">
        <f t="shared" si="83"/>
        <v>0.5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178</v>
      </c>
      <c r="I627" s="248">
        <v>49</v>
      </c>
      <c r="J627" s="248">
        <v>14</v>
      </c>
      <c r="K627" s="248">
        <v>6</v>
      </c>
      <c r="L627" s="45" t="s">
        <v>132</v>
      </c>
      <c r="M627" s="44" t="s">
        <v>375</v>
      </c>
      <c r="N627" s="45" t="s">
        <v>131</v>
      </c>
      <c r="O627" s="44" t="s">
        <v>186</v>
      </c>
      <c r="P627" s="45" t="s">
        <v>130</v>
      </c>
      <c r="Q627" s="44"/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175</v>
      </c>
      <c r="AI627" s="42"/>
      <c r="AJ627" s="235"/>
      <c r="AK627" s="235"/>
      <c r="AL627" s="51"/>
      <c r="AM627" s="228">
        <f>SUMPRODUCT(LEN($M627:$AE630)-LEN(SUBSTITUTE($M627:$AE630,"A", "")))</f>
        <v>8</v>
      </c>
      <c r="AN627" s="216">
        <f>SUMPRODUCT(LEN($AH627:$AH630)-LEN(SUBSTITUTE($AH627:$AH630,"A", "")))</f>
        <v>1</v>
      </c>
      <c r="AO627" s="219">
        <f>SUMPRODUCT(LEN($AG627:$AG630)-LEN(SUBSTITUTE($AG627:$AG630,"A", "")))</f>
        <v>0</v>
      </c>
      <c r="AP627" s="222">
        <f>SUMPRODUCT(LEN($M627:$AE630)-LEN(SUBSTITUTE($M627:$AE630,"S", "")))</f>
        <v>5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0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0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0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0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375</v>
      </c>
      <c r="N628" s="35" t="s">
        <v>121</v>
      </c>
      <c r="O628" s="34" t="s">
        <v>175</v>
      </c>
      <c r="P628" s="35" t="s">
        <v>120</v>
      </c>
      <c r="Q628" s="34"/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165</v>
      </c>
      <c r="I629" s="250"/>
      <c r="J629" s="250"/>
      <c r="K629" s="250"/>
      <c r="L629" s="26" t="s">
        <v>112</v>
      </c>
      <c r="M629" s="25" t="s">
        <v>186</v>
      </c>
      <c r="N629" s="26" t="s">
        <v>111</v>
      </c>
      <c r="O629" s="25" t="s">
        <v>133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186</v>
      </c>
      <c r="N630" s="55" t="s">
        <v>102</v>
      </c>
      <c r="O630" s="54" t="s">
        <v>133</v>
      </c>
      <c r="P630" s="55" t="s">
        <v>101</v>
      </c>
      <c r="Q630" s="54"/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52</v>
      </c>
      <c r="J631" s="248">
        <v>14</v>
      </c>
      <c r="K631" s="248">
        <v>6</v>
      </c>
      <c r="L631" s="45" t="s">
        <v>132</v>
      </c>
      <c r="M631" s="44" t="s">
        <v>175</v>
      </c>
      <c r="N631" s="45" t="s">
        <v>131</v>
      </c>
      <c r="O631" s="44" t="s">
        <v>372</v>
      </c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175</v>
      </c>
      <c r="AI631" s="42"/>
      <c r="AJ631" s="231"/>
      <c r="AK631" s="225"/>
      <c r="AL631" s="51"/>
      <c r="AM631" s="228">
        <f>SUMPRODUCT(LEN($M631:$AE634)-LEN(SUBSTITUTE($M631:$AE634,"A", "")))</f>
        <v>8</v>
      </c>
      <c r="AN631" s="216">
        <f>SUMPRODUCT(LEN($AH631:$AH634)-LEN(SUBSTITUTE($AH631:$AH634,"A", "")))</f>
        <v>3</v>
      </c>
      <c r="AO631" s="219">
        <f>SUMPRODUCT(LEN($AG631:$AG634)-LEN(SUBSTITUTE($AG631:$AG634,"A", "")))</f>
        <v>0</v>
      </c>
      <c r="AP631" s="222">
        <f>SUMPRODUCT(LEN($M631:$AE634)-LEN(SUBSTITUTE($M631:$AE634,"S", "")))</f>
        <v>5</v>
      </c>
      <c r="AQ631" s="216">
        <f>SUMPRODUCT(LEN($AH631:$AH634)-LEN(SUBSTITUTE($AH631:$AH634,"S", "")))</f>
        <v>1</v>
      </c>
      <c r="AR631" s="219">
        <f>SUMPRODUCT(LEN($AG631:$AG634)-LEN(SUBSTITUTE($AG631:$AG634,"S", "")))</f>
        <v>0</v>
      </c>
      <c r="AS631" s="222">
        <f>SUMPRODUCT(LEN($M631:$AE634)-LEN(SUBSTITUTE($M631:$AE634,"F", "")))</f>
        <v>0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0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375</v>
      </c>
      <c r="N632" s="35" t="s">
        <v>121</v>
      </c>
      <c r="O632" s="34" t="s">
        <v>175</v>
      </c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386</v>
      </c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373</v>
      </c>
      <c r="N633" s="26" t="s">
        <v>111</v>
      </c>
      <c r="O633" s="25" t="s">
        <v>133</v>
      </c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372</v>
      </c>
      <c r="N634" s="55" t="s">
        <v>102</v>
      </c>
      <c r="O634" s="54" t="s">
        <v>133</v>
      </c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>
        <v>165</v>
      </c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6</v>
      </c>
      <c r="AN640" s="85">
        <f t="shared" si="84"/>
        <v>0</v>
      </c>
      <c r="AO640" s="84">
        <f t="shared" si="84"/>
        <v>0</v>
      </c>
      <c r="AP640" s="86">
        <f t="shared" si="84"/>
        <v>5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3</v>
      </c>
      <c r="BJ640" s="5">
        <f>SUM(AP640:AR640,BB640)/$BJ$5</f>
        <v>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3</v>
      </c>
      <c r="AN641" s="66">
        <f t="shared" si="85"/>
        <v>0</v>
      </c>
      <c r="AO641" s="65">
        <f t="shared" si="85"/>
        <v>0</v>
      </c>
      <c r="AP641" s="67">
        <f t="shared" si="85"/>
        <v>2.5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178</v>
      </c>
      <c r="I642" s="248">
        <v>27</v>
      </c>
      <c r="J642" s="248">
        <v>10</v>
      </c>
      <c r="K642" s="248">
        <v>6</v>
      </c>
      <c r="L642" s="45" t="s">
        <v>132</v>
      </c>
      <c r="M642" s="44" t="s">
        <v>175</v>
      </c>
      <c r="N642" s="45" t="s">
        <v>131</v>
      </c>
      <c r="O642" s="44"/>
      <c r="P642" s="45" t="s">
        <v>130</v>
      </c>
      <c r="Q642" s="44"/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35"/>
      <c r="AK642" s="235"/>
      <c r="AL642" s="51"/>
      <c r="AM642" s="228">
        <f>SUMPRODUCT(LEN($M642:$AE645)-LEN(SUBSTITUTE($M642:$AE645,"A", "")))</f>
        <v>4</v>
      </c>
      <c r="AN642" s="216">
        <f>SUMPRODUCT(LEN($AH642:$AH645)-LEN(SUBSTITUTE($AH642:$AH645,"A", "")))</f>
        <v>0</v>
      </c>
      <c r="AO642" s="219">
        <f>SUMPRODUCT(LEN($AG642:$AG645)-LEN(SUBSTITUTE($AG642:$AG645,"A", "")))</f>
        <v>0</v>
      </c>
      <c r="AP642" s="222">
        <f>SUMPRODUCT(LEN($M642:$AE645)-LEN(SUBSTITUTE($M642:$AE645,"S", "")))</f>
        <v>0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0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175</v>
      </c>
      <c r="N643" s="35" t="s">
        <v>121</v>
      </c>
      <c r="O643" s="34"/>
      <c r="P643" s="35" t="s">
        <v>120</v>
      </c>
      <c r="Q643" s="34"/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165</v>
      </c>
      <c r="I644" s="250"/>
      <c r="J644" s="250"/>
      <c r="K644" s="250"/>
      <c r="L644" s="26" t="s">
        <v>112</v>
      </c>
      <c r="M644" s="25" t="s">
        <v>175</v>
      </c>
      <c r="N644" s="26" t="s">
        <v>111</v>
      </c>
      <c r="O644" s="25"/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175</v>
      </c>
      <c r="N645" s="55" t="s">
        <v>102</v>
      </c>
      <c r="O645" s="54"/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34</v>
      </c>
      <c r="J646" s="248">
        <v>12</v>
      </c>
      <c r="K646" s="248">
        <v>6</v>
      </c>
      <c r="L646" s="45" t="s">
        <v>132</v>
      </c>
      <c r="M646" s="44" t="s">
        <v>175</v>
      </c>
      <c r="N646" s="45" t="s">
        <v>131</v>
      </c>
      <c r="O646" s="44" t="s">
        <v>133</v>
      </c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31"/>
      <c r="AK646" s="225"/>
      <c r="AL646" s="51"/>
      <c r="AM646" s="228">
        <f>SUMPRODUCT(LEN($M646:$AE649)-LEN(SUBSTITUTE($M646:$AE649,"A", "")))</f>
        <v>2</v>
      </c>
      <c r="AN646" s="216">
        <f>SUMPRODUCT(LEN($AH646:$AH649)-LEN(SUBSTITUTE($AH646:$AH649,"A", "")))</f>
        <v>0</v>
      </c>
      <c r="AO646" s="219">
        <f>SUMPRODUCT(LEN($AG646:$AG649)-LEN(SUBSTITUTE($AG646:$AG649,"A", "")))</f>
        <v>0</v>
      </c>
      <c r="AP646" s="222">
        <f>SUMPRODUCT(LEN($M646:$AE649)-LEN(SUBSTITUTE($M646:$AE649,"S", "")))</f>
        <v>5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0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0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371</v>
      </c>
      <c r="N647" s="35" t="s">
        <v>121</v>
      </c>
      <c r="O647" s="34" t="s">
        <v>133</v>
      </c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175</v>
      </c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133</v>
      </c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165</v>
      </c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6</v>
      </c>
      <c r="AN655" s="85">
        <f t="shared" si="86"/>
        <v>0</v>
      </c>
      <c r="AO655" s="84">
        <f t="shared" si="86"/>
        <v>0</v>
      </c>
      <c r="AP655" s="86">
        <f t="shared" si="86"/>
        <v>6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3</v>
      </c>
      <c r="BJ655" s="5">
        <f>SUM(AP655:AR655,BB655)/$BJ$5</f>
        <v>3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3</v>
      </c>
      <c r="AN656" s="66">
        <f t="shared" si="87"/>
        <v>0</v>
      </c>
      <c r="AO656" s="65">
        <f t="shared" si="87"/>
        <v>0</v>
      </c>
      <c r="AP656" s="67">
        <f t="shared" si="87"/>
        <v>3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178</v>
      </c>
      <c r="I657" s="248">
        <v>28</v>
      </c>
      <c r="J657" s="248">
        <v>12</v>
      </c>
      <c r="K657" s="248">
        <v>6</v>
      </c>
      <c r="L657" s="45" t="s">
        <v>132</v>
      </c>
      <c r="M657" s="44" t="s">
        <v>175</v>
      </c>
      <c r="N657" s="45" t="s">
        <v>131</v>
      </c>
      <c r="O657" s="44" t="s">
        <v>133</v>
      </c>
      <c r="P657" s="45" t="s">
        <v>130</v>
      </c>
      <c r="Q657" s="44"/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/>
      <c r="AI657" s="42"/>
      <c r="AJ657" s="235"/>
      <c r="AK657" s="235"/>
      <c r="AL657" s="51"/>
      <c r="AM657" s="228">
        <f>SUMPRODUCT(LEN($M657:$AE660)-LEN(SUBSTITUTE($M657:$AE660,"A", "")))</f>
        <v>4</v>
      </c>
      <c r="AN657" s="216">
        <f>SUMPRODUCT(LEN($AH657:$AH660)-LEN(SUBSTITUTE($AH657:$AH660,"A", "")))</f>
        <v>0</v>
      </c>
      <c r="AO657" s="219">
        <f>SUMPRODUCT(LEN($AG657:$AG660)-LEN(SUBSTITUTE($AG657:$AG660,"A", "")))</f>
        <v>0</v>
      </c>
      <c r="AP657" s="222">
        <f>SUMPRODUCT(LEN($M657:$AE660)-LEN(SUBSTITUTE($M657:$AE660,"S", "")))</f>
        <v>3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0</v>
      </c>
      <c r="AW657" s="216">
        <f>SUMPRODUCT(LEN($AH657:$AH660)-LEN(SUBSTITUTE($AH657:$AH660,"G", "")))</f>
        <v>0</v>
      </c>
      <c r="AX657" s="219">
        <f>SUMPRODUCT(LEN($AG657:$AG660)-LEN(SUBSTITUTE($AG657:$AG660,"G", "")))</f>
        <v>0</v>
      </c>
      <c r="AY657" s="222">
        <f>SUMPRODUCT(LEN($M657:$AE660)-LEN(SUBSTITUTE($M657:$AE660,"M", "")))</f>
        <v>0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0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175</v>
      </c>
      <c r="N658" s="35" t="s">
        <v>121</v>
      </c>
      <c r="O658" s="34" t="s">
        <v>133</v>
      </c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165</v>
      </c>
      <c r="I659" s="250"/>
      <c r="J659" s="250"/>
      <c r="K659" s="250"/>
      <c r="L659" s="26" t="s">
        <v>112</v>
      </c>
      <c r="M659" s="25" t="s">
        <v>186</v>
      </c>
      <c r="N659" s="26" t="s">
        <v>111</v>
      </c>
      <c r="O659" s="25"/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175</v>
      </c>
      <c r="N660" s="55" t="s">
        <v>102</v>
      </c>
      <c r="O660" s="54"/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35</v>
      </c>
      <c r="J661" s="248">
        <v>11</v>
      </c>
      <c r="K661" s="248">
        <v>6</v>
      </c>
      <c r="L661" s="45" t="s">
        <v>132</v>
      </c>
      <c r="M661" s="44" t="s">
        <v>175</v>
      </c>
      <c r="N661" s="45" t="s">
        <v>131</v>
      </c>
      <c r="O661" s="44" t="s">
        <v>133</v>
      </c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31"/>
      <c r="AK661" s="225"/>
      <c r="AL661" s="51"/>
      <c r="AM661" s="228">
        <f>SUMPRODUCT(LEN($M661:$AE664)-LEN(SUBSTITUTE($M661:$AE664,"A", "")))</f>
        <v>2</v>
      </c>
      <c r="AN661" s="216">
        <f>SUMPRODUCT(LEN($AH661:$AH664)-LEN(SUBSTITUTE($AH661:$AH664,"A", "")))</f>
        <v>0</v>
      </c>
      <c r="AO661" s="219">
        <f>SUMPRODUCT(LEN($AG661:$AG664)-LEN(SUBSTITUTE($AG661:$AG664,"A", "")))</f>
        <v>0</v>
      </c>
      <c r="AP661" s="222">
        <f>SUMPRODUCT(LEN($M661:$AE664)-LEN(SUBSTITUTE($M661:$AE664,"S", "")))</f>
        <v>3</v>
      </c>
      <c r="AQ661" s="216">
        <f>SUMPRODUCT(LEN($AH661:$AH664)-LEN(SUBSTITUTE($AH661:$AH664,"S", "")))</f>
        <v>0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0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175</v>
      </c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133</v>
      </c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133</v>
      </c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>
        <v>164</v>
      </c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9</v>
      </c>
      <c r="AN670" s="85">
        <f t="shared" si="88"/>
        <v>0</v>
      </c>
      <c r="AO670" s="84">
        <f t="shared" si="88"/>
        <v>0</v>
      </c>
      <c r="AP670" s="86">
        <f t="shared" si="88"/>
        <v>11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4.5</v>
      </c>
      <c r="BJ670" s="5">
        <f>SUM(AP670:AR670,BB670)/$BJ$5</f>
        <v>5.5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4.5</v>
      </c>
      <c r="AN671" s="66">
        <f t="shared" si="89"/>
        <v>0</v>
      </c>
      <c r="AO671" s="65">
        <f t="shared" si="89"/>
        <v>0</v>
      </c>
      <c r="AP671" s="67">
        <f t="shared" si="89"/>
        <v>5.5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 t="s">
        <v>134</v>
      </c>
      <c r="I672" s="248">
        <v>44</v>
      </c>
      <c r="J672" s="248">
        <v>12</v>
      </c>
      <c r="K672" s="248">
        <v>6</v>
      </c>
      <c r="L672" s="45" t="s">
        <v>132</v>
      </c>
      <c r="M672" s="44" t="s">
        <v>375</v>
      </c>
      <c r="N672" s="45" t="s">
        <v>131</v>
      </c>
      <c r="O672" s="44" t="s">
        <v>133</v>
      </c>
      <c r="P672" s="45" t="s">
        <v>130</v>
      </c>
      <c r="Q672" s="44"/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35"/>
      <c r="AK672" s="235"/>
      <c r="AL672" s="51"/>
      <c r="AM672" s="228">
        <f>SUMPRODUCT(LEN($M672:$AE675)-LEN(SUBSTITUTE($M672:$AE675,"A", "")))</f>
        <v>6</v>
      </c>
      <c r="AN672" s="216">
        <f>SUMPRODUCT(LEN($AH672:$AH675)-LEN(SUBSTITUTE($AH672:$AH675,"A", "")))</f>
        <v>0</v>
      </c>
      <c r="AO672" s="219">
        <f>SUMPRODUCT(LEN($AG672:$AG675)-LEN(SUBSTITUTE($AG672:$AG675,"A", "")))</f>
        <v>0</v>
      </c>
      <c r="AP672" s="222">
        <f>SUMPRODUCT(LEN($M672:$AE675)-LEN(SUBSTITUTE($M672:$AE675,"S", "")))</f>
        <v>4</v>
      </c>
      <c r="AQ672" s="216">
        <f>SUMPRODUCT(LEN($AH672:$AH675)-LEN(SUBSTITUTE($AH672:$AH675,"S", "")))</f>
        <v>0</v>
      </c>
      <c r="AR672" s="219">
        <f>SUMPRODUCT(LEN($AG672:$AG675)-LEN(SUBSTITUTE($AG672:$AG675,"S", "")))</f>
        <v>0</v>
      </c>
      <c r="AS672" s="222">
        <f>SUMPRODUCT(LEN($M672:$AE675)-LEN(SUBSTITUTE($M672:$AE675,"F", "")))</f>
        <v>0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0</v>
      </c>
      <c r="AW672" s="216">
        <f>SUMPRODUCT(LEN($AH672:$AH675)-LEN(SUBSTITUTE($AH672:$AH675,"G", "")))</f>
        <v>0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375</v>
      </c>
      <c r="N673" s="35" t="s">
        <v>121</v>
      </c>
      <c r="O673" s="34" t="s">
        <v>133</v>
      </c>
      <c r="P673" s="35" t="s">
        <v>120</v>
      </c>
      <c r="Q673" s="34"/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164</v>
      </c>
      <c r="I674" s="250"/>
      <c r="J674" s="250"/>
      <c r="K674" s="250"/>
      <c r="L674" s="26" t="s">
        <v>112</v>
      </c>
      <c r="M674" s="25" t="s">
        <v>186</v>
      </c>
      <c r="N674" s="26" t="s">
        <v>111</v>
      </c>
      <c r="O674" s="25"/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186</v>
      </c>
      <c r="N675" s="55" t="s">
        <v>102</v>
      </c>
      <c r="O675" s="54"/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36</v>
      </c>
      <c r="J676" s="248">
        <v>12</v>
      </c>
      <c r="K676" s="248">
        <v>6</v>
      </c>
      <c r="L676" s="45" t="s">
        <v>132</v>
      </c>
      <c r="M676" s="44" t="s">
        <v>375</v>
      </c>
      <c r="N676" s="45" t="s">
        <v>131</v>
      </c>
      <c r="O676" s="44" t="s">
        <v>133</v>
      </c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/>
      <c r="AK676" s="225"/>
      <c r="AL676" s="51"/>
      <c r="AM676" s="228">
        <f>SUMPRODUCT(LEN($M676:$AE679)-LEN(SUBSTITUTE($M676:$AE679,"A", "")))</f>
        <v>3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7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0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371</v>
      </c>
      <c r="N677" s="35" t="s">
        <v>121</v>
      </c>
      <c r="O677" s="34" t="s">
        <v>133</v>
      </c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186</v>
      </c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371</v>
      </c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163</v>
      </c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14</v>
      </c>
      <c r="AN685" s="85">
        <f t="shared" si="90"/>
        <v>1</v>
      </c>
      <c r="AO685" s="84">
        <f t="shared" si="90"/>
        <v>0</v>
      </c>
      <c r="AP685" s="86">
        <f t="shared" si="90"/>
        <v>14</v>
      </c>
      <c r="AQ685" s="85">
        <f t="shared" si="90"/>
        <v>2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7.5</v>
      </c>
      <c r="BJ685" s="5">
        <f>SUM(AP685:AR685,BB685)/$BJ$5</f>
        <v>8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7</v>
      </c>
      <c r="AN686" s="66">
        <f t="shared" si="91"/>
        <v>0.5</v>
      </c>
      <c r="AO686" s="65">
        <f t="shared" si="91"/>
        <v>0</v>
      </c>
      <c r="AP686" s="67">
        <f t="shared" si="91"/>
        <v>7</v>
      </c>
      <c r="AQ686" s="66">
        <f t="shared" si="91"/>
        <v>1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134</v>
      </c>
      <c r="I687" s="248">
        <v>38</v>
      </c>
      <c r="J687" s="248">
        <v>13</v>
      </c>
      <c r="K687" s="248">
        <v>5</v>
      </c>
      <c r="L687" s="45" t="s">
        <v>132</v>
      </c>
      <c r="M687" s="44" t="s">
        <v>133</v>
      </c>
      <c r="N687" s="45" t="s">
        <v>131</v>
      </c>
      <c r="O687" s="44" t="s">
        <v>375</v>
      </c>
      <c r="P687" s="45" t="s">
        <v>130</v>
      </c>
      <c r="Q687" s="44"/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133</v>
      </c>
      <c r="AI687" s="42"/>
      <c r="AJ687" s="235"/>
      <c r="AK687" s="235"/>
      <c r="AL687" s="51"/>
      <c r="AM687" s="228">
        <f>SUMPRODUCT(LEN($M687:$AE690)-LEN(SUBSTITUTE($M687:$AE690,"A", "")))</f>
        <v>10</v>
      </c>
      <c r="AN687" s="216">
        <f>SUMPRODUCT(LEN($AH687:$AH690)-LEN(SUBSTITUTE($AH687:$AH690,"A", "")))</f>
        <v>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7</v>
      </c>
      <c r="AQ687" s="216">
        <f>SUMPRODUCT(LEN($AH687:$AH690)-LEN(SUBSTITUTE($AH687:$AH690,"S", "")))</f>
        <v>1</v>
      </c>
      <c r="AR687" s="219">
        <f>SUMPRODUCT(LEN($AG687:$AG690)-LEN(SUBSTITUTE($AG687:$AG690,"S", "")))</f>
        <v>0</v>
      </c>
      <c r="AS687" s="222">
        <f>SUMPRODUCT(LEN($M687:$AE690)-LEN(SUBSTITUTE($M687:$AE690,"F", "")))</f>
        <v>0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0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175</v>
      </c>
      <c r="N688" s="35" t="s">
        <v>121</v>
      </c>
      <c r="O688" s="34" t="s">
        <v>186</v>
      </c>
      <c r="P688" s="35" t="s">
        <v>120</v>
      </c>
      <c r="Q688" s="34"/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163</v>
      </c>
      <c r="I689" s="250"/>
      <c r="J689" s="250"/>
      <c r="K689" s="250"/>
      <c r="L689" s="26" t="s">
        <v>112</v>
      </c>
      <c r="M689" s="25" t="s">
        <v>373</v>
      </c>
      <c r="N689" s="26" t="s">
        <v>111</v>
      </c>
      <c r="O689" s="25" t="s">
        <v>385</v>
      </c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373</v>
      </c>
      <c r="N690" s="55" t="s">
        <v>102</v>
      </c>
      <c r="O690" s="54" t="s">
        <v>133</v>
      </c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46</v>
      </c>
      <c r="J691" s="248">
        <v>13</v>
      </c>
      <c r="K691" s="248">
        <v>7</v>
      </c>
      <c r="L691" s="45" t="s">
        <v>132</v>
      </c>
      <c r="M691" s="44" t="s">
        <v>175</v>
      </c>
      <c r="N691" s="45" t="s">
        <v>131</v>
      </c>
      <c r="O691" s="44" t="s">
        <v>371</v>
      </c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186</v>
      </c>
      <c r="AI691" s="42"/>
      <c r="AJ691" s="231"/>
      <c r="AK691" s="225"/>
      <c r="AL691" s="51"/>
      <c r="AM691" s="228">
        <f>SUMPRODUCT(LEN($M691:$AE694)-LEN(SUBSTITUTE($M691:$AE694,"A", "")))</f>
        <v>4</v>
      </c>
      <c r="AN691" s="216">
        <f>SUMPRODUCT(LEN($AH691:$AH694)-LEN(SUBSTITUTE($AH691:$AH694,"A", "")))</f>
        <v>1</v>
      </c>
      <c r="AO691" s="219">
        <f>SUMPRODUCT(LEN($AG691:$AG694)-LEN(SUBSTITUTE($AG691:$AG694,"A", "")))</f>
        <v>0</v>
      </c>
      <c r="AP691" s="222">
        <f>SUMPRODUCT(LEN($M691:$AE694)-LEN(SUBSTITUTE($M691:$AE694,"S", "")))</f>
        <v>7</v>
      </c>
      <c r="AQ691" s="216">
        <f>SUMPRODUCT(LEN($AH691:$AH694)-LEN(SUBSTITUTE($AH691:$AH694,"S", "")))</f>
        <v>1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0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373</v>
      </c>
      <c r="N692" s="35" t="s">
        <v>121</v>
      </c>
      <c r="O692" s="34" t="s">
        <v>133</v>
      </c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186</v>
      </c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371</v>
      </c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164</v>
      </c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</v>
      </c>
      <c r="AN700" s="85">
        <f t="shared" si="92"/>
        <v>0</v>
      </c>
      <c r="AO700" s="84">
        <f t="shared" si="92"/>
        <v>0</v>
      </c>
      <c r="AP700" s="86">
        <f t="shared" si="92"/>
        <v>10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3.5</v>
      </c>
      <c r="BJ700" s="5">
        <f>SUM(AP700:AR700,BB700)/$BJ$5</f>
        <v>5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3.5</v>
      </c>
      <c r="AN701" s="66">
        <f t="shared" si="93"/>
        <v>0</v>
      </c>
      <c r="AO701" s="65">
        <f t="shared" si="93"/>
        <v>0</v>
      </c>
      <c r="AP701" s="67">
        <f t="shared" si="93"/>
        <v>5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134</v>
      </c>
      <c r="I702" s="248">
        <v>39</v>
      </c>
      <c r="J702" s="248">
        <v>12</v>
      </c>
      <c r="K702" s="248">
        <v>7</v>
      </c>
      <c r="L702" s="45" t="s">
        <v>132</v>
      </c>
      <c r="M702" s="44" t="s">
        <v>175</v>
      </c>
      <c r="N702" s="45" t="s">
        <v>131</v>
      </c>
      <c r="O702" s="44" t="s">
        <v>133</v>
      </c>
      <c r="P702" s="45" t="s">
        <v>130</v>
      </c>
      <c r="Q702" s="44"/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/>
      <c r="AI702" s="42"/>
      <c r="AJ702" s="235"/>
      <c r="AK702" s="235"/>
      <c r="AL702" s="51"/>
      <c r="AM702" s="228">
        <f>SUMPRODUCT(LEN($M702:$AE705)-LEN(SUBSTITUTE($M702:$AE705,"A", "")))</f>
        <v>2</v>
      </c>
      <c r="AN702" s="216">
        <f>SUMPRODUCT(LEN($AH702:$AH705)-LEN(SUBSTITUTE($AH702:$AH705,"A", "")))</f>
        <v>0</v>
      </c>
      <c r="AO702" s="219">
        <f>SUMPRODUCT(LEN($AG702:$AG705)-LEN(SUBSTITUTE($AG702:$AG705,"A", "")))</f>
        <v>0</v>
      </c>
      <c r="AP702" s="222">
        <f>SUMPRODUCT(LEN($M702:$AE705)-LEN(SUBSTITUTE($M702:$AE705,"S", "")))</f>
        <v>5</v>
      </c>
      <c r="AQ702" s="216">
        <f>SUMPRODUCT(LEN($AH702:$AH705)-LEN(SUBSTITUTE($AH702:$AH705,"S", "")))</f>
        <v>0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0</v>
      </c>
      <c r="AW702" s="216">
        <f>SUMPRODUCT(LEN($AH702:$AH705)-LEN(SUBSTITUTE($AH702:$AH705,"G", "")))</f>
        <v>0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0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186</v>
      </c>
      <c r="N703" s="35" t="s">
        <v>121</v>
      </c>
      <c r="O703" s="34"/>
      <c r="P703" s="35" t="s">
        <v>120</v>
      </c>
      <c r="Q703" s="34"/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164</v>
      </c>
      <c r="I704" s="250"/>
      <c r="J704" s="250"/>
      <c r="K704" s="250"/>
      <c r="L704" s="26" t="s">
        <v>112</v>
      </c>
      <c r="M704" s="25" t="s">
        <v>371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133</v>
      </c>
      <c r="N705" s="55" t="s">
        <v>102</v>
      </c>
      <c r="O705" s="54"/>
      <c r="P705" s="55" t="s">
        <v>101</v>
      </c>
      <c r="Q705" s="54"/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44</v>
      </c>
      <c r="J706" s="248">
        <v>13</v>
      </c>
      <c r="K706" s="248">
        <v>6</v>
      </c>
      <c r="L706" s="45" t="s">
        <v>132</v>
      </c>
      <c r="M706" s="44" t="s">
        <v>175</v>
      </c>
      <c r="N706" s="45" t="s">
        <v>131</v>
      </c>
      <c r="O706" s="44" t="s">
        <v>133</v>
      </c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5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5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0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375</v>
      </c>
      <c r="N707" s="35" t="s">
        <v>121</v>
      </c>
      <c r="O707" s="34" t="s">
        <v>133</v>
      </c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186</v>
      </c>
      <c r="N708" s="26" t="s">
        <v>111</v>
      </c>
      <c r="O708" s="25" t="s">
        <v>133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186</v>
      </c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164</v>
      </c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7</v>
      </c>
      <c r="AN715" s="85">
        <f t="shared" si="94"/>
        <v>0</v>
      </c>
      <c r="AO715" s="84">
        <f t="shared" si="94"/>
        <v>0</v>
      </c>
      <c r="AP715" s="86">
        <f t="shared" si="94"/>
        <v>4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3.5</v>
      </c>
      <c r="BJ715" s="5">
        <f>SUM(AP715:AR715,BB715)/$BJ$5</f>
        <v>2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3.5</v>
      </c>
      <c r="AN716" s="66">
        <f t="shared" si="95"/>
        <v>0</v>
      </c>
      <c r="AO716" s="65">
        <f t="shared" si="95"/>
        <v>0</v>
      </c>
      <c r="AP716" s="67">
        <f t="shared" si="95"/>
        <v>2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134</v>
      </c>
      <c r="I717" s="248">
        <v>26</v>
      </c>
      <c r="J717" s="248">
        <v>12</v>
      </c>
      <c r="K717" s="248">
        <v>6</v>
      </c>
      <c r="L717" s="45" t="s">
        <v>132</v>
      </c>
      <c r="M717" s="44" t="s">
        <v>375</v>
      </c>
      <c r="N717" s="45" t="s">
        <v>131</v>
      </c>
      <c r="O717" s="44" t="s">
        <v>186</v>
      </c>
      <c r="P717" s="45" t="s">
        <v>130</v>
      </c>
      <c r="Q717" s="44"/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/>
      <c r="AJ717" s="235"/>
      <c r="AK717" s="235"/>
      <c r="AL717" s="51"/>
      <c r="AM717" s="228">
        <f>SUMPRODUCT(LEN($M717:$AE720)-LEN(SUBSTITUTE($M717:$AE720,"A", "")))</f>
        <v>7</v>
      </c>
      <c r="AN717" s="216">
        <f>SUMPRODUCT(LEN($AH717:$AH720)-LEN(SUBSTITUTE($AH717:$AH720,"A", "")))</f>
        <v>0</v>
      </c>
      <c r="AO717" s="219">
        <f>SUMPRODUCT(LEN($AG717:$AG720)-LEN(SUBSTITUTE($AG717:$AG720,"A", "")))</f>
        <v>0</v>
      </c>
      <c r="AP717" s="222">
        <f>SUMPRODUCT(LEN($M717:$AE720)-LEN(SUBSTITUTE($M717:$AE720,"S", "")))</f>
        <v>4</v>
      </c>
      <c r="AQ717" s="216">
        <f>SUMPRODUCT(LEN($AH717:$AH720)-LEN(SUBSTITUTE($AH717:$AH720,"S", "")))</f>
        <v>0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0</v>
      </c>
      <c r="AW717" s="216">
        <f>SUMPRODUCT(LEN($AH717:$AH720)-LEN(SUBSTITUTE($AH717:$AH720,"G", "")))</f>
        <v>0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0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375</v>
      </c>
      <c r="N718" s="35" t="s">
        <v>121</v>
      </c>
      <c r="O718" s="34" t="s">
        <v>133</v>
      </c>
      <c r="P718" s="35" t="s">
        <v>120</v>
      </c>
      <c r="Q718" s="34"/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164</v>
      </c>
      <c r="I719" s="250"/>
      <c r="J719" s="250"/>
      <c r="K719" s="250"/>
      <c r="L719" s="26" t="s">
        <v>112</v>
      </c>
      <c r="M719" s="25" t="s">
        <v>186</v>
      </c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186</v>
      </c>
      <c r="N720" s="55" t="s">
        <v>102</v>
      </c>
      <c r="O720" s="54"/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 t="s">
        <v>384</v>
      </c>
      <c r="E721" s="49"/>
      <c r="F721" s="49"/>
      <c r="G721" s="48"/>
      <c r="H721" s="241"/>
      <c r="I721" s="248">
        <v>24</v>
      </c>
      <c r="J721" s="248">
        <v>7</v>
      </c>
      <c r="K721" s="248">
        <v>7</v>
      </c>
      <c r="L721" s="45" t="s">
        <v>132</v>
      </c>
      <c r="M721" s="44"/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31"/>
      <c r="AK721" s="225"/>
      <c r="AL721" s="51"/>
      <c r="AM721" s="228">
        <f>SUMPRODUCT(LEN($M721:$AE724)-LEN(SUBSTITUTE($M721:$AE724,"A", "")))</f>
        <v>0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0</v>
      </c>
      <c r="AQ721" s="216">
        <f>SUMPRODUCT(LEN($AH721:$AH724)-LEN(SUBSTITUTE($AH721:$AH724,"S", "")))</f>
        <v>0</v>
      </c>
      <c r="AR721" s="219">
        <f>SUMPRODUCT(LEN($AG721:$AG724)-LEN(SUBSTITUTE($AG721:$AG724,"S", "")))</f>
        <v>0</v>
      </c>
      <c r="AS721" s="222">
        <f>SUMPRODUCT(LEN($M721:$AE724)-LEN(SUBSTITUTE($M721:$AE724,"F", "")))</f>
        <v>0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0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/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165</v>
      </c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11</v>
      </c>
      <c r="AN730" s="85">
        <f t="shared" si="96"/>
        <v>2</v>
      </c>
      <c r="AO730" s="84">
        <f t="shared" si="96"/>
        <v>0</v>
      </c>
      <c r="AP730" s="86">
        <f t="shared" si="96"/>
        <v>7</v>
      </c>
      <c r="AQ730" s="85">
        <f t="shared" si="96"/>
        <v>2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6.5</v>
      </c>
      <c r="BJ730" s="5">
        <f>SUM(AP730:AR730,BB730)/$BJ$5</f>
        <v>4.5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5.5</v>
      </c>
      <c r="AN731" s="66">
        <f t="shared" si="97"/>
        <v>1</v>
      </c>
      <c r="AO731" s="65">
        <f t="shared" si="97"/>
        <v>0</v>
      </c>
      <c r="AP731" s="67">
        <f t="shared" si="97"/>
        <v>3.5</v>
      </c>
      <c r="AQ731" s="66">
        <f t="shared" si="97"/>
        <v>1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134</v>
      </c>
      <c r="I732" s="248">
        <v>39</v>
      </c>
      <c r="J732" s="248">
        <v>11</v>
      </c>
      <c r="K732" s="248">
        <v>6</v>
      </c>
      <c r="L732" s="45" t="s">
        <v>132</v>
      </c>
      <c r="M732" s="44" t="s">
        <v>375</v>
      </c>
      <c r="N732" s="45" t="s">
        <v>131</v>
      </c>
      <c r="O732" s="44" t="s">
        <v>133</v>
      </c>
      <c r="P732" s="45" t="s">
        <v>130</v>
      </c>
      <c r="Q732" s="44"/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186</v>
      </c>
      <c r="AI732" s="42"/>
      <c r="AJ732" s="235"/>
      <c r="AK732" s="235"/>
      <c r="AL732" s="51"/>
      <c r="AM732" s="228">
        <f>SUMPRODUCT(LEN($M732:$AE735)-LEN(SUBSTITUTE($M732:$AE735,"A", "")))</f>
        <v>5</v>
      </c>
      <c r="AN732" s="216">
        <f>SUMPRODUCT(LEN($AH732:$AH735)-LEN(SUBSTITUTE($AH732:$AH735,"A", "")))</f>
        <v>2</v>
      </c>
      <c r="AO732" s="219">
        <f>SUMPRODUCT(LEN($AG732:$AG735)-LEN(SUBSTITUTE($AG732:$AG735,"A", "")))</f>
        <v>0</v>
      </c>
      <c r="AP732" s="222">
        <f>SUMPRODUCT(LEN($M732:$AE735)-LEN(SUBSTITUTE($M732:$AE735,"S", "")))</f>
        <v>3</v>
      </c>
      <c r="AQ732" s="216">
        <f>SUMPRODUCT(LEN($AH732:$AH735)-LEN(SUBSTITUTE($AH732:$AH735,"S", "")))</f>
        <v>1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0</v>
      </c>
      <c r="AW732" s="216">
        <f>SUMPRODUCT(LEN($AH732:$AH735)-LEN(SUBSTITUTE($AH732:$AH735,"G", "")))</f>
        <v>0</v>
      </c>
      <c r="AX732" s="219">
        <f>SUMPRODUCT(LEN($AG732:$AG735)-LEN(SUBSTITUTE($AG732:$AG735,"G", "")))</f>
        <v>0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372</v>
      </c>
      <c r="N733" s="35" t="s">
        <v>121</v>
      </c>
      <c r="O733" s="34"/>
      <c r="P733" s="35" t="s">
        <v>120</v>
      </c>
      <c r="Q733" s="34"/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175</v>
      </c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165</v>
      </c>
      <c r="I734" s="250"/>
      <c r="J734" s="250"/>
      <c r="K734" s="250"/>
      <c r="L734" s="26" t="s">
        <v>112</v>
      </c>
      <c r="M734" s="25" t="s">
        <v>186</v>
      </c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175</v>
      </c>
      <c r="N735" s="55" t="s">
        <v>102</v>
      </c>
      <c r="O735" s="54"/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43</v>
      </c>
      <c r="J736" s="248">
        <v>13</v>
      </c>
      <c r="K736" s="248">
        <v>6</v>
      </c>
      <c r="L736" s="45" t="s">
        <v>132</v>
      </c>
      <c r="M736" s="44" t="s">
        <v>133</v>
      </c>
      <c r="N736" s="45" t="s">
        <v>131</v>
      </c>
      <c r="O736" s="44" t="s">
        <v>383</v>
      </c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133</v>
      </c>
      <c r="AI736" s="42"/>
      <c r="AJ736" s="231"/>
      <c r="AK736" s="225"/>
      <c r="AL736" s="51"/>
      <c r="AM736" s="228">
        <f>SUMPRODUCT(LEN($M736:$AE739)-LEN(SUBSTITUTE($M736:$AE739,"A", "")))</f>
        <v>6</v>
      </c>
      <c r="AN736" s="216">
        <f>SUMPRODUCT(LEN($AH736:$AH739)-LEN(SUBSTITUTE($AH736:$AH739,"A", "")))</f>
        <v>0</v>
      </c>
      <c r="AO736" s="219">
        <f>SUMPRODUCT(LEN($AG736:$AG739)-LEN(SUBSTITUTE($AG736:$AG739,"A", "")))</f>
        <v>0</v>
      </c>
      <c r="AP736" s="222">
        <f>SUMPRODUCT(LEN($M736:$AE739)-LEN(SUBSTITUTE($M736:$AE739,"S", "")))</f>
        <v>4</v>
      </c>
      <c r="AQ736" s="216">
        <f>SUMPRODUCT(LEN($AH736:$AH739)-LEN(SUBSTITUTE($AH736:$AH739,"S", "")))</f>
        <v>1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0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375</v>
      </c>
      <c r="N737" s="35" t="s">
        <v>121</v>
      </c>
      <c r="O737" s="34" t="s">
        <v>175</v>
      </c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175</v>
      </c>
      <c r="N738" s="26" t="s">
        <v>111</v>
      </c>
      <c r="O738" s="25" t="s">
        <v>133</v>
      </c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133</v>
      </c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165</v>
      </c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14</v>
      </c>
      <c r="AN745" s="85">
        <f t="shared" si="98"/>
        <v>0</v>
      </c>
      <c r="AO745" s="84">
        <f t="shared" si="98"/>
        <v>0</v>
      </c>
      <c r="AP745" s="86">
        <f t="shared" si="98"/>
        <v>10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7</v>
      </c>
      <c r="BJ745" s="5">
        <f>SUM(AP745:AR745,BB745)/$BJ$5</f>
        <v>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7</v>
      </c>
      <c r="AN746" s="66">
        <f t="shared" si="99"/>
        <v>0</v>
      </c>
      <c r="AO746" s="65">
        <f t="shared" si="99"/>
        <v>0</v>
      </c>
      <c r="AP746" s="67">
        <f t="shared" si="99"/>
        <v>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134</v>
      </c>
      <c r="I747" s="248">
        <v>49</v>
      </c>
      <c r="J747" s="248">
        <v>13</v>
      </c>
      <c r="K747" s="248">
        <v>5</v>
      </c>
      <c r="L747" s="45" t="s">
        <v>132</v>
      </c>
      <c r="M747" s="44" t="s">
        <v>175</v>
      </c>
      <c r="N747" s="45" t="s">
        <v>131</v>
      </c>
      <c r="O747" s="44" t="s">
        <v>186</v>
      </c>
      <c r="P747" s="45" t="s">
        <v>130</v>
      </c>
      <c r="Q747" s="44"/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35"/>
      <c r="AK747" s="235"/>
      <c r="AL747" s="51"/>
      <c r="AM747" s="228">
        <f>SUMPRODUCT(LEN($M747:$AE750)-LEN(SUBSTITUTE($M747:$AE750,"A", "")))</f>
        <v>7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4</v>
      </c>
      <c r="AQ747" s="216">
        <f>SUMPRODUCT(LEN($AH747:$AH750)-LEN(SUBSTITUTE($AH747:$AH750,"S", "")))</f>
        <v>0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0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230</v>
      </c>
      <c r="N748" s="35" t="s">
        <v>121</v>
      </c>
      <c r="O748" s="34" t="s">
        <v>371</v>
      </c>
      <c r="P748" s="35" t="s">
        <v>120</v>
      </c>
      <c r="Q748" s="34"/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165</v>
      </c>
      <c r="I749" s="250"/>
      <c r="J749" s="250"/>
      <c r="K749" s="250"/>
      <c r="L749" s="26" t="s">
        <v>112</v>
      </c>
      <c r="M749" s="25" t="s">
        <v>375</v>
      </c>
      <c r="N749" s="26" t="s">
        <v>111</v>
      </c>
      <c r="O749" s="25" t="s">
        <v>175</v>
      </c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375</v>
      </c>
      <c r="N750" s="55" t="s">
        <v>102</v>
      </c>
      <c r="O750" s="54" t="s">
        <v>133</v>
      </c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54</v>
      </c>
      <c r="J751" s="248">
        <v>14</v>
      </c>
      <c r="K751" s="248">
        <v>6</v>
      </c>
      <c r="L751" s="45" t="s">
        <v>132</v>
      </c>
      <c r="M751" s="44" t="s">
        <v>175</v>
      </c>
      <c r="N751" s="45" t="s">
        <v>131</v>
      </c>
      <c r="O751" s="44" t="s">
        <v>186</v>
      </c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31"/>
      <c r="AK751" s="225"/>
      <c r="AL751" s="51"/>
      <c r="AM751" s="228">
        <f>SUMPRODUCT(LEN($M751:$AE754)-LEN(SUBSTITUTE($M751:$AE754,"A", "")))</f>
        <v>7</v>
      </c>
      <c r="AN751" s="216">
        <f>SUMPRODUCT(LEN($AH751:$AH754)-LEN(SUBSTITUTE($AH751:$AH754,"A", "")))</f>
        <v>0</v>
      </c>
      <c r="AO751" s="219">
        <f>SUMPRODUCT(LEN($AG751:$AG754)-LEN(SUBSTITUTE($AG751:$AG754,"A", "")))</f>
        <v>0</v>
      </c>
      <c r="AP751" s="222">
        <f>SUMPRODUCT(LEN($M751:$AE754)-LEN(SUBSTITUTE($M751:$AE754,"S", "")))</f>
        <v>6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0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0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375</v>
      </c>
      <c r="N752" s="35" t="s">
        <v>121</v>
      </c>
      <c r="O752" s="34" t="s">
        <v>186</v>
      </c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186</v>
      </c>
      <c r="N753" s="26" t="s">
        <v>111</v>
      </c>
      <c r="O753" s="25" t="s">
        <v>133</v>
      </c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186</v>
      </c>
      <c r="N754" s="55" t="s">
        <v>102</v>
      </c>
      <c r="O754" s="54" t="s">
        <v>133</v>
      </c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165</v>
      </c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12</v>
      </c>
      <c r="AN760" s="85">
        <f t="shared" si="100"/>
        <v>0</v>
      </c>
      <c r="AO760" s="84">
        <f t="shared" si="100"/>
        <v>0</v>
      </c>
      <c r="AP760" s="86">
        <f t="shared" si="100"/>
        <v>9</v>
      </c>
      <c r="AQ760" s="85">
        <f t="shared" si="100"/>
        <v>1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6</v>
      </c>
      <c r="BJ760" s="5">
        <f>SUM(AP760:AR760,BB760)/$BJ$5</f>
        <v>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6</v>
      </c>
      <c r="AN761" s="66">
        <f t="shared" si="101"/>
        <v>0</v>
      </c>
      <c r="AO761" s="65">
        <f t="shared" si="101"/>
        <v>0</v>
      </c>
      <c r="AP761" s="67">
        <f t="shared" si="101"/>
        <v>4.5</v>
      </c>
      <c r="AQ761" s="66">
        <f t="shared" si="101"/>
        <v>0.5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134</v>
      </c>
      <c r="I762" s="248">
        <v>45</v>
      </c>
      <c r="J762" s="248">
        <v>13</v>
      </c>
      <c r="K762" s="248">
        <v>6</v>
      </c>
      <c r="L762" s="45" t="s">
        <v>132</v>
      </c>
      <c r="M762" s="44" t="s">
        <v>175</v>
      </c>
      <c r="N762" s="45" t="s">
        <v>131</v>
      </c>
      <c r="O762" s="44" t="s">
        <v>175</v>
      </c>
      <c r="P762" s="45" t="s">
        <v>130</v>
      </c>
      <c r="Q762" s="44"/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133</v>
      </c>
      <c r="AI762" s="42"/>
      <c r="AJ762" s="235"/>
      <c r="AK762" s="235"/>
      <c r="AL762" s="51"/>
      <c r="AM762" s="228">
        <f>SUMPRODUCT(LEN($M762:$AE765)-LEN(SUBSTITUTE($M762:$AE765,"A", "")))</f>
        <v>6</v>
      </c>
      <c r="AN762" s="216">
        <f>SUMPRODUCT(LEN($AH762:$AH765)-LEN(SUBSTITUTE($AH762:$AH765,"A", "")))</f>
        <v>0</v>
      </c>
      <c r="AO762" s="219">
        <f>SUMPRODUCT(LEN($AG762:$AG765)-LEN(SUBSTITUTE($AG762:$AG765,"A", "")))</f>
        <v>0</v>
      </c>
      <c r="AP762" s="222">
        <f>SUMPRODUCT(LEN($M762:$AE765)-LEN(SUBSTITUTE($M762:$AE765,"S", "")))</f>
        <v>4</v>
      </c>
      <c r="AQ762" s="216">
        <f>SUMPRODUCT(LEN($AH762:$AH765)-LEN(SUBSTITUTE($AH762:$AH765,"S", "")))</f>
        <v>1</v>
      </c>
      <c r="AR762" s="219">
        <f>SUMPRODUCT(LEN($AG762:$AG765)-LEN(SUBSTITUTE($AG762:$AG765,"S", "")))</f>
        <v>0</v>
      </c>
      <c r="AS762" s="222">
        <f>SUMPRODUCT(LEN($M762:$AE765)-LEN(SUBSTITUTE($M762:$AE765,"F", "")))</f>
        <v>0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0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0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372</v>
      </c>
      <c r="N763" s="35" t="s">
        <v>121</v>
      </c>
      <c r="O763" s="34" t="s">
        <v>133</v>
      </c>
      <c r="P763" s="35" t="s">
        <v>120</v>
      </c>
      <c r="Q763" s="34"/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165</v>
      </c>
      <c r="I764" s="250"/>
      <c r="J764" s="250"/>
      <c r="K764" s="250"/>
      <c r="L764" s="26" t="s">
        <v>112</v>
      </c>
      <c r="M764" s="25" t="s">
        <v>186</v>
      </c>
      <c r="N764" s="26" t="s">
        <v>111</v>
      </c>
      <c r="O764" s="25" t="s">
        <v>133</v>
      </c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375</v>
      </c>
      <c r="N765" s="55" t="s">
        <v>102</v>
      </c>
      <c r="O765" s="54"/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47</v>
      </c>
      <c r="J766" s="248">
        <v>14</v>
      </c>
      <c r="K766" s="248">
        <v>8</v>
      </c>
      <c r="L766" s="45" t="s">
        <v>132</v>
      </c>
      <c r="M766" s="44" t="s">
        <v>375</v>
      </c>
      <c r="N766" s="45" t="s">
        <v>131</v>
      </c>
      <c r="O766" s="44" t="s">
        <v>133</v>
      </c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31"/>
      <c r="AK766" s="225"/>
      <c r="AL766" s="51"/>
      <c r="AM766" s="228">
        <f>SUMPRODUCT(LEN($M766:$AE769)-LEN(SUBSTITUTE($M766:$AE769,"A", "")))</f>
        <v>6</v>
      </c>
      <c r="AN766" s="216">
        <f>SUMPRODUCT(LEN($AH766:$AH769)-LEN(SUBSTITUTE($AH766:$AH769,"A", "")))</f>
        <v>0</v>
      </c>
      <c r="AO766" s="219">
        <f>SUMPRODUCT(LEN($AG766:$AG769)-LEN(SUBSTITUTE($AG766:$AG769,"A", "")))</f>
        <v>0</v>
      </c>
      <c r="AP766" s="222">
        <f>SUMPRODUCT(LEN($M766:$AE769)-LEN(SUBSTITUTE($M766:$AE769,"S", "")))</f>
        <v>5</v>
      </c>
      <c r="AQ766" s="216">
        <f>SUMPRODUCT(LEN($AH766:$AH769)-LEN(SUBSTITUTE($AH766:$AH769,"S", "")))</f>
        <v>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0</v>
      </c>
      <c r="AW766" s="216">
        <f>SUMPRODUCT(LEN($AH766:$AH769)-LEN(SUBSTITUTE($AH766:$AH769,"G", "")))</f>
        <v>0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372</v>
      </c>
      <c r="N767" s="35" t="s">
        <v>121</v>
      </c>
      <c r="O767" s="34" t="s">
        <v>133</v>
      </c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186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373</v>
      </c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164</v>
      </c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9</v>
      </c>
      <c r="AN775" s="85">
        <f t="shared" si="102"/>
        <v>0</v>
      </c>
      <c r="AO775" s="84">
        <f t="shared" si="102"/>
        <v>0</v>
      </c>
      <c r="AP775" s="86">
        <f t="shared" si="102"/>
        <v>12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4.5</v>
      </c>
      <c r="BJ775" s="5">
        <f>SUM(AP775:AR775,BB775)/$BJ$5</f>
        <v>6.5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4.5</v>
      </c>
      <c r="AN776" s="66">
        <f t="shared" si="103"/>
        <v>0</v>
      </c>
      <c r="AO776" s="65">
        <f t="shared" si="103"/>
        <v>0</v>
      </c>
      <c r="AP776" s="67">
        <f t="shared" si="103"/>
        <v>6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134</v>
      </c>
      <c r="I777" s="248">
        <v>32</v>
      </c>
      <c r="J777" s="248">
        <v>12</v>
      </c>
      <c r="K777" s="248">
        <v>8</v>
      </c>
      <c r="L777" s="45" t="s">
        <v>132</v>
      </c>
      <c r="M777" s="44" t="s">
        <v>186</v>
      </c>
      <c r="N777" s="45" t="s">
        <v>131</v>
      </c>
      <c r="O777" s="44"/>
      <c r="P777" s="45" t="s">
        <v>130</v>
      </c>
      <c r="Q777" s="44"/>
      <c r="R777" s="45" t="s">
        <v>129</v>
      </c>
      <c r="S777" s="44"/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35"/>
      <c r="AK777" s="235"/>
      <c r="AL777" s="51"/>
      <c r="AM777" s="228">
        <f>SUMPRODUCT(LEN($M777:$AE780)-LEN(SUBSTITUTE($M777:$AE780,"A", "")))</f>
        <v>2</v>
      </c>
      <c r="AN777" s="216">
        <f>SUMPRODUCT(LEN($AH777:$AH780)-LEN(SUBSTITUTE($AH777:$AH780,"A", "")))</f>
        <v>0</v>
      </c>
      <c r="AO777" s="219">
        <f>SUMPRODUCT(LEN($AG777:$AG780)-LEN(SUBSTITUTE($AG777:$AG780,"A", "")))</f>
        <v>0</v>
      </c>
      <c r="AP777" s="222">
        <f>SUMPRODUCT(LEN($M777:$AE780)-LEN(SUBSTITUTE($M777:$AE780,"S", "")))</f>
        <v>4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0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186</v>
      </c>
      <c r="N778" s="35" t="s">
        <v>121</v>
      </c>
      <c r="O778" s="34"/>
      <c r="P778" s="35" t="s">
        <v>120</v>
      </c>
      <c r="Q778" s="34"/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164</v>
      </c>
      <c r="I779" s="250"/>
      <c r="J779" s="250"/>
      <c r="K779" s="250"/>
      <c r="L779" s="26" t="s">
        <v>112</v>
      </c>
      <c r="M779" s="25" t="s">
        <v>133</v>
      </c>
      <c r="N779" s="26" t="s">
        <v>111</v>
      </c>
      <c r="O779" s="25"/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133</v>
      </c>
      <c r="N780" s="55" t="s">
        <v>102</v>
      </c>
      <c r="O780" s="54"/>
      <c r="P780" s="55" t="s">
        <v>101</v>
      </c>
      <c r="Q780" s="54"/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48</v>
      </c>
      <c r="J781" s="248">
        <v>15</v>
      </c>
      <c r="K781" s="248">
        <v>7</v>
      </c>
      <c r="L781" s="45" t="s">
        <v>132</v>
      </c>
      <c r="M781" s="44" t="s">
        <v>186</v>
      </c>
      <c r="N781" s="45" t="s">
        <v>131</v>
      </c>
      <c r="O781" s="44" t="s">
        <v>186</v>
      </c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 t="s">
        <v>133</v>
      </c>
      <c r="AJ781" s="231"/>
      <c r="AK781" s="225"/>
      <c r="AL781" s="51"/>
      <c r="AM781" s="228">
        <f>SUMPRODUCT(LEN($M781:$AE784)-LEN(SUBSTITUTE($M781:$AE784,"A", "")))</f>
        <v>7</v>
      </c>
      <c r="AN781" s="216">
        <f>SUMPRODUCT(LEN($AH781:$AH784)-LEN(SUBSTITUTE($AH781:$AH784,"A", "")))</f>
        <v>0</v>
      </c>
      <c r="AO781" s="219">
        <f>SUMPRODUCT(LEN($AG781:$AG784)-LEN(SUBSTITUTE($AG781:$AG784,"A", "")))</f>
        <v>0</v>
      </c>
      <c r="AP781" s="222">
        <f>SUMPRODUCT(LEN($M781:$AE784)-LEN(SUBSTITUTE($M781:$AE784,"S", "")))</f>
        <v>8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0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1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373</v>
      </c>
      <c r="N782" s="35" t="s">
        <v>121</v>
      </c>
      <c r="O782" s="34" t="s">
        <v>371</v>
      </c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175</v>
      </c>
      <c r="N783" s="26" t="s">
        <v>111</v>
      </c>
      <c r="O783" s="25" t="s">
        <v>371</v>
      </c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375</v>
      </c>
      <c r="N784" s="55" t="s">
        <v>102</v>
      </c>
      <c r="O784" s="54" t="s">
        <v>133</v>
      </c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164</v>
      </c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12</v>
      </c>
      <c r="AN790" s="85">
        <f t="shared" si="104"/>
        <v>0</v>
      </c>
      <c r="AO790" s="84">
        <f t="shared" si="104"/>
        <v>0</v>
      </c>
      <c r="AP790" s="86">
        <f t="shared" si="104"/>
        <v>14</v>
      </c>
      <c r="AQ790" s="85">
        <f t="shared" si="104"/>
        <v>6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2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6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6</v>
      </c>
      <c r="AN791" s="66">
        <f t="shared" si="105"/>
        <v>0</v>
      </c>
      <c r="AO791" s="65">
        <f t="shared" si="105"/>
        <v>0</v>
      </c>
      <c r="AP791" s="67">
        <f t="shared" si="105"/>
        <v>7</v>
      </c>
      <c r="AQ791" s="66">
        <f t="shared" si="105"/>
        <v>3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1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134</v>
      </c>
      <c r="I792" s="248">
        <v>53</v>
      </c>
      <c r="J792" s="248">
        <v>14</v>
      </c>
      <c r="K792" s="248">
        <v>7</v>
      </c>
      <c r="L792" s="45" t="s">
        <v>132</v>
      </c>
      <c r="M792" s="44" t="s">
        <v>375</v>
      </c>
      <c r="N792" s="45" t="s">
        <v>131</v>
      </c>
      <c r="O792" s="44" t="s">
        <v>186</v>
      </c>
      <c r="P792" s="45" t="s">
        <v>130</v>
      </c>
      <c r="Q792" s="44"/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382</v>
      </c>
      <c r="AI792" s="42" t="s">
        <v>371</v>
      </c>
      <c r="AJ792" s="235"/>
      <c r="AK792" s="235"/>
      <c r="AL792" s="51"/>
      <c r="AM792" s="228">
        <f>SUMPRODUCT(LEN($M792:$AE795)-LEN(SUBSTITUTE($M792:$AE795,"A", "")))</f>
        <v>6</v>
      </c>
      <c r="AN792" s="216">
        <f>SUMPRODUCT(LEN($AH792:$AH795)-LEN(SUBSTITUTE($AH792:$AH795,"A", "")))</f>
        <v>0</v>
      </c>
      <c r="AO792" s="219">
        <f>SUMPRODUCT(LEN($AG792:$AG795)-LEN(SUBSTITUTE($AG792:$AG795,"A", "")))</f>
        <v>0</v>
      </c>
      <c r="AP792" s="222">
        <f>SUMPRODUCT(LEN($M792:$AE795)-LEN(SUBSTITUTE($M792:$AE795,"S", "")))</f>
        <v>9</v>
      </c>
      <c r="AQ792" s="216">
        <f>SUMPRODUCT(LEN($AH792:$AH795)-LEN(SUBSTITUTE($AH792:$AH795,"S", "")))</f>
        <v>6</v>
      </c>
      <c r="AR792" s="219">
        <f>SUMPRODUCT(LEN($AG792:$AG795)-LEN(SUBSTITUTE($AG792:$AG795,"S", "")))</f>
        <v>0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0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2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381</v>
      </c>
      <c r="N793" s="35" t="s">
        <v>121</v>
      </c>
      <c r="O793" s="34" t="s">
        <v>186</v>
      </c>
      <c r="P793" s="35" t="s">
        <v>120</v>
      </c>
      <c r="Q793" s="34"/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133</v>
      </c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164</v>
      </c>
      <c r="I794" s="250"/>
      <c r="J794" s="250"/>
      <c r="K794" s="250"/>
      <c r="L794" s="26" t="s">
        <v>112</v>
      </c>
      <c r="M794" s="25" t="s">
        <v>373</v>
      </c>
      <c r="N794" s="26" t="s">
        <v>111</v>
      </c>
      <c r="O794" s="25" t="s">
        <v>133</v>
      </c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133</v>
      </c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371</v>
      </c>
      <c r="N795" s="55" t="s">
        <v>102</v>
      </c>
      <c r="O795" s="54"/>
      <c r="P795" s="55" t="s">
        <v>101</v>
      </c>
      <c r="Q795" s="54"/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49</v>
      </c>
      <c r="J796" s="248">
        <v>13</v>
      </c>
      <c r="K796" s="248">
        <v>6</v>
      </c>
      <c r="L796" s="45" t="s">
        <v>132</v>
      </c>
      <c r="M796" s="44" t="s">
        <v>175</v>
      </c>
      <c r="N796" s="45" t="s">
        <v>131</v>
      </c>
      <c r="O796" s="44" t="s">
        <v>186</v>
      </c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31"/>
      <c r="AK796" s="225"/>
      <c r="AL796" s="51"/>
      <c r="AM796" s="228">
        <f>SUMPRODUCT(LEN($M796:$AE799)-LEN(SUBSTITUTE($M796:$AE799,"A", "")))</f>
        <v>6</v>
      </c>
      <c r="AN796" s="216">
        <f>SUMPRODUCT(LEN($AH796:$AH799)-LEN(SUBSTITUTE($AH796:$AH799,"A", "")))</f>
        <v>0</v>
      </c>
      <c r="AO796" s="219">
        <f>SUMPRODUCT(LEN($AG796:$AG799)-LEN(SUBSTITUTE($AG796:$AG799,"A", "")))</f>
        <v>0</v>
      </c>
      <c r="AP796" s="222">
        <f>SUMPRODUCT(LEN($M796:$AE799)-LEN(SUBSTITUTE($M796:$AE799,"S", "")))</f>
        <v>5</v>
      </c>
      <c r="AQ796" s="216">
        <f>SUMPRODUCT(LEN($AH796:$AH799)-LEN(SUBSTITUTE($AH796:$AH799,"S", "")))</f>
        <v>0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0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175</v>
      </c>
      <c r="N797" s="35" t="s">
        <v>121</v>
      </c>
      <c r="O797" s="34" t="s">
        <v>371</v>
      </c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375</v>
      </c>
      <c r="N798" s="26" t="s">
        <v>111</v>
      </c>
      <c r="O798" s="25" t="s">
        <v>133</v>
      </c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372</v>
      </c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164</v>
      </c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14</v>
      </c>
      <c r="AN805" s="85">
        <f t="shared" si="106"/>
        <v>5</v>
      </c>
      <c r="AO805" s="84">
        <f t="shared" si="106"/>
        <v>0</v>
      </c>
      <c r="AP805" s="86">
        <f t="shared" si="106"/>
        <v>8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9.5</v>
      </c>
      <c r="BJ805" s="5">
        <f>SUM(AP805:AR805,BB805)/$BJ$5</f>
        <v>4.5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7</v>
      </c>
      <c r="AN806" s="66">
        <f t="shared" si="107"/>
        <v>2.5</v>
      </c>
      <c r="AO806" s="65">
        <f t="shared" si="107"/>
        <v>0</v>
      </c>
      <c r="AP806" s="67">
        <f t="shared" si="107"/>
        <v>4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134</v>
      </c>
      <c r="I807" s="248">
        <v>44</v>
      </c>
      <c r="J807" s="248">
        <v>13</v>
      </c>
      <c r="K807" s="248">
        <v>6</v>
      </c>
      <c r="L807" s="45" t="s">
        <v>132</v>
      </c>
      <c r="M807" s="44" t="s">
        <v>375</v>
      </c>
      <c r="N807" s="45" t="s">
        <v>131</v>
      </c>
      <c r="O807" s="44" t="s">
        <v>371</v>
      </c>
      <c r="P807" s="45" t="s">
        <v>130</v>
      </c>
      <c r="Q807" s="44"/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175</v>
      </c>
      <c r="AI807" s="42" t="s">
        <v>133</v>
      </c>
      <c r="AJ807" s="235"/>
      <c r="AK807" s="235"/>
      <c r="AL807" s="51"/>
      <c r="AM807" s="228">
        <f>SUMPRODUCT(LEN($M807:$AE810)-LEN(SUBSTITUTE($M807:$AE810,"A", "")))</f>
        <v>6</v>
      </c>
      <c r="AN807" s="216">
        <f>SUMPRODUCT(LEN($AH807:$AH810)-LEN(SUBSTITUTE($AH807:$AH810,"A", "")))</f>
        <v>1</v>
      </c>
      <c r="AO807" s="219">
        <f>SUMPRODUCT(LEN($AG807:$AG810)-LEN(SUBSTITUTE($AG807:$AG810,"A", "")))</f>
        <v>0</v>
      </c>
      <c r="AP807" s="222">
        <f>SUMPRODUCT(LEN($M807:$AE810)-LEN(SUBSTITUTE($M807:$AE810,"S", "")))</f>
        <v>5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0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0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1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375</v>
      </c>
      <c r="N808" s="35" t="s">
        <v>121</v>
      </c>
      <c r="O808" s="34" t="s">
        <v>133</v>
      </c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164</v>
      </c>
      <c r="I809" s="250"/>
      <c r="J809" s="250"/>
      <c r="K809" s="250"/>
      <c r="L809" s="26" t="s">
        <v>112</v>
      </c>
      <c r="M809" s="25" t="s">
        <v>175</v>
      </c>
      <c r="N809" s="26" t="s">
        <v>111</v>
      </c>
      <c r="O809" s="25" t="s">
        <v>133</v>
      </c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372</v>
      </c>
      <c r="N810" s="55" t="s">
        <v>102</v>
      </c>
      <c r="O810" s="54"/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46</v>
      </c>
      <c r="J811" s="248">
        <v>14</v>
      </c>
      <c r="K811" s="248">
        <v>7</v>
      </c>
      <c r="L811" s="45" t="s">
        <v>132</v>
      </c>
      <c r="M811" s="44" t="s">
        <v>375</v>
      </c>
      <c r="N811" s="45" t="s">
        <v>131</v>
      </c>
      <c r="O811" s="44" t="s">
        <v>186</v>
      </c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31"/>
      <c r="AK811" s="225"/>
      <c r="AL811" s="51"/>
      <c r="AM811" s="228">
        <f>SUMPRODUCT(LEN($M811:$AE814)-LEN(SUBSTITUTE($M811:$AE814,"A", "")))</f>
        <v>8</v>
      </c>
      <c r="AN811" s="216">
        <f>SUMPRODUCT(LEN($AH811:$AH814)-LEN(SUBSTITUTE($AH811:$AH814,"A", "")))</f>
        <v>4</v>
      </c>
      <c r="AO811" s="219">
        <f>SUMPRODUCT(LEN($AG811:$AG814)-LEN(SUBSTITUTE($AG811:$AG814,"A", "")))</f>
        <v>0</v>
      </c>
      <c r="AP811" s="222">
        <f>SUMPRODUCT(LEN($M811:$AE814)-LEN(SUBSTITUTE($M811:$AE814,"S", "")))</f>
        <v>3</v>
      </c>
      <c r="AQ811" s="216">
        <f>SUMPRODUCT(LEN($AH811:$AH814)-LEN(SUBSTITUTE($AH811:$AH814,"S", "")))</f>
        <v>0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0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186</v>
      </c>
      <c r="N812" s="35" t="s">
        <v>121</v>
      </c>
      <c r="O812" s="34" t="s">
        <v>175</v>
      </c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175</v>
      </c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186</v>
      </c>
      <c r="N813" s="26" t="s">
        <v>111</v>
      </c>
      <c r="O813" s="25" t="s">
        <v>175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 t="s">
        <v>375</v>
      </c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175</v>
      </c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164</v>
      </c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18</v>
      </c>
      <c r="AN820" s="85">
        <f t="shared" si="108"/>
        <v>2</v>
      </c>
      <c r="AO820" s="84">
        <f t="shared" si="108"/>
        <v>0</v>
      </c>
      <c r="AP820" s="86">
        <f t="shared" si="108"/>
        <v>9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10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9</v>
      </c>
      <c r="AN821" s="66">
        <f t="shared" si="109"/>
        <v>1</v>
      </c>
      <c r="AO821" s="65">
        <f t="shared" si="109"/>
        <v>0</v>
      </c>
      <c r="AP821" s="67">
        <f t="shared" si="109"/>
        <v>4.5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134</v>
      </c>
      <c r="I822" s="248">
        <v>40</v>
      </c>
      <c r="J822" s="248">
        <v>13</v>
      </c>
      <c r="K822" s="248">
        <v>6</v>
      </c>
      <c r="L822" s="45" t="s">
        <v>132</v>
      </c>
      <c r="M822" s="44" t="s">
        <v>375</v>
      </c>
      <c r="N822" s="45" t="s">
        <v>131</v>
      </c>
      <c r="O822" s="44" t="s">
        <v>186</v>
      </c>
      <c r="P822" s="45" t="s">
        <v>130</v>
      </c>
      <c r="Q822" s="44"/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 t="s">
        <v>133</v>
      </c>
      <c r="AJ822" s="235"/>
      <c r="AK822" s="235"/>
      <c r="AL822" s="51"/>
      <c r="AM822" s="228">
        <f>SUMPRODUCT(LEN($M822:$AE825)-LEN(SUBSTITUTE($M822:$AE825,"A", "")))</f>
        <v>7</v>
      </c>
      <c r="AN822" s="216">
        <f>SUMPRODUCT(LEN($AH822:$AH825)-LEN(SUBSTITUTE($AH822:$AH825,"A", "")))</f>
        <v>0</v>
      </c>
      <c r="AO822" s="219">
        <f>SUMPRODUCT(LEN($AG822:$AG825)-LEN(SUBSTITUTE($AG822:$AG825,"A", "")))</f>
        <v>0</v>
      </c>
      <c r="AP822" s="222">
        <f>SUMPRODUCT(LEN($M822:$AE825)-LEN(SUBSTITUTE($M822:$AE825,"S", "")))</f>
        <v>5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0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1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375</v>
      </c>
      <c r="N823" s="35" t="s">
        <v>121</v>
      </c>
      <c r="O823" s="34" t="s">
        <v>133</v>
      </c>
      <c r="P823" s="35" t="s">
        <v>120</v>
      </c>
      <c r="Q823" s="34"/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164</v>
      </c>
      <c r="I824" s="250"/>
      <c r="J824" s="250"/>
      <c r="K824" s="250"/>
      <c r="L824" s="26" t="s">
        <v>112</v>
      </c>
      <c r="M824" s="25" t="s">
        <v>375</v>
      </c>
      <c r="N824" s="26" t="s">
        <v>111</v>
      </c>
      <c r="O824" s="25" t="s">
        <v>133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371</v>
      </c>
      <c r="N825" s="55" t="s">
        <v>102</v>
      </c>
      <c r="O825" s="54"/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42</v>
      </c>
      <c r="J826" s="248">
        <v>13</v>
      </c>
      <c r="K826" s="248">
        <v>5</v>
      </c>
      <c r="L826" s="45" t="s">
        <v>132</v>
      </c>
      <c r="M826" s="44" t="s">
        <v>375</v>
      </c>
      <c r="N826" s="45" t="s">
        <v>131</v>
      </c>
      <c r="O826" s="44" t="s">
        <v>375</v>
      </c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 t="s">
        <v>375</v>
      </c>
      <c r="AI826" s="42"/>
      <c r="AJ826" s="231"/>
      <c r="AK826" s="225"/>
      <c r="AL826" s="51"/>
      <c r="AM826" s="228">
        <f>SUMPRODUCT(LEN($M826:$AE829)-LEN(SUBSTITUTE($M826:$AE829,"A", "")))</f>
        <v>11</v>
      </c>
      <c r="AN826" s="216">
        <f>SUMPRODUCT(LEN($AH826:$AH829)-LEN(SUBSTITUTE($AH826:$AH829,"A", "")))</f>
        <v>2</v>
      </c>
      <c r="AO826" s="219">
        <f>SUMPRODUCT(LEN($AG826:$AG829)-LEN(SUBSTITUTE($AG826:$AG829,"A", "")))</f>
        <v>0</v>
      </c>
      <c r="AP826" s="222">
        <f>SUMPRODUCT(LEN($M826:$AE829)-LEN(SUBSTITUTE($M826:$AE829,"S", "")))</f>
        <v>4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0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375</v>
      </c>
      <c r="N827" s="35" t="s">
        <v>121</v>
      </c>
      <c r="O827" s="34" t="s">
        <v>372</v>
      </c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373</v>
      </c>
      <c r="N828" s="26" t="s">
        <v>111</v>
      </c>
      <c r="O828" s="25" t="s">
        <v>133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375</v>
      </c>
      <c r="N829" s="55" t="s">
        <v>102</v>
      </c>
      <c r="O829" s="54" t="s">
        <v>133</v>
      </c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164</v>
      </c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3</v>
      </c>
      <c r="AN835" s="85">
        <f t="shared" si="110"/>
        <v>0</v>
      </c>
      <c r="AO835" s="84">
        <f t="shared" si="110"/>
        <v>0</v>
      </c>
      <c r="AP835" s="86">
        <f t="shared" si="110"/>
        <v>12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1.5</v>
      </c>
      <c r="BJ835" s="5">
        <f>SUM(AP835:AR835,BB835)/$BJ$5</f>
        <v>6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1.5</v>
      </c>
      <c r="AN836" s="66">
        <f t="shared" si="111"/>
        <v>0</v>
      </c>
      <c r="AO836" s="65">
        <f t="shared" si="111"/>
        <v>0</v>
      </c>
      <c r="AP836" s="67">
        <f t="shared" si="111"/>
        <v>6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 t="s">
        <v>380</v>
      </c>
      <c r="E837" s="49"/>
      <c r="F837" s="49"/>
      <c r="G837" s="48"/>
      <c r="H837" s="241" t="s">
        <v>134</v>
      </c>
      <c r="I837" s="248">
        <v>35</v>
      </c>
      <c r="J837" s="248">
        <v>10</v>
      </c>
      <c r="K837" s="248">
        <v>7</v>
      </c>
      <c r="L837" s="45" t="s">
        <v>132</v>
      </c>
      <c r="M837" s="44" t="s">
        <v>186</v>
      </c>
      <c r="N837" s="45" t="s">
        <v>131</v>
      </c>
      <c r="O837" s="44"/>
      <c r="P837" s="45" t="s">
        <v>130</v>
      </c>
      <c r="Q837" s="44"/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/>
      <c r="AI837" s="42"/>
      <c r="AJ837" s="235"/>
      <c r="AK837" s="235"/>
      <c r="AL837" s="51"/>
      <c r="AM837" s="228">
        <f>SUMPRODUCT(LEN($M837:$AE840)-LEN(SUBSTITUTE($M837:$AE840,"A", "")))</f>
        <v>1</v>
      </c>
      <c r="AN837" s="216">
        <f>SUMPRODUCT(LEN($AH837:$AH840)-LEN(SUBSTITUTE($AH837:$AH840,"A", "")))</f>
        <v>0</v>
      </c>
      <c r="AO837" s="219">
        <f>SUMPRODUCT(LEN($AG837:$AG840)-LEN(SUBSTITUTE($AG837:$AG840,"A", "")))</f>
        <v>0</v>
      </c>
      <c r="AP837" s="222">
        <f>SUMPRODUCT(LEN($M837:$AE840)-LEN(SUBSTITUTE($M837:$AE840,"S", "")))</f>
        <v>3</v>
      </c>
      <c r="AQ837" s="216">
        <f>SUMPRODUCT(LEN($AH837:$AH840)-LEN(SUBSTITUTE($AH837:$AH840,"S", "")))</f>
        <v>0</v>
      </c>
      <c r="AR837" s="219">
        <f>SUMPRODUCT(LEN($AG837:$AG840)-LEN(SUBSTITUTE($AG837:$AG840,"S", "")))</f>
        <v>0</v>
      </c>
      <c r="AS837" s="222">
        <f>SUMPRODUCT(LEN($M837:$AE840)-LEN(SUBSTITUTE($M837:$AE840,"F", "")))</f>
        <v>0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0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0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0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 t="s">
        <v>379</v>
      </c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133</v>
      </c>
      <c r="N838" s="35" t="s">
        <v>121</v>
      </c>
      <c r="O838" s="34"/>
      <c r="P838" s="35" t="s">
        <v>120</v>
      </c>
      <c r="Q838" s="34"/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164</v>
      </c>
      <c r="I839" s="250"/>
      <c r="J839" s="250"/>
      <c r="K839" s="250"/>
      <c r="L839" s="26" t="s">
        <v>112</v>
      </c>
      <c r="M839" s="25" t="s">
        <v>133</v>
      </c>
      <c r="N839" s="26" t="s">
        <v>111</v>
      </c>
      <c r="O839" s="25"/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/>
      <c r="N840" s="55" t="s">
        <v>102</v>
      </c>
      <c r="O840" s="54"/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38</v>
      </c>
      <c r="J841" s="248">
        <v>12</v>
      </c>
      <c r="K841" s="248">
        <v>5</v>
      </c>
      <c r="L841" s="45" t="s">
        <v>132</v>
      </c>
      <c r="M841" s="44" t="s">
        <v>133</v>
      </c>
      <c r="N841" s="45" t="s">
        <v>131</v>
      </c>
      <c r="O841" s="44" t="s">
        <v>371</v>
      </c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31"/>
      <c r="AK841" s="225"/>
      <c r="AL841" s="51"/>
      <c r="AM841" s="228">
        <f>SUMPRODUCT(LEN($M841:$AE844)-LEN(SUBSTITUTE($M841:$AE844,"A", "")))</f>
        <v>2</v>
      </c>
      <c r="AN841" s="216">
        <f>SUMPRODUCT(LEN($AH841:$AH844)-LEN(SUBSTITUTE($AH841:$AH844,"A", "")))</f>
        <v>0</v>
      </c>
      <c r="AO841" s="219">
        <f>SUMPRODUCT(LEN($AG841:$AG844)-LEN(SUBSTITUTE($AG841:$AG844,"A", "")))</f>
        <v>0</v>
      </c>
      <c r="AP841" s="222">
        <f>SUMPRODUCT(LEN($M841:$AE844)-LEN(SUBSTITUTE($M841:$AE844,"S", "")))</f>
        <v>9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0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0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186</v>
      </c>
      <c r="N842" s="35" t="s">
        <v>121</v>
      </c>
      <c r="O842" s="34" t="s">
        <v>133</v>
      </c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371</v>
      </c>
      <c r="N843" s="26" t="s">
        <v>111</v>
      </c>
      <c r="O843" s="25" t="s">
        <v>133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186</v>
      </c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164</v>
      </c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14</v>
      </c>
      <c r="AN850" s="85">
        <f t="shared" si="112"/>
        <v>0</v>
      </c>
      <c r="AO850" s="84">
        <f t="shared" si="112"/>
        <v>0</v>
      </c>
      <c r="AP850" s="86">
        <f t="shared" si="112"/>
        <v>9</v>
      </c>
      <c r="AQ850" s="85">
        <f t="shared" si="112"/>
        <v>3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7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7</v>
      </c>
      <c r="AN851" s="66">
        <f t="shared" si="113"/>
        <v>0</v>
      </c>
      <c r="AO851" s="65">
        <f t="shared" si="113"/>
        <v>0</v>
      </c>
      <c r="AP851" s="67">
        <f t="shared" si="113"/>
        <v>4.5</v>
      </c>
      <c r="AQ851" s="66">
        <f t="shared" si="113"/>
        <v>1.5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134</v>
      </c>
      <c r="I852" s="248">
        <v>43</v>
      </c>
      <c r="J852" s="248">
        <v>13</v>
      </c>
      <c r="K852" s="248">
        <v>6</v>
      </c>
      <c r="L852" s="45" t="s">
        <v>132</v>
      </c>
      <c r="M852" s="44" t="s">
        <v>175</v>
      </c>
      <c r="N852" s="45" t="s">
        <v>131</v>
      </c>
      <c r="O852" s="44" t="s">
        <v>375</v>
      </c>
      <c r="P852" s="45" t="s">
        <v>130</v>
      </c>
      <c r="Q852" s="44"/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133</v>
      </c>
      <c r="AI852" s="42"/>
      <c r="AJ852" s="235"/>
      <c r="AK852" s="235"/>
      <c r="AL852" s="51"/>
      <c r="AM852" s="228">
        <f>SUMPRODUCT(LEN($M852:$AE855)-LEN(SUBSTITUTE($M852:$AE855,"A", "")))</f>
        <v>9</v>
      </c>
      <c r="AN852" s="216">
        <f>SUMPRODUCT(LEN($AH852:$AH855)-LEN(SUBSTITUTE($AH852:$AH855,"A", "")))</f>
        <v>0</v>
      </c>
      <c r="AO852" s="219">
        <f>SUMPRODUCT(LEN($AG852:$AG855)-LEN(SUBSTITUTE($AG852:$AG855,"A", "")))</f>
        <v>0</v>
      </c>
      <c r="AP852" s="222">
        <f>SUMPRODUCT(LEN($M852:$AE855)-LEN(SUBSTITUTE($M852:$AE855,"S", "")))</f>
        <v>2</v>
      </c>
      <c r="AQ852" s="216">
        <f>SUMPRODUCT(LEN($AH852:$AH855)-LEN(SUBSTITUTE($AH852:$AH855,"S", "")))</f>
        <v>3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0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175</v>
      </c>
      <c r="N853" s="35" t="s">
        <v>121</v>
      </c>
      <c r="O853" s="34" t="s">
        <v>186</v>
      </c>
      <c r="P853" s="35" t="s">
        <v>120</v>
      </c>
      <c r="Q853" s="34"/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371</v>
      </c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164</v>
      </c>
      <c r="I854" s="250"/>
      <c r="J854" s="250"/>
      <c r="K854" s="250"/>
      <c r="L854" s="26" t="s">
        <v>112</v>
      </c>
      <c r="M854" s="25" t="s">
        <v>375</v>
      </c>
      <c r="N854" s="26" t="s">
        <v>111</v>
      </c>
      <c r="O854" s="25" t="s">
        <v>175</v>
      </c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186</v>
      </c>
      <c r="N855" s="55" t="s">
        <v>102</v>
      </c>
      <c r="O855" s="54"/>
      <c r="P855" s="55" t="s">
        <v>101</v>
      </c>
      <c r="Q855" s="54"/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42</v>
      </c>
      <c r="J856" s="248">
        <v>14</v>
      </c>
      <c r="K856" s="248">
        <v>7</v>
      </c>
      <c r="L856" s="45" t="s">
        <v>132</v>
      </c>
      <c r="M856" s="44" t="s">
        <v>175</v>
      </c>
      <c r="N856" s="45" t="s">
        <v>131</v>
      </c>
      <c r="O856" s="44" t="s">
        <v>186</v>
      </c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31"/>
      <c r="AK856" s="225"/>
      <c r="AL856" s="51"/>
      <c r="AM856" s="228">
        <f>SUMPRODUCT(LEN($M856:$AE859)-LEN(SUBSTITUTE($M856:$AE859,"A", "")))</f>
        <v>5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7</v>
      </c>
      <c r="AQ856" s="216">
        <f>SUMPRODUCT(LEN($AH856:$AH859)-LEN(SUBSTITUTE($AH856:$AH859,"S", "")))</f>
        <v>0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0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186</v>
      </c>
      <c r="N857" s="35" t="s">
        <v>121</v>
      </c>
      <c r="O857" s="34" t="s">
        <v>133</v>
      </c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378</v>
      </c>
      <c r="N858" s="26" t="s">
        <v>111</v>
      </c>
      <c r="O858" s="25" t="s">
        <v>133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186</v>
      </c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>
        <v>164</v>
      </c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11</v>
      </c>
      <c r="AN865" s="85">
        <f t="shared" si="114"/>
        <v>0</v>
      </c>
      <c r="AO865" s="84">
        <f t="shared" si="114"/>
        <v>1</v>
      </c>
      <c r="AP865" s="86">
        <f t="shared" si="114"/>
        <v>11</v>
      </c>
      <c r="AQ865" s="85">
        <f t="shared" si="114"/>
        <v>3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6</v>
      </c>
      <c r="BJ865" s="5">
        <f>SUM(AP865:AR865,BB865)/$BJ$5</f>
        <v>7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5.5</v>
      </c>
      <c r="AN866" s="66">
        <f t="shared" si="115"/>
        <v>0</v>
      </c>
      <c r="AO866" s="65">
        <f t="shared" si="115"/>
        <v>0.5</v>
      </c>
      <c r="AP866" s="67">
        <f t="shared" si="115"/>
        <v>5.5</v>
      </c>
      <c r="AQ866" s="66">
        <f t="shared" si="115"/>
        <v>1.5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134</v>
      </c>
      <c r="I867" s="248">
        <v>42</v>
      </c>
      <c r="J867" s="248">
        <v>12</v>
      </c>
      <c r="K867" s="248">
        <v>6</v>
      </c>
      <c r="L867" s="45" t="s">
        <v>132</v>
      </c>
      <c r="M867" s="44" t="s">
        <v>375</v>
      </c>
      <c r="N867" s="45" t="s">
        <v>131</v>
      </c>
      <c r="O867" s="44" t="s">
        <v>133</v>
      </c>
      <c r="P867" s="45" t="s">
        <v>130</v>
      </c>
      <c r="Q867" s="44"/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371</v>
      </c>
      <c r="AI867" s="42"/>
      <c r="AJ867" s="235"/>
      <c r="AK867" s="235"/>
      <c r="AL867" s="51"/>
      <c r="AM867" s="228">
        <f>SUMPRODUCT(LEN($M867:$AE870)-LEN(SUBSTITUTE($M867:$AE870,"A", "")))</f>
        <v>4</v>
      </c>
      <c r="AN867" s="216">
        <f>SUMPRODUCT(LEN($AH867:$AH870)-LEN(SUBSTITUTE($AH867:$AH870,"A", "")))</f>
        <v>0</v>
      </c>
      <c r="AO867" s="219">
        <f>SUMPRODUCT(LEN($AG867:$AG870)-LEN(SUBSTITUTE($AG867:$AG870,"A", "")))</f>
        <v>0</v>
      </c>
      <c r="AP867" s="222">
        <f>SUMPRODUCT(LEN($M867:$AE870)-LEN(SUBSTITUTE($M867:$AE870,"S", "")))</f>
        <v>6</v>
      </c>
      <c r="AQ867" s="216">
        <f>SUMPRODUCT(LEN($AH867:$AH870)-LEN(SUBSTITUTE($AH867:$AH870,"S", "")))</f>
        <v>3</v>
      </c>
      <c r="AR867" s="219">
        <f>SUMPRODUCT(LEN($AG867:$AG870)-LEN(SUBSTITUTE($AG867:$AG870,"S", "")))</f>
        <v>0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0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372</v>
      </c>
      <c r="N868" s="35" t="s">
        <v>121</v>
      </c>
      <c r="O868" s="34" t="s">
        <v>133</v>
      </c>
      <c r="P868" s="35" t="s">
        <v>120</v>
      </c>
      <c r="Q868" s="34"/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133</v>
      </c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164</v>
      </c>
      <c r="I869" s="250"/>
      <c r="J869" s="250"/>
      <c r="K869" s="250"/>
      <c r="L869" s="26" t="s">
        <v>112</v>
      </c>
      <c r="M869" s="25" t="s">
        <v>186</v>
      </c>
      <c r="N869" s="26" t="s">
        <v>111</v>
      </c>
      <c r="O869" s="25"/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371</v>
      </c>
      <c r="N870" s="55" t="s">
        <v>102</v>
      </c>
      <c r="O870" s="54"/>
      <c r="P870" s="55" t="s">
        <v>101</v>
      </c>
      <c r="Q870" s="54"/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46</v>
      </c>
      <c r="J871" s="248">
        <v>13</v>
      </c>
      <c r="K871" s="248">
        <v>7</v>
      </c>
      <c r="L871" s="45" t="s">
        <v>132</v>
      </c>
      <c r="M871" s="44" t="s">
        <v>373</v>
      </c>
      <c r="N871" s="45" t="s">
        <v>131</v>
      </c>
      <c r="O871" s="44" t="s">
        <v>371</v>
      </c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>
        <v>7</v>
      </c>
      <c r="AG871" s="44" t="s">
        <v>175</v>
      </c>
      <c r="AH871" s="43"/>
      <c r="AI871" s="42"/>
      <c r="AJ871" s="231"/>
      <c r="AK871" s="225"/>
      <c r="AL871" s="51"/>
      <c r="AM871" s="228">
        <f>SUMPRODUCT(LEN($M871:$AE874)-LEN(SUBSTITUTE($M871:$AE874,"A", "")))</f>
        <v>7</v>
      </c>
      <c r="AN871" s="216">
        <f>SUMPRODUCT(LEN($AH871:$AH874)-LEN(SUBSTITUTE($AH871:$AH874,"A", "")))</f>
        <v>0</v>
      </c>
      <c r="AO871" s="219">
        <f>SUMPRODUCT(LEN($AG871:$AG874)-LEN(SUBSTITUTE($AG871:$AG874,"A", "")))</f>
        <v>1</v>
      </c>
      <c r="AP871" s="222">
        <f>SUMPRODUCT(LEN($M871:$AE874)-LEN(SUBSTITUTE($M871:$AE874,"S", "")))</f>
        <v>5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0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375</v>
      </c>
      <c r="N872" s="35" t="s">
        <v>121</v>
      </c>
      <c r="O872" s="34" t="s">
        <v>133</v>
      </c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375</v>
      </c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186</v>
      </c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>
        <v>163</v>
      </c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9</v>
      </c>
      <c r="AN880" s="85">
        <f t="shared" si="116"/>
        <v>1</v>
      </c>
      <c r="AO880" s="84">
        <f t="shared" si="116"/>
        <v>0</v>
      </c>
      <c r="AP880" s="86">
        <f t="shared" si="116"/>
        <v>11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5</v>
      </c>
      <c r="BJ880" s="5">
        <f>SUM(AP880:AR880,BB880)/$BJ$5</f>
        <v>6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4.5</v>
      </c>
      <c r="AN881" s="66">
        <f t="shared" si="117"/>
        <v>0.5</v>
      </c>
      <c r="AO881" s="65">
        <f t="shared" si="117"/>
        <v>0</v>
      </c>
      <c r="AP881" s="67">
        <f t="shared" si="117"/>
        <v>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134</v>
      </c>
      <c r="I882" s="248">
        <v>29</v>
      </c>
      <c r="J882" s="248">
        <v>12</v>
      </c>
      <c r="K882" s="248">
        <v>6</v>
      </c>
      <c r="L882" s="45" t="s">
        <v>132</v>
      </c>
      <c r="M882" s="44" t="s">
        <v>186</v>
      </c>
      <c r="N882" s="45" t="s">
        <v>131</v>
      </c>
      <c r="O882" s="44" t="s">
        <v>175</v>
      </c>
      <c r="P882" s="45" t="s">
        <v>130</v>
      </c>
      <c r="Q882" s="44"/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35"/>
      <c r="AK882" s="235"/>
      <c r="AL882" s="51"/>
      <c r="AM882" s="228">
        <f>SUMPRODUCT(LEN($M882:$AE885)-LEN(SUBSTITUTE($M882:$AE885,"A", "")))</f>
        <v>5</v>
      </c>
      <c r="AN882" s="216">
        <f>SUMPRODUCT(LEN($AH882:$AH885)-LEN(SUBSTITUTE($AH882:$AH885,"A", "")))</f>
        <v>0</v>
      </c>
      <c r="AO882" s="219">
        <f>SUMPRODUCT(LEN($AG882:$AG885)-LEN(SUBSTITUTE($AG882:$AG885,"A", "")))</f>
        <v>0</v>
      </c>
      <c r="AP882" s="222">
        <f>SUMPRODUCT(LEN($M882:$AE885)-LEN(SUBSTITUTE($M882:$AE885,"S", "")))</f>
        <v>4</v>
      </c>
      <c r="AQ882" s="216">
        <f>SUMPRODUCT(LEN($AH882:$AH885)-LEN(SUBSTITUTE($AH882:$AH885,"S", "")))</f>
        <v>0</v>
      </c>
      <c r="AR882" s="219">
        <f>SUMPRODUCT(LEN($AG882:$AG885)-LEN(SUBSTITUTE($AG882:$AG885,"S", "")))</f>
        <v>0</v>
      </c>
      <c r="AS882" s="222">
        <f>SUMPRODUCT(LEN($M882:$AE885)-LEN(SUBSTITUTE($M882:$AE885,"F", "")))</f>
        <v>0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0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186</v>
      </c>
      <c r="N883" s="35" t="s">
        <v>121</v>
      </c>
      <c r="O883" s="34" t="s">
        <v>175</v>
      </c>
      <c r="P883" s="35" t="s">
        <v>120</v>
      </c>
      <c r="Q883" s="34"/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163</v>
      </c>
      <c r="I884" s="250"/>
      <c r="J884" s="250"/>
      <c r="K884" s="250"/>
      <c r="L884" s="26" t="s">
        <v>112</v>
      </c>
      <c r="M884" s="25" t="s">
        <v>175</v>
      </c>
      <c r="N884" s="26" t="s">
        <v>111</v>
      </c>
      <c r="O884" s="25"/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371</v>
      </c>
      <c r="N885" s="55" t="s">
        <v>102</v>
      </c>
      <c r="O885" s="54"/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40</v>
      </c>
      <c r="J886" s="248">
        <v>13</v>
      </c>
      <c r="K886" s="248">
        <v>7</v>
      </c>
      <c r="L886" s="45" t="s">
        <v>132</v>
      </c>
      <c r="M886" s="44" t="s">
        <v>186</v>
      </c>
      <c r="N886" s="45" t="s">
        <v>131</v>
      </c>
      <c r="O886" s="44" t="s">
        <v>186</v>
      </c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186</v>
      </c>
      <c r="AI886" s="42"/>
      <c r="AJ886" s="231"/>
      <c r="AK886" s="225"/>
      <c r="AL886" s="51"/>
      <c r="AM886" s="228">
        <f>SUMPRODUCT(LEN($M886:$AE889)-LEN(SUBSTITUTE($M886:$AE889,"A", "")))</f>
        <v>4</v>
      </c>
      <c r="AN886" s="216">
        <f>SUMPRODUCT(LEN($AH886:$AH889)-LEN(SUBSTITUTE($AH886:$AH889,"A", "")))</f>
        <v>1</v>
      </c>
      <c r="AO886" s="219">
        <f>SUMPRODUCT(LEN($AG886:$AG889)-LEN(SUBSTITUTE($AG886:$AG889,"A", "")))</f>
        <v>0</v>
      </c>
      <c r="AP886" s="222">
        <f>SUMPRODUCT(LEN($M886:$AE889)-LEN(SUBSTITUTE($M886:$AE889,"S", "")))</f>
        <v>7</v>
      </c>
      <c r="AQ886" s="216">
        <f>SUMPRODUCT(LEN($AH886:$AH889)-LEN(SUBSTITUTE($AH886:$AH889,"S", "")))</f>
        <v>1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0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371</v>
      </c>
      <c r="N887" s="35" t="s">
        <v>121</v>
      </c>
      <c r="O887" s="34" t="s">
        <v>133</v>
      </c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186</v>
      </c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186</v>
      </c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164</v>
      </c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8</v>
      </c>
      <c r="AN895" s="85">
        <f t="shared" si="118"/>
        <v>1</v>
      </c>
      <c r="AO895" s="84">
        <f t="shared" si="118"/>
        <v>0</v>
      </c>
      <c r="AP895" s="86">
        <f t="shared" si="118"/>
        <v>8</v>
      </c>
      <c r="AQ895" s="85">
        <f t="shared" si="118"/>
        <v>1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4.5</v>
      </c>
      <c r="BJ895" s="5">
        <f>SUM(AP895:AR895,BB895)/$BJ$5</f>
        <v>4.5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4</v>
      </c>
      <c r="AN896" s="66">
        <f t="shared" si="119"/>
        <v>0.5</v>
      </c>
      <c r="AO896" s="65">
        <f t="shared" si="119"/>
        <v>0</v>
      </c>
      <c r="AP896" s="67">
        <f t="shared" si="119"/>
        <v>4</v>
      </c>
      <c r="AQ896" s="66">
        <f t="shared" si="119"/>
        <v>0.5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134</v>
      </c>
      <c r="I897" s="248">
        <v>25</v>
      </c>
      <c r="J897" s="248">
        <v>12</v>
      </c>
      <c r="K897" s="248">
        <v>8</v>
      </c>
      <c r="L897" s="45" t="s">
        <v>132</v>
      </c>
      <c r="M897" s="44" t="s">
        <v>375</v>
      </c>
      <c r="N897" s="45" t="s">
        <v>131</v>
      </c>
      <c r="O897" s="44"/>
      <c r="P897" s="45" t="s">
        <v>130</v>
      </c>
      <c r="Q897" s="44"/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35"/>
      <c r="AK897" s="235"/>
      <c r="AL897" s="51"/>
      <c r="AM897" s="228">
        <f>SUMPRODUCT(LEN($M897:$AE900)-LEN(SUBSTITUTE($M897:$AE900,"A", "")))</f>
        <v>3</v>
      </c>
      <c r="AN897" s="216">
        <f>SUMPRODUCT(LEN($AH897:$AH900)-LEN(SUBSTITUTE($AH897:$AH900,"A", "")))</f>
        <v>0</v>
      </c>
      <c r="AO897" s="219">
        <f>SUMPRODUCT(LEN($AG897:$AG900)-LEN(SUBSTITUTE($AG897:$AG900,"A", "")))</f>
        <v>0</v>
      </c>
      <c r="AP897" s="222">
        <f>SUMPRODUCT(LEN($M897:$AE900)-LEN(SUBSTITUTE($M897:$AE900,"S", "")))</f>
        <v>2</v>
      </c>
      <c r="AQ897" s="216">
        <f>SUMPRODUCT(LEN($AH897:$AH900)-LEN(SUBSTITUTE($AH897:$AH900,"S", "")))</f>
        <v>0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0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175</v>
      </c>
      <c r="N898" s="35" t="s">
        <v>121</v>
      </c>
      <c r="O898" s="34"/>
      <c r="P898" s="35" t="s">
        <v>120</v>
      </c>
      <c r="Q898" s="34"/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164</v>
      </c>
      <c r="I899" s="250"/>
      <c r="J899" s="250"/>
      <c r="K899" s="250"/>
      <c r="L899" s="26" t="s">
        <v>112</v>
      </c>
      <c r="M899" s="25" t="s">
        <v>133</v>
      </c>
      <c r="N899" s="26" t="s">
        <v>111</v>
      </c>
      <c r="O899" s="25"/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133</v>
      </c>
      <c r="N900" s="55" t="s">
        <v>102</v>
      </c>
      <c r="O900" s="54"/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36</v>
      </c>
      <c r="J901" s="248">
        <v>13</v>
      </c>
      <c r="K901" s="248">
        <v>6</v>
      </c>
      <c r="L901" s="45" t="s">
        <v>132</v>
      </c>
      <c r="M901" s="44" t="s">
        <v>175</v>
      </c>
      <c r="N901" s="45" t="s">
        <v>131</v>
      </c>
      <c r="O901" s="44" t="s">
        <v>377</v>
      </c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133</v>
      </c>
      <c r="AI901" s="42"/>
      <c r="AJ901" s="231"/>
      <c r="AK901" s="225"/>
      <c r="AL901" s="51"/>
      <c r="AM901" s="228">
        <f>SUMPRODUCT(LEN($M901:$AE904)-LEN(SUBSTITUTE($M901:$AE904,"A", "")))</f>
        <v>5</v>
      </c>
      <c r="AN901" s="216">
        <f>SUMPRODUCT(LEN($AH901:$AH904)-LEN(SUBSTITUTE($AH901:$AH904,"A", "")))</f>
        <v>1</v>
      </c>
      <c r="AO901" s="219">
        <f>SUMPRODUCT(LEN($AG901:$AG904)-LEN(SUBSTITUTE($AG901:$AG904,"A", "")))</f>
        <v>0</v>
      </c>
      <c r="AP901" s="222">
        <f>SUMPRODUCT(LEN($M901:$AE904)-LEN(SUBSTITUTE($M901:$AE904,"S", "")))</f>
        <v>6</v>
      </c>
      <c r="AQ901" s="216">
        <f>SUMPRODUCT(LEN($AH901:$AH904)-LEN(SUBSTITUTE($AH901:$AH904,"S", "")))</f>
        <v>1</v>
      </c>
      <c r="AR901" s="219">
        <f>SUMPRODUCT(LEN($AG901:$AG904)-LEN(SUBSTITUTE($AG901:$AG904,"S", "")))</f>
        <v>0</v>
      </c>
      <c r="AS901" s="222">
        <f>SUMPRODUCT(LEN($M901:$AE904)-LEN(SUBSTITUTE($M901:$AE904,"F", "")))</f>
        <v>0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0</v>
      </c>
      <c r="AW901" s="216">
        <f>SUMPRODUCT(LEN($AH901:$AH904)-LEN(SUBSTITUTE($AH901:$AH904,"G", "")))</f>
        <v>0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373</v>
      </c>
      <c r="N902" s="35" t="s">
        <v>121</v>
      </c>
      <c r="O902" s="34" t="s">
        <v>133</v>
      </c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175</v>
      </c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175</v>
      </c>
      <c r="N903" s="26" t="s">
        <v>111</v>
      </c>
      <c r="O903" s="25" t="s">
        <v>133</v>
      </c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133</v>
      </c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164</v>
      </c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7</v>
      </c>
      <c r="AN910" s="85">
        <f t="shared" si="120"/>
        <v>0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3.5</v>
      </c>
      <c r="BJ910" s="5">
        <f>SUM(AP910:AR910,BB910)/$BJ$5</f>
        <v>3.5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3.5</v>
      </c>
      <c r="AN911" s="66">
        <f t="shared" si="121"/>
        <v>0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134</v>
      </c>
      <c r="I912" s="248">
        <v>25</v>
      </c>
      <c r="J912" s="248">
        <v>12</v>
      </c>
      <c r="K912" s="248">
        <v>6</v>
      </c>
      <c r="L912" s="45" t="s">
        <v>132</v>
      </c>
      <c r="M912" s="44" t="s">
        <v>175</v>
      </c>
      <c r="N912" s="45" t="s">
        <v>131</v>
      </c>
      <c r="O912" s="44" t="s">
        <v>133</v>
      </c>
      <c r="P912" s="45" t="s">
        <v>130</v>
      </c>
      <c r="Q912" s="44"/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35"/>
      <c r="AK912" s="235"/>
      <c r="AL912" s="51"/>
      <c r="AM912" s="228">
        <f>SUMPRODUCT(LEN($M912:$AE915)-LEN(SUBSTITUTE($M912:$AE915,"A", "")))</f>
        <v>3</v>
      </c>
      <c r="AN912" s="216">
        <f>SUMPRODUCT(LEN($AH912:$AH915)-LEN(SUBSTITUTE($AH912:$AH915,"A", "")))</f>
        <v>0</v>
      </c>
      <c r="AO912" s="219">
        <f>SUMPRODUCT(LEN($AG912:$AG915)-LEN(SUBSTITUTE($AG912:$AG915,"A", "")))</f>
        <v>0</v>
      </c>
      <c r="AP912" s="222">
        <f>SUMPRODUCT(LEN($M912:$AE915)-LEN(SUBSTITUTE($M912:$AE915,"S", "")))</f>
        <v>5</v>
      </c>
      <c r="AQ912" s="216">
        <f>SUMPRODUCT(LEN($AH912:$AH915)-LEN(SUBSTITUTE($AH912:$AH915,"S", "")))</f>
        <v>0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0</v>
      </c>
      <c r="AW912" s="216">
        <f>SUMPRODUCT(LEN($AH912:$AH915)-LEN(SUBSTITUTE($AH912:$AH915,"G", "")))</f>
        <v>0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186</v>
      </c>
      <c r="N913" s="35" t="s">
        <v>121</v>
      </c>
      <c r="O913" s="34" t="s">
        <v>133</v>
      </c>
      <c r="P913" s="35" t="s">
        <v>120</v>
      </c>
      <c r="Q913" s="34"/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164</v>
      </c>
      <c r="I914" s="250"/>
      <c r="J914" s="250"/>
      <c r="K914" s="250"/>
      <c r="L914" s="26" t="s">
        <v>112</v>
      </c>
      <c r="M914" s="25" t="s">
        <v>175</v>
      </c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371</v>
      </c>
      <c r="N915" s="55" t="s">
        <v>102</v>
      </c>
      <c r="O915" s="54"/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 t="s">
        <v>376</v>
      </c>
      <c r="E916" s="49"/>
      <c r="F916" s="49"/>
      <c r="G916" s="48"/>
      <c r="H916" s="241"/>
      <c r="I916" s="248">
        <v>40</v>
      </c>
      <c r="J916" s="248">
        <v>9</v>
      </c>
      <c r="K916" s="248">
        <v>6</v>
      </c>
      <c r="L916" s="45" t="s">
        <v>132</v>
      </c>
      <c r="M916" s="44" t="s">
        <v>186</v>
      </c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31"/>
      <c r="AK916" s="225"/>
      <c r="AL916" s="51"/>
      <c r="AM916" s="228">
        <f>SUMPRODUCT(LEN($M916:$AE919)-LEN(SUBSTITUTE($M916:$AE919,"A", "")))</f>
        <v>4</v>
      </c>
      <c r="AN916" s="216">
        <f>SUMPRODUCT(LEN($AH916:$AH919)-LEN(SUBSTITUTE($AH916:$AH919,"A", "")))</f>
        <v>0</v>
      </c>
      <c r="AO916" s="219">
        <f>SUMPRODUCT(LEN($AG916:$AG919)-LEN(SUBSTITUTE($AG916:$AG919,"A", "")))</f>
        <v>0</v>
      </c>
      <c r="AP916" s="222">
        <f>SUMPRODUCT(LEN($M916:$AE919)-LEN(SUBSTITUTE($M916:$AE919,"S", "")))</f>
        <v>2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0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186</v>
      </c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375</v>
      </c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164</v>
      </c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</v>
      </c>
      <c r="AN925" s="85">
        <f t="shared" si="122"/>
        <v>2</v>
      </c>
      <c r="AO925" s="84">
        <f t="shared" si="122"/>
        <v>0</v>
      </c>
      <c r="AP925" s="86">
        <f t="shared" si="122"/>
        <v>1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5</v>
      </c>
      <c r="BJ925" s="5">
        <f>SUM(AP925:AR925,BB925)/$BJ$5</f>
        <v>0.5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</v>
      </c>
      <c r="AN926" s="66">
        <f t="shared" si="123"/>
        <v>1</v>
      </c>
      <c r="AO926" s="65">
        <f t="shared" si="123"/>
        <v>0</v>
      </c>
      <c r="AP926" s="67">
        <f t="shared" si="123"/>
        <v>0.5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 t="s">
        <v>376</v>
      </c>
      <c r="E927" s="49"/>
      <c r="F927" s="49"/>
      <c r="G927" s="48"/>
      <c r="H927" s="241" t="s">
        <v>134</v>
      </c>
      <c r="I927" s="248">
        <v>29</v>
      </c>
      <c r="J927" s="248">
        <v>9</v>
      </c>
      <c r="K927" s="248">
        <v>8</v>
      </c>
      <c r="L927" s="45" t="s">
        <v>132</v>
      </c>
      <c r="M927" s="44" t="s">
        <v>375</v>
      </c>
      <c r="N927" s="45" t="s">
        <v>131</v>
      </c>
      <c r="O927" s="44"/>
      <c r="P927" s="45" t="s">
        <v>130</v>
      </c>
      <c r="Q927" s="44"/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 t="s">
        <v>175</v>
      </c>
      <c r="AI927" s="42"/>
      <c r="AJ927" s="235"/>
      <c r="AK927" s="235"/>
      <c r="AL927" s="51"/>
      <c r="AM927" s="228">
        <f>SUMPRODUCT(LEN($M927:$AE930)-LEN(SUBSTITUTE($M927:$AE930,"A", "")))</f>
        <v>2</v>
      </c>
      <c r="AN927" s="216">
        <f>SUMPRODUCT(LEN($AH927:$AH930)-LEN(SUBSTITUTE($AH927:$AH930,"A", "")))</f>
        <v>2</v>
      </c>
      <c r="AO927" s="219">
        <f>SUMPRODUCT(LEN($AG927:$AG930)-LEN(SUBSTITUTE($AG927:$AG930,"A", "")))</f>
        <v>0</v>
      </c>
      <c r="AP927" s="222">
        <f>SUMPRODUCT(LEN($M927:$AE930)-LEN(SUBSTITUTE($M927:$AE930,"S", "")))</f>
        <v>0</v>
      </c>
      <c r="AQ927" s="216">
        <f>SUMPRODUCT(LEN($AH927:$AH930)-LEN(SUBSTITUTE($AH927:$AH930,"S", "")))</f>
        <v>0</v>
      </c>
      <c r="AR927" s="219">
        <f>SUMPRODUCT(LEN($AG927:$AG930)-LEN(SUBSTITUTE($AG927:$AG930,"S", "")))</f>
        <v>0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0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0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0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/>
      <c r="N928" s="35" t="s">
        <v>121</v>
      </c>
      <c r="O928" s="34"/>
      <c r="P928" s="35" t="s">
        <v>120</v>
      </c>
      <c r="Q928" s="34"/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175</v>
      </c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164</v>
      </c>
      <c r="I929" s="250"/>
      <c r="J929" s="250"/>
      <c r="K929" s="250"/>
      <c r="L929" s="26" t="s">
        <v>112</v>
      </c>
      <c r="M929" s="25"/>
      <c r="N929" s="26" t="s">
        <v>111</v>
      </c>
      <c r="O929" s="25"/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/>
      <c r="N930" s="55" t="s">
        <v>102</v>
      </c>
      <c r="O930" s="54"/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29</v>
      </c>
      <c r="J931" s="248">
        <v>11</v>
      </c>
      <c r="K931" s="248">
        <v>6</v>
      </c>
      <c r="L931" s="45" t="s">
        <v>132</v>
      </c>
      <c r="M931" s="44" t="s">
        <v>175</v>
      </c>
      <c r="N931" s="45" t="s">
        <v>131</v>
      </c>
      <c r="O931" s="44" t="s">
        <v>175</v>
      </c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31"/>
      <c r="AK931" s="225"/>
      <c r="AL931" s="51"/>
      <c r="AM931" s="228">
        <f>SUMPRODUCT(LEN($M931:$AE934)-LEN(SUBSTITUTE($M931:$AE934,"A", "")))</f>
        <v>6</v>
      </c>
      <c r="AN931" s="216">
        <f>SUMPRODUCT(LEN($AH931:$AH934)-LEN(SUBSTITUTE($AH931:$AH934,"A", "")))</f>
        <v>0</v>
      </c>
      <c r="AO931" s="219">
        <f>SUMPRODUCT(LEN($AG931:$AG934)-LEN(SUBSTITUTE($AG931:$AG934,"A", "")))</f>
        <v>0</v>
      </c>
      <c r="AP931" s="222">
        <f>SUMPRODUCT(LEN($M931:$AE934)-LEN(SUBSTITUTE($M931:$AE934,"S", "")))</f>
        <v>1</v>
      </c>
      <c r="AQ931" s="216">
        <f>SUMPRODUCT(LEN($AH931:$AH934)-LEN(SUBSTITUTE($AH931:$AH934,"S", "")))</f>
        <v>0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0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375</v>
      </c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175</v>
      </c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186</v>
      </c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164</v>
      </c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12</v>
      </c>
      <c r="AN940" s="85">
        <f t="shared" si="124"/>
        <v>0</v>
      </c>
      <c r="AO940" s="84">
        <f t="shared" si="124"/>
        <v>0</v>
      </c>
      <c r="AP940" s="86">
        <f t="shared" si="124"/>
        <v>6</v>
      </c>
      <c r="AQ940" s="85">
        <f t="shared" si="124"/>
        <v>1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6</v>
      </c>
      <c r="BJ940" s="5">
        <f>SUM(AP940:AR940,BB940)/$BJ$5</f>
        <v>3.5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6</v>
      </c>
      <c r="AN941" s="66">
        <f t="shared" si="125"/>
        <v>0</v>
      </c>
      <c r="AO941" s="65">
        <f t="shared" si="125"/>
        <v>0</v>
      </c>
      <c r="AP941" s="67">
        <f t="shared" si="125"/>
        <v>3</v>
      </c>
      <c r="AQ941" s="66">
        <f t="shared" si="125"/>
        <v>0.5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134</v>
      </c>
      <c r="I942" s="248">
        <v>35</v>
      </c>
      <c r="J942" s="248">
        <v>12</v>
      </c>
      <c r="K942" s="248">
        <v>6</v>
      </c>
      <c r="L942" s="45" t="s">
        <v>132</v>
      </c>
      <c r="M942" s="44" t="s">
        <v>375</v>
      </c>
      <c r="N942" s="45" t="s">
        <v>131</v>
      </c>
      <c r="O942" s="44" t="s">
        <v>133</v>
      </c>
      <c r="P942" s="45" t="s">
        <v>130</v>
      </c>
      <c r="Q942" s="44"/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133</v>
      </c>
      <c r="AI942" s="42"/>
      <c r="AJ942" s="235"/>
      <c r="AK942" s="235"/>
      <c r="AL942" s="51"/>
      <c r="AM942" s="228">
        <f>SUMPRODUCT(LEN($M942:$AE945)-LEN(SUBSTITUTE($M942:$AE945,"A", "")))</f>
        <v>6</v>
      </c>
      <c r="AN942" s="216">
        <f>SUMPRODUCT(LEN($AH942:$AH945)-LEN(SUBSTITUTE($AH942:$AH945,"A", "")))</f>
        <v>0</v>
      </c>
      <c r="AO942" s="219">
        <f>SUMPRODUCT(LEN($AG942:$AG945)-LEN(SUBSTITUTE($AG942:$AG945,"A", "")))</f>
        <v>0</v>
      </c>
      <c r="AP942" s="222">
        <f>SUMPRODUCT(LEN($M942:$AE945)-LEN(SUBSTITUTE($M942:$AE945,"S", "")))</f>
        <v>4</v>
      </c>
      <c r="AQ942" s="216">
        <f>SUMPRODUCT(LEN($AH942:$AH945)-LEN(SUBSTITUTE($AH942:$AH945,"S", "")))</f>
        <v>1</v>
      </c>
      <c r="AR942" s="219">
        <f>SUMPRODUCT(LEN($AG942:$AG945)-LEN(SUBSTITUTE($AG942:$AG945,"S", "")))</f>
        <v>0</v>
      </c>
      <c r="AS942" s="222">
        <f>SUMPRODUCT(LEN($M942:$AE945)-LEN(SUBSTITUTE($M942:$AE945,"F", "")))</f>
        <v>0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0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0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375</v>
      </c>
      <c r="N943" s="35" t="s">
        <v>121</v>
      </c>
      <c r="O943" s="34" t="s">
        <v>133</v>
      </c>
      <c r="P943" s="35" t="s">
        <v>120</v>
      </c>
      <c r="Q943" s="34"/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164</v>
      </c>
      <c r="I944" s="250"/>
      <c r="J944" s="250"/>
      <c r="K944" s="250"/>
      <c r="L944" s="26" t="s">
        <v>112</v>
      </c>
      <c r="M944" s="25" t="s">
        <v>186</v>
      </c>
      <c r="N944" s="26" t="s">
        <v>111</v>
      </c>
      <c r="O944" s="25"/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186</v>
      </c>
      <c r="N945" s="55" t="s">
        <v>102</v>
      </c>
      <c r="O945" s="54"/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33</v>
      </c>
      <c r="J946" s="248">
        <v>12</v>
      </c>
      <c r="K946" s="248">
        <v>6</v>
      </c>
      <c r="L946" s="45" t="s">
        <v>132</v>
      </c>
      <c r="M946" s="44" t="s">
        <v>175</v>
      </c>
      <c r="N946" s="45" t="s">
        <v>131</v>
      </c>
      <c r="O946" s="44" t="s">
        <v>175</v>
      </c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6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2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0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375</v>
      </c>
      <c r="N947" s="35" t="s">
        <v>121</v>
      </c>
      <c r="O947" s="34" t="s">
        <v>133</v>
      </c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186</v>
      </c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175</v>
      </c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>
        <v>163</v>
      </c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9</v>
      </c>
      <c r="AN955" s="85">
        <f t="shared" si="126"/>
        <v>0</v>
      </c>
      <c r="AO955" s="84">
        <f t="shared" si="126"/>
        <v>1</v>
      </c>
      <c r="AP955" s="86">
        <f t="shared" si="126"/>
        <v>13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5</v>
      </c>
      <c r="BJ955" s="5">
        <f>SUM(AP955:AR955,BB955)/$BJ$5</f>
        <v>6.5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4.5</v>
      </c>
      <c r="AN956" s="66">
        <f t="shared" si="127"/>
        <v>0</v>
      </c>
      <c r="AO956" s="65">
        <f t="shared" si="127"/>
        <v>0.5</v>
      </c>
      <c r="AP956" s="67">
        <f t="shared" si="127"/>
        <v>6.5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134</v>
      </c>
      <c r="I957" s="248">
        <v>34</v>
      </c>
      <c r="J957" s="248">
        <v>13</v>
      </c>
      <c r="K957" s="248">
        <v>6</v>
      </c>
      <c r="L957" s="45" t="s">
        <v>132</v>
      </c>
      <c r="M957" s="44" t="s">
        <v>374</v>
      </c>
      <c r="N957" s="45" t="s">
        <v>131</v>
      </c>
      <c r="O957" s="44" t="s">
        <v>371</v>
      </c>
      <c r="P957" s="45" t="s">
        <v>130</v>
      </c>
      <c r="Q957" s="44"/>
      <c r="R957" s="45" t="s">
        <v>129</v>
      </c>
      <c r="S957" s="44"/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>
        <v>7</v>
      </c>
      <c r="AG957" s="44" t="s">
        <v>175</v>
      </c>
      <c r="AH957" s="43"/>
      <c r="AI957" s="42"/>
      <c r="AJ957" s="235"/>
      <c r="AK957" s="235"/>
      <c r="AL957" s="51"/>
      <c r="AM957" s="228">
        <f>SUMPRODUCT(LEN($M957:$AE960)-LEN(SUBSTITUTE($M957:$AE960,"A", "")))</f>
        <v>6</v>
      </c>
      <c r="AN957" s="216">
        <f>SUMPRODUCT(LEN($AH957:$AH960)-LEN(SUBSTITUTE($AH957:$AH960,"A", "")))</f>
        <v>0</v>
      </c>
      <c r="AO957" s="219">
        <f>SUMPRODUCT(LEN($AG957:$AG960)-LEN(SUBSTITUTE($AG957:$AG960,"A", "")))</f>
        <v>1</v>
      </c>
      <c r="AP957" s="222">
        <f>SUMPRODUCT(LEN($M957:$AE960)-LEN(SUBSTITUTE($M957:$AE960,"S", "")))</f>
        <v>9</v>
      </c>
      <c r="AQ957" s="216">
        <f>SUMPRODUCT(LEN($AH957:$AH960)-LEN(SUBSTITUTE($AH957:$AH960,"S", "")))</f>
        <v>0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0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373</v>
      </c>
      <c r="N958" s="35" t="s">
        <v>121</v>
      </c>
      <c r="O958" s="34" t="s">
        <v>371</v>
      </c>
      <c r="P958" s="35" t="s">
        <v>120</v>
      </c>
      <c r="Q958" s="34"/>
      <c r="R958" s="35" t="s">
        <v>119</v>
      </c>
      <c r="S958" s="34"/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163</v>
      </c>
      <c r="I959" s="250"/>
      <c r="J959" s="250"/>
      <c r="K959" s="250"/>
      <c r="L959" s="26" t="s">
        <v>112</v>
      </c>
      <c r="M959" s="25" t="s">
        <v>372</v>
      </c>
      <c r="N959" s="26" t="s">
        <v>111</v>
      </c>
      <c r="O959" s="25" t="s">
        <v>133</v>
      </c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371</v>
      </c>
      <c r="N960" s="55" t="s">
        <v>102</v>
      </c>
      <c r="O960" s="54"/>
      <c r="P960" s="55" t="s">
        <v>101</v>
      </c>
      <c r="Q960" s="54"/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30</v>
      </c>
      <c r="J961" s="248">
        <v>12</v>
      </c>
      <c r="K961" s="248">
        <v>7</v>
      </c>
      <c r="L961" s="45" t="s">
        <v>132</v>
      </c>
      <c r="M961" s="44" t="s">
        <v>175</v>
      </c>
      <c r="N961" s="45" t="s">
        <v>131</v>
      </c>
      <c r="O961" s="44" t="s">
        <v>133</v>
      </c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3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4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0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186</v>
      </c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186</v>
      </c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133</v>
      </c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H817:H818"/>
    <mergeCell ref="V804:W804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R740:AR743"/>
    <mergeCell ref="AS740:AS74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AS16:AS19"/>
    <mergeCell ref="K20:K23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C841:C84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E955:G955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</mergeCells>
  <conditionalFormatting sqref="L12:AE23">
    <cfRule type="beginsWith" dxfId="895" priority="127" operator="beginsWith" text="Fruit">
      <formula>LEFT(L12,LEN("Fruit"))="Fruit"</formula>
    </cfRule>
    <cfRule type="beginsWith" dxfId="894" priority="128" operator="beginsWith" text="F">
      <formula>LEFT(L12,LEN("F"))="F"</formula>
    </cfRule>
  </conditionalFormatting>
  <conditionalFormatting sqref="L27:AE38">
    <cfRule type="beginsWith" dxfId="893" priority="126" operator="beginsWith" text="F">
      <formula>LEFT(L27,LEN("F"))="F"</formula>
    </cfRule>
    <cfRule type="beginsWith" dxfId="892" priority="125" operator="beginsWith" text="Fruit">
      <formula>LEFT(L27,LEN("Fruit"))="Fruit"</formula>
    </cfRule>
  </conditionalFormatting>
  <conditionalFormatting sqref="L42:AE53">
    <cfRule type="beginsWith" dxfId="891" priority="123" operator="beginsWith" text="Fruit">
      <formula>LEFT(L42,LEN("Fruit"))="Fruit"</formula>
    </cfRule>
    <cfRule type="beginsWith" dxfId="890" priority="124" operator="beginsWith" text="F">
      <formula>LEFT(L42,LEN("F"))="F"</formula>
    </cfRule>
  </conditionalFormatting>
  <conditionalFormatting sqref="L57:AE68">
    <cfRule type="beginsWith" dxfId="889" priority="122" operator="beginsWith" text="F">
      <formula>LEFT(L57,LEN("F"))="F"</formula>
    </cfRule>
    <cfRule type="beginsWith" dxfId="888" priority="121" operator="beginsWith" text="Fruit">
      <formula>LEFT(L57,LEN("Fruit"))="Fruit"</formula>
    </cfRule>
  </conditionalFormatting>
  <conditionalFormatting sqref="L72:AE83">
    <cfRule type="beginsWith" dxfId="887" priority="120" operator="beginsWith" text="F">
      <formula>LEFT(L72,LEN("F"))="F"</formula>
    </cfRule>
    <cfRule type="beginsWith" dxfId="886" priority="119" operator="beginsWith" text="Fruit">
      <formula>LEFT(L72,LEN("Fruit"))="Fruit"</formula>
    </cfRule>
  </conditionalFormatting>
  <conditionalFormatting sqref="L87:AE98">
    <cfRule type="beginsWith" dxfId="885" priority="118" operator="beginsWith" text="F">
      <formula>LEFT(L87,LEN("F"))="F"</formula>
    </cfRule>
    <cfRule type="beginsWith" dxfId="884" priority="117" operator="beginsWith" text="Fruit">
      <formula>LEFT(L87,LEN("Fruit"))="Fruit"</formula>
    </cfRule>
  </conditionalFormatting>
  <conditionalFormatting sqref="L102:AE113">
    <cfRule type="beginsWith" dxfId="883" priority="116" operator="beginsWith" text="F">
      <formula>LEFT(L102,LEN("F"))="F"</formula>
    </cfRule>
    <cfRule type="beginsWith" dxfId="882" priority="115" operator="beginsWith" text="Fruit">
      <formula>LEFT(L102,LEN("Fruit"))="Fruit"</formula>
    </cfRule>
  </conditionalFormatting>
  <conditionalFormatting sqref="L117:AE128">
    <cfRule type="beginsWith" dxfId="881" priority="114" operator="beginsWith" text="F">
      <formula>LEFT(L117,LEN("F"))="F"</formula>
    </cfRule>
    <cfRule type="beginsWith" dxfId="880" priority="113" operator="beginsWith" text="Fruit">
      <formula>LEFT(L117,LEN("Fruit"))="Fruit"</formula>
    </cfRule>
  </conditionalFormatting>
  <conditionalFormatting sqref="L132:AE143">
    <cfRule type="beginsWith" dxfId="879" priority="112" operator="beginsWith" text="F">
      <formula>LEFT(L132,LEN("F"))="F"</formula>
    </cfRule>
    <cfRule type="beginsWith" dxfId="878" priority="111" operator="beginsWith" text="Fruit">
      <formula>LEFT(L132,LEN("Fruit"))="Fruit"</formula>
    </cfRule>
  </conditionalFormatting>
  <conditionalFormatting sqref="L147:AE158">
    <cfRule type="beginsWith" dxfId="877" priority="110" operator="beginsWith" text="F">
      <formula>LEFT(L147,LEN("F"))="F"</formula>
    </cfRule>
    <cfRule type="beginsWith" dxfId="876" priority="109" operator="beginsWith" text="Fruit">
      <formula>LEFT(L147,LEN("Fruit"))="Fruit"</formula>
    </cfRule>
  </conditionalFormatting>
  <conditionalFormatting sqref="L162:AE173">
    <cfRule type="beginsWith" dxfId="875" priority="108" operator="beginsWith" text="F">
      <formula>LEFT(L162,LEN("F"))="F"</formula>
    </cfRule>
    <cfRule type="beginsWith" dxfId="874" priority="107" operator="beginsWith" text="Fruit">
      <formula>LEFT(L162,LEN("Fruit"))="Fruit"</formula>
    </cfRule>
  </conditionalFormatting>
  <conditionalFormatting sqref="L177:AE188">
    <cfRule type="beginsWith" dxfId="873" priority="106" operator="beginsWith" text="F">
      <formula>LEFT(L177,LEN("F"))="F"</formula>
    </cfRule>
    <cfRule type="beginsWith" dxfId="872" priority="105" operator="beginsWith" text="Fruit">
      <formula>LEFT(L177,LEN("Fruit"))="Fruit"</formula>
    </cfRule>
  </conditionalFormatting>
  <conditionalFormatting sqref="L192:AE203">
    <cfRule type="beginsWith" dxfId="871" priority="104" operator="beginsWith" text="F">
      <formula>LEFT(L192,LEN("F"))="F"</formula>
    </cfRule>
    <cfRule type="beginsWith" dxfId="870" priority="103" operator="beginsWith" text="Fruit">
      <formula>LEFT(L192,LEN("Fruit"))="Fruit"</formula>
    </cfRule>
  </conditionalFormatting>
  <conditionalFormatting sqref="L207:AE218">
    <cfRule type="beginsWith" dxfId="869" priority="102" operator="beginsWith" text="F">
      <formula>LEFT(L207,LEN("F"))="F"</formula>
    </cfRule>
    <cfRule type="beginsWith" dxfId="868" priority="101" operator="beginsWith" text="Fruit">
      <formula>LEFT(L207,LEN("Fruit"))="Fruit"</formula>
    </cfRule>
  </conditionalFormatting>
  <conditionalFormatting sqref="L222:AE233">
    <cfRule type="beginsWith" dxfId="867" priority="100" operator="beginsWith" text="F">
      <formula>LEFT(L222,LEN("F"))="F"</formula>
    </cfRule>
    <cfRule type="beginsWith" dxfId="866" priority="99" operator="beginsWith" text="Fruit">
      <formula>LEFT(L222,LEN("Fruit"))="Fruit"</formula>
    </cfRule>
  </conditionalFormatting>
  <conditionalFormatting sqref="L237:AE248">
    <cfRule type="beginsWith" dxfId="865" priority="98" operator="beginsWith" text="F">
      <formula>LEFT(L237,LEN("F"))="F"</formula>
    </cfRule>
    <cfRule type="beginsWith" dxfId="864" priority="97" operator="beginsWith" text="Fruit">
      <formula>LEFT(L237,LEN("Fruit"))="Fruit"</formula>
    </cfRule>
  </conditionalFormatting>
  <conditionalFormatting sqref="L252:AE263">
    <cfRule type="beginsWith" dxfId="863" priority="96" operator="beginsWith" text="F">
      <formula>LEFT(L252,LEN("F"))="F"</formula>
    </cfRule>
    <cfRule type="beginsWith" dxfId="862" priority="95" operator="beginsWith" text="Fruit">
      <formula>LEFT(L252,LEN("Fruit"))="Fruit"</formula>
    </cfRule>
  </conditionalFormatting>
  <conditionalFormatting sqref="L267:AE278">
    <cfRule type="beginsWith" dxfId="861" priority="94" operator="beginsWith" text="F">
      <formula>LEFT(L267,LEN("F"))="F"</formula>
    </cfRule>
    <cfRule type="beginsWith" dxfId="860" priority="93" operator="beginsWith" text="Fruit">
      <formula>LEFT(L267,LEN("Fruit"))="Fruit"</formula>
    </cfRule>
  </conditionalFormatting>
  <conditionalFormatting sqref="L282:AE293">
    <cfRule type="beginsWith" dxfId="859" priority="92" operator="beginsWith" text="F">
      <formula>LEFT(L282,LEN("F"))="F"</formula>
    </cfRule>
    <cfRule type="beginsWith" dxfId="858" priority="91" operator="beginsWith" text="Fruit">
      <formula>LEFT(L282,LEN("Fruit"))="Fruit"</formula>
    </cfRule>
  </conditionalFormatting>
  <conditionalFormatting sqref="L297:AE308">
    <cfRule type="beginsWith" dxfId="857" priority="90" operator="beginsWith" text="F">
      <formula>LEFT(L297,LEN("F"))="F"</formula>
    </cfRule>
    <cfRule type="beginsWith" dxfId="856" priority="89" operator="beginsWith" text="Fruit">
      <formula>LEFT(L297,LEN("Fruit"))="Fruit"</formula>
    </cfRule>
  </conditionalFormatting>
  <conditionalFormatting sqref="L312:AE323">
    <cfRule type="beginsWith" dxfId="855" priority="88" operator="beginsWith" text="F">
      <formula>LEFT(L312,LEN("F"))="F"</formula>
    </cfRule>
    <cfRule type="beginsWith" dxfId="854" priority="87" operator="beginsWith" text="Fruit">
      <formula>LEFT(L312,LEN("Fruit"))="Fruit"</formula>
    </cfRule>
  </conditionalFormatting>
  <conditionalFormatting sqref="L327:AE338">
    <cfRule type="beginsWith" dxfId="853" priority="86" operator="beginsWith" text="F">
      <formula>LEFT(L327,LEN("F"))="F"</formula>
    </cfRule>
    <cfRule type="beginsWith" dxfId="852" priority="85" operator="beginsWith" text="Fruit">
      <formula>LEFT(L327,LEN("Fruit"))="Fruit"</formula>
    </cfRule>
  </conditionalFormatting>
  <conditionalFormatting sqref="L342:AE353">
    <cfRule type="beginsWith" dxfId="851" priority="84" operator="beginsWith" text="F">
      <formula>LEFT(L342,LEN("F"))="F"</formula>
    </cfRule>
    <cfRule type="beginsWith" dxfId="850" priority="83" operator="beginsWith" text="Fruit">
      <formula>LEFT(L342,LEN("Fruit"))="Fruit"</formula>
    </cfRule>
  </conditionalFormatting>
  <conditionalFormatting sqref="L357:AE368">
    <cfRule type="beginsWith" dxfId="849" priority="81" operator="beginsWith" text="Fruit">
      <formula>LEFT(L357,LEN("Fruit"))="Fruit"</formula>
    </cfRule>
    <cfRule type="beginsWith" dxfId="848" priority="82" operator="beginsWith" text="F">
      <formula>LEFT(L357,LEN("F"))="F"</formula>
    </cfRule>
  </conditionalFormatting>
  <conditionalFormatting sqref="L372:AE383">
    <cfRule type="beginsWith" dxfId="847" priority="80" operator="beginsWith" text="F">
      <formula>LEFT(L372,LEN("F"))="F"</formula>
    </cfRule>
    <cfRule type="beginsWith" dxfId="846" priority="79" operator="beginsWith" text="Fruit">
      <formula>LEFT(L372,LEN("Fruit"))="Fruit"</formula>
    </cfRule>
  </conditionalFormatting>
  <conditionalFormatting sqref="L387:AE398">
    <cfRule type="beginsWith" dxfId="845" priority="78" operator="beginsWith" text="F">
      <formula>LEFT(L387,LEN("F"))="F"</formula>
    </cfRule>
    <cfRule type="beginsWith" dxfId="844" priority="77" operator="beginsWith" text="Fruit">
      <formula>LEFT(L387,LEN("Fruit"))="Fruit"</formula>
    </cfRule>
  </conditionalFormatting>
  <conditionalFormatting sqref="L402:AE413">
    <cfRule type="beginsWith" dxfId="843" priority="76" operator="beginsWith" text="F">
      <formula>LEFT(L402,LEN("F"))="F"</formula>
    </cfRule>
    <cfRule type="beginsWith" dxfId="842" priority="75" operator="beginsWith" text="Fruit">
      <formula>LEFT(L402,LEN("Fruit"))="Fruit"</formula>
    </cfRule>
  </conditionalFormatting>
  <conditionalFormatting sqref="L417:AE428">
    <cfRule type="beginsWith" dxfId="841" priority="74" operator="beginsWith" text="F">
      <formula>LEFT(L417,LEN("F"))="F"</formula>
    </cfRule>
    <cfRule type="beginsWith" dxfId="840" priority="73" operator="beginsWith" text="Fruit">
      <formula>LEFT(L417,LEN("Fruit"))="Fruit"</formula>
    </cfRule>
  </conditionalFormatting>
  <conditionalFormatting sqref="L432:AE443">
    <cfRule type="beginsWith" dxfId="839" priority="72" operator="beginsWith" text="F">
      <formula>LEFT(L432,LEN("F"))="F"</formula>
    </cfRule>
    <cfRule type="beginsWith" dxfId="838" priority="71" operator="beginsWith" text="Fruit">
      <formula>LEFT(L432,LEN("Fruit"))="Fruit"</formula>
    </cfRule>
  </conditionalFormatting>
  <conditionalFormatting sqref="L447:AE458">
    <cfRule type="beginsWith" dxfId="837" priority="70" operator="beginsWith" text="F">
      <formula>LEFT(L447,LEN("F"))="F"</formula>
    </cfRule>
    <cfRule type="beginsWith" dxfId="836" priority="69" operator="beginsWith" text="Fruit">
      <formula>LEFT(L447,LEN("Fruit"))="Fruit"</formula>
    </cfRule>
  </conditionalFormatting>
  <conditionalFormatting sqref="L462:AE473">
    <cfRule type="beginsWith" dxfId="835" priority="67" operator="beginsWith" text="Fruit">
      <formula>LEFT(L462,LEN("Fruit"))="Fruit"</formula>
    </cfRule>
    <cfRule type="beginsWith" dxfId="834" priority="68" operator="beginsWith" text="F">
      <formula>LEFT(L462,LEN("F"))="F"</formula>
    </cfRule>
  </conditionalFormatting>
  <conditionalFormatting sqref="L477:AE488">
    <cfRule type="beginsWith" dxfId="833" priority="65" operator="beginsWith" text="Fruit">
      <formula>LEFT(L477,LEN("Fruit"))="Fruit"</formula>
    </cfRule>
    <cfRule type="beginsWith" dxfId="832" priority="66" operator="beginsWith" text="F">
      <formula>LEFT(L477,LEN("F"))="F"</formula>
    </cfRule>
  </conditionalFormatting>
  <conditionalFormatting sqref="L492:AE503">
    <cfRule type="beginsWith" dxfId="831" priority="64" operator="beginsWith" text="F">
      <formula>LEFT(L492,LEN("F"))="F"</formula>
    </cfRule>
    <cfRule type="beginsWith" dxfId="830" priority="63" operator="beginsWith" text="Fruit">
      <formula>LEFT(L492,LEN("Fruit"))="Fruit"</formula>
    </cfRule>
  </conditionalFormatting>
  <conditionalFormatting sqref="L507:AE518">
    <cfRule type="beginsWith" dxfId="829" priority="62" operator="beginsWith" text="F">
      <formula>LEFT(L507,LEN("F"))="F"</formula>
    </cfRule>
    <cfRule type="beginsWith" dxfId="828" priority="61" operator="beginsWith" text="Fruit">
      <formula>LEFT(L507,LEN("Fruit"))="Fruit"</formula>
    </cfRule>
  </conditionalFormatting>
  <conditionalFormatting sqref="L522:AE533">
    <cfRule type="beginsWith" dxfId="827" priority="60" operator="beginsWith" text="F">
      <formula>LEFT(L522,LEN("F"))="F"</formula>
    </cfRule>
    <cfRule type="beginsWith" dxfId="826" priority="59" operator="beginsWith" text="Fruit">
      <formula>LEFT(L522,LEN("Fruit"))="Fruit"</formula>
    </cfRule>
  </conditionalFormatting>
  <conditionalFormatting sqref="L537:AE548">
    <cfRule type="beginsWith" dxfId="825" priority="58" operator="beginsWith" text="F">
      <formula>LEFT(L537,LEN("F"))="F"</formula>
    </cfRule>
    <cfRule type="beginsWith" dxfId="824" priority="57" operator="beginsWith" text="Fruit">
      <formula>LEFT(L537,LEN("Fruit"))="Fruit"</formula>
    </cfRule>
  </conditionalFormatting>
  <conditionalFormatting sqref="L552:AE563">
    <cfRule type="beginsWith" dxfId="823" priority="56" operator="beginsWith" text="F">
      <formula>LEFT(L552,LEN("F"))="F"</formula>
    </cfRule>
    <cfRule type="beginsWith" dxfId="822" priority="55" operator="beginsWith" text="Fruit">
      <formula>LEFT(L552,LEN("Fruit"))="Fruit"</formula>
    </cfRule>
  </conditionalFormatting>
  <conditionalFormatting sqref="L567:AE578">
    <cfRule type="beginsWith" dxfId="821" priority="54" operator="beginsWith" text="F">
      <formula>LEFT(L567,LEN("F"))="F"</formula>
    </cfRule>
    <cfRule type="beginsWith" dxfId="820" priority="53" operator="beginsWith" text="Fruit">
      <formula>LEFT(L567,LEN("Fruit"))="Fruit"</formula>
    </cfRule>
  </conditionalFormatting>
  <conditionalFormatting sqref="L582:AE593">
    <cfRule type="beginsWith" dxfId="819" priority="52" operator="beginsWith" text="F">
      <formula>LEFT(L582,LEN("F"))="F"</formula>
    </cfRule>
    <cfRule type="beginsWith" dxfId="818" priority="51" operator="beginsWith" text="Fruit">
      <formula>LEFT(L582,LEN("Fruit"))="Fruit"</formula>
    </cfRule>
  </conditionalFormatting>
  <conditionalFormatting sqref="L597:AE608">
    <cfRule type="beginsWith" dxfId="817" priority="49" operator="beginsWith" text="Fruit">
      <formula>LEFT(L597,LEN("Fruit"))="Fruit"</formula>
    </cfRule>
    <cfRule type="beginsWith" dxfId="816" priority="50" operator="beginsWith" text="F">
      <formula>LEFT(L597,LEN("F"))="F"</formula>
    </cfRule>
  </conditionalFormatting>
  <conditionalFormatting sqref="L612:AE623">
    <cfRule type="beginsWith" dxfId="815" priority="48" operator="beginsWith" text="F">
      <formula>LEFT(L612,LEN("F"))="F"</formula>
    </cfRule>
    <cfRule type="beginsWith" dxfId="814" priority="47" operator="beginsWith" text="Fruit">
      <formula>LEFT(L612,LEN("Fruit"))="Fruit"</formula>
    </cfRule>
  </conditionalFormatting>
  <conditionalFormatting sqref="L627:AE638">
    <cfRule type="beginsWith" dxfId="813" priority="46" operator="beginsWith" text="F">
      <formula>LEFT(L627,LEN("F"))="F"</formula>
    </cfRule>
    <cfRule type="beginsWith" dxfId="812" priority="45" operator="beginsWith" text="Fruit">
      <formula>LEFT(L627,LEN("Fruit"))="Fruit"</formula>
    </cfRule>
  </conditionalFormatting>
  <conditionalFormatting sqref="L642:AE653">
    <cfRule type="beginsWith" dxfId="811" priority="44" operator="beginsWith" text="F">
      <formula>LEFT(L642,LEN("F"))="F"</formula>
    </cfRule>
    <cfRule type="beginsWith" dxfId="810" priority="43" operator="beginsWith" text="Fruit">
      <formula>LEFT(L642,LEN("Fruit"))="Fruit"</formula>
    </cfRule>
  </conditionalFormatting>
  <conditionalFormatting sqref="L657:AE668">
    <cfRule type="beginsWith" dxfId="809" priority="42" operator="beginsWith" text="F">
      <formula>LEFT(L657,LEN("F"))="F"</formula>
    </cfRule>
    <cfRule type="beginsWith" dxfId="808" priority="41" operator="beginsWith" text="Fruit">
      <formula>LEFT(L657,LEN("Fruit"))="Fruit"</formula>
    </cfRule>
  </conditionalFormatting>
  <conditionalFormatting sqref="L672:AE683">
    <cfRule type="beginsWith" dxfId="807" priority="40" operator="beginsWith" text="F">
      <formula>LEFT(L672,LEN("F"))="F"</formula>
    </cfRule>
    <cfRule type="beginsWith" dxfId="806" priority="39" operator="beginsWith" text="Fruit">
      <formula>LEFT(L672,LEN("Fruit"))="Fruit"</formula>
    </cfRule>
  </conditionalFormatting>
  <conditionalFormatting sqref="L687:AE698">
    <cfRule type="beginsWith" dxfId="805" priority="38" operator="beginsWith" text="F">
      <formula>LEFT(L687,LEN("F"))="F"</formula>
    </cfRule>
    <cfRule type="beginsWith" dxfId="804" priority="37" operator="beginsWith" text="Fruit">
      <formula>LEFT(L687,LEN("Fruit"))="Fruit"</formula>
    </cfRule>
  </conditionalFormatting>
  <conditionalFormatting sqref="L702:AE713">
    <cfRule type="beginsWith" dxfId="803" priority="36" operator="beginsWith" text="F">
      <formula>LEFT(L702,LEN("F"))="F"</formula>
    </cfRule>
    <cfRule type="beginsWith" dxfId="802" priority="35" operator="beginsWith" text="Fruit">
      <formula>LEFT(L702,LEN("Fruit"))="Fruit"</formula>
    </cfRule>
  </conditionalFormatting>
  <conditionalFormatting sqref="L717:AE728">
    <cfRule type="beginsWith" dxfId="801" priority="34" operator="beginsWith" text="F">
      <formula>LEFT(L717,LEN("F"))="F"</formula>
    </cfRule>
    <cfRule type="beginsWith" dxfId="800" priority="33" operator="beginsWith" text="Fruit">
      <formula>LEFT(L717,LEN("Fruit"))="Fruit"</formula>
    </cfRule>
  </conditionalFormatting>
  <conditionalFormatting sqref="L732:AE743">
    <cfRule type="beginsWith" dxfId="799" priority="32" operator="beginsWith" text="F">
      <formula>LEFT(L732,LEN("F"))="F"</formula>
    </cfRule>
    <cfRule type="beginsWith" dxfId="798" priority="31" operator="beginsWith" text="Fruit">
      <formula>LEFT(L732,LEN("Fruit"))="Fruit"</formula>
    </cfRule>
  </conditionalFormatting>
  <conditionalFormatting sqref="L747:AE758">
    <cfRule type="beginsWith" dxfId="797" priority="30" operator="beginsWith" text="F">
      <formula>LEFT(L747,LEN("F"))="F"</formula>
    </cfRule>
    <cfRule type="beginsWith" dxfId="796" priority="29" operator="beginsWith" text="Fruit">
      <formula>LEFT(L747,LEN("Fruit"))="Fruit"</formula>
    </cfRule>
  </conditionalFormatting>
  <conditionalFormatting sqref="L762:AE773">
    <cfRule type="beginsWith" dxfId="795" priority="28" operator="beginsWith" text="F">
      <formula>LEFT(L762,LEN("F"))="F"</formula>
    </cfRule>
    <cfRule type="beginsWith" dxfId="794" priority="27" operator="beginsWith" text="Fruit">
      <formula>LEFT(L762,LEN("Fruit"))="Fruit"</formula>
    </cfRule>
  </conditionalFormatting>
  <conditionalFormatting sqref="L777:AE788">
    <cfRule type="beginsWith" dxfId="793" priority="26" operator="beginsWith" text="F">
      <formula>LEFT(L777,LEN("F"))="F"</formula>
    </cfRule>
    <cfRule type="beginsWith" dxfId="792" priority="25" operator="beginsWith" text="Fruit">
      <formula>LEFT(L777,LEN("Fruit"))="Fruit"</formula>
    </cfRule>
  </conditionalFormatting>
  <conditionalFormatting sqref="L792:AE803">
    <cfRule type="beginsWith" dxfId="791" priority="24" operator="beginsWith" text="F">
      <formula>LEFT(L792,LEN("F"))="F"</formula>
    </cfRule>
    <cfRule type="beginsWith" dxfId="790" priority="23" operator="beginsWith" text="Fruit">
      <formula>LEFT(L792,LEN("Fruit"))="Fruit"</formula>
    </cfRule>
  </conditionalFormatting>
  <conditionalFormatting sqref="L807:AE818">
    <cfRule type="beginsWith" dxfId="789" priority="22" operator="beginsWith" text="F">
      <formula>LEFT(L807,LEN("F"))="F"</formula>
    </cfRule>
    <cfRule type="beginsWith" dxfId="788" priority="21" operator="beginsWith" text="Fruit">
      <formula>LEFT(L807,LEN("Fruit"))="Fruit"</formula>
    </cfRule>
  </conditionalFormatting>
  <conditionalFormatting sqref="L822:AE833">
    <cfRule type="beginsWith" dxfId="787" priority="20" operator="beginsWith" text="F">
      <formula>LEFT(L822,LEN("F"))="F"</formula>
    </cfRule>
    <cfRule type="beginsWith" dxfId="786" priority="19" operator="beginsWith" text="Fruit">
      <formula>LEFT(L822,LEN("Fruit"))="Fruit"</formula>
    </cfRule>
  </conditionalFormatting>
  <conditionalFormatting sqref="L837:AE848">
    <cfRule type="beginsWith" dxfId="785" priority="17" operator="beginsWith" text="Fruit">
      <formula>LEFT(L837,LEN("Fruit"))="Fruit"</formula>
    </cfRule>
    <cfRule type="beginsWith" dxfId="784" priority="18" operator="beginsWith" text="F">
      <formula>LEFT(L837,LEN("F"))="F"</formula>
    </cfRule>
  </conditionalFormatting>
  <conditionalFormatting sqref="L852:AE863">
    <cfRule type="beginsWith" dxfId="783" priority="16" operator="beginsWith" text="F">
      <formula>LEFT(L852,LEN("F"))="F"</formula>
    </cfRule>
    <cfRule type="beginsWith" dxfId="782" priority="15" operator="beginsWith" text="Fruit">
      <formula>LEFT(L852,LEN("Fruit"))="Fruit"</formula>
    </cfRule>
  </conditionalFormatting>
  <conditionalFormatting sqref="L867:AE878">
    <cfRule type="beginsWith" dxfId="781" priority="14" operator="beginsWith" text="F">
      <formula>LEFT(L867,LEN("F"))="F"</formula>
    </cfRule>
    <cfRule type="beginsWith" dxfId="780" priority="13" operator="beginsWith" text="Fruit">
      <formula>LEFT(L867,LEN("Fruit"))="Fruit"</formula>
    </cfRule>
  </conditionalFormatting>
  <conditionalFormatting sqref="L882:AE893">
    <cfRule type="beginsWith" dxfId="779" priority="12" operator="beginsWith" text="F">
      <formula>LEFT(L882,LEN("F"))="F"</formula>
    </cfRule>
    <cfRule type="beginsWith" dxfId="778" priority="11" operator="beginsWith" text="Fruit">
      <formula>LEFT(L882,LEN("Fruit"))="Fruit"</formula>
    </cfRule>
  </conditionalFormatting>
  <conditionalFormatting sqref="L897:AE908">
    <cfRule type="beginsWith" dxfId="777" priority="10" operator="beginsWith" text="F">
      <formula>LEFT(L897,LEN("F"))="F"</formula>
    </cfRule>
    <cfRule type="beginsWith" dxfId="776" priority="9" operator="beginsWith" text="Fruit">
      <formula>LEFT(L897,LEN("Fruit"))="Fruit"</formula>
    </cfRule>
  </conditionalFormatting>
  <conditionalFormatting sqref="L912:AE923">
    <cfRule type="beginsWith" dxfId="775" priority="8" operator="beginsWith" text="F">
      <formula>LEFT(L912,LEN("F"))="F"</formula>
    </cfRule>
    <cfRule type="beginsWith" dxfId="774" priority="7" operator="beginsWith" text="Fruit">
      <formula>LEFT(L912,LEN("Fruit"))="Fruit"</formula>
    </cfRule>
  </conditionalFormatting>
  <conditionalFormatting sqref="L927:AE938">
    <cfRule type="beginsWith" dxfId="773" priority="6" operator="beginsWith" text="F">
      <formula>LEFT(L927,LEN("F"))="F"</formula>
    </cfRule>
    <cfRule type="beginsWith" dxfId="772" priority="5" operator="beginsWith" text="Fruit">
      <formula>LEFT(L927,LEN("Fruit"))="Fruit"</formula>
    </cfRule>
  </conditionalFormatting>
  <conditionalFormatting sqref="L942:AE953">
    <cfRule type="beginsWith" dxfId="771" priority="4" operator="beginsWith" text="F">
      <formula>LEFT(L942,LEN("F"))="F"</formula>
    </cfRule>
    <cfRule type="beginsWith" dxfId="770" priority="3" operator="beginsWith" text="Fruit">
      <formula>LEFT(L942,LEN("Fruit"))="Fruit"</formula>
    </cfRule>
  </conditionalFormatting>
  <conditionalFormatting sqref="L957:AE968">
    <cfRule type="beginsWith" dxfId="769" priority="2" operator="beginsWith" text="F">
      <formula>LEFT(L957,LEN("F"))="F"</formula>
    </cfRule>
    <cfRule type="beginsWith" dxfId="76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8" max="35" man="1"/>
    <brk id="184" max="35" man="1"/>
    <brk id="248" max="35" man="1"/>
    <brk id="308" max="35" man="1"/>
    <brk id="364" max="35" man="1"/>
    <brk id="428" max="35" man="1"/>
    <brk id="488" max="35" man="1"/>
    <brk id="548" max="35" man="1"/>
    <brk id="608" max="35" man="1"/>
    <brk id="668" max="35" man="1"/>
    <brk id="728" max="35" man="1"/>
    <brk id="788" max="35" man="1"/>
    <brk id="848" max="35" man="1"/>
    <brk id="908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0081-7CB1-4CCF-849D-1C42389E6E7F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43263</v>
      </c>
      <c r="F4" s="191"/>
      <c r="H4" s="194" t="s">
        <v>303</v>
      </c>
      <c r="I4" s="196" t="s">
        <v>395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163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19.690000000000001</v>
      </c>
      <c r="F9" s="176"/>
      <c r="G9" s="176">
        <v>15.26</v>
      </c>
      <c r="H9" s="175">
        <v>0.43</v>
      </c>
      <c r="I9" s="175"/>
      <c r="J9" s="174"/>
      <c r="K9" s="173">
        <v>2387.79</v>
      </c>
      <c r="M9" s="5">
        <f>E9/$N$5</f>
        <v>9.8450000000000006</v>
      </c>
      <c r="N9" s="5">
        <f>G9/$N$5</f>
        <v>7.63</v>
      </c>
      <c r="O9" s="8">
        <f>SUM(E9,G9,H9,I9,J9)/$N$5</f>
        <v>17.690000000000001</v>
      </c>
      <c r="P9" s="159">
        <f>(E9/$N$5)/1000*$N$3*10000</f>
        <v>1082.9500000000003</v>
      </c>
      <c r="Q9" s="159">
        <f>(G9/$N$5)/1000*$N$3*10000</f>
        <v>839.3</v>
      </c>
      <c r="R9" s="159">
        <f>(J9/$N$5)/1000*$N$3*10000</f>
        <v>0</v>
      </c>
      <c r="S9" s="159">
        <f>((H9+I9+J9)/$N$5)/1000*$N$3*10000</f>
        <v>23.65</v>
      </c>
      <c r="T9" s="159">
        <f>SUM(P9,Q9,S9)</f>
        <v>1945.9000000000003</v>
      </c>
      <c r="U9" s="158">
        <f>(K9/$N$5)/(100*100)*$N$3</f>
        <v>1.3132845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14.18</v>
      </c>
      <c r="F10" s="169"/>
      <c r="G10" s="169">
        <v>11.49</v>
      </c>
      <c r="H10" s="168">
        <v>0.28000000000000003</v>
      </c>
      <c r="I10" s="168"/>
      <c r="J10" s="167"/>
      <c r="K10" s="166">
        <v>1752.38</v>
      </c>
      <c r="M10" s="5">
        <f t="shared" ref="M10:M72" si="0">E10/$N$5</f>
        <v>7.09</v>
      </c>
      <c r="N10" s="5">
        <f t="shared" ref="N10:N72" si="1">G10/$N$5</f>
        <v>5.7450000000000001</v>
      </c>
      <c r="O10" s="8">
        <f t="shared" ref="O10:O72" si="2">SUM(E10,G10,H10,I10,J10)/$N$5</f>
        <v>12.975000000000001</v>
      </c>
      <c r="P10" s="159">
        <f t="shared" ref="P10:P72" si="3">(E10/$N$5)/1000*$N$3*10000</f>
        <v>779.90000000000009</v>
      </c>
      <c r="Q10" s="159">
        <f t="shared" ref="Q10:Q72" si="4">(G10/$N$5)/1000*$N$3*10000</f>
        <v>631.95000000000005</v>
      </c>
      <c r="R10" s="159">
        <f t="shared" ref="R10:R72" si="5">(J10/$N$5)/1000*$N$3*10000</f>
        <v>0</v>
      </c>
      <c r="S10" s="159">
        <f t="shared" ref="S10:S72" si="6">((H10+I10+J10)/$N$5)/1000*$N$3*10000</f>
        <v>15.400000000000002</v>
      </c>
      <c r="T10" s="159">
        <f t="shared" ref="T10:T72" si="7">SUM(P10,Q10,S10)</f>
        <v>1427.2500000000002</v>
      </c>
      <c r="U10" s="158">
        <f t="shared" ref="U10:U72" si="8">(K10/$N$5)/(100*100)*$N$3</f>
        <v>0.96380900000000003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14.3</v>
      </c>
      <c r="F11" s="169"/>
      <c r="G11" s="185">
        <v>11.3</v>
      </c>
      <c r="H11" s="168">
        <v>0.87</v>
      </c>
      <c r="I11" s="168"/>
      <c r="J11" s="167"/>
      <c r="K11" s="166">
        <v>1684.59</v>
      </c>
      <c r="M11" s="5">
        <f t="shared" si="0"/>
        <v>7.15</v>
      </c>
      <c r="N11" s="5">
        <f t="shared" si="1"/>
        <v>5.65</v>
      </c>
      <c r="O11" s="8">
        <f t="shared" si="2"/>
        <v>13.235000000000001</v>
      </c>
      <c r="P11" s="159">
        <f t="shared" si="3"/>
        <v>786.5</v>
      </c>
      <c r="Q11" s="159">
        <f t="shared" si="4"/>
        <v>621.5</v>
      </c>
      <c r="R11" s="159">
        <f t="shared" si="5"/>
        <v>0</v>
      </c>
      <c r="S11" s="159">
        <f t="shared" si="6"/>
        <v>47.85</v>
      </c>
      <c r="T11" s="159">
        <f t="shared" si="7"/>
        <v>1455.85</v>
      </c>
      <c r="U11" s="158">
        <f t="shared" si="8"/>
        <v>0.92652449999999997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13.54</v>
      </c>
      <c r="F12" s="163"/>
      <c r="G12" s="163">
        <v>9.24</v>
      </c>
      <c r="H12" s="162">
        <v>0.15</v>
      </c>
      <c r="I12" s="162"/>
      <c r="J12" s="161"/>
      <c r="K12" s="160">
        <v>1760.91</v>
      </c>
      <c r="M12" s="5">
        <f t="shared" si="0"/>
        <v>6.77</v>
      </c>
      <c r="N12" s="5">
        <f t="shared" si="1"/>
        <v>4.62</v>
      </c>
      <c r="O12" s="8">
        <f t="shared" si="2"/>
        <v>11.465</v>
      </c>
      <c r="P12" s="159">
        <f t="shared" si="3"/>
        <v>744.69999999999993</v>
      </c>
      <c r="Q12" s="159">
        <f t="shared" si="4"/>
        <v>508.2</v>
      </c>
      <c r="R12" s="159">
        <f t="shared" si="5"/>
        <v>0</v>
      </c>
      <c r="S12" s="159">
        <f t="shared" si="6"/>
        <v>8.2499999999999982</v>
      </c>
      <c r="T12" s="159">
        <f t="shared" si="7"/>
        <v>1261.1499999999999</v>
      </c>
      <c r="U12" s="158">
        <f t="shared" si="8"/>
        <v>0.96850049999999999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14.05</v>
      </c>
      <c r="F13" s="176"/>
      <c r="G13" s="184">
        <v>12.37</v>
      </c>
      <c r="H13" s="175">
        <v>0.1</v>
      </c>
      <c r="I13" s="175"/>
      <c r="J13" s="174"/>
      <c r="K13" s="173">
        <v>1812.73</v>
      </c>
      <c r="M13" s="5">
        <f t="shared" si="0"/>
        <v>7.0250000000000004</v>
      </c>
      <c r="N13" s="5">
        <f t="shared" si="1"/>
        <v>6.1849999999999996</v>
      </c>
      <c r="O13" s="8">
        <f t="shared" si="2"/>
        <v>13.260000000000002</v>
      </c>
      <c r="P13" s="159">
        <f t="shared" si="3"/>
        <v>772.75</v>
      </c>
      <c r="Q13" s="159">
        <f t="shared" si="4"/>
        <v>680.35</v>
      </c>
      <c r="R13" s="159">
        <f t="shared" si="5"/>
        <v>0</v>
      </c>
      <c r="S13" s="159">
        <f t="shared" si="6"/>
        <v>5.5</v>
      </c>
      <c r="T13" s="159">
        <f t="shared" si="7"/>
        <v>1458.6</v>
      </c>
      <c r="U13" s="158">
        <f t="shared" si="8"/>
        <v>0.99700149999999998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20.86</v>
      </c>
      <c r="F14" s="169"/>
      <c r="G14" s="169">
        <v>15.7</v>
      </c>
      <c r="H14" s="168">
        <v>0.53</v>
      </c>
      <c r="I14" s="168"/>
      <c r="J14" s="167"/>
      <c r="K14" s="166">
        <v>2465.02</v>
      </c>
      <c r="M14" s="5">
        <f t="shared" si="0"/>
        <v>10.43</v>
      </c>
      <c r="N14" s="5">
        <f t="shared" si="1"/>
        <v>7.85</v>
      </c>
      <c r="O14" s="8">
        <f t="shared" si="2"/>
        <v>18.545000000000002</v>
      </c>
      <c r="P14" s="159">
        <f t="shared" si="3"/>
        <v>1147.3</v>
      </c>
      <c r="Q14" s="159">
        <f t="shared" si="4"/>
        <v>863.5</v>
      </c>
      <c r="R14" s="159">
        <f t="shared" si="5"/>
        <v>0</v>
      </c>
      <c r="S14" s="159">
        <f t="shared" si="6"/>
        <v>29.150000000000002</v>
      </c>
      <c r="T14" s="159">
        <f t="shared" si="7"/>
        <v>2039.95</v>
      </c>
      <c r="U14" s="158">
        <f t="shared" si="8"/>
        <v>1.355761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9.3699999999999992</v>
      </c>
      <c r="F15" s="169"/>
      <c r="G15" s="169">
        <v>7.19</v>
      </c>
      <c r="H15" s="168">
        <v>0.22</v>
      </c>
      <c r="I15" s="168"/>
      <c r="J15" s="167"/>
      <c r="K15" s="166">
        <v>1317.4</v>
      </c>
      <c r="M15" s="5">
        <f t="shared" si="0"/>
        <v>4.6849999999999996</v>
      </c>
      <c r="N15" s="5">
        <f t="shared" si="1"/>
        <v>3.5950000000000002</v>
      </c>
      <c r="O15" s="8">
        <f t="shared" si="2"/>
        <v>8.3899999999999988</v>
      </c>
      <c r="P15" s="159">
        <f t="shared" si="3"/>
        <v>515.35</v>
      </c>
      <c r="Q15" s="159">
        <f t="shared" si="4"/>
        <v>395.45000000000005</v>
      </c>
      <c r="R15" s="159">
        <f t="shared" si="5"/>
        <v>0</v>
      </c>
      <c r="S15" s="159">
        <f t="shared" si="6"/>
        <v>12.100000000000001</v>
      </c>
      <c r="T15" s="159">
        <f t="shared" si="7"/>
        <v>922.90000000000009</v>
      </c>
      <c r="U15" s="158">
        <f t="shared" si="8"/>
        <v>0.72456999999999994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8.75</v>
      </c>
      <c r="F16" s="163"/>
      <c r="G16" s="163">
        <v>5.86</v>
      </c>
      <c r="H16" s="162">
        <v>0.24</v>
      </c>
      <c r="I16" s="162"/>
      <c r="J16" s="161"/>
      <c r="K16" s="160">
        <v>1023.27</v>
      </c>
      <c r="M16" s="5">
        <f t="shared" si="0"/>
        <v>4.375</v>
      </c>
      <c r="N16" s="5">
        <f t="shared" si="1"/>
        <v>2.93</v>
      </c>
      <c r="O16" s="8">
        <f t="shared" si="2"/>
        <v>7.4249999999999998</v>
      </c>
      <c r="P16" s="159">
        <f t="shared" si="3"/>
        <v>481.25</v>
      </c>
      <c r="Q16" s="159">
        <f t="shared" si="4"/>
        <v>322.3</v>
      </c>
      <c r="R16" s="159">
        <f t="shared" si="5"/>
        <v>0</v>
      </c>
      <c r="S16" s="159">
        <f t="shared" si="6"/>
        <v>13.2</v>
      </c>
      <c r="T16" s="159">
        <f t="shared" si="7"/>
        <v>816.75</v>
      </c>
      <c r="U16" s="158">
        <f t="shared" si="8"/>
        <v>0.56279849999999998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11.96</v>
      </c>
      <c r="F17" s="176"/>
      <c r="G17" s="176">
        <v>8.93</v>
      </c>
      <c r="H17" s="175">
        <v>0.46</v>
      </c>
      <c r="I17" s="175"/>
      <c r="J17" s="174"/>
      <c r="K17" s="173">
        <v>1280.96</v>
      </c>
      <c r="M17" s="5">
        <f t="shared" si="0"/>
        <v>5.98</v>
      </c>
      <c r="N17" s="5">
        <f t="shared" si="1"/>
        <v>4.4649999999999999</v>
      </c>
      <c r="O17" s="8">
        <f t="shared" si="2"/>
        <v>10.675000000000001</v>
      </c>
      <c r="P17" s="159">
        <f t="shared" si="3"/>
        <v>657.80000000000007</v>
      </c>
      <c r="Q17" s="159">
        <f t="shared" si="4"/>
        <v>491.15000000000003</v>
      </c>
      <c r="R17" s="159">
        <f t="shared" si="5"/>
        <v>0</v>
      </c>
      <c r="S17" s="159">
        <f t="shared" si="6"/>
        <v>25.3</v>
      </c>
      <c r="T17" s="159">
        <f t="shared" si="7"/>
        <v>1174.25</v>
      </c>
      <c r="U17" s="158">
        <f t="shared" si="8"/>
        <v>0.70452800000000004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15.27</v>
      </c>
      <c r="F18" s="169"/>
      <c r="G18" s="169">
        <v>11.99</v>
      </c>
      <c r="H18" s="168">
        <v>0.72</v>
      </c>
      <c r="I18" s="168"/>
      <c r="J18" s="167"/>
      <c r="K18" s="166">
        <v>1739.39</v>
      </c>
      <c r="M18" s="5">
        <f t="shared" si="0"/>
        <v>7.6349999999999998</v>
      </c>
      <c r="N18" s="5">
        <f t="shared" si="1"/>
        <v>5.9950000000000001</v>
      </c>
      <c r="O18" s="8">
        <f t="shared" si="2"/>
        <v>13.989999999999998</v>
      </c>
      <c r="P18" s="159">
        <f t="shared" si="3"/>
        <v>839.84999999999991</v>
      </c>
      <c r="Q18" s="159">
        <f t="shared" si="4"/>
        <v>659.45</v>
      </c>
      <c r="R18" s="159">
        <f t="shared" si="5"/>
        <v>0</v>
      </c>
      <c r="S18" s="159">
        <f t="shared" si="6"/>
        <v>39.6</v>
      </c>
      <c r="T18" s="159">
        <f t="shared" si="7"/>
        <v>1538.8999999999999</v>
      </c>
      <c r="U18" s="158">
        <f t="shared" si="8"/>
        <v>0.95666450000000003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12.58</v>
      </c>
      <c r="F19" s="169"/>
      <c r="G19" s="169">
        <v>9.81</v>
      </c>
      <c r="H19" s="168">
        <v>0.32</v>
      </c>
      <c r="I19" s="168"/>
      <c r="J19" s="167"/>
      <c r="K19" s="166">
        <v>1533.72</v>
      </c>
      <c r="M19" s="5">
        <f t="shared" si="0"/>
        <v>6.29</v>
      </c>
      <c r="N19" s="5">
        <f t="shared" si="1"/>
        <v>4.9050000000000002</v>
      </c>
      <c r="O19" s="8">
        <f t="shared" si="2"/>
        <v>11.355</v>
      </c>
      <c r="P19" s="159">
        <f t="shared" si="3"/>
        <v>691.9</v>
      </c>
      <c r="Q19" s="159">
        <f t="shared" si="4"/>
        <v>539.55000000000007</v>
      </c>
      <c r="R19" s="159">
        <f t="shared" si="5"/>
        <v>0</v>
      </c>
      <c r="S19" s="159">
        <f t="shared" si="6"/>
        <v>17.600000000000001</v>
      </c>
      <c r="T19" s="159">
        <f t="shared" si="7"/>
        <v>1249.05</v>
      </c>
      <c r="U19" s="158">
        <f t="shared" si="8"/>
        <v>0.84354600000000002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16.89</v>
      </c>
      <c r="F20" s="163"/>
      <c r="G20" s="163">
        <v>12.77</v>
      </c>
      <c r="H20" s="162">
        <v>0.61</v>
      </c>
      <c r="I20" s="162"/>
      <c r="J20" s="161"/>
      <c r="K20" s="160">
        <v>1956.45</v>
      </c>
      <c r="M20" s="5">
        <f t="shared" si="0"/>
        <v>8.4450000000000003</v>
      </c>
      <c r="N20" s="5">
        <f t="shared" si="1"/>
        <v>6.3849999999999998</v>
      </c>
      <c r="O20" s="8">
        <f t="shared" si="2"/>
        <v>15.135</v>
      </c>
      <c r="P20" s="159">
        <f t="shared" si="3"/>
        <v>928.95</v>
      </c>
      <c r="Q20" s="159">
        <f t="shared" si="4"/>
        <v>702.35</v>
      </c>
      <c r="R20" s="159">
        <f t="shared" si="5"/>
        <v>0</v>
      </c>
      <c r="S20" s="159">
        <f t="shared" si="6"/>
        <v>33.549999999999997</v>
      </c>
      <c r="T20" s="159">
        <f t="shared" si="7"/>
        <v>1664.8500000000001</v>
      </c>
      <c r="U20" s="158">
        <f t="shared" si="8"/>
        <v>1.0760475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11.1</v>
      </c>
      <c r="F21" s="176"/>
      <c r="G21" s="176">
        <v>9</v>
      </c>
      <c r="H21" s="175">
        <v>0.2</v>
      </c>
      <c r="I21" s="175"/>
      <c r="J21" s="174"/>
      <c r="K21" s="173">
        <v>1438.89</v>
      </c>
      <c r="M21" s="5">
        <f t="shared" si="0"/>
        <v>5.55</v>
      </c>
      <c r="N21" s="5">
        <f t="shared" si="1"/>
        <v>4.5</v>
      </c>
      <c r="O21" s="8">
        <f t="shared" si="2"/>
        <v>10.15</v>
      </c>
      <c r="P21" s="159">
        <f t="shared" si="3"/>
        <v>610.5</v>
      </c>
      <c r="Q21" s="159">
        <f t="shared" si="4"/>
        <v>494.99999999999994</v>
      </c>
      <c r="R21" s="159">
        <f t="shared" si="5"/>
        <v>0</v>
      </c>
      <c r="S21" s="159">
        <f t="shared" si="6"/>
        <v>11</v>
      </c>
      <c r="T21" s="159">
        <f t="shared" si="7"/>
        <v>1116.5</v>
      </c>
      <c r="U21" s="158">
        <f t="shared" si="8"/>
        <v>0.79138950000000008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19.36</v>
      </c>
      <c r="F22" s="169"/>
      <c r="G22" s="169">
        <v>15.38</v>
      </c>
      <c r="H22" s="168">
        <v>0.44</v>
      </c>
      <c r="I22" s="168"/>
      <c r="J22" s="167"/>
      <c r="K22" s="166">
        <v>2484.65</v>
      </c>
      <c r="M22" s="5">
        <f t="shared" si="0"/>
        <v>9.68</v>
      </c>
      <c r="N22" s="5">
        <f t="shared" si="1"/>
        <v>7.69</v>
      </c>
      <c r="O22" s="8">
        <f t="shared" si="2"/>
        <v>17.59</v>
      </c>
      <c r="P22" s="159">
        <f t="shared" si="3"/>
        <v>1064.8</v>
      </c>
      <c r="Q22" s="159">
        <f t="shared" si="4"/>
        <v>845.90000000000009</v>
      </c>
      <c r="R22" s="159">
        <f t="shared" si="5"/>
        <v>0</v>
      </c>
      <c r="S22" s="159">
        <f t="shared" si="6"/>
        <v>24.200000000000003</v>
      </c>
      <c r="T22" s="159">
        <f t="shared" si="7"/>
        <v>1934.9</v>
      </c>
      <c r="U22" s="158">
        <f t="shared" si="8"/>
        <v>1.3665575000000001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11.15</v>
      </c>
      <c r="F23" s="169"/>
      <c r="G23" s="169">
        <v>8.48</v>
      </c>
      <c r="H23" s="168">
        <v>0.49</v>
      </c>
      <c r="I23" s="168"/>
      <c r="J23" s="167"/>
      <c r="K23" s="166">
        <v>1222.9100000000001</v>
      </c>
      <c r="M23" s="5">
        <f t="shared" si="0"/>
        <v>5.5750000000000002</v>
      </c>
      <c r="N23" s="5">
        <f t="shared" si="1"/>
        <v>4.24</v>
      </c>
      <c r="O23" s="8">
        <f t="shared" si="2"/>
        <v>10.06</v>
      </c>
      <c r="P23" s="159">
        <f t="shared" si="3"/>
        <v>613.25</v>
      </c>
      <c r="Q23" s="159">
        <f t="shared" si="4"/>
        <v>466.40000000000003</v>
      </c>
      <c r="R23" s="159">
        <f t="shared" si="5"/>
        <v>0</v>
      </c>
      <c r="S23" s="159">
        <f t="shared" si="6"/>
        <v>26.95</v>
      </c>
      <c r="T23" s="159">
        <f t="shared" si="7"/>
        <v>1106.6000000000001</v>
      </c>
      <c r="U23" s="158">
        <f t="shared" si="8"/>
        <v>0.67260050000000005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4.8499999999999996</v>
      </c>
      <c r="F24" s="163"/>
      <c r="G24" s="163">
        <v>3.21</v>
      </c>
      <c r="H24" s="162">
        <v>0.04</v>
      </c>
      <c r="I24" s="162"/>
      <c r="J24" s="161"/>
      <c r="K24" s="160">
        <v>590.79</v>
      </c>
      <c r="M24" s="5">
        <f t="shared" si="0"/>
        <v>2.4249999999999998</v>
      </c>
      <c r="N24" s="5">
        <f t="shared" si="1"/>
        <v>1.605</v>
      </c>
      <c r="O24" s="8">
        <f t="shared" si="2"/>
        <v>4.0499999999999989</v>
      </c>
      <c r="P24" s="159">
        <f t="shared" si="3"/>
        <v>266.75</v>
      </c>
      <c r="Q24" s="159">
        <f t="shared" si="4"/>
        <v>176.55</v>
      </c>
      <c r="R24" s="159">
        <f t="shared" si="5"/>
        <v>0</v>
      </c>
      <c r="S24" s="159">
        <f t="shared" si="6"/>
        <v>2.2000000000000002</v>
      </c>
      <c r="T24" s="159">
        <f t="shared" si="7"/>
        <v>445.5</v>
      </c>
      <c r="U24" s="158">
        <f t="shared" si="8"/>
        <v>0.32493450000000001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14.7</v>
      </c>
      <c r="F25" s="176"/>
      <c r="G25" s="176">
        <v>12.51</v>
      </c>
      <c r="H25" s="175">
        <v>0.15</v>
      </c>
      <c r="I25" s="175"/>
      <c r="J25" s="174"/>
      <c r="K25" s="173">
        <v>1643.51</v>
      </c>
      <c r="M25" s="5">
        <f t="shared" si="0"/>
        <v>7.35</v>
      </c>
      <c r="N25" s="5">
        <f t="shared" si="1"/>
        <v>6.2549999999999999</v>
      </c>
      <c r="O25" s="8">
        <f t="shared" si="2"/>
        <v>13.68</v>
      </c>
      <c r="P25" s="159">
        <f t="shared" si="3"/>
        <v>808.49999999999989</v>
      </c>
      <c r="Q25" s="159">
        <f t="shared" si="4"/>
        <v>688.05000000000007</v>
      </c>
      <c r="R25" s="159">
        <f t="shared" si="5"/>
        <v>0</v>
      </c>
      <c r="S25" s="159">
        <f t="shared" si="6"/>
        <v>8.2499999999999982</v>
      </c>
      <c r="T25" s="159">
        <f t="shared" si="7"/>
        <v>1504.8</v>
      </c>
      <c r="U25" s="158">
        <f t="shared" si="8"/>
        <v>0.90393049999999997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13.57</v>
      </c>
      <c r="F26" s="169"/>
      <c r="G26" s="169">
        <v>11.43</v>
      </c>
      <c r="H26" s="168">
        <v>7.0000000000000007E-2</v>
      </c>
      <c r="I26" s="168"/>
      <c r="J26" s="167"/>
      <c r="K26" s="166">
        <v>1435.21</v>
      </c>
      <c r="M26" s="5">
        <f t="shared" si="0"/>
        <v>6.7850000000000001</v>
      </c>
      <c r="N26" s="5">
        <f t="shared" si="1"/>
        <v>5.7149999999999999</v>
      </c>
      <c r="O26" s="8">
        <f t="shared" si="2"/>
        <v>12.535</v>
      </c>
      <c r="P26" s="159">
        <f t="shared" si="3"/>
        <v>746.35</v>
      </c>
      <c r="Q26" s="159">
        <f t="shared" si="4"/>
        <v>628.64999999999986</v>
      </c>
      <c r="R26" s="159">
        <f t="shared" si="5"/>
        <v>0</v>
      </c>
      <c r="S26" s="159">
        <f t="shared" si="6"/>
        <v>3.8500000000000005</v>
      </c>
      <c r="T26" s="159">
        <f t="shared" si="7"/>
        <v>1378.85</v>
      </c>
      <c r="U26" s="158">
        <f t="shared" si="8"/>
        <v>0.78936550000000005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16.510000000000002</v>
      </c>
      <c r="F27" s="169"/>
      <c r="G27" s="169">
        <v>13.3</v>
      </c>
      <c r="H27" s="168">
        <v>0.46</v>
      </c>
      <c r="I27" s="168"/>
      <c r="J27" s="167"/>
      <c r="K27" s="166">
        <v>2154.09</v>
      </c>
      <c r="M27" s="5">
        <f t="shared" si="0"/>
        <v>8.2550000000000008</v>
      </c>
      <c r="N27" s="5">
        <f t="shared" si="1"/>
        <v>6.65</v>
      </c>
      <c r="O27" s="8">
        <f t="shared" si="2"/>
        <v>15.135000000000002</v>
      </c>
      <c r="P27" s="159">
        <f t="shared" si="3"/>
        <v>908.05</v>
      </c>
      <c r="Q27" s="159">
        <f t="shared" si="4"/>
        <v>731.50000000000011</v>
      </c>
      <c r="R27" s="159">
        <f t="shared" si="5"/>
        <v>0</v>
      </c>
      <c r="S27" s="159">
        <f t="shared" si="6"/>
        <v>25.3</v>
      </c>
      <c r="T27" s="159">
        <f t="shared" si="7"/>
        <v>1664.8500000000001</v>
      </c>
      <c r="U27" s="158">
        <f t="shared" si="8"/>
        <v>1.1847495000000001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12.66</v>
      </c>
      <c r="F28" s="163"/>
      <c r="G28" s="163">
        <v>9.44</v>
      </c>
      <c r="H28" s="162">
        <v>0.16</v>
      </c>
      <c r="I28" s="162"/>
      <c r="J28" s="161"/>
      <c r="K28" s="160">
        <v>1362.99</v>
      </c>
      <c r="M28" s="5">
        <f t="shared" si="0"/>
        <v>6.33</v>
      </c>
      <c r="N28" s="5">
        <f t="shared" si="1"/>
        <v>4.72</v>
      </c>
      <c r="O28" s="8">
        <f t="shared" si="2"/>
        <v>11.13</v>
      </c>
      <c r="P28" s="159">
        <f t="shared" si="3"/>
        <v>696.3</v>
      </c>
      <c r="Q28" s="159">
        <f t="shared" si="4"/>
        <v>519.19999999999993</v>
      </c>
      <c r="R28" s="159">
        <f t="shared" si="5"/>
        <v>0</v>
      </c>
      <c r="S28" s="159">
        <f t="shared" si="6"/>
        <v>8.8000000000000007</v>
      </c>
      <c r="T28" s="159">
        <f t="shared" si="7"/>
        <v>1224.3</v>
      </c>
      <c r="U28" s="158">
        <f t="shared" si="8"/>
        <v>0.74964450000000005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19.850000000000001</v>
      </c>
      <c r="F29" s="176"/>
      <c r="G29" s="176">
        <v>17.309999999999999</v>
      </c>
      <c r="H29" s="175">
        <v>0.49</v>
      </c>
      <c r="I29" s="175"/>
      <c r="J29" s="174"/>
      <c r="K29" s="173">
        <v>2465.91</v>
      </c>
      <c r="M29" s="5">
        <f t="shared" si="0"/>
        <v>9.9250000000000007</v>
      </c>
      <c r="N29" s="5">
        <f t="shared" si="1"/>
        <v>8.6549999999999994</v>
      </c>
      <c r="O29" s="8">
        <f t="shared" si="2"/>
        <v>18.824999999999999</v>
      </c>
      <c r="P29" s="159">
        <f t="shared" si="3"/>
        <v>1091.7500000000002</v>
      </c>
      <c r="Q29" s="159">
        <f t="shared" si="4"/>
        <v>952.05</v>
      </c>
      <c r="R29" s="159">
        <f t="shared" si="5"/>
        <v>0</v>
      </c>
      <c r="S29" s="159">
        <f t="shared" si="6"/>
        <v>26.95</v>
      </c>
      <c r="T29" s="159">
        <f t="shared" si="7"/>
        <v>2070.75</v>
      </c>
      <c r="U29" s="158">
        <f t="shared" si="8"/>
        <v>1.3562504999999998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10.210000000000001</v>
      </c>
      <c r="F30" s="169"/>
      <c r="G30" s="169">
        <v>8.23</v>
      </c>
      <c r="H30" s="168">
        <v>0.43</v>
      </c>
      <c r="I30" s="168"/>
      <c r="J30" s="167"/>
      <c r="K30" s="166">
        <v>1203.3900000000001</v>
      </c>
      <c r="M30" s="5">
        <f t="shared" si="0"/>
        <v>5.1050000000000004</v>
      </c>
      <c r="N30" s="5">
        <f t="shared" si="1"/>
        <v>4.1150000000000002</v>
      </c>
      <c r="O30" s="8">
        <f t="shared" si="2"/>
        <v>9.4350000000000005</v>
      </c>
      <c r="P30" s="159">
        <f t="shared" si="3"/>
        <v>561.55000000000007</v>
      </c>
      <c r="Q30" s="159">
        <f t="shared" si="4"/>
        <v>452.65000000000009</v>
      </c>
      <c r="R30" s="159">
        <f t="shared" si="5"/>
        <v>0</v>
      </c>
      <c r="S30" s="159">
        <f t="shared" si="6"/>
        <v>23.65</v>
      </c>
      <c r="T30" s="159">
        <f t="shared" si="7"/>
        <v>1037.8500000000001</v>
      </c>
      <c r="U30" s="158">
        <f t="shared" si="8"/>
        <v>0.66186450000000008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7.46</v>
      </c>
      <c r="F31" s="169"/>
      <c r="G31" s="169">
        <v>6.37</v>
      </c>
      <c r="H31" s="168">
        <v>0.2</v>
      </c>
      <c r="I31" s="168"/>
      <c r="J31" s="167"/>
      <c r="K31" s="166">
        <v>1190.3399999999999</v>
      </c>
      <c r="M31" s="5">
        <f t="shared" si="0"/>
        <v>3.73</v>
      </c>
      <c r="N31" s="5">
        <f t="shared" si="1"/>
        <v>3.1850000000000001</v>
      </c>
      <c r="O31" s="8">
        <f t="shared" si="2"/>
        <v>7.0149999999999997</v>
      </c>
      <c r="P31" s="159">
        <f t="shared" si="3"/>
        <v>410.29999999999995</v>
      </c>
      <c r="Q31" s="159">
        <f t="shared" si="4"/>
        <v>350.34999999999997</v>
      </c>
      <c r="R31" s="159">
        <f t="shared" si="5"/>
        <v>0</v>
      </c>
      <c r="S31" s="159">
        <f t="shared" si="6"/>
        <v>11</v>
      </c>
      <c r="T31" s="159">
        <f t="shared" si="7"/>
        <v>771.64999999999986</v>
      </c>
      <c r="U31" s="158">
        <f t="shared" si="8"/>
        <v>0.65468699999999991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12.74</v>
      </c>
      <c r="F32" s="163"/>
      <c r="G32" s="163">
        <v>8.9700000000000006</v>
      </c>
      <c r="H32" s="162">
        <v>0.24</v>
      </c>
      <c r="I32" s="162"/>
      <c r="J32" s="161"/>
      <c r="K32" s="160">
        <v>1571.1</v>
      </c>
      <c r="M32" s="5">
        <f t="shared" si="0"/>
        <v>6.37</v>
      </c>
      <c r="N32" s="5">
        <f t="shared" si="1"/>
        <v>4.4850000000000003</v>
      </c>
      <c r="O32" s="8">
        <f t="shared" si="2"/>
        <v>10.975</v>
      </c>
      <c r="P32" s="159">
        <f t="shared" si="3"/>
        <v>700.69999999999993</v>
      </c>
      <c r="Q32" s="159">
        <f t="shared" si="4"/>
        <v>493.35</v>
      </c>
      <c r="R32" s="159">
        <f t="shared" si="5"/>
        <v>0</v>
      </c>
      <c r="S32" s="159">
        <f t="shared" si="6"/>
        <v>13.2</v>
      </c>
      <c r="T32" s="159">
        <f t="shared" si="7"/>
        <v>1207.25</v>
      </c>
      <c r="U32" s="158">
        <f t="shared" si="8"/>
        <v>0.86410500000000001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17.649999999999999</v>
      </c>
      <c r="F33" s="176"/>
      <c r="G33" s="176">
        <v>14.84</v>
      </c>
      <c r="H33" s="175">
        <v>0.25</v>
      </c>
      <c r="I33" s="175"/>
      <c r="J33" s="174"/>
      <c r="K33" s="173">
        <v>2419.9</v>
      </c>
      <c r="M33" s="5">
        <f t="shared" si="0"/>
        <v>8.8249999999999993</v>
      </c>
      <c r="N33" s="5">
        <f t="shared" si="1"/>
        <v>7.42</v>
      </c>
      <c r="O33" s="8">
        <f t="shared" si="2"/>
        <v>16.369999999999997</v>
      </c>
      <c r="P33" s="159">
        <f t="shared" si="3"/>
        <v>970.75</v>
      </c>
      <c r="Q33" s="159">
        <f t="shared" si="4"/>
        <v>816.19999999999993</v>
      </c>
      <c r="R33" s="159">
        <f t="shared" si="5"/>
        <v>0</v>
      </c>
      <c r="S33" s="159">
        <f t="shared" si="6"/>
        <v>13.75</v>
      </c>
      <c r="T33" s="159">
        <f t="shared" si="7"/>
        <v>1800.6999999999998</v>
      </c>
      <c r="U33" s="158">
        <f t="shared" si="8"/>
        <v>1.330945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13.39</v>
      </c>
      <c r="F34" s="169"/>
      <c r="G34" s="169">
        <v>10.18</v>
      </c>
      <c r="H34" s="168">
        <v>0.39</v>
      </c>
      <c r="I34" s="168"/>
      <c r="J34" s="167"/>
      <c r="K34" s="166">
        <v>1595.33</v>
      </c>
      <c r="M34" s="5">
        <f t="shared" si="0"/>
        <v>6.6950000000000003</v>
      </c>
      <c r="N34" s="5">
        <f t="shared" si="1"/>
        <v>5.09</v>
      </c>
      <c r="O34" s="8">
        <f t="shared" si="2"/>
        <v>11.98</v>
      </c>
      <c r="P34" s="159">
        <f t="shared" si="3"/>
        <v>736.45</v>
      </c>
      <c r="Q34" s="159">
        <f t="shared" si="4"/>
        <v>559.9</v>
      </c>
      <c r="R34" s="159">
        <f t="shared" si="5"/>
        <v>0</v>
      </c>
      <c r="S34" s="159">
        <f t="shared" si="6"/>
        <v>21.45</v>
      </c>
      <c r="T34" s="159">
        <f t="shared" si="7"/>
        <v>1317.8</v>
      </c>
      <c r="U34" s="158">
        <f t="shared" si="8"/>
        <v>0.87743149999999992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10.14</v>
      </c>
      <c r="F35" s="169"/>
      <c r="G35" s="169">
        <v>7.59</v>
      </c>
      <c r="H35" s="168">
        <v>0.18</v>
      </c>
      <c r="I35" s="168"/>
      <c r="J35" s="167"/>
      <c r="K35" s="166">
        <v>1284.18</v>
      </c>
      <c r="M35" s="5">
        <f t="shared" si="0"/>
        <v>5.07</v>
      </c>
      <c r="N35" s="5">
        <f t="shared" si="1"/>
        <v>3.7949999999999999</v>
      </c>
      <c r="O35" s="8">
        <f t="shared" si="2"/>
        <v>8.9550000000000001</v>
      </c>
      <c r="P35" s="159">
        <f t="shared" si="3"/>
        <v>557.70000000000005</v>
      </c>
      <c r="Q35" s="159">
        <f t="shared" si="4"/>
        <v>417.45</v>
      </c>
      <c r="R35" s="159">
        <f t="shared" si="5"/>
        <v>0</v>
      </c>
      <c r="S35" s="159">
        <f t="shared" si="6"/>
        <v>9.9</v>
      </c>
      <c r="T35" s="159">
        <f t="shared" si="7"/>
        <v>985.05000000000007</v>
      </c>
      <c r="U35" s="158">
        <f t="shared" si="8"/>
        <v>0.70629900000000001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24.15</v>
      </c>
      <c r="F36" s="163"/>
      <c r="G36" s="163">
        <v>17.43</v>
      </c>
      <c r="H36" s="162">
        <v>0.43</v>
      </c>
      <c r="I36" s="162"/>
      <c r="J36" s="161"/>
      <c r="K36" s="160">
        <v>2902.14</v>
      </c>
      <c r="M36" s="5">
        <f t="shared" si="0"/>
        <v>12.074999999999999</v>
      </c>
      <c r="N36" s="5">
        <f t="shared" si="1"/>
        <v>8.7149999999999999</v>
      </c>
      <c r="O36" s="8">
        <f t="shared" si="2"/>
        <v>21.004999999999999</v>
      </c>
      <c r="P36" s="159">
        <f t="shared" si="3"/>
        <v>1328.25</v>
      </c>
      <c r="Q36" s="159">
        <f t="shared" si="4"/>
        <v>958.65000000000009</v>
      </c>
      <c r="R36" s="159">
        <f t="shared" si="5"/>
        <v>0</v>
      </c>
      <c r="S36" s="159">
        <f t="shared" si="6"/>
        <v>23.65</v>
      </c>
      <c r="T36" s="159">
        <f t="shared" si="7"/>
        <v>2310.5500000000002</v>
      </c>
      <c r="U36" s="158">
        <f t="shared" si="8"/>
        <v>1.596177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12.57</v>
      </c>
      <c r="F37" s="176"/>
      <c r="G37" s="176">
        <v>9.94</v>
      </c>
      <c r="H37" s="175">
        <v>0.15</v>
      </c>
      <c r="I37" s="175"/>
      <c r="J37" s="174"/>
      <c r="K37" s="173">
        <v>1491.42</v>
      </c>
      <c r="M37" s="5">
        <f t="shared" si="0"/>
        <v>6.2850000000000001</v>
      </c>
      <c r="N37" s="5">
        <f t="shared" si="1"/>
        <v>4.97</v>
      </c>
      <c r="O37" s="8">
        <f t="shared" si="2"/>
        <v>11.329999999999998</v>
      </c>
      <c r="P37" s="159">
        <f t="shared" si="3"/>
        <v>691.35</v>
      </c>
      <c r="Q37" s="159">
        <f t="shared" si="4"/>
        <v>546.69999999999993</v>
      </c>
      <c r="R37" s="159">
        <f t="shared" si="5"/>
        <v>0</v>
      </c>
      <c r="S37" s="159">
        <f t="shared" si="6"/>
        <v>8.2499999999999982</v>
      </c>
      <c r="T37" s="159">
        <f t="shared" si="7"/>
        <v>1246.3</v>
      </c>
      <c r="U37" s="158">
        <f t="shared" si="8"/>
        <v>0.82028100000000004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11.4</v>
      </c>
      <c r="F38" s="169"/>
      <c r="G38" s="169">
        <v>8.4700000000000006</v>
      </c>
      <c r="H38" s="168">
        <v>0.63</v>
      </c>
      <c r="I38" s="168"/>
      <c r="J38" s="167"/>
      <c r="K38" s="166">
        <v>1432.84</v>
      </c>
      <c r="M38" s="5">
        <f t="shared" si="0"/>
        <v>5.7</v>
      </c>
      <c r="N38" s="5">
        <f t="shared" si="1"/>
        <v>4.2350000000000003</v>
      </c>
      <c r="O38" s="8">
        <f t="shared" si="2"/>
        <v>10.25</v>
      </c>
      <c r="P38" s="159">
        <f t="shared" si="3"/>
        <v>627.00000000000011</v>
      </c>
      <c r="Q38" s="159">
        <f t="shared" si="4"/>
        <v>465.85</v>
      </c>
      <c r="R38" s="159">
        <f t="shared" si="5"/>
        <v>0</v>
      </c>
      <c r="S38" s="159">
        <f t="shared" si="6"/>
        <v>34.65</v>
      </c>
      <c r="T38" s="159">
        <f t="shared" si="7"/>
        <v>1127.5000000000002</v>
      </c>
      <c r="U38" s="158">
        <f t="shared" si="8"/>
        <v>0.78806199999999993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9.99</v>
      </c>
      <c r="F39" s="169"/>
      <c r="G39" s="169">
        <v>6.78</v>
      </c>
      <c r="H39" s="168">
        <v>0.26</v>
      </c>
      <c r="I39" s="168"/>
      <c r="J39" s="167"/>
      <c r="K39" s="166">
        <v>1204.06</v>
      </c>
      <c r="M39" s="5">
        <f t="shared" si="0"/>
        <v>4.9950000000000001</v>
      </c>
      <c r="N39" s="5">
        <f t="shared" si="1"/>
        <v>3.39</v>
      </c>
      <c r="O39" s="8">
        <f t="shared" si="2"/>
        <v>8.5150000000000006</v>
      </c>
      <c r="P39" s="159">
        <f t="shared" si="3"/>
        <v>549.45000000000005</v>
      </c>
      <c r="Q39" s="159">
        <f t="shared" si="4"/>
        <v>372.90000000000003</v>
      </c>
      <c r="R39" s="159">
        <f t="shared" si="5"/>
        <v>0</v>
      </c>
      <c r="S39" s="159">
        <f t="shared" si="6"/>
        <v>14.300000000000002</v>
      </c>
      <c r="T39" s="159">
        <f t="shared" si="7"/>
        <v>936.65000000000009</v>
      </c>
      <c r="U39" s="158">
        <f t="shared" si="8"/>
        <v>0.66223299999999996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10.67</v>
      </c>
      <c r="F40" s="163"/>
      <c r="G40" s="163">
        <v>7.57</v>
      </c>
      <c r="H40" s="162">
        <v>0.32</v>
      </c>
      <c r="I40" s="162"/>
      <c r="J40" s="161"/>
      <c r="K40" s="160">
        <v>1197.8699999999999</v>
      </c>
      <c r="M40" s="5">
        <f t="shared" si="0"/>
        <v>5.335</v>
      </c>
      <c r="N40" s="5">
        <f t="shared" si="1"/>
        <v>3.7850000000000001</v>
      </c>
      <c r="O40" s="8">
        <f t="shared" si="2"/>
        <v>9.2800000000000011</v>
      </c>
      <c r="P40" s="159">
        <f t="shared" si="3"/>
        <v>586.85</v>
      </c>
      <c r="Q40" s="159">
        <f t="shared" si="4"/>
        <v>416.35000000000008</v>
      </c>
      <c r="R40" s="159">
        <f t="shared" si="5"/>
        <v>0</v>
      </c>
      <c r="S40" s="159">
        <f t="shared" si="6"/>
        <v>17.600000000000001</v>
      </c>
      <c r="T40" s="159">
        <f t="shared" si="7"/>
        <v>1020.8000000000001</v>
      </c>
      <c r="U40" s="158">
        <f t="shared" si="8"/>
        <v>0.65882849999999993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8.7200000000000006</v>
      </c>
      <c r="F41" s="176"/>
      <c r="G41" s="176">
        <v>7.09</v>
      </c>
      <c r="H41" s="175">
        <v>0.05</v>
      </c>
      <c r="I41" s="175"/>
      <c r="J41" s="174"/>
      <c r="K41" s="173">
        <v>1047.26</v>
      </c>
      <c r="M41" s="5">
        <f t="shared" si="0"/>
        <v>4.3600000000000003</v>
      </c>
      <c r="N41" s="5">
        <f t="shared" si="1"/>
        <v>3.5449999999999999</v>
      </c>
      <c r="O41" s="8">
        <f t="shared" si="2"/>
        <v>7.9300000000000006</v>
      </c>
      <c r="P41" s="159">
        <f t="shared" si="3"/>
        <v>479.6</v>
      </c>
      <c r="Q41" s="159">
        <f t="shared" si="4"/>
        <v>389.95000000000005</v>
      </c>
      <c r="R41" s="159">
        <f t="shared" si="5"/>
        <v>0</v>
      </c>
      <c r="S41" s="159">
        <f t="shared" si="6"/>
        <v>2.75</v>
      </c>
      <c r="T41" s="159">
        <f t="shared" si="7"/>
        <v>872.30000000000007</v>
      </c>
      <c r="U41" s="158">
        <f t="shared" si="8"/>
        <v>0.57599299999999998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15.87</v>
      </c>
      <c r="F42" s="169"/>
      <c r="G42" s="169">
        <v>13.64</v>
      </c>
      <c r="H42" s="168">
        <v>0.53</v>
      </c>
      <c r="I42" s="168"/>
      <c r="J42" s="167"/>
      <c r="K42" s="166">
        <v>2076.0700000000002</v>
      </c>
      <c r="M42" s="5">
        <f t="shared" si="0"/>
        <v>7.9349999999999996</v>
      </c>
      <c r="N42" s="5">
        <f t="shared" si="1"/>
        <v>6.82</v>
      </c>
      <c r="O42" s="8">
        <f t="shared" si="2"/>
        <v>15.02</v>
      </c>
      <c r="P42" s="159">
        <f t="shared" si="3"/>
        <v>872.84999999999991</v>
      </c>
      <c r="Q42" s="159">
        <f t="shared" si="4"/>
        <v>750.2</v>
      </c>
      <c r="R42" s="159">
        <f t="shared" si="5"/>
        <v>0</v>
      </c>
      <c r="S42" s="159">
        <f t="shared" si="6"/>
        <v>29.150000000000002</v>
      </c>
      <c r="T42" s="159">
        <f t="shared" si="7"/>
        <v>1652.2</v>
      </c>
      <c r="U42" s="158">
        <f t="shared" si="8"/>
        <v>1.1418385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9.93</v>
      </c>
      <c r="F43" s="169"/>
      <c r="G43" s="169">
        <v>7.74</v>
      </c>
      <c r="H43" s="168">
        <v>0.44</v>
      </c>
      <c r="I43" s="168"/>
      <c r="J43" s="167"/>
      <c r="K43" s="166">
        <v>1083.1600000000001</v>
      </c>
      <c r="M43" s="5">
        <f t="shared" si="0"/>
        <v>4.9649999999999999</v>
      </c>
      <c r="N43" s="5">
        <f t="shared" si="1"/>
        <v>3.87</v>
      </c>
      <c r="O43" s="8">
        <f t="shared" si="2"/>
        <v>9.0550000000000015</v>
      </c>
      <c r="P43" s="159">
        <f t="shared" si="3"/>
        <v>546.15</v>
      </c>
      <c r="Q43" s="159">
        <f t="shared" si="4"/>
        <v>425.70000000000005</v>
      </c>
      <c r="R43" s="159">
        <f t="shared" si="5"/>
        <v>0</v>
      </c>
      <c r="S43" s="159">
        <f t="shared" si="6"/>
        <v>24.200000000000003</v>
      </c>
      <c r="T43" s="159">
        <f t="shared" si="7"/>
        <v>996.05000000000007</v>
      </c>
      <c r="U43" s="158">
        <f t="shared" si="8"/>
        <v>0.5957380000000001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15</v>
      </c>
      <c r="F44" s="163"/>
      <c r="G44" s="163">
        <v>11.07</v>
      </c>
      <c r="H44" s="162">
        <v>0.22</v>
      </c>
      <c r="I44" s="162"/>
      <c r="J44" s="161"/>
      <c r="K44" s="160">
        <v>1903.18</v>
      </c>
      <c r="M44" s="5">
        <f t="shared" si="0"/>
        <v>7.5</v>
      </c>
      <c r="N44" s="5">
        <f t="shared" si="1"/>
        <v>5.5350000000000001</v>
      </c>
      <c r="O44" s="8">
        <f t="shared" si="2"/>
        <v>13.145</v>
      </c>
      <c r="P44" s="159">
        <f t="shared" si="3"/>
        <v>824.99999999999989</v>
      </c>
      <c r="Q44" s="159">
        <f t="shared" si="4"/>
        <v>608.85</v>
      </c>
      <c r="R44" s="159">
        <f t="shared" si="5"/>
        <v>0</v>
      </c>
      <c r="S44" s="159">
        <f t="shared" si="6"/>
        <v>12.100000000000001</v>
      </c>
      <c r="T44" s="159">
        <f t="shared" si="7"/>
        <v>1445.9499999999998</v>
      </c>
      <c r="U44" s="158">
        <f t="shared" si="8"/>
        <v>1.0467490000000002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14.19</v>
      </c>
      <c r="F45" s="176"/>
      <c r="G45" s="176">
        <v>11.84</v>
      </c>
      <c r="H45" s="175">
        <v>0.56000000000000005</v>
      </c>
      <c r="I45" s="175"/>
      <c r="J45" s="174"/>
      <c r="K45" s="173">
        <v>1771.06</v>
      </c>
      <c r="M45" s="5">
        <f t="shared" si="0"/>
        <v>7.0949999999999998</v>
      </c>
      <c r="N45" s="5">
        <f t="shared" si="1"/>
        <v>5.92</v>
      </c>
      <c r="O45" s="8">
        <f t="shared" si="2"/>
        <v>13.295</v>
      </c>
      <c r="P45" s="159">
        <f t="shared" si="3"/>
        <v>780.45</v>
      </c>
      <c r="Q45" s="159">
        <f t="shared" si="4"/>
        <v>651.19999999999993</v>
      </c>
      <c r="R45" s="159">
        <f t="shared" si="5"/>
        <v>0</v>
      </c>
      <c r="S45" s="159">
        <f t="shared" si="6"/>
        <v>30.800000000000004</v>
      </c>
      <c r="T45" s="159">
        <f t="shared" si="7"/>
        <v>1462.45</v>
      </c>
      <c r="U45" s="158">
        <f t="shared" si="8"/>
        <v>0.97408299999999992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10.130000000000001</v>
      </c>
      <c r="F46" s="169"/>
      <c r="G46" s="169">
        <v>8.84</v>
      </c>
      <c r="H46" s="168">
        <v>0.43</v>
      </c>
      <c r="I46" s="168"/>
      <c r="J46" s="167"/>
      <c r="K46" s="166">
        <v>1270.72</v>
      </c>
      <c r="M46" s="5">
        <f t="shared" si="0"/>
        <v>5.0650000000000004</v>
      </c>
      <c r="N46" s="5">
        <f t="shared" si="1"/>
        <v>4.42</v>
      </c>
      <c r="O46" s="8">
        <f t="shared" si="2"/>
        <v>9.6999999999999993</v>
      </c>
      <c r="P46" s="159">
        <f t="shared" si="3"/>
        <v>557.15</v>
      </c>
      <c r="Q46" s="159">
        <f t="shared" si="4"/>
        <v>486.20000000000005</v>
      </c>
      <c r="R46" s="159">
        <f t="shared" si="5"/>
        <v>0</v>
      </c>
      <c r="S46" s="159">
        <f t="shared" si="6"/>
        <v>23.65</v>
      </c>
      <c r="T46" s="159">
        <f t="shared" si="7"/>
        <v>1067</v>
      </c>
      <c r="U46" s="158">
        <f t="shared" si="8"/>
        <v>0.69889599999999996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15.05</v>
      </c>
      <c r="F47" s="169"/>
      <c r="G47" s="169">
        <v>12.56</v>
      </c>
      <c r="H47" s="168">
        <v>0.26</v>
      </c>
      <c r="I47" s="168"/>
      <c r="J47" s="167"/>
      <c r="K47" s="166">
        <v>1964.05</v>
      </c>
      <c r="M47" s="5">
        <f t="shared" si="0"/>
        <v>7.5250000000000004</v>
      </c>
      <c r="N47" s="5">
        <f t="shared" si="1"/>
        <v>6.28</v>
      </c>
      <c r="O47" s="8">
        <f t="shared" si="2"/>
        <v>13.935</v>
      </c>
      <c r="P47" s="159">
        <f t="shared" si="3"/>
        <v>827.75</v>
      </c>
      <c r="Q47" s="159">
        <f t="shared" si="4"/>
        <v>690.80000000000007</v>
      </c>
      <c r="R47" s="159">
        <f t="shared" si="5"/>
        <v>0</v>
      </c>
      <c r="S47" s="159">
        <f t="shared" si="6"/>
        <v>14.300000000000002</v>
      </c>
      <c r="T47" s="159">
        <f t="shared" si="7"/>
        <v>1532.8500000000001</v>
      </c>
      <c r="U47" s="158">
        <f t="shared" si="8"/>
        <v>1.0802274999999999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10.34</v>
      </c>
      <c r="F48" s="163"/>
      <c r="G48" s="163">
        <v>7.63</v>
      </c>
      <c r="H48" s="162">
        <v>0.3</v>
      </c>
      <c r="I48" s="162"/>
      <c r="J48" s="161"/>
      <c r="K48" s="160">
        <v>1103.67</v>
      </c>
      <c r="M48" s="5">
        <f t="shared" si="0"/>
        <v>5.17</v>
      </c>
      <c r="N48" s="5">
        <f t="shared" si="1"/>
        <v>3.8149999999999999</v>
      </c>
      <c r="O48" s="8">
        <f t="shared" si="2"/>
        <v>9.1349999999999998</v>
      </c>
      <c r="P48" s="159">
        <f t="shared" si="3"/>
        <v>568.70000000000005</v>
      </c>
      <c r="Q48" s="159">
        <f t="shared" si="4"/>
        <v>419.65</v>
      </c>
      <c r="R48" s="159">
        <f t="shared" si="5"/>
        <v>0</v>
      </c>
      <c r="S48" s="159">
        <f t="shared" si="6"/>
        <v>16.499999999999996</v>
      </c>
      <c r="T48" s="159">
        <f t="shared" si="7"/>
        <v>1004.85</v>
      </c>
      <c r="U48" s="158">
        <f t="shared" si="8"/>
        <v>0.60701850000000002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13.23</v>
      </c>
      <c r="F49" s="176"/>
      <c r="G49" s="176">
        <v>9.64</v>
      </c>
      <c r="H49" s="175">
        <v>0.19</v>
      </c>
      <c r="I49" s="175"/>
      <c r="J49" s="174"/>
      <c r="K49" s="173">
        <v>1785.77</v>
      </c>
      <c r="M49" s="5">
        <f t="shared" si="0"/>
        <v>6.6150000000000002</v>
      </c>
      <c r="N49" s="5">
        <f t="shared" si="1"/>
        <v>4.82</v>
      </c>
      <c r="O49" s="8">
        <f t="shared" si="2"/>
        <v>11.530000000000001</v>
      </c>
      <c r="P49" s="159">
        <f t="shared" si="3"/>
        <v>727.65</v>
      </c>
      <c r="Q49" s="159">
        <f t="shared" si="4"/>
        <v>530.20000000000005</v>
      </c>
      <c r="R49" s="159">
        <f t="shared" si="5"/>
        <v>0</v>
      </c>
      <c r="S49" s="159">
        <f t="shared" si="6"/>
        <v>10.450000000000001</v>
      </c>
      <c r="T49" s="159">
        <f t="shared" si="7"/>
        <v>1268.3</v>
      </c>
      <c r="U49" s="158">
        <f t="shared" si="8"/>
        <v>0.98217349999999992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16.21</v>
      </c>
      <c r="F50" s="169"/>
      <c r="G50" s="169">
        <v>14.02</v>
      </c>
      <c r="H50" s="168">
        <v>0.26</v>
      </c>
      <c r="I50" s="168"/>
      <c r="J50" s="167"/>
      <c r="K50" s="166">
        <v>2247.46</v>
      </c>
      <c r="M50" s="5">
        <f t="shared" si="0"/>
        <v>8.1050000000000004</v>
      </c>
      <c r="N50" s="5">
        <f t="shared" si="1"/>
        <v>7.01</v>
      </c>
      <c r="O50" s="8">
        <f t="shared" si="2"/>
        <v>15.245000000000001</v>
      </c>
      <c r="P50" s="159">
        <f t="shared" si="3"/>
        <v>891.55000000000007</v>
      </c>
      <c r="Q50" s="159">
        <f t="shared" si="4"/>
        <v>771.1</v>
      </c>
      <c r="R50" s="159">
        <f t="shared" si="5"/>
        <v>0</v>
      </c>
      <c r="S50" s="159">
        <f t="shared" si="6"/>
        <v>14.300000000000002</v>
      </c>
      <c r="T50" s="159">
        <f t="shared" si="7"/>
        <v>1676.95</v>
      </c>
      <c r="U50" s="158">
        <f t="shared" si="8"/>
        <v>1.236103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5.33</v>
      </c>
      <c r="F51" s="169"/>
      <c r="G51" s="169">
        <v>3.32</v>
      </c>
      <c r="H51" s="168">
        <v>0.05</v>
      </c>
      <c r="I51" s="168"/>
      <c r="J51" s="167"/>
      <c r="K51" s="166">
        <v>715.52</v>
      </c>
      <c r="M51" s="5">
        <f t="shared" si="0"/>
        <v>2.665</v>
      </c>
      <c r="N51" s="5">
        <f t="shared" si="1"/>
        <v>1.66</v>
      </c>
      <c r="O51" s="8">
        <f t="shared" si="2"/>
        <v>4.3500000000000005</v>
      </c>
      <c r="P51" s="159">
        <f t="shared" si="3"/>
        <v>293.14999999999998</v>
      </c>
      <c r="Q51" s="159">
        <f t="shared" si="4"/>
        <v>182.6</v>
      </c>
      <c r="R51" s="159">
        <f t="shared" si="5"/>
        <v>0</v>
      </c>
      <c r="S51" s="159">
        <f t="shared" si="6"/>
        <v>2.75</v>
      </c>
      <c r="T51" s="159">
        <f t="shared" si="7"/>
        <v>478.5</v>
      </c>
      <c r="U51" s="158">
        <f t="shared" si="8"/>
        <v>0.393536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6.74</v>
      </c>
      <c r="F52" s="163"/>
      <c r="G52" s="163">
        <v>4.3899999999999997</v>
      </c>
      <c r="H52" s="162">
        <v>0.1</v>
      </c>
      <c r="I52" s="162"/>
      <c r="J52" s="161"/>
      <c r="K52" s="160">
        <v>803.36</v>
      </c>
      <c r="M52" s="5">
        <f t="shared" si="0"/>
        <v>3.37</v>
      </c>
      <c r="N52" s="5">
        <f t="shared" si="1"/>
        <v>2.1949999999999998</v>
      </c>
      <c r="O52" s="8">
        <f t="shared" si="2"/>
        <v>5.6149999999999993</v>
      </c>
      <c r="P52" s="159">
        <f t="shared" si="3"/>
        <v>370.7</v>
      </c>
      <c r="Q52" s="159">
        <f t="shared" si="4"/>
        <v>241.45</v>
      </c>
      <c r="R52" s="159">
        <f t="shared" si="5"/>
        <v>0</v>
      </c>
      <c r="S52" s="159">
        <f t="shared" si="6"/>
        <v>5.5</v>
      </c>
      <c r="T52" s="159">
        <f t="shared" si="7"/>
        <v>617.65</v>
      </c>
      <c r="U52" s="158">
        <f t="shared" si="8"/>
        <v>0.44184800000000002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9.3000000000000007</v>
      </c>
      <c r="F53" s="176"/>
      <c r="G53" s="176">
        <v>6.73</v>
      </c>
      <c r="H53" s="175">
        <v>0.1</v>
      </c>
      <c r="I53" s="175"/>
      <c r="J53" s="174"/>
      <c r="K53" s="173">
        <v>1299.8800000000001</v>
      </c>
      <c r="M53" s="5">
        <f t="shared" si="0"/>
        <v>4.6500000000000004</v>
      </c>
      <c r="N53" s="5">
        <f t="shared" si="1"/>
        <v>3.3650000000000002</v>
      </c>
      <c r="O53" s="8">
        <f t="shared" si="2"/>
        <v>8.0650000000000013</v>
      </c>
      <c r="P53" s="159">
        <f t="shared" si="3"/>
        <v>511.50000000000006</v>
      </c>
      <c r="Q53" s="159">
        <f t="shared" si="4"/>
        <v>370.15000000000003</v>
      </c>
      <c r="R53" s="159">
        <f t="shared" si="5"/>
        <v>0</v>
      </c>
      <c r="S53" s="159">
        <f t="shared" si="6"/>
        <v>5.5</v>
      </c>
      <c r="T53" s="159">
        <f t="shared" si="7"/>
        <v>887.15000000000009</v>
      </c>
      <c r="U53" s="158">
        <f t="shared" si="8"/>
        <v>0.71493400000000007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13.65</v>
      </c>
      <c r="F54" s="169"/>
      <c r="G54" s="169">
        <v>11.02</v>
      </c>
      <c r="H54" s="168">
        <v>0.16</v>
      </c>
      <c r="I54" s="168"/>
      <c r="J54" s="167"/>
      <c r="K54" s="166">
        <v>1624.01</v>
      </c>
      <c r="M54" s="5">
        <f t="shared" si="0"/>
        <v>6.8250000000000002</v>
      </c>
      <c r="N54" s="5">
        <f t="shared" si="1"/>
        <v>5.51</v>
      </c>
      <c r="O54" s="8">
        <f t="shared" si="2"/>
        <v>12.415000000000001</v>
      </c>
      <c r="P54" s="159">
        <f t="shared" si="3"/>
        <v>750.75</v>
      </c>
      <c r="Q54" s="159">
        <f t="shared" si="4"/>
        <v>606.1</v>
      </c>
      <c r="R54" s="159">
        <f t="shared" si="5"/>
        <v>0</v>
      </c>
      <c r="S54" s="159">
        <f t="shared" si="6"/>
        <v>8.8000000000000007</v>
      </c>
      <c r="T54" s="159">
        <f t="shared" si="7"/>
        <v>1365.6499999999999</v>
      </c>
      <c r="U54" s="158">
        <f t="shared" si="8"/>
        <v>0.89320549999999999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11.87</v>
      </c>
      <c r="F55" s="169"/>
      <c r="G55" s="169">
        <v>9.01</v>
      </c>
      <c r="H55" s="168">
        <v>0.15</v>
      </c>
      <c r="I55" s="168"/>
      <c r="J55" s="167"/>
      <c r="K55" s="166">
        <v>1464.58</v>
      </c>
      <c r="M55" s="5">
        <f t="shared" si="0"/>
        <v>5.9349999999999996</v>
      </c>
      <c r="N55" s="5">
        <f t="shared" si="1"/>
        <v>4.5049999999999999</v>
      </c>
      <c r="O55" s="8">
        <f t="shared" si="2"/>
        <v>10.514999999999999</v>
      </c>
      <c r="P55" s="159">
        <f t="shared" si="3"/>
        <v>652.84999999999991</v>
      </c>
      <c r="Q55" s="159">
        <f t="shared" si="4"/>
        <v>495.55</v>
      </c>
      <c r="R55" s="159">
        <f t="shared" si="5"/>
        <v>0</v>
      </c>
      <c r="S55" s="159">
        <f t="shared" si="6"/>
        <v>8.2499999999999982</v>
      </c>
      <c r="T55" s="159">
        <f t="shared" si="7"/>
        <v>1156.6499999999999</v>
      </c>
      <c r="U55" s="158">
        <f t="shared" si="8"/>
        <v>0.80551899999999999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6.49</v>
      </c>
      <c r="F56" s="163"/>
      <c r="G56" s="163">
        <v>4.46</v>
      </c>
      <c r="H56" s="162">
        <v>0.03</v>
      </c>
      <c r="I56" s="162"/>
      <c r="J56" s="161"/>
      <c r="K56" s="160">
        <v>735.03</v>
      </c>
      <c r="M56" s="5">
        <f t="shared" si="0"/>
        <v>3.2450000000000001</v>
      </c>
      <c r="N56" s="5">
        <f t="shared" si="1"/>
        <v>2.23</v>
      </c>
      <c r="O56" s="8">
        <f t="shared" si="2"/>
        <v>5.4899999999999993</v>
      </c>
      <c r="P56" s="159">
        <f t="shared" si="3"/>
        <v>356.95</v>
      </c>
      <c r="Q56" s="159">
        <f t="shared" si="4"/>
        <v>245.29999999999995</v>
      </c>
      <c r="R56" s="159">
        <f t="shared" si="5"/>
        <v>0</v>
      </c>
      <c r="S56" s="159">
        <f t="shared" si="6"/>
        <v>1.65</v>
      </c>
      <c r="T56" s="159">
        <f t="shared" si="7"/>
        <v>603.9</v>
      </c>
      <c r="U56" s="158">
        <f t="shared" si="8"/>
        <v>0.40426649999999997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12.46</v>
      </c>
      <c r="F57" s="176"/>
      <c r="G57" s="176">
        <v>10.199999999999999</v>
      </c>
      <c r="H57" s="175">
        <v>0.16</v>
      </c>
      <c r="I57" s="175"/>
      <c r="J57" s="174"/>
      <c r="K57" s="173">
        <v>1675.17</v>
      </c>
      <c r="M57" s="5">
        <f t="shared" si="0"/>
        <v>6.23</v>
      </c>
      <c r="N57" s="5">
        <f t="shared" si="1"/>
        <v>5.0999999999999996</v>
      </c>
      <c r="O57" s="8">
        <f t="shared" si="2"/>
        <v>11.41</v>
      </c>
      <c r="P57" s="159">
        <f t="shared" si="3"/>
        <v>685.30000000000007</v>
      </c>
      <c r="Q57" s="159">
        <f t="shared" si="4"/>
        <v>561</v>
      </c>
      <c r="R57" s="159">
        <f t="shared" si="5"/>
        <v>0</v>
      </c>
      <c r="S57" s="159">
        <f t="shared" si="6"/>
        <v>8.8000000000000007</v>
      </c>
      <c r="T57" s="159">
        <f t="shared" si="7"/>
        <v>1255.1000000000001</v>
      </c>
      <c r="U57" s="158">
        <f t="shared" si="8"/>
        <v>0.92134349999999998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13</v>
      </c>
      <c r="F58" s="169"/>
      <c r="G58" s="169">
        <v>11.38</v>
      </c>
      <c r="H58" s="168">
        <v>0.08</v>
      </c>
      <c r="I58" s="168"/>
      <c r="J58" s="167"/>
      <c r="K58" s="166">
        <v>2031.77</v>
      </c>
      <c r="M58" s="5">
        <f t="shared" si="0"/>
        <v>6.5</v>
      </c>
      <c r="N58" s="5">
        <f t="shared" si="1"/>
        <v>5.69</v>
      </c>
      <c r="O58" s="8">
        <f t="shared" si="2"/>
        <v>12.23</v>
      </c>
      <c r="P58" s="159">
        <f t="shared" si="3"/>
        <v>714.99999999999989</v>
      </c>
      <c r="Q58" s="159">
        <f t="shared" si="4"/>
        <v>625.90000000000009</v>
      </c>
      <c r="R58" s="159">
        <f t="shared" si="5"/>
        <v>0</v>
      </c>
      <c r="S58" s="159">
        <f t="shared" si="6"/>
        <v>4.4000000000000004</v>
      </c>
      <c r="T58" s="159">
        <f t="shared" si="7"/>
        <v>1345.3000000000002</v>
      </c>
      <c r="U58" s="158">
        <f t="shared" si="8"/>
        <v>1.1174735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13.3</v>
      </c>
      <c r="F59" s="169"/>
      <c r="G59" s="169">
        <v>10.27</v>
      </c>
      <c r="H59" s="168">
        <v>0.24</v>
      </c>
      <c r="I59" s="168"/>
      <c r="J59" s="167"/>
      <c r="K59" s="166">
        <v>1932.48</v>
      </c>
      <c r="M59" s="5">
        <f t="shared" si="0"/>
        <v>6.65</v>
      </c>
      <c r="N59" s="5">
        <f t="shared" si="1"/>
        <v>5.1349999999999998</v>
      </c>
      <c r="O59" s="8">
        <f t="shared" si="2"/>
        <v>11.904999999999999</v>
      </c>
      <c r="P59" s="159">
        <f t="shared" si="3"/>
        <v>731.50000000000011</v>
      </c>
      <c r="Q59" s="159">
        <f t="shared" si="4"/>
        <v>564.85</v>
      </c>
      <c r="R59" s="159">
        <f t="shared" si="5"/>
        <v>0</v>
      </c>
      <c r="S59" s="159">
        <f t="shared" si="6"/>
        <v>13.2</v>
      </c>
      <c r="T59" s="159">
        <f t="shared" si="7"/>
        <v>1309.5500000000002</v>
      </c>
      <c r="U59" s="158">
        <f t="shared" si="8"/>
        <v>1.062864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14.69</v>
      </c>
      <c r="F60" s="163"/>
      <c r="G60" s="163">
        <v>10.55</v>
      </c>
      <c r="H60" s="162">
        <v>0.12</v>
      </c>
      <c r="I60" s="162"/>
      <c r="J60" s="161"/>
      <c r="K60" s="160">
        <v>1891.23</v>
      </c>
      <c r="M60" s="5">
        <f t="shared" si="0"/>
        <v>7.3449999999999998</v>
      </c>
      <c r="N60" s="5">
        <f t="shared" si="1"/>
        <v>5.2750000000000004</v>
      </c>
      <c r="O60" s="8">
        <f t="shared" si="2"/>
        <v>12.680000000000001</v>
      </c>
      <c r="P60" s="159">
        <f t="shared" si="3"/>
        <v>807.95</v>
      </c>
      <c r="Q60" s="159">
        <f t="shared" si="4"/>
        <v>580.25</v>
      </c>
      <c r="R60" s="159">
        <f t="shared" si="5"/>
        <v>0</v>
      </c>
      <c r="S60" s="159">
        <f t="shared" si="6"/>
        <v>6.6</v>
      </c>
      <c r="T60" s="159">
        <f t="shared" si="7"/>
        <v>1394.8</v>
      </c>
      <c r="U60" s="158">
        <f t="shared" si="8"/>
        <v>1.0401765000000001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18.97</v>
      </c>
      <c r="F61" s="176"/>
      <c r="G61" s="176">
        <v>16.84</v>
      </c>
      <c r="H61" s="175">
        <v>0.64</v>
      </c>
      <c r="I61" s="175"/>
      <c r="J61" s="174"/>
      <c r="K61" s="173">
        <v>2412.98</v>
      </c>
      <c r="M61" s="5">
        <f t="shared" si="0"/>
        <v>9.4849999999999994</v>
      </c>
      <c r="N61" s="5">
        <f t="shared" si="1"/>
        <v>8.42</v>
      </c>
      <c r="O61" s="8">
        <f t="shared" si="2"/>
        <v>18.225000000000001</v>
      </c>
      <c r="P61" s="159">
        <f t="shared" si="3"/>
        <v>1043.3499999999999</v>
      </c>
      <c r="Q61" s="159">
        <f t="shared" si="4"/>
        <v>926.2</v>
      </c>
      <c r="R61" s="159">
        <f t="shared" si="5"/>
        <v>0</v>
      </c>
      <c r="S61" s="159">
        <f t="shared" si="6"/>
        <v>35.200000000000003</v>
      </c>
      <c r="T61" s="159">
        <f t="shared" si="7"/>
        <v>2004.75</v>
      </c>
      <c r="U61" s="158">
        <f t="shared" si="8"/>
        <v>1.3271390000000001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17.75</v>
      </c>
      <c r="F62" s="169"/>
      <c r="G62" s="169">
        <v>15.47</v>
      </c>
      <c r="H62" s="168">
        <v>0.15</v>
      </c>
      <c r="I62" s="168"/>
      <c r="J62" s="167"/>
      <c r="K62" s="166">
        <v>2234.37</v>
      </c>
      <c r="M62" s="5">
        <f t="shared" si="0"/>
        <v>8.875</v>
      </c>
      <c r="N62" s="5">
        <f t="shared" si="1"/>
        <v>7.7350000000000003</v>
      </c>
      <c r="O62" s="8">
        <f t="shared" si="2"/>
        <v>16.684999999999999</v>
      </c>
      <c r="P62" s="159">
        <f t="shared" si="3"/>
        <v>976.24999999999989</v>
      </c>
      <c r="Q62" s="159">
        <f t="shared" si="4"/>
        <v>850.85</v>
      </c>
      <c r="R62" s="159">
        <f t="shared" si="5"/>
        <v>0</v>
      </c>
      <c r="S62" s="159">
        <f t="shared" si="6"/>
        <v>8.2499999999999982</v>
      </c>
      <c r="T62" s="159">
        <f t="shared" si="7"/>
        <v>1835.35</v>
      </c>
      <c r="U62" s="158">
        <f t="shared" si="8"/>
        <v>1.2289034999999999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14.09</v>
      </c>
      <c r="F63" s="169"/>
      <c r="G63" s="169">
        <v>11.17</v>
      </c>
      <c r="H63" s="168">
        <v>0.15</v>
      </c>
      <c r="I63" s="168"/>
      <c r="J63" s="167"/>
      <c r="K63" s="166">
        <v>1739.96</v>
      </c>
      <c r="M63" s="5">
        <f t="shared" si="0"/>
        <v>7.0449999999999999</v>
      </c>
      <c r="N63" s="5">
        <f t="shared" si="1"/>
        <v>5.585</v>
      </c>
      <c r="O63" s="8">
        <f t="shared" si="2"/>
        <v>12.704999999999998</v>
      </c>
      <c r="P63" s="159">
        <f t="shared" si="3"/>
        <v>774.94999999999993</v>
      </c>
      <c r="Q63" s="159">
        <f t="shared" si="4"/>
        <v>614.34999999999991</v>
      </c>
      <c r="R63" s="159">
        <f t="shared" si="5"/>
        <v>0</v>
      </c>
      <c r="S63" s="159">
        <f t="shared" si="6"/>
        <v>8.2499999999999982</v>
      </c>
      <c r="T63" s="159">
        <f t="shared" si="7"/>
        <v>1397.5499999999997</v>
      </c>
      <c r="U63" s="158">
        <f t="shared" si="8"/>
        <v>0.95697800000000011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9.26</v>
      </c>
      <c r="F64" s="163"/>
      <c r="G64" s="163">
        <v>7.69</v>
      </c>
      <c r="H64" s="162">
        <v>0.37</v>
      </c>
      <c r="I64" s="162"/>
      <c r="J64" s="161"/>
      <c r="K64" s="160">
        <v>1222.25</v>
      </c>
      <c r="M64" s="5">
        <f t="shared" si="0"/>
        <v>4.63</v>
      </c>
      <c r="N64" s="5">
        <f t="shared" si="1"/>
        <v>3.8450000000000002</v>
      </c>
      <c r="O64" s="8">
        <f t="shared" si="2"/>
        <v>8.66</v>
      </c>
      <c r="P64" s="159">
        <f t="shared" si="3"/>
        <v>509.29999999999995</v>
      </c>
      <c r="Q64" s="159">
        <f t="shared" si="4"/>
        <v>422.95000000000005</v>
      </c>
      <c r="R64" s="159">
        <f t="shared" si="5"/>
        <v>0</v>
      </c>
      <c r="S64" s="159">
        <f t="shared" si="6"/>
        <v>20.349999999999998</v>
      </c>
      <c r="T64" s="159">
        <f t="shared" si="7"/>
        <v>952.6</v>
      </c>
      <c r="U64" s="158">
        <f t="shared" si="8"/>
        <v>0.67223750000000004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15.31</v>
      </c>
      <c r="F65" s="176"/>
      <c r="G65" s="176">
        <v>12.64</v>
      </c>
      <c r="H65" s="175">
        <v>0.21</v>
      </c>
      <c r="I65" s="175"/>
      <c r="J65" s="174"/>
      <c r="K65" s="173">
        <v>1861.64</v>
      </c>
      <c r="M65" s="5">
        <f t="shared" si="0"/>
        <v>7.6550000000000002</v>
      </c>
      <c r="N65" s="5">
        <f t="shared" si="1"/>
        <v>6.32</v>
      </c>
      <c r="O65" s="8">
        <f t="shared" si="2"/>
        <v>14.080000000000002</v>
      </c>
      <c r="P65" s="159">
        <f t="shared" si="3"/>
        <v>842.05000000000007</v>
      </c>
      <c r="Q65" s="159">
        <f t="shared" si="4"/>
        <v>695.19999999999993</v>
      </c>
      <c r="R65" s="159">
        <f t="shared" si="5"/>
        <v>0</v>
      </c>
      <c r="S65" s="159">
        <f t="shared" si="6"/>
        <v>11.55</v>
      </c>
      <c r="T65" s="159">
        <f t="shared" si="7"/>
        <v>1548.8</v>
      </c>
      <c r="U65" s="158">
        <f t="shared" si="8"/>
        <v>1.0239020000000001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15.41</v>
      </c>
      <c r="F66" s="169"/>
      <c r="G66" s="169">
        <v>12.01</v>
      </c>
      <c r="H66" s="168">
        <v>0.22</v>
      </c>
      <c r="I66" s="168"/>
      <c r="J66" s="167"/>
      <c r="K66" s="166">
        <v>1904.74</v>
      </c>
      <c r="M66" s="5">
        <f t="shared" si="0"/>
        <v>7.7050000000000001</v>
      </c>
      <c r="N66" s="5">
        <f t="shared" si="1"/>
        <v>6.0049999999999999</v>
      </c>
      <c r="O66" s="8">
        <f t="shared" si="2"/>
        <v>13.82</v>
      </c>
      <c r="P66" s="159">
        <f t="shared" si="3"/>
        <v>847.55</v>
      </c>
      <c r="Q66" s="159">
        <f t="shared" si="4"/>
        <v>660.55000000000007</v>
      </c>
      <c r="R66" s="159">
        <f t="shared" si="5"/>
        <v>0</v>
      </c>
      <c r="S66" s="159">
        <f t="shared" si="6"/>
        <v>12.100000000000001</v>
      </c>
      <c r="T66" s="159">
        <f t="shared" si="7"/>
        <v>1520.1999999999998</v>
      </c>
      <c r="U66" s="158">
        <f t="shared" si="8"/>
        <v>1.047607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13.51</v>
      </c>
      <c r="F67" s="169"/>
      <c r="G67" s="169">
        <v>8.6999999999999993</v>
      </c>
      <c r="H67" s="168">
        <v>0.1</v>
      </c>
      <c r="I67" s="168"/>
      <c r="J67" s="167"/>
      <c r="K67" s="166">
        <v>1540.84</v>
      </c>
      <c r="M67" s="5">
        <f t="shared" si="0"/>
        <v>6.7549999999999999</v>
      </c>
      <c r="N67" s="5">
        <f t="shared" si="1"/>
        <v>4.3499999999999996</v>
      </c>
      <c r="O67" s="8">
        <f t="shared" si="2"/>
        <v>11.155000000000001</v>
      </c>
      <c r="P67" s="159">
        <f t="shared" si="3"/>
        <v>743.05</v>
      </c>
      <c r="Q67" s="159">
        <f t="shared" si="4"/>
        <v>478.49999999999994</v>
      </c>
      <c r="R67" s="159">
        <f t="shared" si="5"/>
        <v>0</v>
      </c>
      <c r="S67" s="159">
        <f t="shared" si="6"/>
        <v>5.5</v>
      </c>
      <c r="T67" s="159">
        <f t="shared" si="7"/>
        <v>1227.05</v>
      </c>
      <c r="U67" s="158">
        <f t="shared" si="8"/>
        <v>0.84746199999999994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9.66</v>
      </c>
      <c r="F68" s="163"/>
      <c r="G68" s="163">
        <v>5.98</v>
      </c>
      <c r="H68" s="162">
        <v>0.08</v>
      </c>
      <c r="I68" s="162"/>
      <c r="J68" s="161"/>
      <c r="K68" s="160">
        <v>1137.24</v>
      </c>
      <c r="M68" s="5">
        <f t="shared" si="0"/>
        <v>4.83</v>
      </c>
      <c r="N68" s="5">
        <f t="shared" si="1"/>
        <v>2.99</v>
      </c>
      <c r="O68" s="8">
        <f t="shared" si="2"/>
        <v>7.86</v>
      </c>
      <c r="P68" s="159">
        <f t="shared" si="3"/>
        <v>531.30000000000007</v>
      </c>
      <c r="Q68" s="159">
        <f t="shared" si="4"/>
        <v>328.90000000000003</v>
      </c>
      <c r="R68" s="159">
        <f t="shared" si="5"/>
        <v>0</v>
      </c>
      <c r="S68" s="159">
        <f t="shared" si="6"/>
        <v>4.4000000000000004</v>
      </c>
      <c r="T68" s="159">
        <f t="shared" si="7"/>
        <v>864.6</v>
      </c>
      <c r="U68" s="158">
        <f t="shared" si="8"/>
        <v>0.62548199999999998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8.56</v>
      </c>
      <c r="F69" s="176"/>
      <c r="G69" s="176">
        <v>6.36</v>
      </c>
      <c r="H69" s="175">
        <v>0.09</v>
      </c>
      <c r="I69" s="175"/>
      <c r="J69" s="174"/>
      <c r="K69" s="173">
        <v>1007.68</v>
      </c>
      <c r="M69" s="5">
        <f t="shared" si="0"/>
        <v>4.28</v>
      </c>
      <c r="N69" s="5">
        <f t="shared" si="1"/>
        <v>3.18</v>
      </c>
      <c r="O69" s="8">
        <f t="shared" si="2"/>
        <v>7.5050000000000008</v>
      </c>
      <c r="P69" s="159">
        <f t="shared" si="3"/>
        <v>470.79999999999995</v>
      </c>
      <c r="Q69" s="159">
        <f t="shared" si="4"/>
        <v>349.80000000000007</v>
      </c>
      <c r="R69" s="159">
        <f t="shared" si="5"/>
        <v>0</v>
      </c>
      <c r="S69" s="159">
        <f t="shared" si="6"/>
        <v>4.95</v>
      </c>
      <c r="T69" s="159">
        <f t="shared" si="7"/>
        <v>825.55000000000007</v>
      </c>
      <c r="U69" s="158">
        <f t="shared" si="8"/>
        <v>0.55422399999999994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9.31</v>
      </c>
      <c r="F70" s="169"/>
      <c r="G70" s="169">
        <v>6.33</v>
      </c>
      <c r="H70" s="168">
        <v>0</v>
      </c>
      <c r="I70" s="168"/>
      <c r="J70" s="167"/>
      <c r="K70" s="166">
        <v>1023.65</v>
      </c>
      <c r="M70" s="5">
        <f t="shared" si="0"/>
        <v>4.6550000000000002</v>
      </c>
      <c r="N70" s="5">
        <f t="shared" si="1"/>
        <v>3.165</v>
      </c>
      <c r="O70" s="8">
        <f t="shared" si="2"/>
        <v>7.82</v>
      </c>
      <c r="P70" s="159">
        <f t="shared" si="3"/>
        <v>512.04999999999995</v>
      </c>
      <c r="Q70" s="159">
        <f t="shared" si="4"/>
        <v>348.15</v>
      </c>
      <c r="R70" s="159">
        <f t="shared" si="5"/>
        <v>0</v>
      </c>
      <c r="S70" s="159">
        <f t="shared" si="6"/>
        <v>0</v>
      </c>
      <c r="T70" s="159">
        <f t="shared" si="7"/>
        <v>860.19999999999993</v>
      </c>
      <c r="U70" s="158">
        <f t="shared" si="8"/>
        <v>0.56300749999999999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8.82</v>
      </c>
      <c r="F71" s="169"/>
      <c r="G71" s="169">
        <v>6.15</v>
      </c>
      <c r="H71" s="168">
        <v>0.04</v>
      </c>
      <c r="I71" s="168"/>
      <c r="J71" s="167"/>
      <c r="K71" s="166">
        <v>1055.17</v>
      </c>
      <c r="M71" s="5">
        <f t="shared" si="0"/>
        <v>4.41</v>
      </c>
      <c r="N71" s="5">
        <f t="shared" si="1"/>
        <v>3.0750000000000002</v>
      </c>
      <c r="O71" s="8">
        <f t="shared" si="2"/>
        <v>7.5049999999999999</v>
      </c>
      <c r="P71" s="159">
        <f t="shared" si="3"/>
        <v>485.09999999999997</v>
      </c>
      <c r="Q71" s="159">
        <f t="shared" si="4"/>
        <v>338.25</v>
      </c>
      <c r="R71" s="159">
        <f t="shared" si="5"/>
        <v>0</v>
      </c>
      <c r="S71" s="159">
        <f t="shared" si="6"/>
        <v>2.2000000000000002</v>
      </c>
      <c r="T71" s="159">
        <f t="shared" si="7"/>
        <v>825.55</v>
      </c>
      <c r="U71" s="158">
        <f t="shared" si="8"/>
        <v>0.58034350000000012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12.52</v>
      </c>
      <c r="F72" s="163"/>
      <c r="G72" s="163">
        <v>7.05</v>
      </c>
      <c r="H72" s="162">
        <v>0.22</v>
      </c>
      <c r="I72" s="162"/>
      <c r="J72" s="161"/>
      <c r="K72" s="160">
        <v>1355.04</v>
      </c>
      <c r="M72" s="5">
        <f t="shared" si="0"/>
        <v>6.26</v>
      </c>
      <c r="N72" s="5">
        <f t="shared" si="1"/>
        <v>3.5249999999999999</v>
      </c>
      <c r="O72" s="8">
        <f t="shared" si="2"/>
        <v>9.8949999999999996</v>
      </c>
      <c r="P72" s="159">
        <f t="shared" si="3"/>
        <v>688.6</v>
      </c>
      <c r="Q72" s="159">
        <f t="shared" si="4"/>
        <v>387.74999999999994</v>
      </c>
      <c r="R72" s="159">
        <f t="shared" si="5"/>
        <v>0</v>
      </c>
      <c r="S72" s="159">
        <f t="shared" si="6"/>
        <v>12.100000000000001</v>
      </c>
      <c r="T72" s="159">
        <f t="shared" si="7"/>
        <v>1088.4499999999998</v>
      </c>
      <c r="U72" s="158">
        <f t="shared" si="8"/>
        <v>0.74527199999999993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B46D6-6AC3-48E1-BDB5-83457D36A6EB}">
  <dimension ref="A1:BM968"/>
  <sheetViews>
    <sheetView zoomScale="45" zoomScaleNormal="45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18.7109375" style="8" customWidth="1"/>
    <col min="7" max="7" width="12.7109375" style="8" customWidth="1"/>
    <col min="8" max="8" width="15.5703125" style="7" customWidth="1"/>
    <col min="9" max="11" width="12.7109375" style="5" customWidth="1"/>
    <col min="12" max="12" width="4.28515625" style="5" customWidth="1"/>
    <col min="13" max="13" width="26.140625" style="6" customWidth="1"/>
    <col min="14" max="14" width="5.5703125" style="5" customWidth="1"/>
    <col min="15" max="15" width="25.7109375" style="6" customWidth="1"/>
    <col min="16" max="16" width="4.28515625" style="5" customWidth="1"/>
    <col min="17" max="17" width="22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9.7109375" style="5" customWidth="1"/>
    <col min="35" max="35" width="19.7109375" style="5" customWidth="1"/>
    <col min="36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579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43277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177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578</v>
      </c>
      <c r="H6" s="262" t="s">
        <v>258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577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179</v>
      </c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21</v>
      </c>
      <c r="AN10" s="85">
        <f t="shared" si="0"/>
        <v>6</v>
      </c>
      <c r="AO10" s="84">
        <f t="shared" si="0"/>
        <v>0</v>
      </c>
      <c r="AP10" s="86">
        <f t="shared" si="0"/>
        <v>39</v>
      </c>
      <c r="AQ10" s="85">
        <f t="shared" si="0"/>
        <v>14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13.5</v>
      </c>
      <c r="BJ10" s="5">
        <f>SUM(AP10:AR10,BB10)/$BJ$5</f>
        <v>27</v>
      </c>
      <c r="BK10" s="5">
        <f>SUM(AS10:AU10,BC10)/$BJ$5</f>
        <v>0.5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10.5</v>
      </c>
      <c r="AN11" s="66">
        <f t="shared" si="1"/>
        <v>3</v>
      </c>
      <c r="AO11" s="65">
        <f t="shared" si="1"/>
        <v>0</v>
      </c>
      <c r="AP11" s="67">
        <f t="shared" si="1"/>
        <v>19.5</v>
      </c>
      <c r="AQ11" s="66">
        <f t="shared" si="1"/>
        <v>7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197</v>
      </c>
      <c r="I12" s="248">
        <v>60</v>
      </c>
      <c r="J12" s="248">
        <v>17</v>
      </c>
      <c r="K12" s="248">
        <v>6</v>
      </c>
      <c r="L12" s="45" t="s">
        <v>132</v>
      </c>
      <c r="M12" s="44" t="s">
        <v>373</v>
      </c>
      <c r="N12" s="45" t="s">
        <v>131</v>
      </c>
      <c r="O12" s="44" t="s">
        <v>373</v>
      </c>
      <c r="P12" s="45" t="s">
        <v>130</v>
      </c>
      <c r="Q12" s="44" t="s">
        <v>371</v>
      </c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464</v>
      </c>
      <c r="AI12" s="42" t="s">
        <v>133</v>
      </c>
      <c r="AJ12" s="235"/>
      <c r="AK12" s="235"/>
      <c r="AL12" s="51"/>
      <c r="AM12" s="228">
        <f>SUMPRODUCT(LEN($M12:$AE15)-LEN(SUBSTITUTE($M12:$AE15,"A", "")))</f>
        <v>12</v>
      </c>
      <c r="AN12" s="216">
        <f>SUMPRODUCT(LEN($AH12:$AH15)-LEN(SUBSTITUTE($AH12:$AH15,"A", "")))</f>
        <v>3</v>
      </c>
      <c r="AO12" s="219">
        <f>SUMPRODUCT(LEN($AG12:$AG15)-LEN(SUBSTITUTE($AG12:$AG15,"A", "")))</f>
        <v>0</v>
      </c>
      <c r="AP12" s="222">
        <f>SUMPRODUCT(LEN($M12:$AE15)-LEN(SUBSTITUTE($M12:$AE15,"S", "")))</f>
        <v>16</v>
      </c>
      <c r="AQ12" s="216">
        <f>SUMPRODUCT(LEN($AH12:$AH15)-LEN(SUBSTITUTE($AH12:$AH15,"S", "")))</f>
        <v>1</v>
      </c>
      <c r="AR12" s="219">
        <f>SUMPRODUCT(LEN($AG12:$AG15)-LEN(SUBSTITUTE($AG12:$AG15,"S", "")))</f>
        <v>0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0</v>
      </c>
      <c r="AW12" s="216">
        <f>SUMPRODUCT(LEN($AH12:$AH15)-LEN(SUBSTITUTE($AH12:$AH15,"G", "")))</f>
        <v>0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1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375</v>
      </c>
      <c r="N13" s="35" t="s">
        <v>121</v>
      </c>
      <c r="O13" s="34" t="s">
        <v>381</v>
      </c>
      <c r="P13" s="35" t="s">
        <v>120</v>
      </c>
      <c r="Q13" s="34" t="s">
        <v>133</v>
      </c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179</v>
      </c>
      <c r="I14" s="250"/>
      <c r="J14" s="250"/>
      <c r="K14" s="250"/>
      <c r="L14" s="26" t="s">
        <v>112</v>
      </c>
      <c r="M14" s="25" t="s">
        <v>464</v>
      </c>
      <c r="N14" s="26" t="s">
        <v>111</v>
      </c>
      <c r="O14" s="25" t="s">
        <v>377</v>
      </c>
      <c r="P14" s="26" t="s">
        <v>110</v>
      </c>
      <c r="Q14" s="25" t="s">
        <v>133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385</v>
      </c>
      <c r="N15" s="55" t="s">
        <v>102</v>
      </c>
      <c r="O15" s="54" t="s">
        <v>371</v>
      </c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65</v>
      </c>
      <c r="J16" s="248">
        <v>18</v>
      </c>
      <c r="K16" s="248">
        <v>6</v>
      </c>
      <c r="L16" s="45" t="s">
        <v>132</v>
      </c>
      <c r="M16" s="44" t="s">
        <v>375</v>
      </c>
      <c r="N16" s="45" t="s">
        <v>131</v>
      </c>
      <c r="O16" s="44" t="s">
        <v>576</v>
      </c>
      <c r="P16" s="45" t="s">
        <v>130</v>
      </c>
      <c r="Q16" s="44" t="s">
        <v>381</v>
      </c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575</v>
      </c>
      <c r="AI16" s="42"/>
      <c r="AJ16" s="231">
        <v>7</v>
      </c>
      <c r="AK16" s="225"/>
      <c r="AL16" s="51"/>
      <c r="AM16" s="228">
        <f>SUMPRODUCT(LEN($M16:$AE19)-LEN(SUBSTITUTE($M16:$AE19,"A", "")))</f>
        <v>9</v>
      </c>
      <c r="AN16" s="216">
        <f>SUMPRODUCT(LEN($AH16:$AH19)-LEN(SUBSTITUTE($AH16:$AH19,"A", "")))</f>
        <v>3</v>
      </c>
      <c r="AO16" s="219">
        <f>SUMPRODUCT(LEN($AG16:$AG19)-LEN(SUBSTITUTE($AG16:$AG19,"A", "")))</f>
        <v>0</v>
      </c>
      <c r="AP16" s="222">
        <f>SUMPRODUCT(LEN($M16:$AE19)-LEN(SUBSTITUTE($M16:$AE19,"S", "")))</f>
        <v>23</v>
      </c>
      <c r="AQ16" s="216">
        <f>SUMPRODUCT(LEN($AH16:$AH19)-LEN(SUBSTITUTE($AH16:$AH19,"S", "")))</f>
        <v>13</v>
      </c>
      <c r="AR16" s="219">
        <f>SUMPRODUCT(LEN($AG16:$AG19)-LEN(SUBSTITUTE($AG16:$AG19,"S", "")))</f>
        <v>0</v>
      </c>
      <c r="AS16" s="222">
        <f>SUMPRODUCT(LEN($M16:$AE19)-LEN(SUBSTITUTE($M16:$AE19,"F", "")))</f>
        <v>1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0</v>
      </c>
      <c r="AW16" s="216">
        <f>SUMPRODUCT(LEN($AH16:$AH19)-LEN(SUBSTITUTE($AH16:$AH19,"G", "")))</f>
        <v>0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230</v>
      </c>
      <c r="N17" s="35" t="s">
        <v>121</v>
      </c>
      <c r="O17" s="34" t="s">
        <v>461</v>
      </c>
      <c r="P17" s="35" t="s">
        <v>120</v>
      </c>
      <c r="Q17" s="34" t="s">
        <v>371</v>
      </c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574</v>
      </c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464</v>
      </c>
      <c r="N18" s="26" t="s">
        <v>111</v>
      </c>
      <c r="O18" s="25" t="s">
        <v>382</v>
      </c>
      <c r="P18" s="26" t="s">
        <v>110</v>
      </c>
      <c r="Q18" s="25" t="s">
        <v>371</v>
      </c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385</v>
      </c>
      <c r="N19" s="55" t="s">
        <v>102</v>
      </c>
      <c r="O19" s="54" t="s">
        <v>381</v>
      </c>
      <c r="P19" s="55" t="s">
        <v>101</v>
      </c>
      <c r="Q19" s="54" t="s">
        <v>133</v>
      </c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178</v>
      </c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38</v>
      </c>
      <c r="AN25" s="85">
        <f t="shared" si="2"/>
        <v>17</v>
      </c>
      <c r="AO25" s="84">
        <f t="shared" si="2"/>
        <v>0</v>
      </c>
      <c r="AP25" s="86">
        <f t="shared" si="2"/>
        <v>50</v>
      </c>
      <c r="AQ25" s="85">
        <f t="shared" si="2"/>
        <v>13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27.5</v>
      </c>
      <c r="BJ25" s="5">
        <f>SUM(AP25:AR25,BB25)/$BJ$5</f>
        <v>31.5</v>
      </c>
      <c r="BK25" s="5">
        <f>SUM(AS25:AU25,BC25)/$BJ$5</f>
        <v>0</v>
      </c>
      <c r="BL25" s="5">
        <f>SUM(AV25:AX25,BD25)/$BJ$5</f>
        <v>0.5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19</v>
      </c>
      <c r="AN26" s="66">
        <f t="shared" si="3"/>
        <v>8.5</v>
      </c>
      <c r="AO26" s="65">
        <f t="shared" si="3"/>
        <v>0</v>
      </c>
      <c r="AP26" s="67">
        <f t="shared" si="3"/>
        <v>25</v>
      </c>
      <c r="AQ26" s="66">
        <f t="shared" si="3"/>
        <v>6.5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0.5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466</v>
      </c>
      <c r="I27" s="248">
        <v>66</v>
      </c>
      <c r="J27" s="248">
        <v>18</v>
      </c>
      <c r="K27" s="248">
        <v>5</v>
      </c>
      <c r="L27" s="45" t="s">
        <v>132</v>
      </c>
      <c r="M27" s="44" t="s">
        <v>475</v>
      </c>
      <c r="N27" s="45" t="s">
        <v>131</v>
      </c>
      <c r="O27" s="44" t="s">
        <v>385</v>
      </c>
      <c r="P27" s="45" t="s">
        <v>130</v>
      </c>
      <c r="Q27" s="44" t="s">
        <v>377</v>
      </c>
      <c r="R27" s="45" t="s">
        <v>129</v>
      </c>
      <c r="S27" s="44" t="s">
        <v>133</v>
      </c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573</v>
      </c>
      <c r="AI27" s="42"/>
      <c r="AJ27" s="235"/>
      <c r="AK27" s="235"/>
      <c r="AL27" s="51"/>
      <c r="AM27" s="228">
        <f>SUMPRODUCT(LEN($M27:$AE30)-LEN(SUBSTITUTE($M27:$AE30,"A", "")))</f>
        <v>20</v>
      </c>
      <c r="AN27" s="216">
        <f>SUMPRODUCT(LEN($AH27:$AH30)-LEN(SUBSTITUTE($AH27:$AH30,"A", "")))</f>
        <v>4</v>
      </c>
      <c r="AO27" s="219">
        <f>SUMPRODUCT(LEN($AG27:$AG30)-LEN(SUBSTITUTE($AG27:$AG30,"A", "")))</f>
        <v>0</v>
      </c>
      <c r="AP27" s="222">
        <f>SUMPRODUCT(LEN($M27:$AE30)-LEN(SUBSTITUTE($M27:$AE30,"S", "")))</f>
        <v>20</v>
      </c>
      <c r="AQ27" s="216">
        <f>SUMPRODUCT(LEN($AH27:$AH30)-LEN(SUBSTITUTE($AH27:$AH30,"S", "")))</f>
        <v>3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0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375</v>
      </c>
      <c r="N28" s="35" t="s">
        <v>121</v>
      </c>
      <c r="O28" s="34" t="s">
        <v>468</v>
      </c>
      <c r="P28" s="35" t="s">
        <v>120</v>
      </c>
      <c r="Q28" s="34" t="s">
        <v>371</v>
      </c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178</v>
      </c>
      <c r="I29" s="250"/>
      <c r="J29" s="250"/>
      <c r="K29" s="250"/>
      <c r="L29" s="26" t="s">
        <v>112</v>
      </c>
      <c r="M29" s="25" t="s">
        <v>375</v>
      </c>
      <c r="N29" s="26" t="s">
        <v>111</v>
      </c>
      <c r="O29" s="25" t="s">
        <v>511</v>
      </c>
      <c r="P29" s="26" t="s">
        <v>110</v>
      </c>
      <c r="Q29" s="25" t="s">
        <v>371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511</v>
      </c>
      <c r="N30" s="55" t="s">
        <v>102</v>
      </c>
      <c r="O30" s="54" t="s">
        <v>377</v>
      </c>
      <c r="P30" s="55" t="s">
        <v>101</v>
      </c>
      <c r="Q30" s="54" t="s">
        <v>371</v>
      </c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79</v>
      </c>
      <c r="J31" s="248">
        <v>20</v>
      </c>
      <c r="K31" s="248">
        <v>6</v>
      </c>
      <c r="L31" s="45" t="s">
        <v>132</v>
      </c>
      <c r="M31" s="44" t="s">
        <v>511</v>
      </c>
      <c r="N31" s="45" t="s">
        <v>131</v>
      </c>
      <c r="O31" s="44" t="s">
        <v>572</v>
      </c>
      <c r="P31" s="45" t="s">
        <v>130</v>
      </c>
      <c r="Q31" s="44" t="s">
        <v>382</v>
      </c>
      <c r="R31" s="45" t="s">
        <v>129</v>
      </c>
      <c r="S31" s="44" t="s">
        <v>133</v>
      </c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511</v>
      </c>
      <c r="AI31" s="42"/>
      <c r="AJ31" s="231"/>
      <c r="AK31" s="225"/>
      <c r="AL31" s="51"/>
      <c r="AM31" s="228">
        <f>SUMPRODUCT(LEN($M31:$AE34)-LEN(SUBSTITUTE($M31:$AE34,"A", "")))</f>
        <v>18</v>
      </c>
      <c r="AN31" s="216">
        <f>SUMPRODUCT(LEN($AH31:$AH34)-LEN(SUBSTITUTE($AH31:$AH34,"A", "")))</f>
        <v>13</v>
      </c>
      <c r="AO31" s="219">
        <f>SUMPRODUCT(LEN($AG31:$AG34)-LEN(SUBSTITUTE($AG31:$AG34,"A", "")))</f>
        <v>0</v>
      </c>
      <c r="AP31" s="222">
        <f>SUMPRODUCT(LEN($M31:$AE34)-LEN(SUBSTITUTE($M31:$AE34,"S", "")))</f>
        <v>30</v>
      </c>
      <c r="AQ31" s="216">
        <f>SUMPRODUCT(LEN($AH31:$AH34)-LEN(SUBSTITUTE($AH31:$AH34,"S", "")))</f>
        <v>10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1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464</v>
      </c>
      <c r="N32" s="35" t="s">
        <v>121</v>
      </c>
      <c r="O32" s="34" t="s">
        <v>462</v>
      </c>
      <c r="P32" s="35" t="s">
        <v>120</v>
      </c>
      <c r="Q32" s="34" t="s">
        <v>377</v>
      </c>
      <c r="R32" s="35" t="s">
        <v>119</v>
      </c>
      <c r="S32" s="34" t="s">
        <v>371</v>
      </c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571</v>
      </c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385</v>
      </c>
      <c r="N33" s="26" t="s">
        <v>111</v>
      </c>
      <c r="O33" s="25" t="s">
        <v>481</v>
      </c>
      <c r="P33" s="26" t="s">
        <v>110</v>
      </c>
      <c r="Q33" s="25" t="s">
        <v>381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 t="s">
        <v>570</v>
      </c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373</v>
      </c>
      <c r="N34" s="55" t="s">
        <v>102</v>
      </c>
      <c r="O34" s="54" t="s">
        <v>377</v>
      </c>
      <c r="P34" s="55" t="s">
        <v>101</v>
      </c>
      <c r="Q34" s="54" t="s">
        <v>371</v>
      </c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37.5" thickBot="1">
      <c r="B40" s="98" t="s">
        <v>248</v>
      </c>
      <c r="C40" s="97"/>
      <c r="D40" s="96">
        <v>179</v>
      </c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9</v>
      </c>
      <c r="AN40" s="85">
        <f t="shared" si="4"/>
        <v>1</v>
      </c>
      <c r="AO40" s="84">
        <f t="shared" si="4"/>
        <v>0</v>
      </c>
      <c r="AP40" s="86">
        <f t="shared" si="4"/>
        <v>29</v>
      </c>
      <c r="AQ40" s="85">
        <f t="shared" si="4"/>
        <v>6</v>
      </c>
      <c r="AR40" s="84">
        <f t="shared" si="4"/>
        <v>1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5</v>
      </c>
      <c r="BJ40" s="5">
        <f>SUM(AP40:AR40,BB40)/$BJ$5</f>
        <v>18</v>
      </c>
      <c r="BK40" s="5">
        <f>SUM(AS40:AU40,BC40)/$BJ$5</f>
        <v>0.5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4.5</v>
      </c>
      <c r="AN41" s="66">
        <f t="shared" si="5"/>
        <v>0.5</v>
      </c>
      <c r="AO41" s="65">
        <f t="shared" si="5"/>
        <v>0</v>
      </c>
      <c r="AP41" s="67">
        <f t="shared" si="5"/>
        <v>14.5</v>
      </c>
      <c r="AQ41" s="66">
        <f t="shared" si="5"/>
        <v>3</v>
      </c>
      <c r="AR41" s="65">
        <f t="shared" si="5"/>
        <v>0.5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197</v>
      </c>
      <c r="I42" s="248">
        <v>46</v>
      </c>
      <c r="J42" s="248">
        <v>14</v>
      </c>
      <c r="K42" s="248">
        <v>8</v>
      </c>
      <c r="L42" s="45" t="s">
        <v>132</v>
      </c>
      <c r="M42" s="44" t="s">
        <v>371</v>
      </c>
      <c r="N42" s="45" t="s">
        <v>131</v>
      </c>
      <c r="O42" s="44" t="s">
        <v>133</v>
      </c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/>
      <c r="AJ42" s="235"/>
      <c r="AK42" s="235"/>
      <c r="AL42" s="51"/>
      <c r="AM42" s="228">
        <f>SUMPRODUCT(LEN($M42:$AE45)-LEN(SUBSTITUTE($M42:$AE45,"A", "")))</f>
        <v>4</v>
      </c>
      <c r="AN42" s="216">
        <f>SUMPRODUCT(LEN($AH42:$AH45)-LEN(SUBSTITUTE($AH42:$AH45,"A", "")))</f>
        <v>0</v>
      </c>
      <c r="AO42" s="219">
        <f>SUMPRODUCT(LEN($AG42:$AG45)-LEN(SUBSTITUTE($AG42:$AG45,"A", "")))</f>
        <v>0</v>
      </c>
      <c r="AP42" s="222">
        <f>SUMPRODUCT(LEN($M42:$AE45)-LEN(SUBSTITUTE($M42:$AE45,"S", "")))</f>
        <v>5</v>
      </c>
      <c r="AQ42" s="216">
        <f>SUMPRODUCT(LEN($AH42:$AH45)-LEN(SUBSTITUTE($AH42:$AH45,"S", "")))</f>
        <v>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0</v>
      </c>
      <c r="AW42" s="216">
        <f>SUMPRODUCT(LEN($AH42:$AH45)-LEN(SUBSTITUTE($AH42:$AH45,"G", "")))</f>
        <v>0</v>
      </c>
      <c r="AX42" s="219">
        <f>SUMPRODUCT(LEN($AG42:$AG45)-LEN(SUBSTITUTE($AG42:$AG45,"G", "")))</f>
        <v>0</v>
      </c>
      <c r="AY42" s="222">
        <f>SUMPRODUCT(LEN($M42:$AE45)-LEN(SUBSTITUTE($M42:$AE45,"M", "")))</f>
        <v>0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0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375</v>
      </c>
      <c r="N43" s="35" t="s">
        <v>121</v>
      </c>
      <c r="O43" s="34" t="s">
        <v>133</v>
      </c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179</v>
      </c>
      <c r="I44" s="250"/>
      <c r="J44" s="250"/>
      <c r="K44" s="250"/>
      <c r="L44" s="26" t="s">
        <v>112</v>
      </c>
      <c r="M44" s="25" t="s">
        <v>375</v>
      </c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133</v>
      </c>
      <c r="N45" s="55" t="s">
        <v>102</v>
      </c>
      <c r="O45" s="54"/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66</v>
      </c>
      <c r="J46" s="248">
        <v>18</v>
      </c>
      <c r="K46" s="248">
        <v>7</v>
      </c>
      <c r="L46" s="45" t="s">
        <v>132</v>
      </c>
      <c r="M46" s="44" t="s">
        <v>385</v>
      </c>
      <c r="N46" s="45" t="s">
        <v>131</v>
      </c>
      <c r="O46" s="44" t="s">
        <v>382</v>
      </c>
      <c r="P46" s="45" t="s">
        <v>130</v>
      </c>
      <c r="Q46" s="44" t="s">
        <v>371</v>
      </c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>
        <v>12</v>
      </c>
      <c r="AG46" s="44" t="s">
        <v>133</v>
      </c>
      <c r="AH46" s="43" t="s">
        <v>516</v>
      </c>
      <c r="AI46" s="42"/>
      <c r="AJ46" s="231">
        <v>7</v>
      </c>
      <c r="AK46" s="225"/>
      <c r="AL46" s="51"/>
      <c r="AM46" s="228">
        <f>SUMPRODUCT(LEN($M46:$AE49)-LEN(SUBSTITUTE($M46:$AE49,"A", "")))</f>
        <v>5</v>
      </c>
      <c r="AN46" s="216">
        <f>SUMPRODUCT(LEN($AH46:$AH49)-LEN(SUBSTITUTE($AH46:$AH49,"A", "")))</f>
        <v>1</v>
      </c>
      <c r="AO46" s="219">
        <f>SUMPRODUCT(LEN($AG46:$AG49)-LEN(SUBSTITUTE($AG46:$AG49,"A", "")))</f>
        <v>0</v>
      </c>
      <c r="AP46" s="222">
        <f>SUMPRODUCT(LEN($M46:$AE49)-LEN(SUBSTITUTE($M46:$AE49,"S", "")))</f>
        <v>24</v>
      </c>
      <c r="AQ46" s="216">
        <f>SUMPRODUCT(LEN($AH46:$AH49)-LEN(SUBSTITUTE($AH46:$AH49,"S", "")))</f>
        <v>6</v>
      </c>
      <c r="AR46" s="219">
        <f>SUMPRODUCT(LEN($AG46:$AG49)-LEN(SUBSTITUTE($AG46:$AG49,"S", "")))</f>
        <v>1</v>
      </c>
      <c r="AS46" s="222">
        <f>SUMPRODUCT(LEN($M46:$AE49)-LEN(SUBSTITUTE($M46:$AE49,"F", "")))</f>
        <v>1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0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377</v>
      </c>
      <c r="N47" s="35" t="s">
        <v>121</v>
      </c>
      <c r="O47" s="34" t="s">
        <v>381</v>
      </c>
      <c r="P47" s="35" t="s">
        <v>120</v>
      </c>
      <c r="Q47" s="34" t="s">
        <v>133</v>
      </c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377</v>
      </c>
      <c r="N48" s="26" t="s">
        <v>111</v>
      </c>
      <c r="O48" s="25" t="s">
        <v>381</v>
      </c>
      <c r="P48" s="26" t="s">
        <v>110</v>
      </c>
      <c r="Q48" s="25" t="s">
        <v>133</v>
      </c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513</v>
      </c>
      <c r="N49" s="55" t="s">
        <v>102</v>
      </c>
      <c r="O49" s="54" t="s">
        <v>372</v>
      </c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37.5" thickBot="1">
      <c r="B55" s="98" t="s">
        <v>247</v>
      </c>
      <c r="C55" s="97"/>
      <c r="D55" s="96">
        <v>179</v>
      </c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22</v>
      </c>
      <c r="AN55" s="85">
        <f t="shared" si="6"/>
        <v>4</v>
      </c>
      <c r="AO55" s="84">
        <f t="shared" si="6"/>
        <v>0</v>
      </c>
      <c r="AP55" s="86">
        <f t="shared" si="6"/>
        <v>37</v>
      </c>
      <c r="AQ55" s="85">
        <f t="shared" si="6"/>
        <v>15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1</v>
      </c>
      <c r="BC55" s="82">
        <f t="shared" si="6"/>
        <v>0</v>
      </c>
      <c r="BD55" s="82">
        <f t="shared" si="6"/>
        <v>1</v>
      </c>
      <c r="BE55" s="81">
        <f t="shared" si="6"/>
        <v>0</v>
      </c>
      <c r="BF55" s="61" t="s">
        <v>137</v>
      </c>
      <c r="BI55" s="5">
        <f>SUM(AM55:AO55)/$BJ$5</f>
        <v>13</v>
      </c>
      <c r="BJ55" s="5">
        <f>SUM(AP55:AR55,BB55)/$BJ$5</f>
        <v>26.5</v>
      </c>
      <c r="BK55" s="5">
        <f>SUM(AS55:AU55,BC55)/$BJ$5</f>
        <v>0</v>
      </c>
      <c r="BL55" s="5">
        <f>SUM(AV55:AX55,BD55)/$BJ$5</f>
        <v>1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11</v>
      </c>
      <c r="AN56" s="66">
        <f t="shared" si="7"/>
        <v>2</v>
      </c>
      <c r="AO56" s="65">
        <f t="shared" si="7"/>
        <v>0</v>
      </c>
      <c r="AP56" s="67">
        <f t="shared" si="7"/>
        <v>18.5</v>
      </c>
      <c r="AQ56" s="66">
        <f t="shared" si="7"/>
        <v>7.5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0.5</v>
      </c>
      <c r="BC56" s="63">
        <f t="shared" si="7"/>
        <v>0</v>
      </c>
      <c r="BD56" s="63">
        <f t="shared" si="7"/>
        <v>0.5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197</v>
      </c>
      <c r="I57" s="248">
        <v>74</v>
      </c>
      <c r="J57" s="248">
        <v>19</v>
      </c>
      <c r="K57" s="248">
        <v>7</v>
      </c>
      <c r="L57" s="45" t="s">
        <v>132</v>
      </c>
      <c r="M57" s="44" t="s">
        <v>373</v>
      </c>
      <c r="N57" s="45" t="s">
        <v>131</v>
      </c>
      <c r="O57" s="44" t="s">
        <v>475</v>
      </c>
      <c r="P57" s="45" t="s">
        <v>130</v>
      </c>
      <c r="Q57" s="44" t="s">
        <v>371</v>
      </c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133</v>
      </c>
      <c r="AI57" s="42" t="s">
        <v>569</v>
      </c>
      <c r="AJ57" s="235"/>
      <c r="AK57" s="235"/>
      <c r="AL57" s="51"/>
      <c r="AM57" s="228">
        <f>SUMPRODUCT(LEN($M57:$AE60)-LEN(SUBSTITUTE($M57:$AE60,"A", "")))</f>
        <v>13</v>
      </c>
      <c r="AN57" s="216">
        <f>SUMPRODUCT(LEN($AH57:$AH60)-LEN(SUBSTITUTE($AH57:$AH60,"A", "")))</f>
        <v>3</v>
      </c>
      <c r="AO57" s="219">
        <f>SUMPRODUCT(LEN($AG57:$AG60)-LEN(SUBSTITUTE($AG57:$AG60,"A", "")))</f>
        <v>0</v>
      </c>
      <c r="AP57" s="222">
        <f>SUMPRODUCT(LEN($M57:$AE60)-LEN(SUBSTITUTE($M57:$AE60,"S", "")))</f>
        <v>18</v>
      </c>
      <c r="AQ57" s="216">
        <f>SUMPRODUCT(LEN($AH57:$AH60)-LEN(SUBSTITUTE($AH57:$AH60,"S", "")))</f>
        <v>9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0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1</v>
      </c>
      <c r="BC57" s="276">
        <f>SUMPRODUCT(LEN($AI57:$AI60)-LEN(SUBSTITUTE($AI57:$AI60,"F", "")))</f>
        <v>0</v>
      </c>
      <c r="BD57" s="276">
        <f>SUMPRODUCT(LEN($AI57:$AI60)-LEN(SUBSTITUTE($AI57:$AI60,"G", "")))</f>
        <v>1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375</v>
      </c>
      <c r="N58" s="35" t="s">
        <v>121</v>
      </c>
      <c r="O58" s="34" t="s">
        <v>469</v>
      </c>
      <c r="P58" s="35" t="s">
        <v>120</v>
      </c>
      <c r="Q58" s="34" t="s">
        <v>133</v>
      </c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554</v>
      </c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179</v>
      </c>
      <c r="I59" s="250"/>
      <c r="J59" s="250"/>
      <c r="K59" s="250"/>
      <c r="L59" s="26" t="s">
        <v>112</v>
      </c>
      <c r="M59" s="25" t="s">
        <v>461</v>
      </c>
      <c r="N59" s="26" t="s">
        <v>111</v>
      </c>
      <c r="O59" s="25" t="s">
        <v>378</v>
      </c>
      <c r="P59" s="26" t="s">
        <v>110</v>
      </c>
      <c r="Q59" s="25" t="s">
        <v>133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 t="s">
        <v>517</v>
      </c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385</v>
      </c>
      <c r="N60" s="55" t="s">
        <v>102</v>
      </c>
      <c r="O60" s="54" t="s">
        <v>381</v>
      </c>
      <c r="P60" s="55" t="s">
        <v>101</v>
      </c>
      <c r="Q60" s="54" t="s">
        <v>133</v>
      </c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64</v>
      </c>
      <c r="J61" s="248">
        <v>18</v>
      </c>
      <c r="K61" s="248">
        <v>7</v>
      </c>
      <c r="L61" s="45" t="s">
        <v>132</v>
      </c>
      <c r="M61" s="44" t="s">
        <v>385</v>
      </c>
      <c r="N61" s="45" t="s">
        <v>131</v>
      </c>
      <c r="O61" s="44" t="s">
        <v>378</v>
      </c>
      <c r="P61" s="45" t="s">
        <v>130</v>
      </c>
      <c r="Q61" s="44" t="s">
        <v>371</v>
      </c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377</v>
      </c>
      <c r="AI61" s="42"/>
      <c r="AJ61" s="231"/>
      <c r="AK61" s="225"/>
      <c r="AL61" s="51"/>
      <c r="AM61" s="228">
        <f>SUMPRODUCT(LEN($M61:$AE64)-LEN(SUBSTITUTE($M61:$AE64,"A", "")))</f>
        <v>9</v>
      </c>
      <c r="AN61" s="216">
        <f>SUMPRODUCT(LEN($AH61:$AH64)-LEN(SUBSTITUTE($AH61:$AH64,"A", "")))</f>
        <v>1</v>
      </c>
      <c r="AO61" s="219">
        <f>SUMPRODUCT(LEN($AG61:$AG64)-LEN(SUBSTITUTE($AG61:$AG64,"A", "")))</f>
        <v>0</v>
      </c>
      <c r="AP61" s="222">
        <f>SUMPRODUCT(LEN($M61:$AE64)-LEN(SUBSTITUTE($M61:$AE64,"S", "")))</f>
        <v>19</v>
      </c>
      <c r="AQ61" s="216">
        <f>SUMPRODUCT(LEN($AH61:$AH64)-LEN(SUBSTITUTE($AH61:$AH64,"S", "")))</f>
        <v>6</v>
      </c>
      <c r="AR61" s="219">
        <f>SUMPRODUCT(LEN($AG61:$AG64)-LEN(SUBSTITUTE($AG61:$AG64,"S", "")))</f>
        <v>0</v>
      </c>
      <c r="AS61" s="222">
        <f>SUMPRODUCT(LEN($M61:$AE64)-LEN(SUBSTITUTE($M61:$AE64,"F", "")))</f>
        <v>0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1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492</v>
      </c>
      <c r="N62" s="35" t="s">
        <v>121</v>
      </c>
      <c r="O62" s="34" t="s">
        <v>469</v>
      </c>
      <c r="P62" s="35" t="s">
        <v>120</v>
      </c>
      <c r="Q62" s="34" t="s">
        <v>133</v>
      </c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 t="s">
        <v>382</v>
      </c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461</v>
      </c>
      <c r="N63" s="26" t="s">
        <v>111</v>
      </c>
      <c r="O63" s="25" t="s">
        <v>381</v>
      </c>
      <c r="P63" s="26" t="s">
        <v>110</v>
      </c>
      <c r="Q63" s="25" t="s">
        <v>133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386</v>
      </c>
      <c r="N64" s="55" t="s">
        <v>102</v>
      </c>
      <c r="O64" s="54" t="s">
        <v>372</v>
      </c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37.5" thickBot="1">
      <c r="B70" s="98" t="s">
        <v>246</v>
      </c>
      <c r="C70" s="97"/>
      <c r="D70" s="96">
        <v>179</v>
      </c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16</v>
      </c>
      <c r="AN70" s="85">
        <f t="shared" si="8"/>
        <v>4</v>
      </c>
      <c r="AO70" s="84">
        <f t="shared" si="8"/>
        <v>0</v>
      </c>
      <c r="AP70" s="86">
        <f t="shared" si="8"/>
        <v>25</v>
      </c>
      <c r="AQ70" s="85">
        <f t="shared" si="8"/>
        <v>7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10</v>
      </c>
      <c r="BJ70" s="5">
        <f>SUM(AP70:AR70,BB70)/$BJ$5</f>
        <v>16</v>
      </c>
      <c r="BK70" s="5">
        <f>SUM(AS70:AU70,BC70)/$BJ$5</f>
        <v>0.5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8</v>
      </c>
      <c r="AN71" s="66">
        <f t="shared" si="9"/>
        <v>2</v>
      </c>
      <c r="AO71" s="65">
        <f t="shared" si="9"/>
        <v>0</v>
      </c>
      <c r="AP71" s="67">
        <f t="shared" si="9"/>
        <v>12.5</v>
      </c>
      <c r="AQ71" s="66">
        <f t="shared" si="9"/>
        <v>3.5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134</v>
      </c>
      <c r="I72" s="248">
        <v>71</v>
      </c>
      <c r="J72" s="248">
        <v>16</v>
      </c>
      <c r="K72" s="248">
        <v>5</v>
      </c>
      <c r="L72" s="45" t="s">
        <v>132</v>
      </c>
      <c r="M72" s="44" t="s">
        <v>175</v>
      </c>
      <c r="N72" s="45" t="s">
        <v>131</v>
      </c>
      <c r="O72" s="44" t="s">
        <v>371</v>
      </c>
      <c r="P72" s="45" t="s">
        <v>130</v>
      </c>
      <c r="Q72" s="44" t="s">
        <v>133</v>
      </c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386</v>
      </c>
      <c r="AI72" s="42"/>
      <c r="AJ72" s="235"/>
      <c r="AK72" s="235"/>
      <c r="AL72" s="51"/>
      <c r="AM72" s="228">
        <f>SUMPRODUCT(LEN($M72:$AE75)-LEN(SUBSTITUTE($M72:$AE75,"A", "")))</f>
        <v>7</v>
      </c>
      <c r="AN72" s="216">
        <f>SUMPRODUCT(LEN($AH72:$AH75)-LEN(SUBSTITUTE($AH72:$AH75,"A", "")))</f>
        <v>2</v>
      </c>
      <c r="AO72" s="219">
        <f>SUMPRODUCT(LEN($AG72:$AG75)-LEN(SUBSTITUTE($AG72:$AG75,"A", "")))</f>
        <v>0</v>
      </c>
      <c r="AP72" s="222">
        <f>SUMPRODUCT(LEN($M72:$AE75)-LEN(SUBSTITUTE($M72:$AE75,"S", "")))</f>
        <v>11</v>
      </c>
      <c r="AQ72" s="216">
        <f>SUMPRODUCT(LEN($AH72:$AH75)-LEN(SUBSTITUTE($AH72:$AH75,"S", "")))</f>
        <v>1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0</v>
      </c>
      <c r="AW72" s="216">
        <f>SUMPRODUCT(LEN($AH72:$AH75)-LEN(SUBSTITUTE($AH72:$AH75,"G", "")))</f>
        <v>0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0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375</v>
      </c>
      <c r="N73" s="35" t="s">
        <v>121</v>
      </c>
      <c r="O73" s="34" t="s">
        <v>371</v>
      </c>
      <c r="P73" s="35" t="s">
        <v>120</v>
      </c>
      <c r="Q73" s="34" t="s">
        <v>133</v>
      </c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179</v>
      </c>
      <c r="I74" s="250"/>
      <c r="J74" s="250"/>
      <c r="K74" s="250"/>
      <c r="L74" s="26" t="s">
        <v>112</v>
      </c>
      <c r="M74" s="25" t="s">
        <v>186</v>
      </c>
      <c r="N74" s="26" t="s">
        <v>111</v>
      </c>
      <c r="O74" s="25" t="s">
        <v>371</v>
      </c>
      <c r="P74" s="26" t="s">
        <v>110</v>
      </c>
      <c r="Q74" s="25" t="s">
        <v>133</v>
      </c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375</v>
      </c>
      <c r="N75" s="55" t="s">
        <v>102</v>
      </c>
      <c r="O75" s="54" t="s">
        <v>186</v>
      </c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 t="s">
        <v>568</v>
      </c>
      <c r="E76" s="119"/>
      <c r="F76" s="119"/>
      <c r="G76" s="118"/>
      <c r="H76" s="241"/>
      <c r="I76" s="248">
        <v>78</v>
      </c>
      <c r="J76" s="248">
        <v>18</v>
      </c>
      <c r="K76" s="248">
        <v>7</v>
      </c>
      <c r="L76" s="45" t="s">
        <v>132</v>
      </c>
      <c r="M76" s="44" t="s">
        <v>386</v>
      </c>
      <c r="N76" s="45" t="s">
        <v>131</v>
      </c>
      <c r="O76" s="44" t="s">
        <v>381</v>
      </c>
      <c r="P76" s="45" t="s">
        <v>130</v>
      </c>
      <c r="Q76" s="44" t="s">
        <v>371</v>
      </c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567</v>
      </c>
      <c r="AI76" s="42"/>
      <c r="AJ76" s="231">
        <v>7</v>
      </c>
      <c r="AK76" s="225"/>
      <c r="AL76" s="51"/>
      <c r="AM76" s="228">
        <f>SUMPRODUCT(LEN($M76:$AE79)-LEN(SUBSTITUTE($M76:$AE79,"A", "")))</f>
        <v>9</v>
      </c>
      <c r="AN76" s="216">
        <f>SUMPRODUCT(LEN($AH76:$AH79)-LEN(SUBSTITUTE($AH76:$AH79,"A", "")))</f>
        <v>2</v>
      </c>
      <c r="AO76" s="219">
        <f>SUMPRODUCT(LEN($AG76:$AG79)-LEN(SUBSTITUTE($AG76:$AG79,"A", "")))</f>
        <v>0</v>
      </c>
      <c r="AP76" s="222">
        <f>SUMPRODUCT(LEN($M76:$AE79)-LEN(SUBSTITUTE($M76:$AE79,"S", "")))</f>
        <v>14</v>
      </c>
      <c r="AQ76" s="216">
        <f>SUMPRODUCT(LEN($AH76:$AH79)-LEN(SUBSTITUTE($AH76:$AH79,"S", "")))</f>
        <v>6</v>
      </c>
      <c r="AR76" s="219">
        <f>SUMPRODUCT(LEN($AG76:$AG79)-LEN(SUBSTITUTE($AG76:$AG79,"S", "")))</f>
        <v>0</v>
      </c>
      <c r="AS76" s="222">
        <f>SUMPRODUCT(LEN($M76:$AE79)-LEN(SUBSTITUTE($M76:$AE79,"F", "")))</f>
        <v>1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0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 t="s">
        <v>566</v>
      </c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377</v>
      </c>
      <c r="N77" s="35" t="s">
        <v>121</v>
      </c>
      <c r="O77" s="34" t="s">
        <v>383</v>
      </c>
      <c r="P77" s="35" t="s">
        <v>120</v>
      </c>
      <c r="Q77" s="34" t="s">
        <v>175</v>
      </c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371</v>
      </c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565</v>
      </c>
      <c r="N78" s="26" t="s">
        <v>111</v>
      </c>
      <c r="O78" s="25" t="s">
        <v>371</v>
      </c>
      <c r="P78" s="26" t="s">
        <v>110</v>
      </c>
      <c r="Q78" s="25" t="s">
        <v>133</v>
      </c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522</v>
      </c>
      <c r="N79" s="55" t="s">
        <v>102</v>
      </c>
      <c r="O79" s="54" t="s">
        <v>372</v>
      </c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179</v>
      </c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21</v>
      </c>
      <c r="AN85" s="85">
        <f t="shared" si="10"/>
        <v>2</v>
      </c>
      <c r="AO85" s="84">
        <f t="shared" si="10"/>
        <v>0</v>
      </c>
      <c r="AP85" s="86">
        <f t="shared" si="10"/>
        <v>24</v>
      </c>
      <c r="AQ85" s="85">
        <f t="shared" si="10"/>
        <v>4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11.5</v>
      </c>
      <c r="BJ85" s="5">
        <f>SUM(AP85:AR85,BB85)/$BJ$5</f>
        <v>14</v>
      </c>
      <c r="BK85" s="5">
        <f>SUM(AS85:AU85,BC85)/$BJ$5</f>
        <v>0.5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10.5</v>
      </c>
      <c r="AN86" s="66">
        <f t="shared" si="11"/>
        <v>1</v>
      </c>
      <c r="AO86" s="65">
        <f t="shared" si="11"/>
        <v>0</v>
      </c>
      <c r="AP86" s="67">
        <f t="shared" si="11"/>
        <v>12</v>
      </c>
      <c r="AQ86" s="66">
        <f t="shared" si="11"/>
        <v>2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134</v>
      </c>
      <c r="I87" s="248">
        <v>69</v>
      </c>
      <c r="J87" s="248">
        <v>17</v>
      </c>
      <c r="K87" s="248">
        <v>6</v>
      </c>
      <c r="L87" s="45" t="s">
        <v>132</v>
      </c>
      <c r="M87" s="44" t="s">
        <v>175</v>
      </c>
      <c r="N87" s="45" t="s">
        <v>131</v>
      </c>
      <c r="O87" s="44" t="s">
        <v>373</v>
      </c>
      <c r="P87" s="45" t="s">
        <v>130</v>
      </c>
      <c r="Q87" s="44" t="s">
        <v>371</v>
      </c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186</v>
      </c>
      <c r="AI87" s="42"/>
      <c r="AJ87" s="235"/>
      <c r="AK87" s="235"/>
      <c r="AL87" s="51"/>
      <c r="AM87" s="228">
        <f>SUMPRODUCT(LEN($M87:$AE90)-LEN(SUBSTITUTE($M87:$AE90,"A", "")))</f>
        <v>11</v>
      </c>
      <c r="AN87" s="216">
        <f>SUMPRODUCT(LEN($AH87:$AH90)-LEN(SUBSTITUTE($AH87:$AH90,"A", "")))</f>
        <v>1</v>
      </c>
      <c r="AO87" s="219">
        <f>SUMPRODUCT(LEN($AG87:$AG90)-LEN(SUBSTITUTE($AG87:$AG90,"A", "")))</f>
        <v>0</v>
      </c>
      <c r="AP87" s="222">
        <f>SUMPRODUCT(LEN($M87:$AE90)-LEN(SUBSTITUTE($M87:$AE90,"S", "")))</f>
        <v>12</v>
      </c>
      <c r="AQ87" s="216">
        <f>SUMPRODUCT(LEN($AH87:$AH90)-LEN(SUBSTITUTE($AH87:$AH90,"S", "")))</f>
        <v>1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0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0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375</v>
      </c>
      <c r="N88" s="35" t="s">
        <v>121</v>
      </c>
      <c r="O88" s="34" t="s">
        <v>381</v>
      </c>
      <c r="P88" s="35" t="s">
        <v>120</v>
      </c>
      <c r="Q88" s="34" t="s">
        <v>133</v>
      </c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179</v>
      </c>
      <c r="I89" s="250"/>
      <c r="J89" s="250"/>
      <c r="K89" s="250"/>
      <c r="L89" s="26" t="s">
        <v>112</v>
      </c>
      <c r="M89" s="25" t="s">
        <v>386</v>
      </c>
      <c r="N89" s="26" t="s">
        <v>111</v>
      </c>
      <c r="O89" s="25" t="s">
        <v>375</v>
      </c>
      <c r="P89" s="26" t="s">
        <v>110</v>
      </c>
      <c r="Q89" s="25" t="s">
        <v>133</v>
      </c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377</v>
      </c>
      <c r="N90" s="55" t="s">
        <v>102</v>
      </c>
      <c r="O90" s="54" t="s">
        <v>186</v>
      </c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66</v>
      </c>
      <c r="J91" s="248">
        <v>16</v>
      </c>
      <c r="K91" s="248">
        <v>5</v>
      </c>
      <c r="L91" s="45" t="s">
        <v>132</v>
      </c>
      <c r="M91" s="44" t="s">
        <v>375</v>
      </c>
      <c r="N91" s="45" t="s">
        <v>131</v>
      </c>
      <c r="O91" s="44" t="s">
        <v>377</v>
      </c>
      <c r="P91" s="45" t="s">
        <v>130</v>
      </c>
      <c r="Q91" s="44" t="s">
        <v>133</v>
      </c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461</v>
      </c>
      <c r="AI91" s="42"/>
      <c r="AJ91" s="231">
        <v>7</v>
      </c>
      <c r="AK91" s="225"/>
      <c r="AL91" s="51"/>
      <c r="AM91" s="228">
        <f>SUMPRODUCT(LEN($M91:$AE94)-LEN(SUBSTITUTE($M91:$AE94,"A", "")))</f>
        <v>10</v>
      </c>
      <c r="AN91" s="216">
        <f>SUMPRODUCT(LEN($AH91:$AH94)-LEN(SUBSTITUTE($AH91:$AH94,"A", "")))</f>
        <v>1</v>
      </c>
      <c r="AO91" s="219">
        <f>SUMPRODUCT(LEN($AG91:$AG94)-LEN(SUBSTITUTE($AG91:$AG94,"A", "")))</f>
        <v>0</v>
      </c>
      <c r="AP91" s="222">
        <f>SUMPRODUCT(LEN($M91:$AE94)-LEN(SUBSTITUTE($M91:$AE94,"S", "")))</f>
        <v>12</v>
      </c>
      <c r="AQ91" s="216">
        <f>SUMPRODUCT(LEN($AH91:$AH94)-LEN(SUBSTITUTE($AH91:$AH94,"S", "")))</f>
        <v>3</v>
      </c>
      <c r="AR91" s="219">
        <f>SUMPRODUCT(LEN($AG91:$AG94)-LEN(SUBSTITUTE($AG91:$AG94,"S", "")))</f>
        <v>0</v>
      </c>
      <c r="AS91" s="222">
        <f>SUMPRODUCT(LEN($M91:$AE94)-LEN(SUBSTITUTE($M91:$AE94,"F", "")))</f>
        <v>1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0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375</v>
      </c>
      <c r="N92" s="35" t="s">
        <v>121</v>
      </c>
      <c r="O92" s="34" t="s">
        <v>373</v>
      </c>
      <c r="P92" s="35" t="s">
        <v>120</v>
      </c>
      <c r="Q92" s="34" t="s">
        <v>133</v>
      </c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186</v>
      </c>
      <c r="N93" s="26" t="s">
        <v>111</v>
      </c>
      <c r="O93" s="25" t="s">
        <v>381</v>
      </c>
      <c r="P93" s="26" t="s">
        <v>110</v>
      </c>
      <c r="Q93" s="25" t="s">
        <v>133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506</v>
      </c>
      <c r="N94" s="55" t="s">
        <v>102</v>
      </c>
      <c r="O94" s="54" t="s">
        <v>186</v>
      </c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37.5" thickBot="1">
      <c r="B100" s="98" t="s">
        <v>243</v>
      </c>
      <c r="C100" s="97"/>
      <c r="D100" s="96">
        <v>178</v>
      </c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11</v>
      </c>
      <c r="AN100" s="85">
        <f t="shared" si="12"/>
        <v>1</v>
      </c>
      <c r="AO100" s="84">
        <f t="shared" si="12"/>
        <v>0</v>
      </c>
      <c r="AP100" s="86">
        <f t="shared" si="12"/>
        <v>44</v>
      </c>
      <c r="AQ100" s="85">
        <f t="shared" si="12"/>
        <v>6</v>
      </c>
      <c r="AR100" s="84">
        <f t="shared" si="12"/>
        <v>1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6</v>
      </c>
      <c r="BJ100" s="5">
        <f>SUM(AP100:AR100,BB100)/$BJ$5</f>
        <v>25.5</v>
      </c>
      <c r="BK100" s="5">
        <f>SUM(AS100:AU100,BC100)/$BJ$5</f>
        <v>0</v>
      </c>
      <c r="BL100" s="5">
        <f>SUM(AV100:AX100,BD100)/$BJ$5</f>
        <v>1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5.5</v>
      </c>
      <c r="AN101" s="66">
        <f t="shared" si="13"/>
        <v>0.5</v>
      </c>
      <c r="AO101" s="65">
        <f t="shared" si="13"/>
        <v>0</v>
      </c>
      <c r="AP101" s="67">
        <f t="shared" si="13"/>
        <v>22</v>
      </c>
      <c r="AQ101" s="66">
        <f t="shared" si="13"/>
        <v>3</v>
      </c>
      <c r="AR101" s="65">
        <f t="shared" si="13"/>
        <v>0.5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178</v>
      </c>
      <c r="I102" s="248">
        <v>72</v>
      </c>
      <c r="J102" s="248">
        <v>18</v>
      </c>
      <c r="K102" s="248">
        <v>6</v>
      </c>
      <c r="L102" s="45" t="s">
        <v>132</v>
      </c>
      <c r="M102" s="44" t="s">
        <v>375</v>
      </c>
      <c r="N102" s="45" t="s">
        <v>131</v>
      </c>
      <c r="O102" s="44" t="s">
        <v>382</v>
      </c>
      <c r="P102" s="45" t="s">
        <v>130</v>
      </c>
      <c r="Q102" s="44" t="s">
        <v>186</v>
      </c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>
        <v>14</v>
      </c>
      <c r="AG102" s="44" t="s">
        <v>133</v>
      </c>
      <c r="AH102" s="43" t="s">
        <v>516</v>
      </c>
      <c r="AI102" s="42"/>
      <c r="AJ102" s="235"/>
      <c r="AK102" s="235"/>
      <c r="AL102" s="51"/>
      <c r="AM102" s="228">
        <f>SUMPRODUCT(LEN($M102:$AE105)-LEN(SUBSTITUTE($M102:$AE105,"A", "")))</f>
        <v>5</v>
      </c>
      <c r="AN102" s="216">
        <f>SUMPRODUCT(LEN($AH102:$AH105)-LEN(SUBSTITUTE($AH102:$AH105,"A", "")))</f>
        <v>1</v>
      </c>
      <c r="AO102" s="219">
        <f>SUMPRODUCT(LEN($AG102:$AG105)-LEN(SUBSTITUTE($AG102:$AG105,"A", "")))</f>
        <v>0</v>
      </c>
      <c r="AP102" s="222">
        <f>SUMPRODUCT(LEN($M102:$AE105)-LEN(SUBSTITUTE($M102:$AE105,"S", "")))</f>
        <v>25</v>
      </c>
      <c r="AQ102" s="216">
        <f>SUMPRODUCT(LEN($AH102:$AH105)-LEN(SUBSTITUTE($AH102:$AH105,"S", "")))</f>
        <v>6</v>
      </c>
      <c r="AR102" s="219">
        <f>SUMPRODUCT(LEN($AG102:$AG105)-LEN(SUBSTITUTE($AG102:$AG105,"S", "")))</f>
        <v>1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1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0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186</v>
      </c>
      <c r="N103" s="35" t="s">
        <v>121</v>
      </c>
      <c r="O103" s="34" t="s">
        <v>381</v>
      </c>
      <c r="P103" s="35" t="s">
        <v>120</v>
      </c>
      <c r="Q103" s="34" t="s">
        <v>371</v>
      </c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178</v>
      </c>
      <c r="I104" s="250"/>
      <c r="J104" s="250"/>
      <c r="K104" s="250"/>
      <c r="L104" s="26" t="s">
        <v>112</v>
      </c>
      <c r="M104" s="25" t="s">
        <v>461</v>
      </c>
      <c r="N104" s="26" t="s">
        <v>111</v>
      </c>
      <c r="O104" s="25" t="s">
        <v>381</v>
      </c>
      <c r="P104" s="26" t="s">
        <v>110</v>
      </c>
      <c r="Q104" s="25" t="s">
        <v>133</v>
      </c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538</v>
      </c>
      <c r="N105" s="55" t="s">
        <v>102</v>
      </c>
      <c r="O105" s="54" t="s">
        <v>381</v>
      </c>
      <c r="P105" s="55" t="s">
        <v>101</v>
      </c>
      <c r="Q105" s="54" t="s">
        <v>133</v>
      </c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82</v>
      </c>
      <c r="J106" s="248">
        <v>18</v>
      </c>
      <c r="K106" s="248">
        <v>6</v>
      </c>
      <c r="L106" s="45" t="s">
        <v>132</v>
      </c>
      <c r="M106" s="44" t="s">
        <v>175</v>
      </c>
      <c r="N106" s="45" t="s">
        <v>131</v>
      </c>
      <c r="O106" s="44" t="s">
        <v>381</v>
      </c>
      <c r="P106" s="45" t="s">
        <v>130</v>
      </c>
      <c r="Q106" s="44" t="s">
        <v>372</v>
      </c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31"/>
      <c r="AK106" s="225"/>
      <c r="AL106" s="51"/>
      <c r="AM106" s="228">
        <f>SUMPRODUCT(LEN($M106:$AE109)-LEN(SUBSTITUTE($M106:$AE109,"A", "")))</f>
        <v>6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19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1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386</v>
      </c>
      <c r="N107" s="35" t="s">
        <v>121</v>
      </c>
      <c r="O107" s="34" t="s">
        <v>381</v>
      </c>
      <c r="P107" s="35" t="s">
        <v>120</v>
      </c>
      <c r="Q107" s="34" t="s">
        <v>133</v>
      </c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386</v>
      </c>
      <c r="N108" s="26" t="s">
        <v>111</v>
      </c>
      <c r="O108" s="25" t="s">
        <v>381</v>
      </c>
      <c r="P108" s="26" t="s">
        <v>110</v>
      </c>
      <c r="Q108" s="25" t="s">
        <v>133</v>
      </c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491</v>
      </c>
      <c r="N109" s="55" t="s">
        <v>102</v>
      </c>
      <c r="O109" s="54" t="s">
        <v>371</v>
      </c>
      <c r="P109" s="55" t="s">
        <v>101</v>
      </c>
      <c r="Q109" s="54" t="s">
        <v>133</v>
      </c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37.5" thickBot="1">
      <c r="B115" s="98" t="s">
        <v>242</v>
      </c>
      <c r="C115" s="97"/>
      <c r="D115" s="96">
        <v>178</v>
      </c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18</v>
      </c>
      <c r="AN115" s="85">
        <f t="shared" si="14"/>
        <v>3</v>
      </c>
      <c r="AO115" s="84">
        <f t="shared" si="14"/>
        <v>0</v>
      </c>
      <c r="AP115" s="86">
        <f t="shared" si="14"/>
        <v>31</v>
      </c>
      <c r="AQ115" s="85">
        <f t="shared" si="14"/>
        <v>7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2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10.5</v>
      </c>
      <c r="BJ115" s="5">
        <f>SUM(AP115:AR115,BB115)/$BJ$5</f>
        <v>19</v>
      </c>
      <c r="BK115" s="5">
        <f>SUM(AS115:AU115,BC115)/$BJ$5</f>
        <v>0</v>
      </c>
      <c r="BL115" s="5">
        <f>SUM(AV115:AX115,BD115)/$BJ$5</f>
        <v>1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9</v>
      </c>
      <c r="AN116" s="66">
        <f t="shared" si="15"/>
        <v>1.5</v>
      </c>
      <c r="AO116" s="65">
        <f t="shared" si="15"/>
        <v>0</v>
      </c>
      <c r="AP116" s="67">
        <f t="shared" si="15"/>
        <v>15.5</v>
      </c>
      <c r="AQ116" s="66">
        <f t="shared" si="15"/>
        <v>3.5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1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178</v>
      </c>
      <c r="I117" s="248">
        <v>58</v>
      </c>
      <c r="J117" s="248">
        <v>17</v>
      </c>
      <c r="K117" s="248">
        <v>6</v>
      </c>
      <c r="L117" s="45" t="s">
        <v>132</v>
      </c>
      <c r="M117" s="44" t="s">
        <v>375</v>
      </c>
      <c r="N117" s="45" t="s">
        <v>131</v>
      </c>
      <c r="O117" s="44" t="s">
        <v>377</v>
      </c>
      <c r="P117" s="45" t="s">
        <v>130</v>
      </c>
      <c r="Q117" s="44" t="s">
        <v>133</v>
      </c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175</v>
      </c>
      <c r="AI117" s="42"/>
      <c r="AJ117" s="235"/>
      <c r="AK117" s="235"/>
      <c r="AL117" s="51"/>
      <c r="AM117" s="228">
        <f>SUMPRODUCT(LEN($M117:$AE120)-LEN(SUBSTITUTE($M117:$AE120,"A", "")))</f>
        <v>7</v>
      </c>
      <c r="AN117" s="216">
        <f>SUMPRODUCT(LEN($AH117:$AH120)-LEN(SUBSTITUTE($AH117:$AH120,"A", "")))</f>
        <v>2</v>
      </c>
      <c r="AO117" s="219">
        <f>SUMPRODUCT(LEN($AG117:$AG120)-LEN(SUBSTITUTE($AG117:$AG120,"A", "")))</f>
        <v>0</v>
      </c>
      <c r="AP117" s="222">
        <f>SUMPRODUCT(LEN($M117:$AE120)-LEN(SUBSTITUTE($M117:$AE120,"S", "")))</f>
        <v>16</v>
      </c>
      <c r="AQ117" s="216">
        <f>SUMPRODUCT(LEN($AH117:$AH120)-LEN(SUBSTITUTE($AH117:$AH120,"S", "")))</f>
        <v>2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1</v>
      </c>
      <c r="AW117" s="216">
        <f>SUMPRODUCT(LEN($AH117:$AH120)-LEN(SUBSTITUTE($AH117:$AH120,"G", "")))</f>
        <v>0</v>
      </c>
      <c r="AX117" s="219">
        <f>SUMPRODUCT(LEN($AG117:$AG120)-LEN(SUBSTITUTE($AG117:$AG120,"G", "")))</f>
        <v>0</v>
      </c>
      <c r="AY117" s="222">
        <f>SUMPRODUCT(LEN($M117:$AE120)-LEN(SUBSTITUTE($M117:$AE120,"M", "")))</f>
        <v>0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491</v>
      </c>
      <c r="N118" s="35" t="s">
        <v>121</v>
      </c>
      <c r="O118" s="34" t="s">
        <v>469</v>
      </c>
      <c r="P118" s="35" t="s">
        <v>120</v>
      </c>
      <c r="Q118" s="34" t="s">
        <v>133</v>
      </c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377</v>
      </c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178</v>
      </c>
      <c r="I119" s="250"/>
      <c r="J119" s="250"/>
      <c r="K119" s="250"/>
      <c r="L119" s="26" t="s">
        <v>112</v>
      </c>
      <c r="M119" s="25" t="s">
        <v>377</v>
      </c>
      <c r="N119" s="26" t="s">
        <v>111</v>
      </c>
      <c r="O119" s="25" t="s">
        <v>372</v>
      </c>
      <c r="P119" s="26" t="s">
        <v>110</v>
      </c>
      <c r="Q119" s="25" t="s">
        <v>133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381</v>
      </c>
      <c r="N120" s="55" t="s">
        <v>102</v>
      </c>
      <c r="O120" s="54" t="s">
        <v>372</v>
      </c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61</v>
      </c>
      <c r="J121" s="248">
        <v>17</v>
      </c>
      <c r="K121" s="248">
        <v>6</v>
      </c>
      <c r="L121" s="45" t="s">
        <v>132</v>
      </c>
      <c r="M121" s="44" t="s">
        <v>375</v>
      </c>
      <c r="N121" s="45" t="s">
        <v>131</v>
      </c>
      <c r="O121" s="44" t="s">
        <v>373</v>
      </c>
      <c r="P121" s="45" t="s">
        <v>130</v>
      </c>
      <c r="Q121" s="44" t="s">
        <v>371</v>
      </c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 t="s">
        <v>381</v>
      </c>
      <c r="AI121" s="42"/>
      <c r="AJ121" s="231"/>
      <c r="AK121" s="225"/>
      <c r="AL121" s="51"/>
      <c r="AM121" s="228">
        <f>SUMPRODUCT(LEN($M121:$AE124)-LEN(SUBSTITUTE($M121:$AE124,"A", "")))</f>
        <v>11</v>
      </c>
      <c r="AN121" s="216">
        <f>SUMPRODUCT(LEN($AH121:$AH124)-LEN(SUBSTITUTE($AH121:$AH124,"A", "")))</f>
        <v>1</v>
      </c>
      <c r="AO121" s="219">
        <f>SUMPRODUCT(LEN($AG121:$AG124)-LEN(SUBSTITUTE($AG121:$AG124,"A", "")))</f>
        <v>0</v>
      </c>
      <c r="AP121" s="222">
        <f>SUMPRODUCT(LEN($M121:$AE124)-LEN(SUBSTITUTE($M121:$AE124,"S", "")))</f>
        <v>15</v>
      </c>
      <c r="AQ121" s="216">
        <f>SUMPRODUCT(LEN($AH121:$AH124)-LEN(SUBSTITUTE($AH121:$AH124,"S", "")))</f>
        <v>5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1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374</v>
      </c>
      <c r="N122" s="35" t="s">
        <v>121</v>
      </c>
      <c r="O122" s="34" t="s">
        <v>381</v>
      </c>
      <c r="P122" s="35" t="s">
        <v>120</v>
      </c>
      <c r="Q122" s="34" t="s">
        <v>133</v>
      </c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 t="s">
        <v>377</v>
      </c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377</v>
      </c>
      <c r="N123" s="26" t="s">
        <v>111</v>
      </c>
      <c r="O123" s="25" t="s">
        <v>381</v>
      </c>
      <c r="P123" s="26" t="s">
        <v>110</v>
      </c>
      <c r="Q123" s="25" t="s">
        <v>133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502</v>
      </c>
      <c r="N124" s="55" t="s">
        <v>102</v>
      </c>
      <c r="O124" s="54" t="s">
        <v>375</v>
      </c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37.5" thickBot="1">
      <c r="B130" s="98" t="s">
        <v>241</v>
      </c>
      <c r="C130" s="97"/>
      <c r="D130" s="96">
        <v>179</v>
      </c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20</v>
      </c>
      <c r="AN130" s="85">
        <f t="shared" si="16"/>
        <v>10</v>
      </c>
      <c r="AO130" s="84">
        <f t="shared" si="16"/>
        <v>0</v>
      </c>
      <c r="AP130" s="86">
        <f t="shared" si="16"/>
        <v>25</v>
      </c>
      <c r="AQ130" s="85">
        <f t="shared" si="16"/>
        <v>11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2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15</v>
      </c>
      <c r="BJ130" s="5">
        <f>SUM(AP130:AR130,BB130)/$BJ$5</f>
        <v>18</v>
      </c>
      <c r="BK130" s="5">
        <f>SUM(AS130:AU130,BC130)/$BJ$5</f>
        <v>0</v>
      </c>
      <c r="BL130" s="5">
        <f>SUM(AV130:AX130,BD130)/$BJ$5</f>
        <v>1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10</v>
      </c>
      <c r="AN131" s="66">
        <f t="shared" si="17"/>
        <v>5</v>
      </c>
      <c r="AO131" s="65">
        <f t="shared" si="17"/>
        <v>0</v>
      </c>
      <c r="AP131" s="67">
        <f t="shared" si="17"/>
        <v>12.5</v>
      </c>
      <c r="AQ131" s="66">
        <f t="shared" si="17"/>
        <v>5.5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1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466</v>
      </c>
      <c r="I132" s="248">
        <v>47</v>
      </c>
      <c r="J132" s="248">
        <v>16</v>
      </c>
      <c r="K132" s="248">
        <v>3</v>
      </c>
      <c r="L132" s="45" t="s">
        <v>132</v>
      </c>
      <c r="M132" s="44" t="s">
        <v>175</v>
      </c>
      <c r="N132" s="45" t="s">
        <v>131</v>
      </c>
      <c r="O132" s="44" t="s">
        <v>186</v>
      </c>
      <c r="P132" s="45" t="s">
        <v>130</v>
      </c>
      <c r="Q132" s="44" t="s">
        <v>371</v>
      </c>
      <c r="R132" s="45" t="s">
        <v>129</v>
      </c>
      <c r="S132" s="44" t="s">
        <v>371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35"/>
      <c r="AK132" s="235"/>
      <c r="AL132" s="51"/>
      <c r="AM132" s="228">
        <f>SUMPRODUCT(LEN($M132:$AE135)-LEN(SUBSTITUTE($M132:$AE135,"A", "")))</f>
        <v>6</v>
      </c>
      <c r="AN132" s="216">
        <f>SUMPRODUCT(LEN($AH132:$AH135)-LEN(SUBSTITUTE($AH132:$AH135,"A", "")))</f>
        <v>0</v>
      </c>
      <c r="AO132" s="219">
        <f>SUMPRODUCT(LEN($AG132:$AG135)-LEN(SUBSTITUTE($AG132:$AG135,"A", "")))</f>
        <v>0</v>
      </c>
      <c r="AP132" s="222">
        <f>SUMPRODUCT(LEN($M132:$AE135)-LEN(SUBSTITUTE($M132:$AE135,"S", "")))</f>
        <v>17</v>
      </c>
      <c r="AQ132" s="216">
        <f>SUMPRODUCT(LEN($AH132:$AH135)-LEN(SUBSTITUTE($AH132:$AH135,"S", "")))</f>
        <v>0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1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230</v>
      </c>
      <c r="N133" s="35" t="s">
        <v>121</v>
      </c>
      <c r="O133" s="34" t="s">
        <v>377</v>
      </c>
      <c r="P133" s="35" t="s">
        <v>120</v>
      </c>
      <c r="Q133" s="34" t="s">
        <v>371</v>
      </c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179</v>
      </c>
      <c r="I134" s="250"/>
      <c r="J134" s="250"/>
      <c r="K134" s="250"/>
      <c r="L134" s="26" t="s">
        <v>112</v>
      </c>
      <c r="M134" s="25" t="s">
        <v>175</v>
      </c>
      <c r="N134" s="26" t="s">
        <v>111</v>
      </c>
      <c r="O134" s="25" t="s">
        <v>491</v>
      </c>
      <c r="P134" s="26" t="s">
        <v>110</v>
      </c>
      <c r="Q134" s="25" t="s">
        <v>371</v>
      </c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175</v>
      </c>
      <c r="N135" s="55" t="s">
        <v>102</v>
      </c>
      <c r="O135" s="54" t="s">
        <v>377</v>
      </c>
      <c r="P135" s="55" t="s">
        <v>101</v>
      </c>
      <c r="Q135" s="54" t="s">
        <v>371</v>
      </c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58</v>
      </c>
      <c r="J136" s="248">
        <v>20</v>
      </c>
      <c r="K136" s="248">
        <v>7</v>
      </c>
      <c r="L136" s="45" t="s">
        <v>132</v>
      </c>
      <c r="M136" s="44" t="s">
        <v>375</v>
      </c>
      <c r="N136" s="45" t="s">
        <v>131</v>
      </c>
      <c r="O136" s="44" t="s">
        <v>375</v>
      </c>
      <c r="P136" s="45" t="s">
        <v>130</v>
      </c>
      <c r="Q136" s="44" t="s">
        <v>175</v>
      </c>
      <c r="R136" s="45" t="s">
        <v>129</v>
      </c>
      <c r="S136" s="44" t="s">
        <v>133</v>
      </c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564</v>
      </c>
      <c r="AI136" s="42"/>
      <c r="AJ136" s="231"/>
      <c r="AK136" s="225"/>
      <c r="AL136" s="51"/>
      <c r="AM136" s="228">
        <f>SUMPRODUCT(LEN($M136:$AE139)-LEN(SUBSTITUTE($M136:$AE139,"A", "")))</f>
        <v>14</v>
      </c>
      <c r="AN136" s="216">
        <f>SUMPRODUCT(LEN($AH136:$AH139)-LEN(SUBSTITUTE($AH136:$AH139,"A", "")))</f>
        <v>10</v>
      </c>
      <c r="AO136" s="219">
        <f>SUMPRODUCT(LEN($AG136:$AG139)-LEN(SUBSTITUTE($AG136:$AG139,"A", "")))</f>
        <v>0</v>
      </c>
      <c r="AP136" s="222">
        <f>SUMPRODUCT(LEN($M136:$AE139)-LEN(SUBSTITUTE($M136:$AE139,"S", "")))</f>
        <v>8</v>
      </c>
      <c r="AQ136" s="216">
        <f>SUMPRODUCT(LEN($AH136:$AH139)-LEN(SUBSTITUTE($AH136:$AH139,"S", "")))</f>
        <v>11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1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375</v>
      </c>
      <c r="N137" s="35" t="s">
        <v>121</v>
      </c>
      <c r="O137" s="34" t="s">
        <v>375</v>
      </c>
      <c r="P137" s="35" t="s">
        <v>120</v>
      </c>
      <c r="Q137" s="34" t="s">
        <v>175</v>
      </c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 t="s">
        <v>511</v>
      </c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477</v>
      </c>
      <c r="N138" s="26" t="s">
        <v>111</v>
      </c>
      <c r="O138" s="25" t="s">
        <v>371</v>
      </c>
      <c r="P138" s="26" t="s">
        <v>110</v>
      </c>
      <c r="Q138" s="25" t="s">
        <v>133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 t="s">
        <v>563</v>
      </c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186</v>
      </c>
      <c r="N139" s="55" t="s">
        <v>102</v>
      </c>
      <c r="O139" s="54" t="s">
        <v>377</v>
      </c>
      <c r="P139" s="55" t="s">
        <v>101</v>
      </c>
      <c r="Q139" s="54" t="s">
        <v>133</v>
      </c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37.5" thickBot="1">
      <c r="B145" s="98" t="s">
        <v>240</v>
      </c>
      <c r="C145" s="97"/>
      <c r="D145" s="96">
        <v>179</v>
      </c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9</v>
      </c>
      <c r="AN145" s="85">
        <f t="shared" si="18"/>
        <v>10</v>
      </c>
      <c r="AO145" s="84">
        <f t="shared" si="18"/>
        <v>0</v>
      </c>
      <c r="AP145" s="86">
        <f t="shared" si="18"/>
        <v>42</v>
      </c>
      <c r="AQ145" s="85">
        <f t="shared" si="18"/>
        <v>6</v>
      </c>
      <c r="AR145" s="84">
        <f t="shared" si="18"/>
        <v>0</v>
      </c>
      <c r="AS145" s="86">
        <f t="shared" si="18"/>
        <v>1</v>
      </c>
      <c r="AT145" s="85">
        <f t="shared" si="18"/>
        <v>0</v>
      </c>
      <c r="AU145" s="84">
        <f t="shared" si="18"/>
        <v>0</v>
      </c>
      <c r="AV145" s="86">
        <f t="shared" si="18"/>
        <v>6</v>
      </c>
      <c r="AW145" s="85">
        <f t="shared" si="18"/>
        <v>1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9.5</v>
      </c>
      <c r="BJ145" s="5">
        <f>SUM(AP145:AR145,BB145)/$BJ$5</f>
        <v>24</v>
      </c>
      <c r="BK145" s="5">
        <f>SUM(AS145:AU145,BC145)/$BJ$5</f>
        <v>0.5</v>
      </c>
      <c r="BL145" s="5">
        <f>SUM(AV145:AX145,BD145)/$BJ$5</f>
        <v>3.5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4.5</v>
      </c>
      <c r="AN146" s="66">
        <f t="shared" si="19"/>
        <v>5</v>
      </c>
      <c r="AO146" s="65">
        <f t="shared" si="19"/>
        <v>0</v>
      </c>
      <c r="AP146" s="67">
        <f t="shared" si="19"/>
        <v>21</v>
      </c>
      <c r="AQ146" s="66">
        <f t="shared" si="19"/>
        <v>3</v>
      </c>
      <c r="AR146" s="65">
        <f t="shared" si="19"/>
        <v>0</v>
      </c>
      <c r="AS146" s="67">
        <f t="shared" si="19"/>
        <v>0.5</v>
      </c>
      <c r="AT146" s="66">
        <f t="shared" si="19"/>
        <v>0</v>
      </c>
      <c r="AU146" s="65">
        <f t="shared" si="19"/>
        <v>0</v>
      </c>
      <c r="AV146" s="67">
        <f t="shared" si="19"/>
        <v>3</v>
      </c>
      <c r="AW146" s="66">
        <f t="shared" si="19"/>
        <v>0.5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466</v>
      </c>
      <c r="I147" s="248">
        <v>70</v>
      </c>
      <c r="J147" s="248">
        <v>18</v>
      </c>
      <c r="K147" s="248">
        <v>5</v>
      </c>
      <c r="L147" s="45" t="s">
        <v>132</v>
      </c>
      <c r="M147" s="44" t="s">
        <v>375</v>
      </c>
      <c r="N147" s="45" t="s">
        <v>131</v>
      </c>
      <c r="O147" s="44" t="s">
        <v>492</v>
      </c>
      <c r="P147" s="45" t="s">
        <v>130</v>
      </c>
      <c r="Q147" s="44" t="s">
        <v>372</v>
      </c>
      <c r="R147" s="45" t="s">
        <v>129</v>
      </c>
      <c r="S147" s="44" t="s">
        <v>133</v>
      </c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/>
      <c r="AI147" s="42"/>
      <c r="AJ147" s="235"/>
      <c r="AK147" s="235"/>
      <c r="AL147" s="51"/>
      <c r="AM147" s="228">
        <f>SUMPRODUCT(LEN($M147:$AE150)-LEN(SUBSTITUTE($M147:$AE150,"A", "")))</f>
        <v>7</v>
      </c>
      <c r="AN147" s="216">
        <f>SUMPRODUCT(LEN($AH147:$AH150)-LEN(SUBSTITUTE($AH147:$AH150,"A", "")))</f>
        <v>0</v>
      </c>
      <c r="AO147" s="219">
        <f>SUMPRODUCT(LEN($AG147:$AG150)-LEN(SUBSTITUTE($AG147:$AG150,"A", "")))</f>
        <v>0</v>
      </c>
      <c r="AP147" s="222">
        <f>SUMPRODUCT(LEN($M147:$AE150)-LEN(SUBSTITUTE($M147:$AE150,"S", "")))</f>
        <v>21</v>
      </c>
      <c r="AQ147" s="216">
        <f>SUMPRODUCT(LEN($AH147:$AH150)-LEN(SUBSTITUTE($AH147:$AH150,"S", "")))</f>
        <v>0</v>
      </c>
      <c r="AR147" s="219">
        <f>SUMPRODUCT(LEN($AG147:$AG150)-LEN(SUBSTITUTE($AG147:$AG150,"S", "")))</f>
        <v>0</v>
      </c>
      <c r="AS147" s="222">
        <f>SUMPRODUCT(LEN($M147:$AE150)-LEN(SUBSTITUTE($M147:$AE150,"F", "")))</f>
        <v>1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5</v>
      </c>
      <c r="AW147" s="216">
        <f>SUMPRODUCT(LEN($AH147:$AH150)-LEN(SUBSTITUTE($AH147:$AH150,"G", "")))</f>
        <v>0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562</v>
      </c>
      <c r="N148" s="35" t="s">
        <v>121</v>
      </c>
      <c r="O148" s="34" t="s">
        <v>561</v>
      </c>
      <c r="P148" s="35" t="s">
        <v>120</v>
      </c>
      <c r="Q148" s="34" t="s">
        <v>371</v>
      </c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179</v>
      </c>
      <c r="I149" s="250"/>
      <c r="J149" s="250"/>
      <c r="K149" s="250"/>
      <c r="L149" s="26" t="s">
        <v>112</v>
      </c>
      <c r="M149" s="25" t="s">
        <v>471</v>
      </c>
      <c r="N149" s="26" t="s">
        <v>111</v>
      </c>
      <c r="O149" s="25" t="s">
        <v>461</v>
      </c>
      <c r="P149" s="26" t="s">
        <v>110</v>
      </c>
      <c r="Q149" s="25" t="s">
        <v>371</v>
      </c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502</v>
      </c>
      <c r="N150" s="55" t="s">
        <v>102</v>
      </c>
      <c r="O150" s="54" t="s">
        <v>381</v>
      </c>
      <c r="P150" s="55" t="s">
        <v>101</v>
      </c>
      <c r="Q150" s="54" t="s">
        <v>133</v>
      </c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62</v>
      </c>
      <c r="J151" s="248">
        <v>15</v>
      </c>
      <c r="K151" s="248">
        <v>4</v>
      </c>
      <c r="L151" s="45" t="s">
        <v>132</v>
      </c>
      <c r="M151" s="44" t="s">
        <v>186</v>
      </c>
      <c r="N151" s="45" t="s">
        <v>131</v>
      </c>
      <c r="O151" s="44" t="s">
        <v>381</v>
      </c>
      <c r="P151" s="45" t="s">
        <v>130</v>
      </c>
      <c r="Q151" s="44" t="s">
        <v>133</v>
      </c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511</v>
      </c>
      <c r="AI151" s="42"/>
      <c r="AJ151" s="231"/>
      <c r="AK151" s="225"/>
      <c r="AL151" s="51"/>
      <c r="AM151" s="228">
        <f>SUMPRODUCT(LEN($M151:$AE154)-LEN(SUBSTITUTE($M151:$AE154,"A", "")))</f>
        <v>2</v>
      </c>
      <c r="AN151" s="216">
        <f>SUMPRODUCT(LEN($AH151:$AH154)-LEN(SUBSTITUTE($AH151:$AH154,"A", "")))</f>
        <v>10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21</v>
      </c>
      <c r="AQ151" s="216">
        <f>SUMPRODUCT(LEN($AH151:$AH154)-LEN(SUBSTITUTE($AH151:$AH154,"S", "")))</f>
        <v>6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1</v>
      </c>
      <c r="AW151" s="216">
        <f>SUMPRODUCT(LEN($AH151:$AH154)-LEN(SUBSTITUTE($AH151:$AH154,"G", "")))</f>
        <v>1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377</v>
      </c>
      <c r="N152" s="35" t="s">
        <v>121</v>
      </c>
      <c r="O152" s="34" t="s">
        <v>381</v>
      </c>
      <c r="P152" s="35" t="s">
        <v>120</v>
      </c>
      <c r="Q152" s="34" t="s">
        <v>133</v>
      </c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 t="s">
        <v>464</v>
      </c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491</v>
      </c>
      <c r="N153" s="26" t="s">
        <v>111</v>
      </c>
      <c r="O153" s="25" t="s">
        <v>371</v>
      </c>
      <c r="P153" s="26" t="s">
        <v>110</v>
      </c>
      <c r="Q153" s="25" t="s">
        <v>133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 t="s">
        <v>560</v>
      </c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381</v>
      </c>
      <c r="N154" s="55" t="s">
        <v>102</v>
      </c>
      <c r="O154" s="54" t="s">
        <v>371</v>
      </c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37.5" thickBot="1">
      <c r="B160" s="98" t="s">
        <v>239</v>
      </c>
      <c r="C160" s="97"/>
      <c r="D160" s="96">
        <v>179</v>
      </c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23</v>
      </c>
      <c r="AN160" s="85">
        <f t="shared" si="20"/>
        <v>8</v>
      </c>
      <c r="AO160" s="84">
        <f t="shared" si="20"/>
        <v>0</v>
      </c>
      <c r="AP160" s="86">
        <f t="shared" si="20"/>
        <v>40</v>
      </c>
      <c r="AQ160" s="85">
        <f t="shared" si="20"/>
        <v>4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2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1</v>
      </c>
      <c r="BE160" s="81">
        <f t="shared" si="20"/>
        <v>0</v>
      </c>
      <c r="BF160" s="61" t="s">
        <v>137</v>
      </c>
      <c r="BI160" s="5">
        <f>SUM(AM160:AO160)/$BJ$5</f>
        <v>15.5</v>
      </c>
      <c r="BJ160" s="5">
        <f>SUM(AP160:AR160,BB160)/$BJ$5</f>
        <v>22.5</v>
      </c>
      <c r="BK160" s="5">
        <f>SUM(AS160:AU160,BC160)/$BJ$5</f>
        <v>0</v>
      </c>
      <c r="BL160" s="5">
        <f>SUM(AV160:AX160,BD160)/$BJ$5</f>
        <v>1.5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11.5</v>
      </c>
      <c r="AN161" s="66">
        <f t="shared" si="21"/>
        <v>4</v>
      </c>
      <c r="AO161" s="65">
        <f t="shared" si="21"/>
        <v>0</v>
      </c>
      <c r="AP161" s="67">
        <f t="shared" si="21"/>
        <v>20</v>
      </c>
      <c r="AQ161" s="66">
        <f t="shared" si="21"/>
        <v>2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1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0.5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466</v>
      </c>
      <c r="I162" s="248">
        <v>64</v>
      </c>
      <c r="J162" s="248">
        <v>18</v>
      </c>
      <c r="K162" s="248">
        <v>5</v>
      </c>
      <c r="L162" s="45" t="s">
        <v>132</v>
      </c>
      <c r="M162" s="44" t="s">
        <v>373</v>
      </c>
      <c r="N162" s="45" t="s">
        <v>131</v>
      </c>
      <c r="O162" s="44" t="s">
        <v>462</v>
      </c>
      <c r="P162" s="45" t="s">
        <v>130</v>
      </c>
      <c r="Q162" s="44" t="s">
        <v>381</v>
      </c>
      <c r="R162" s="45" t="s">
        <v>129</v>
      </c>
      <c r="S162" s="44" t="s">
        <v>133</v>
      </c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482</v>
      </c>
      <c r="AI162" s="42" t="s">
        <v>471</v>
      </c>
      <c r="AJ162" s="235"/>
      <c r="AK162" s="235"/>
      <c r="AL162" s="51"/>
      <c r="AM162" s="228">
        <f>SUMPRODUCT(LEN($M162:$AE165)-LEN(SUBSTITUTE($M162:$AE165,"A", "")))</f>
        <v>14</v>
      </c>
      <c r="AN162" s="216">
        <f>SUMPRODUCT(LEN($AH162:$AH165)-LEN(SUBSTITUTE($AH162:$AH165,"A", "")))</f>
        <v>6</v>
      </c>
      <c r="AO162" s="219">
        <f>SUMPRODUCT(LEN($AG162:$AG165)-LEN(SUBSTITUTE($AG162:$AG165,"A", "")))</f>
        <v>0</v>
      </c>
      <c r="AP162" s="222">
        <f>SUMPRODUCT(LEN($M162:$AE165)-LEN(SUBSTITUTE($M162:$AE165,"S", "")))</f>
        <v>24</v>
      </c>
      <c r="AQ162" s="216">
        <f>SUMPRODUCT(LEN($AH162:$AH165)-LEN(SUBSTITUTE($AH162:$AH165,"S", "")))</f>
        <v>1</v>
      </c>
      <c r="AR162" s="219">
        <f>SUMPRODUCT(LEN($AG162:$AG165)-LEN(SUBSTITUTE($AG162:$AG165,"S", "")))</f>
        <v>0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1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1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1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375</v>
      </c>
      <c r="N163" s="35" t="s">
        <v>121</v>
      </c>
      <c r="O163" s="34" t="s">
        <v>385</v>
      </c>
      <c r="P163" s="35" t="s">
        <v>120</v>
      </c>
      <c r="Q163" s="34" t="s">
        <v>371</v>
      </c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179</v>
      </c>
      <c r="I164" s="250"/>
      <c r="J164" s="250"/>
      <c r="K164" s="250"/>
      <c r="L164" s="26" t="s">
        <v>112</v>
      </c>
      <c r="M164" s="25" t="s">
        <v>547</v>
      </c>
      <c r="N164" s="26" t="s">
        <v>111</v>
      </c>
      <c r="O164" s="25" t="s">
        <v>377</v>
      </c>
      <c r="P164" s="26" t="s">
        <v>110</v>
      </c>
      <c r="Q164" s="25" t="s">
        <v>371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559</v>
      </c>
      <c r="N165" s="55" t="s">
        <v>102</v>
      </c>
      <c r="O165" s="54" t="s">
        <v>381</v>
      </c>
      <c r="P165" s="55" t="s">
        <v>101</v>
      </c>
      <c r="Q165" s="54" t="s">
        <v>133</v>
      </c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57</v>
      </c>
      <c r="J166" s="248">
        <v>17</v>
      </c>
      <c r="K166" s="248">
        <v>4</v>
      </c>
      <c r="L166" s="45" t="s">
        <v>132</v>
      </c>
      <c r="M166" s="44" t="s">
        <v>175</v>
      </c>
      <c r="N166" s="45" t="s">
        <v>131</v>
      </c>
      <c r="O166" s="44" t="s">
        <v>558</v>
      </c>
      <c r="P166" s="45" t="s">
        <v>130</v>
      </c>
      <c r="Q166" s="44" t="s">
        <v>371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462</v>
      </c>
      <c r="AI166" s="42"/>
      <c r="AJ166" s="231"/>
      <c r="AK166" s="225"/>
      <c r="AL166" s="51"/>
      <c r="AM166" s="228">
        <f>SUMPRODUCT(LEN($M166:$AE169)-LEN(SUBSTITUTE($M166:$AE169,"A", "")))</f>
        <v>9</v>
      </c>
      <c r="AN166" s="216">
        <f>SUMPRODUCT(LEN($AH166:$AH169)-LEN(SUBSTITUTE($AH166:$AH169,"A", "")))</f>
        <v>2</v>
      </c>
      <c r="AO166" s="219">
        <f>SUMPRODUCT(LEN($AG166:$AG169)-LEN(SUBSTITUTE($AG166:$AG169,"A", "")))</f>
        <v>0</v>
      </c>
      <c r="AP166" s="222">
        <f>SUMPRODUCT(LEN($M166:$AE169)-LEN(SUBSTITUTE($M166:$AE169,"S", "")))</f>
        <v>16</v>
      </c>
      <c r="AQ166" s="216">
        <f>SUMPRODUCT(LEN($AH166:$AH169)-LEN(SUBSTITUTE($AH166:$AH169,"S", "")))</f>
        <v>3</v>
      </c>
      <c r="AR166" s="219">
        <f>SUMPRODUCT(LEN($AG166:$AG169)-LEN(SUBSTITUTE($AG166:$AG169,"S", "")))</f>
        <v>0</v>
      </c>
      <c r="AS166" s="222">
        <f>SUMPRODUCT(LEN($M166:$AE169)-LEN(SUBSTITUTE($M166:$AE169,"F", "")))</f>
        <v>0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1</v>
      </c>
      <c r="AW166" s="216">
        <f>SUMPRODUCT(LEN($AH166:$AH169)-LEN(SUBSTITUTE($AH166:$AH169,"G", "")))</f>
        <v>0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375</v>
      </c>
      <c r="N167" s="35" t="s">
        <v>121</v>
      </c>
      <c r="O167" s="34" t="s">
        <v>385</v>
      </c>
      <c r="P167" s="35" t="s">
        <v>120</v>
      </c>
      <c r="Q167" s="34" t="s">
        <v>371</v>
      </c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175</v>
      </c>
      <c r="N168" s="26" t="s">
        <v>111</v>
      </c>
      <c r="O168" s="25" t="s">
        <v>381</v>
      </c>
      <c r="P168" s="26" t="s">
        <v>110</v>
      </c>
      <c r="Q168" s="25" t="s">
        <v>133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375</v>
      </c>
      <c r="N169" s="55" t="s">
        <v>102</v>
      </c>
      <c r="O169" s="54" t="s">
        <v>381</v>
      </c>
      <c r="P169" s="55" t="s">
        <v>101</v>
      </c>
      <c r="Q169" s="54" t="s">
        <v>133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37.5" thickBot="1">
      <c r="B175" s="98" t="s">
        <v>238</v>
      </c>
      <c r="C175" s="97"/>
      <c r="D175" s="96">
        <v>179</v>
      </c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32</v>
      </c>
      <c r="AN175" s="85">
        <f t="shared" si="22"/>
        <v>14</v>
      </c>
      <c r="AO175" s="84">
        <f t="shared" si="22"/>
        <v>0</v>
      </c>
      <c r="AP175" s="86">
        <f t="shared" si="22"/>
        <v>43</v>
      </c>
      <c r="AQ175" s="85">
        <f t="shared" si="22"/>
        <v>11</v>
      </c>
      <c r="AR175" s="84">
        <f t="shared" si="22"/>
        <v>0</v>
      </c>
      <c r="AS175" s="86">
        <f t="shared" si="22"/>
        <v>0</v>
      </c>
      <c r="AT175" s="85">
        <f t="shared" si="22"/>
        <v>1</v>
      </c>
      <c r="AU175" s="84">
        <f t="shared" si="22"/>
        <v>0</v>
      </c>
      <c r="AV175" s="86">
        <f t="shared" si="22"/>
        <v>3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23</v>
      </c>
      <c r="BJ175" s="5">
        <f>SUM(AP175:AR175,BB175)/$BJ$5</f>
        <v>27</v>
      </c>
      <c r="BK175" s="5">
        <f>SUM(AS175:AU175,BC175)/$BJ$5</f>
        <v>0.5</v>
      </c>
      <c r="BL175" s="5">
        <f>SUM(AV175:AX175,BD175)/$BJ$5</f>
        <v>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16</v>
      </c>
      <c r="AN176" s="66">
        <f t="shared" si="23"/>
        <v>7</v>
      </c>
      <c r="AO176" s="65">
        <f t="shared" si="23"/>
        <v>0</v>
      </c>
      <c r="AP176" s="67">
        <f t="shared" si="23"/>
        <v>21.5</v>
      </c>
      <c r="AQ176" s="66">
        <f t="shared" si="23"/>
        <v>5.5</v>
      </c>
      <c r="AR176" s="65">
        <f t="shared" si="23"/>
        <v>0</v>
      </c>
      <c r="AS176" s="67">
        <f t="shared" si="23"/>
        <v>0</v>
      </c>
      <c r="AT176" s="66">
        <f t="shared" si="23"/>
        <v>0.5</v>
      </c>
      <c r="AU176" s="65">
        <f t="shared" si="23"/>
        <v>0</v>
      </c>
      <c r="AV176" s="67">
        <f t="shared" si="23"/>
        <v>1.5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466</v>
      </c>
      <c r="I177" s="248">
        <v>77</v>
      </c>
      <c r="J177" s="248">
        <v>19</v>
      </c>
      <c r="K177" s="248">
        <v>5</v>
      </c>
      <c r="L177" s="45" t="s">
        <v>132</v>
      </c>
      <c r="M177" s="44" t="s">
        <v>375</v>
      </c>
      <c r="N177" s="45" t="s">
        <v>131</v>
      </c>
      <c r="O177" s="44" t="s">
        <v>385</v>
      </c>
      <c r="P177" s="45" t="s">
        <v>130</v>
      </c>
      <c r="Q177" s="44" t="s">
        <v>381</v>
      </c>
      <c r="R177" s="45" t="s">
        <v>129</v>
      </c>
      <c r="S177" s="44" t="s">
        <v>133</v>
      </c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511</v>
      </c>
      <c r="AI177" s="42"/>
      <c r="AJ177" s="235"/>
      <c r="AK177" s="235"/>
      <c r="AL177" s="51"/>
      <c r="AM177" s="228">
        <f>SUMPRODUCT(LEN($M177:$AE180)-LEN(SUBSTITUTE($M177:$AE180,"A", "")))</f>
        <v>15</v>
      </c>
      <c r="AN177" s="216">
        <f>SUMPRODUCT(LEN($AH177:$AH180)-LEN(SUBSTITUTE($AH177:$AH180,"A", "")))</f>
        <v>7</v>
      </c>
      <c r="AO177" s="219">
        <f>SUMPRODUCT(LEN($AG177:$AG180)-LEN(SUBSTITUTE($AG177:$AG180,"A", "")))</f>
        <v>0</v>
      </c>
      <c r="AP177" s="222">
        <f>SUMPRODUCT(LEN($M177:$AE180)-LEN(SUBSTITUTE($M177:$AE180,"S", "")))</f>
        <v>21</v>
      </c>
      <c r="AQ177" s="216">
        <f>SUMPRODUCT(LEN($AH177:$AH180)-LEN(SUBSTITUTE($AH177:$AH180,"S", "")))</f>
        <v>6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1</v>
      </c>
      <c r="AU177" s="219">
        <f>SUMPRODUCT(LEN($AG177:$AG180)-LEN(SUBSTITUTE($AG177:$AG180,"F", "")))</f>
        <v>0</v>
      </c>
      <c r="AV177" s="222">
        <f>SUMPRODUCT(LEN($M177:$AE180)-LEN(SUBSTITUTE($M177:$AE180,"G", "")))</f>
        <v>2</v>
      </c>
      <c r="AW177" s="216">
        <f>SUMPRODUCT(LEN($AH177:$AH180)-LEN(SUBSTITUTE($AH177:$AH180,"G", "")))</f>
        <v>0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375</v>
      </c>
      <c r="N178" s="35" t="s">
        <v>121</v>
      </c>
      <c r="O178" s="34" t="s">
        <v>528</v>
      </c>
      <c r="P178" s="35" t="s">
        <v>120</v>
      </c>
      <c r="Q178" s="34" t="s">
        <v>381</v>
      </c>
      <c r="R178" s="35" t="s">
        <v>119</v>
      </c>
      <c r="S178" s="34" t="s">
        <v>133</v>
      </c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 t="s">
        <v>557</v>
      </c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179</v>
      </c>
      <c r="I179" s="250"/>
      <c r="J179" s="250"/>
      <c r="K179" s="250"/>
      <c r="L179" s="26" t="s">
        <v>112</v>
      </c>
      <c r="M179" s="25" t="s">
        <v>470</v>
      </c>
      <c r="N179" s="26" t="s">
        <v>111</v>
      </c>
      <c r="O179" s="25" t="s">
        <v>382</v>
      </c>
      <c r="P179" s="26" t="s">
        <v>110</v>
      </c>
      <c r="Q179" s="25" t="s">
        <v>371</v>
      </c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374</v>
      </c>
      <c r="N180" s="55" t="s">
        <v>102</v>
      </c>
      <c r="O180" s="54" t="s">
        <v>461</v>
      </c>
      <c r="P180" s="55" t="s">
        <v>101</v>
      </c>
      <c r="Q180" s="54" t="s">
        <v>133</v>
      </c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61</v>
      </c>
      <c r="J181" s="248">
        <v>19</v>
      </c>
      <c r="K181" s="248">
        <v>6</v>
      </c>
      <c r="L181" s="45" t="s">
        <v>132</v>
      </c>
      <c r="M181" s="44" t="s">
        <v>375</v>
      </c>
      <c r="N181" s="45" t="s">
        <v>131</v>
      </c>
      <c r="O181" s="44" t="s">
        <v>461</v>
      </c>
      <c r="P181" s="45" t="s">
        <v>130</v>
      </c>
      <c r="Q181" s="44" t="s">
        <v>373</v>
      </c>
      <c r="R181" s="45" t="s">
        <v>129</v>
      </c>
      <c r="S181" s="44" t="s">
        <v>133</v>
      </c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475</v>
      </c>
      <c r="AI181" s="42"/>
      <c r="AJ181" s="231"/>
      <c r="AK181" s="225"/>
      <c r="AL181" s="51"/>
      <c r="AM181" s="228">
        <f>SUMPRODUCT(LEN($M181:$AE184)-LEN(SUBSTITUTE($M181:$AE184,"A", "")))</f>
        <v>17</v>
      </c>
      <c r="AN181" s="216">
        <f>SUMPRODUCT(LEN($AH181:$AH184)-LEN(SUBSTITUTE($AH181:$AH184,"A", "")))</f>
        <v>7</v>
      </c>
      <c r="AO181" s="219">
        <f>SUMPRODUCT(LEN($AG181:$AG184)-LEN(SUBSTITUTE($AG181:$AG184,"A", "")))</f>
        <v>0</v>
      </c>
      <c r="AP181" s="222">
        <f>SUMPRODUCT(LEN($M181:$AE184)-LEN(SUBSTITUTE($M181:$AE184,"S", "")))</f>
        <v>22</v>
      </c>
      <c r="AQ181" s="216">
        <f>SUMPRODUCT(LEN($AH181:$AH184)-LEN(SUBSTITUTE($AH181:$AH184,"S", "")))</f>
        <v>5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1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511</v>
      </c>
      <c r="N182" s="35" t="s">
        <v>121</v>
      </c>
      <c r="O182" s="34" t="s">
        <v>556</v>
      </c>
      <c r="P182" s="35" t="s">
        <v>120</v>
      </c>
      <c r="Q182" s="34" t="s">
        <v>371</v>
      </c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 t="s">
        <v>555</v>
      </c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554</v>
      </c>
      <c r="N183" s="26" t="s">
        <v>111</v>
      </c>
      <c r="O183" s="25" t="s">
        <v>373</v>
      </c>
      <c r="P183" s="26" t="s">
        <v>110</v>
      </c>
      <c r="Q183" s="25" t="s">
        <v>371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385</v>
      </c>
      <c r="N184" s="55" t="s">
        <v>102</v>
      </c>
      <c r="O184" s="54" t="s">
        <v>377</v>
      </c>
      <c r="P184" s="55" t="s">
        <v>101</v>
      </c>
      <c r="Q184" s="54" t="s">
        <v>133</v>
      </c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37.5" thickBot="1">
      <c r="B190" s="98" t="s">
        <v>237</v>
      </c>
      <c r="C190" s="97"/>
      <c r="D190" s="96">
        <v>179</v>
      </c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28</v>
      </c>
      <c r="AN190" s="85">
        <f t="shared" si="24"/>
        <v>5</v>
      </c>
      <c r="AO190" s="84">
        <f t="shared" si="24"/>
        <v>0</v>
      </c>
      <c r="AP190" s="86">
        <f t="shared" si="24"/>
        <v>25</v>
      </c>
      <c r="AQ190" s="85">
        <f t="shared" si="24"/>
        <v>7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16.5</v>
      </c>
      <c r="BJ190" s="5">
        <f>SUM(AP190:AR190,BB190)/$BJ$5</f>
        <v>16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14</v>
      </c>
      <c r="AN191" s="66">
        <f t="shared" si="25"/>
        <v>2.5</v>
      </c>
      <c r="AO191" s="65">
        <f t="shared" si="25"/>
        <v>0</v>
      </c>
      <c r="AP191" s="67">
        <f t="shared" si="25"/>
        <v>12.5</v>
      </c>
      <c r="AQ191" s="66">
        <f t="shared" si="25"/>
        <v>3.5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466</v>
      </c>
      <c r="I192" s="248">
        <v>61</v>
      </c>
      <c r="J192" s="248">
        <v>18</v>
      </c>
      <c r="K192" s="248">
        <v>5</v>
      </c>
      <c r="L192" s="45" t="s">
        <v>132</v>
      </c>
      <c r="M192" s="44" t="s">
        <v>377</v>
      </c>
      <c r="N192" s="45" t="s">
        <v>131</v>
      </c>
      <c r="O192" s="44" t="s">
        <v>175</v>
      </c>
      <c r="P192" s="45" t="s">
        <v>130</v>
      </c>
      <c r="Q192" s="44" t="s">
        <v>372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553</v>
      </c>
      <c r="AI192" s="42"/>
      <c r="AJ192" s="235"/>
      <c r="AK192" s="235"/>
      <c r="AL192" s="51"/>
      <c r="AM192" s="228">
        <f>SUMPRODUCT(LEN($M192:$AE195)-LEN(SUBSTITUTE($M192:$AE195,"A", "")))</f>
        <v>11</v>
      </c>
      <c r="AN192" s="216">
        <f>SUMPRODUCT(LEN($AH192:$AH195)-LEN(SUBSTITUTE($AH192:$AH195,"A", "")))</f>
        <v>5</v>
      </c>
      <c r="AO192" s="219">
        <f>SUMPRODUCT(LEN($AG192:$AG195)-LEN(SUBSTITUTE($AG192:$AG195,"A", "")))</f>
        <v>0</v>
      </c>
      <c r="AP192" s="222">
        <f>SUMPRODUCT(LEN($M192:$AE195)-LEN(SUBSTITUTE($M192:$AE195,"S", "")))</f>
        <v>17</v>
      </c>
      <c r="AQ192" s="216">
        <f>SUMPRODUCT(LEN($AH192:$AH195)-LEN(SUBSTITUTE($AH192:$AH195,"S", "")))</f>
        <v>7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0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374</v>
      </c>
      <c r="N193" s="35" t="s">
        <v>121</v>
      </c>
      <c r="O193" s="34" t="s">
        <v>377</v>
      </c>
      <c r="P193" s="35" t="s">
        <v>120</v>
      </c>
      <c r="Q193" s="34" t="s">
        <v>371</v>
      </c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 t="s">
        <v>464</v>
      </c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179</v>
      </c>
      <c r="I194" s="250"/>
      <c r="J194" s="250"/>
      <c r="K194" s="250"/>
      <c r="L194" s="26" t="s">
        <v>112</v>
      </c>
      <c r="M194" s="25" t="s">
        <v>375</v>
      </c>
      <c r="N194" s="26" t="s">
        <v>111</v>
      </c>
      <c r="O194" s="25" t="s">
        <v>381</v>
      </c>
      <c r="P194" s="26" t="s">
        <v>110</v>
      </c>
      <c r="Q194" s="25" t="s">
        <v>133</v>
      </c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385</v>
      </c>
      <c r="N195" s="55" t="s">
        <v>102</v>
      </c>
      <c r="O195" s="54" t="s">
        <v>371</v>
      </c>
      <c r="P195" s="55" t="s">
        <v>101</v>
      </c>
      <c r="Q195" s="54" t="s">
        <v>133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 t="s">
        <v>552</v>
      </c>
      <c r="E196" s="119"/>
      <c r="F196" s="119"/>
      <c r="G196" s="118"/>
      <c r="H196" s="241"/>
      <c r="I196" s="248">
        <v>46</v>
      </c>
      <c r="J196" s="248">
        <v>13</v>
      </c>
      <c r="K196" s="248">
        <v>4</v>
      </c>
      <c r="L196" s="45" t="s">
        <v>132</v>
      </c>
      <c r="M196" s="44" t="s">
        <v>175</v>
      </c>
      <c r="N196" s="45" t="s">
        <v>131</v>
      </c>
      <c r="O196" s="44" t="s">
        <v>511</v>
      </c>
      <c r="P196" s="45" t="s">
        <v>130</v>
      </c>
      <c r="Q196" s="44" t="s">
        <v>175</v>
      </c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31"/>
      <c r="AK196" s="225"/>
      <c r="AL196" s="51"/>
      <c r="AM196" s="228">
        <f>SUMPRODUCT(LEN($M196:$AE199)-LEN(SUBSTITUTE($M196:$AE199,"A", "")))</f>
        <v>17</v>
      </c>
      <c r="AN196" s="216">
        <f>SUMPRODUCT(LEN($AH196:$AH199)-LEN(SUBSTITUTE($AH196:$AH199,"A", "")))</f>
        <v>0</v>
      </c>
      <c r="AO196" s="219">
        <f>SUMPRODUCT(LEN($AG196:$AG199)-LEN(SUBSTITUTE($AG196:$AG199,"A", "")))</f>
        <v>0</v>
      </c>
      <c r="AP196" s="222">
        <f>SUMPRODUCT(LEN($M196:$AE199)-LEN(SUBSTITUTE($M196:$AE199,"S", "")))</f>
        <v>8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0</v>
      </c>
      <c r="AW196" s="216">
        <f>SUMPRODUCT(LEN($AH196:$AH199)-LEN(SUBSTITUTE($AH196:$AH199,"G", "")))</f>
        <v>0</v>
      </c>
      <c r="AX196" s="219">
        <f>SUMPRODUCT(LEN($AG196:$AG199)-LEN(SUBSTITUTE($AG196:$AG199,"G", "")))</f>
        <v>0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374</v>
      </c>
      <c r="N197" s="35" t="s">
        <v>121</v>
      </c>
      <c r="O197" s="34" t="s">
        <v>175</v>
      </c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468</v>
      </c>
      <c r="N198" s="26" t="s">
        <v>111</v>
      </c>
      <c r="O198" s="25" t="s">
        <v>375</v>
      </c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373</v>
      </c>
      <c r="N199" s="55" t="s">
        <v>102</v>
      </c>
      <c r="O199" s="54" t="s">
        <v>385</v>
      </c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37.5" thickBot="1">
      <c r="B205" s="98" t="s">
        <v>236</v>
      </c>
      <c r="C205" s="97"/>
      <c r="D205" s="96">
        <v>178</v>
      </c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20</v>
      </c>
      <c r="AN205" s="85">
        <f t="shared" si="26"/>
        <v>2</v>
      </c>
      <c r="AO205" s="84">
        <f t="shared" si="26"/>
        <v>0</v>
      </c>
      <c r="AP205" s="86">
        <f t="shared" si="26"/>
        <v>35</v>
      </c>
      <c r="AQ205" s="85">
        <f t="shared" si="26"/>
        <v>21</v>
      </c>
      <c r="AR205" s="84">
        <f t="shared" si="26"/>
        <v>1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11</v>
      </c>
      <c r="BJ205" s="5">
        <f>SUM(AP205:AR205,BB205)/$BJ$5</f>
        <v>28.5</v>
      </c>
      <c r="BK205" s="5">
        <f>SUM(AS205:AU205,BC205)/$BJ$5</f>
        <v>0.5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10</v>
      </c>
      <c r="AN206" s="66">
        <f t="shared" si="27"/>
        <v>1</v>
      </c>
      <c r="AO206" s="65">
        <f t="shared" si="27"/>
        <v>0</v>
      </c>
      <c r="AP206" s="67">
        <f t="shared" si="27"/>
        <v>17.5</v>
      </c>
      <c r="AQ206" s="66">
        <f t="shared" si="27"/>
        <v>10.5</v>
      </c>
      <c r="AR206" s="65">
        <f t="shared" si="27"/>
        <v>0.5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134</v>
      </c>
      <c r="I207" s="248">
        <v>72</v>
      </c>
      <c r="J207" s="248">
        <v>17</v>
      </c>
      <c r="K207" s="248">
        <v>6</v>
      </c>
      <c r="L207" s="45" t="s">
        <v>132</v>
      </c>
      <c r="M207" s="44" t="s">
        <v>375</v>
      </c>
      <c r="N207" s="45" t="s">
        <v>131</v>
      </c>
      <c r="O207" s="44" t="s">
        <v>385</v>
      </c>
      <c r="P207" s="45" t="s">
        <v>130</v>
      </c>
      <c r="Q207" s="44" t="s">
        <v>371</v>
      </c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>
        <v>13</v>
      </c>
      <c r="AG207" s="44" t="s">
        <v>133</v>
      </c>
      <c r="AH207" s="43" t="s">
        <v>533</v>
      </c>
      <c r="AI207" s="42"/>
      <c r="AJ207" s="235">
        <v>7</v>
      </c>
      <c r="AK207" s="235"/>
      <c r="AL207" s="51"/>
      <c r="AM207" s="228">
        <f>SUMPRODUCT(LEN($M207:$AE210)-LEN(SUBSTITUTE($M207:$AE210,"A", "")))</f>
        <v>13</v>
      </c>
      <c r="AN207" s="216">
        <f>SUMPRODUCT(LEN($AH207:$AH210)-LEN(SUBSTITUTE($AH207:$AH210,"A", "")))</f>
        <v>1</v>
      </c>
      <c r="AO207" s="219">
        <f>SUMPRODUCT(LEN($AG207:$AG210)-LEN(SUBSTITUTE($AG207:$AG210,"A", "")))</f>
        <v>0</v>
      </c>
      <c r="AP207" s="222">
        <f>SUMPRODUCT(LEN($M207:$AE210)-LEN(SUBSTITUTE($M207:$AE210,"S", "")))</f>
        <v>16</v>
      </c>
      <c r="AQ207" s="216">
        <f>SUMPRODUCT(LEN($AH207:$AH210)-LEN(SUBSTITUTE($AH207:$AH210,"S", "")))</f>
        <v>11</v>
      </c>
      <c r="AR207" s="219">
        <f>SUMPRODUCT(LEN($AG207:$AG210)-LEN(SUBSTITUTE($AG207:$AG210,"S", "")))</f>
        <v>1</v>
      </c>
      <c r="AS207" s="222">
        <f>SUMPRODUCT(LEN($M207:$AE210)-LEN(SUBSTITUTE($M207:$AE210,"F", "")))</f>
        <v>1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0</v>
      </c>
      <c r="AW207" s="216">
        <f>SUMPRODUCT(LEN($AH207:$AH210)-LEN(SUBSTITUTE($AH207:$AH210,"G", "")))</f>
        <v>0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0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373</v>
      </c>
      <c r="N208" s="35" t="s">
        <v>121</v>
      </c>
      <c r="O208" s="34" t="s">
        <v>385</v>
      </c>
      <c r="P208" s="35" t="s">
        <v>120</v>
      </c>
      <c r="Q208" s="34" t="s">
        <v>371</v>
      </c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382</v>
      </c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178</v>
      </c>
      <c r="I209" s="250"/>
      <c r="J209" s="250"/>
      <c r="K209" s="250"/>
      <c r="L209" s="26" t="s">
        <v>112</v>
      </c>
      <c r="M209" s="25" t="s">
        <v>373</v>
      </c>
      <c r="N209" s="26" t="s">
        <v>111</v>
      </c>
      <c r="O209" s="25" t="s">
        <v>469</v>
      </c>
      <c r="P209" s="26" t="s">
        <v>110</v>
      </c>
      <c r="Q209" s="25" t="s">
        <v>133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522</v>
      </c>
      <c r="N210" s="55" t="s">
        <v>102</v>
      </c>
      <c r="O210" s="54" t="s">
        <v>371</v>
      </c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79</v>
      </c>
      <c r="J211" s="248">
        <v>18</v>
      </c>
      <c r="K211" s="248">
        <v>8</v>
      </c>
      <c r="L211" s="45" t="s">
        <v>132</v>
      </c>
      <c r="M211" s="44" t="s">
        <v>377</v>
      </c>
      <c r="N211" s="45" t="s">
        <v>131</v>
      </c>
      <c r="O211" s="44" t="s">
        <v>381</v>
      </c>
      <c r="P211" s="45" t="s">
        <v>130</v>
      </c>
      <c r="Q211" s="44" t="s">
        <v>133</v>
      </c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371</v>
      </c>
      <c r="AI211" s="42"/>
      <c r="AJ211" s="231"/>
      <c r="AK211" s="225"/>
      <c r="AL211" s="51"/>
      <c r="AM211" s="228">
        <f>SUMPRODUCT(LEN($M211:$AE214)-LEN(SUBSTITUTE($M211:$AE214,"A", "")))</f>
        <v>7</v>
      </c>
      <c r="AN211" s="216">
        <f>SUMPRODUCT(LEN($AH211:$AH214)-LEN(SUBSTITUTE($AH211:$AH214,"A", "")))</f>
        <v>1</v>
      </c>
      <c r="AO211" s="219">
        <f>SUMPRODUCT(LEN($AG211:$AG214)-LEN(SUBSTITUTE($AG211:$AG214,"A", "")))</f>
        <v>0</v>
      </c>
      <c r="AP211" s="222">
        <f>SUMPRODUCT(LEN($M211:$AE214)-LEN(SUBSTITUTE($M211:$AE214,"S", "")))</f>
        <v>19</v>
      </c>
      <c r="AQ211" s="216">
        <f>SUMPRODUCT(LEN($AH211:$AH214)-LEN(SUBSTITUTE($AH211:$AH214,"S", "")))</f>
        <v>10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0</v>
      </c>
      <c r="AW211" s="216">
        <f>SUMPRODUCT(LEN($AH211:$AH214)-LEN(SUBSTITUTE($AH211:$AH214,"G", "")))</f>
        <v>0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461</v>
      </c>
      <c r="N212" s="35" t="s">
        <v>121</v>
      </c>
      <c r="O212" s="34" t="s">
        <v>378</v>
      </c>
      <c r="P212" s="35" t="s">
        <v>120</v>
      </c>
      <c r="Q212" s="34" t="s">
        <v>133</v>
      </c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481</v>
      </c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377</v>
      </c>
      <c r="N213" s="26" t="s">
        <v>111</v>
      </c>
      <c r="O213" s="25" t="s">
        <v>186</v>
      </c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382</v>
      </c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385</v>
      </c>
      <c r="N214" s="55" t="s">
        <v>102</v>
      </c>
      <c r="O214" s="54" t="s">
        <v>371</v>
      </c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37.5" thickBot="1">
      <c r="B220" s="98" t="s">
        <v>234</v>
      </c>
      <c r="C220" s="97"/>
      <c r="D220" s="96">
        <v>177</v>
      </c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18</v>
      </c>
      <c r="AN220" s="85">
        <f t="shared" si="28"/>
        <v>1</v>
      </c>
      <c r="AO220" s="84">
        <f t="shared" si="28"/>
        <v>0</v>
      </c>
      <c r="AP220" s="86">
        <f t="shared" si="28"/>
        <v>25</v>
      </c>
      <c r="AQ220" s="85">
        <f t="shared" si="28"/>
        <v>4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9.5</v>
      </c>
      <c r="BJ220" s="5">
        <f>SUM(AP220:AR220,BB220)/$BJ$5</f>
        <v>15</v>
      </c>
      <c r="BK220" s="5">
        <f>SUM(AS220:AU220,BC220)/$BJ$5</f>
        <v>0.5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9</v>
      </c>
      <c r="AN221" s="66">
        <f t="shared" si="29"/>
        <v>0.5</v>
      </c>
      <c r="AO221" s="65">
        <f t="shared" si="29"/>
        <v>0</v>
      </c>
      <c r="AP221" s="67">
        <f t="shared" si="29"/>
        <v>12.5</v>
      </c>
      <c r="AQ221" s="66">
        <f t="shared" si="29"/>
        <v>2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551</v>
      </c>
      <c r="I222" s="248">
        <v>54</v>
      </c>
      <c r="J222" s="248">
        <v>16</v>
      </c>
      <c r="K222" s="248">
        <v>6</v>
      </c>
      <c r="L222" s="45" t="s">
        <v>132</v>
      </c>
      <c r="M222" s="44" t="s">
        <v>375</v>
      </c>
      <c r="N222" s="45" t="s">
        <v>131</v>
      </c>
      <c r="O222" s="44" t="s">
        <v>373</v>
      </c>
      <c r="P222" s="45" t="s">
        <v>130</v>
      </c>
      <c r="Q222" s="44" t="s">
        <v>133</v>
      </c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371</v>
      </c>
      <c r="AI222" s="42" t="s">
        <v>133</v>
      </c>
      <c r="AJ222" s="235"/>
      <c r="AK222" s="235"/>
      <c r="AL222" s="51"/>
      <c r="AM222" s="228">
        <f>SUMPRODUCT(LEN($M222:$AE225)-LEN(SUBSTITUTE($M222:$AE225,"A", "")))</f>
        <v>10</v>
      </c>
      <c r="AN222" s="216">
        <f>SUMPRODUCT(LEN($AH222:$AH225)-LEN(SUBSTITUTE($AH222:$AH225,"A", "")))</f>
        <v>0</v>
      </c>
      <c r="AO222" s="219">
        <f>SUMPRODUCT(LEN($AG222:$AG225)-LEN(SUBSTITUTE($AG222:$AG225,"A", "")))</f>
        <v>0</v>
      </c>
      <c r="AP222" s="222">
        <f>SUMPRODUCT(LEN($M222:$AE225)-LEN(SUBSTITUTE($M222:$AE225,"S", "")))</f>
        <v>11</v>
      </c>
      <c r="AQ222" s="216">
        <f>SUMPRODUCT(LEN($AH222:$AH225)-LEN(SUBSTITUTE($AH222:$AH225,"S", "")))</f>
        <v>2</v>
      </c>
      <c r="AR222" s="219">
        <f>SUMPRODUCT(LEN($AG222:$AG225)-LEN(SUBSTITUTE($AG222:$AG225,"S", "")))</f>
        <v>0</v>
      </c>
      <c r="AS222" s="222">
        <f>SUMPRODUCT(LEN($M222:$AE225)-LEN(SUBSTITUTE($M222:$AE225,"F", "")))</f>
        <v>0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0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1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375</v>
      </c>
      <c r="N223" s="35" t="s">
        <v>121</v>
      </c>
      <c r="O223" s="34" t="s">
        <v>371</v>
      </c>
      <c r="P223" s="35" t="s">
        <v>120</v>
      </c>
      <c r="Q223" s="34" t="s">
        <v>133</v>
      </c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177</v>
      </c>
      <c r="I224" s="250"/>
      <c r="J224" s="250"/>
      <c r="K224" s="250"/>
      <c r="L224" s="26" t="s">
        <v>112</v>
      </c>
      <c r="M224" s="25" t="s">
        <v>373</v>
      </c>
      <c r="N224" s="26" t="s">
        <v>111</v>
      </c>
      <c r="O224" s="25" t="s">
        <v>371</v>
      </c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383</v>
      </c>
      <c r="N225" s="55" t="s">
        <v>102</v>
      </c>
      <c r="O225" s="54" t="s">
        <v>371</v>
      </c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44</v>
      </c>
      <c r="J226" s="248">
        <v>17</v>
      </c>
      <c r="K226" s="248">
        <v>6</v>
      </c>
      <c r="L226" s="45" t="s">
        <v>132</v>
      </c>
      <c r="M226" s="44" t="s">
        <v>375</v>
      </c>
      <c r="N226" s="45" t="s">
        <v>131</v>
      </c>
      <c r="O226" s="44" t="s">
        <v>381</v>
      </c>
      <c r="P226" s="45" t="s">
        <v>130</v>
      </c>
      <c r="Q226" s="44" t="s">
        <v>371</v>
      </c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 t="s">
        <v>133</v>
      </c>
      <c r="AI226" s="42"/>
      <c r="AJ226" s="231">
        <v>7</v>
      </c>
      <c r="AK226" s="225"/>
      <c r="AL226" s="51"/>
      <c r="AM226" s="228">
        <f>SUMPRODUCT(LEN($M226:$AE229)-LEN(SUBSTITUTE($M226:$AE229,"A", "")))</f>
        <v>8</v>
      </c>
      <c r="AN226" s="216">
        <f>SUMPRODUCT(LEN($AH226:$AH229)-LEN(SUBSTITUTE($AH226:$AH229,"A", "")))</f>
        <v>1</v>
      </c>
      <c r="AO226" s="219">
        <f>SUMPRODUCT(LEN($AG226:$AG229)-LEN(SUBSTITUTE($AG226:$AG229,"A", "")))</f>
        <v>0</v>
      </c>
      <c r="AP226" s="222">
        <f>SUMPRODUCT(LEN($M226:$AE229)-LEN(SUBSTITUTE($M226:$AE229,"S", "")))</f>
        <v>14</v>
      </c>
      <c r="AQ226" s="216">
        <f>SUMPRODUCT(LEN($AH226:$AH229)-LEN(SUBSTITUTE($AH226:$AH229,"S", "")))</f>
        <v>2</v>
      </c>
      <c r="AR226" s="219">
        <f>SUMPRODUCT(LEN($AG226:$AG229)-LEN(SUBSTITUTE($AG226:$AG229,"S", "")))</f>
        <v>0</v>
      </c>
      <c r="AS226" s="222">
        <f>SUMPRODUCT(LEN($M226:$AE229)-LEN(SUBSTITUTE($M226:$AE229,"F", "")))</f>
        <v>1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0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375</v>
      </c>
      <c r="N227" s="35" t="s">
        <v>121</v>
      </c>
      <c r="O227" s="34" t="s">
        <v>371</v>
      </c>
      <c r="P227" s="35" t="s">
        <v>120</v>
      </c>
      <c r="Q227" s="34" t="s">
        <v>133</v>
      </c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 t="s">
        <v>186</v>
      </c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373</v>
      </c>
      <c r="N228" s="26" t="s">
        <v>111</v>
      </c>
      <c r="O228" s="25" t="s">
        <v>371</v>
      </c>
      <c r="P228" s="26" t="s">
        <v>110</v>
      </c>
      <c r="Q228" s="25" t="s">
        <v>133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506</v>
      </c>
      <c r="N229" s="55" t="s">
        <v>102</v>
      </c>
      <c r="O229" s="54" t="s">
        <v>186</v>
      </c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37.5" thickBot="1">
      <c r="B235" s="98" t="s">
        <v>233</v>
      </c>
      <c r="C235" s="97"/>
      <c r="D235" s="96">
        <v>178</v>
      </c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28</v>
      </c>
      <c r="AN235" s="85">
        <f t="shared" si="30"/>
        <v>7</v>
      </c>
      <c r="AO235" s="84">
        <f t="shared" si="30"/>
        <v>0</v>
      </c>
      <c r="AP235" s="86">
        <f t="shared" si="30"/>
        <v>40</v>
      </c>
      <c r="AQ235" s="85">
        <f t="shared" si="30"/>
        <v>3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17.5</v>
      </c>
      <c r="BJ235" s="5">
        <f>SUM(AP235:AR235,BB235)/$BJ$5</f>
        <v>21.5</v>
      </c>
      <c r="BK235" s="5">
        <f>SUM(AS235:AU235,BC235)/$BJ$5</f>
        <v>0</v>
      </c>
      <c r="BL235" s="5">
        <f>SUM(AV235:AX235,BD235)/$BJ$5</f>
        <v>1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14</v>
      </c>
      <c r="AN236" s="66">
        <f t="shared" si="31"/>
        <v>3.5</v>
      </c>
      <c r="AO236" s="65">
        <f t="shared" si="31"/>
        <v>0</v>
      </c>
      <c r="AP236" s="67">
        <f t="shared" si="31"/>
        <v>20</v>
      </c>
      <c r="AQ236" s="66">
        <f t="shared" si="31"/>
        <v>1.5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466</v>
      </c>
      <c r="I237" s="248">
        <v>67</v>
      </c>
      <c r="J237" s="248">
        <v>20</v>
      </c>
      <c r="K237" s="248">
        <v>7</v>
      </c>
      <c r="L237" s="45" t="s">
        <v>132</v>
      </c>
      <c r="M237" s="44" t="s">
        <v>500</v>
      </c>
      <c r="N237" s="45" t="s">
        <v>131</v>
      </c>
      <c r="O237" s="44" t="s">
        <v>491</v>
      </c>
      <c r="P237" s="45" t="s">
        <v>130</v>
      </c>
      <c r="Q237" s="44" t="s">
        <v>374</v>
      </c>
      <c r="R237" s="45" t="s">
        <v>129</v>
      </c>
      <c r="S237" s="44" t="s">
        <v>133</v>
      </c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549</v>
      </c>
      <c r="AI237" s="42"/>
      <c r="AJ237" s="235"/>
      <c r="AK237" s="235"/>
      <c r="AL237" s="51"/>
      <c r="AM237" s="228">
        <f>SUMPRODUCT(LEN($M237:$AE240)-LEN(SUBSTITUTE($M237:$AE240,"A", "")))</f>
        <v>16</v>
      </c>
      <c r="AN237" s="216">
        <f>SUMPRODUCT(LEN($AH237:$AH240)-LEN(SUBSTITUTE($AH237:$AH240,"A", "")))</f>
        <v>4</v>
      </c>
      <c r="AO237" s="219">
        <f>SUMPRODUCT(LEN($AG237:$AG240)-LEN(SUBSTITUTE($AG237:$AG240,"A", "")))</f>
        <v>0</v>
      </c>
      <c r="AP237" s="222">
        <f>SUMPRODUCT(LEN($M237:$AE240)-LEN(SUBSTITUTE($M237:$AE240,"S", "")))</f>
        <v>21</v>
      </c>
      <c r="AQ237" s="216">
        <f>SUMPRODUCT(LEN($AH237:$AH240)-LEN(SUBSTITUTE($AH237:$AH240,"S", "")))</f>
        <v>1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2</v>
      </c>
      <c r="AW237" s="216">
        <f>SUMPRODUCT(LEN($AH237:$AH240)-LEN(SUBSTITUTE($AH237:$AH240,"G", "")))</f>
        <v>0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550</v>
      </c>
      <c r="N238" s="35" t="s">
        <v>121</v>
      </c>
      <c r="O238" s="34" t="s">
        <v>385</v>
      </c>
      <c r="P238" s="35" t="s">
        <v>120</v>
      </c>
      <c r="Q238" s="34" t="s">
        <v>371</v>
      </c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178</v>
      </c>
      <c r="I239" s="250"/>
      <c r="J239" s="250"/>
      <c r="K239" s="250"/>
      <c r="L239" s="26" t="s">
        <v>112</v>
      </c>
      <c r="M239" s="25" t="s">
        <v>373</v>
      </c>
      <c r="N239" s="26" t="s">
        <v>111</v>
      </c>
      <c r="O239" s="25" t="s">
        <v>500</v>
      </c>
      <c r="P239" s="26" t="s">
        <v>110</v>
      </c>
      <c r="Q239" s="25" t="s">
        <v>133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461</v>
      </c>
      <c r="N240" s="55" t="s">
        <v>102</v>
      </c>
      <c r="O240" s="54" t="s">
        <v>377</v>
      </c>
      <c r="P240" s="55" t="s">
        <v>101</v>
      </c>
      <c r="Q240" s="54" t="s">
        <v>371</v>
      </c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50</v>
      </c>
      <c r="J241" s="248">
        <v>19</v>
      </c>
      <c r="K241" s="248">
        <v>7</v>
      </c>
      <c r="L241" s="45" t="s">
        <v>132</v>
      </c>
      <c r="M241" s="44" t="s">
        <v>375</v>
      </c>
      <c r="N241" s="45" t="s">
        <v>131</v>
      </c>
      <c r="O241" s="44" t="s">
        <v>461</v>
      </c>
      <c r="P241" s="45" t="s">
        <v>130</v>
      </c>
      <c r="Q241" s="44" t="s">
        <v>371</v>
      </c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511</v>
      </c>
      <c r="AI241" s="42"/>
      <c r="AJ241" s="231"/>
      <c r="AK241" s="225"/>
      <c r="AL241" s="51"/>
      <c r="AM241" s="228">
        <f>SUMPRODUCT(LEN($M241:$AE244)-LEN(SUBSTITUTE($M241:$AE244,"A", "")))</f>
        <v>12</v>
      </c>
      <c r="AN241" s="216">
        <f>SUMPRODUCT(LEN($AH241:$AH244)-LEN(SUBSTITUTE($AH241:$AH244,"A", "")))</f>
        <v>3</v>
      </c>
      <c r="AO241" s="219">
        <f>SUMPRODUCT(LEN($AG241:$AG244)-LEN(SUBSTITUTE($AG241:$AG244,"A", "")))</f>
        <v>0</v>
      </c>
      <c r="AP241" s="222">
        <f>SUMPRODUCT(LEN($M241:$AE244)-LEN(SUBSTITUTE($M241:$AE244,"S", "")))</f>
        <v>19</v>
      </c>
      <c r="AQ241" s="216">
        <f>SUMPRODUCT(LEN($AH241:$AH244)-LEN(SUBSTITUTE($AH241:$AH244,"S", "")))</f>
        <v>2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0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186</v>
      </c>
      <c r="N242" s="35" t="s">
        <v>121</v>
      </c>
      <c r="O242" s="34" t="s">
        <v>377</v>
      </c>
      <c r="P242" s="35" t="s">
        <v>120</v>
      </c>
      <c r="Q242" s="34" t="s">
        <v>371</v>
      </c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373</v>
      </c>
      <c r="N243" s="26" t="s">
        <v>111</v>
      </c>
      <c r="O243" s="25" t="s">
        <v>500</v>
      </c>
      <c r="P243" s="26" t="s">
        <v>110</v>
      </c>
      <c r="Q243" s="25" t="s">
        <v>133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385</v>
      </c>
      <c r="N244" s="55" t="s">
        <v>102</v>
      </c>
      <c r="O244" s="54" t="s">
        <v>377</v>
      </c>
      <c r="P244" s="55" t="s">
        <v>101</v>
      </c>
      <c r="Q244" s="54" t="s">
        <v>133</v>
      </c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37.5" thickBot="1">
      <c r="B250" s="98" t="s">
        <v>232</v>
      </c>
      <c r="C250" s="97"/>
      <c r="D250" s="96">
        <v>177</v>
      </c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37</v>
      </c>
      <c r="AQ250" s="85">
        <f t="shared" si="32"/>
        <v>3</v>
      </c>
      <c r="AR250" s="84">
        <f t="shared" si="32"/>
        <v>1</v>
      </c>
      <c r="AS250" s="86">
        <f t="shared" si="32"/>
        <v>1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12</v>
      </c>
      <c r="BJ250" s="5">
        <f>SUM(AP250:AR250,BB250)/$BJ$5</f>
        <v>20.5</v>
      </c>
      <c r="BK250" s="5">
        <f>SUM(AS250:AU250,BC250)/$BJ$5</f>
        <v>0.5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18.5</v>
      </c>
      <c r="AQ251" s="66">
        <f t="shared" si="33"/>
        <v>1.5</v>
      </c>
      <c r="AR251" s="65">
        <f t="shared" si="33"/>
        <v>0.5</v>
      </c>
      <c r="AS251" s="67">
        <f t="shared" si="33"/>
        <v>0.5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178</v>
      </c>
      <c r="I252" s="248">
        <v>53</v>
      </c>
      <c r="J252" s="248">
        <v>17</v>
      </c>
      <c r="K252" s="248">
        <v>5</v>
      </c>
      <c r="L252" s="45" t="s">
        <v>132</v>
      </c>
      <c r="M252" s="44" t="s">
        <v>375</v>
      </c>
      <c r="N252" s="45" t="s">
        <v>131</v>
      </c>
      <c r="O252" s="44" t="s">
        <v>490</v>
      </c>
      <c r="P252" s="45" t="s">
        <v>130</v>
      </c>
      <c r="Q252" s="44" t="s">
        <v>371</v>
      </c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186</v>
      </c>
      <c r="AI252" s="42"/>
      <c r="AJ252" s="235">
        <v>7</v>
      </c>
      <c r="AK252" s="235"/>
      <c r="AL252" s="51"/>
      <c r="AM252" s="228">
        <f>SUMPRODUCT(LEN($M252:$AE255)-LEN(SUBSTITUTE($M252:$AE255,"A", "")))</f>
        <v>8</v>
      </c>
      <c r="AN252" s="216">
        <f>SUMPRODUCT(LEN($AH252:$AH255)-LEN(SUBSTITUTE($AH252:$AH255,"A", "")))</f>
        <v>1</v>
      </c>
      <c r="AO252" s="219">
        <f>SUMPRODUCT(LEN($AG252:$AG255)-LEN(SUBSTITUTE($AG252:$AG255,"A", "")))</f>
        <v>0</v>
      </c>
      <c r="AP252" s="222">
        <f>SUMPRODUCT(LEN($M252:$AE255)-LEN(SUBSTITUTE($M252:$AE255,"S", "")))</f>
        <v>17</v>
      </c>
      <c r="AQ252" s="216">
        <f>SUMPRODUCT(LEN($AH252:$AH255)-LEN(SUBSTITUTE($AH252:$AH255,"S", "")))</f>
        <v>1</v>
      </c>
      <c r="AR252" s="219">
        <f>SUMPRODUCT(LEN($AG252:$AG255)-LEN(SUBSTITUTE($AG252:$AG255,"S", "")))</f>
        <v>0</v>
      </c>
      <c r="AS252" s="222">
        <f>SUMPRODUCT(LEN($M252:$AE255)-LEN(SUBSTITUTE($M252:$AE255,"F", "")))</f>
        <v>1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0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0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0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375</v>
      </c>
      <c r="N253" s="35" t="s">
        <v>121</v>
      </c>
      <c r="O253" s="34" t="s">
        <v>381</v>
      </c>
      <c r="P253" s="35" t="s">
        <v>120</v>
      </c>
      <c r="Q253" s="34" t="s">
        <v>371</v>
      </c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177</v>
      </c>
      <c r="I254" s="250"/>
      <c r="J254" s="250"/>
      <c r="K254" s="250"/>
      <c r="L254" s="26" t="s">
        <v>112</v>
      </c>
      <c r="M254" s="25" t="s">
        <v>373</v>
      </c>
      <c r="N254" s="26" t="s">
        <v>111</v>
      </c>
      <c r="O254" s="25" t="s">
        <v>371</v>
      </c>
      <c r="P254" s="26" t="s">
        <v>110</v>
      </c>
      <c r="Q254" s="25" t="s">
        <v>133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373</v>
      </c>
      <c r="N255" s="55" t="s">
        <v>102</v>
      </c>
      <c r="O255" s="54" t="s">
        <v>371</v>
      </c>
      <c r="P255" s="55" t="s">
        <v>101</v>
      </c>
      <c r="Q255" s="54" t="s">
        <v>133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63</v>
      </c>
      <c r="J256" s="248">
        <v>18</v>
      </c>
      <c r="K256" s="248">
        <v>5</v>
      </c>
      <c r="L256" s="45" t="s">
        <v>132</v>
      </c>
      <c r="M256" s="44" t="s">
        <v>549</v>
      </c>
      <c r="N256" s="45" t="s">
        <v>131</v>
      </c>
      <c r="O256" s="44" t="s">
        <v>461</v>
      </c>
      <c r="P256" s="45" t="s">
        <v>130</v>
      </c>
      <c r="Q256" s="44" t="s">
        <v>381</v>
      </c>
      <c r="R256" s="45" t="s">
        <v>129</v>
      </c>
      <c r="S256" s="44" t="s">
        <v>133</v>
      </c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>
        <v>13</v>
      </c>
      <c r="AG256" s="44" t="s">
        <v>133</v>
      </c>
      <c r="AH256" s="43" t="s">
        <v>377</v>
      </c>
      <c r="AI256" s="42"/>
      <c r="AJ256" s="231"/>
      <c r="AK256" s="225"/>
      <c r="AL256" s="51"/>
      <c r="AM256" s="228">
        <f>SUMPRODUCT(LEN($M256:$AE259)-LEN(SUBSTITUTE($M256:$AE259,"A", "")))</f>
        <v>13</v>
      </c>
      <c r="AN256" s="216">
        <f>SUMPRODUCT(LEN($AH256:$AH259)-LEN(SUBSTITUTE($AH256:$AH259,"A", "")))</f>
        <v>2</v>
      </c>
      <c r="AO256" s="219">
        <f>SUMPRODUCT(LEN($AG256:$AG259)-LEN(SUBSTITUTE($AG256:$AG259,"A", "")))</f>
        <v>0</v>
      </c>
      <c r="AP256" s="222">
        <f>SUMPRODUCT(LEN($M256:$AE259)-LEN(SUBSTITUTE($M256:$AE259,"S", "")))</f>
        <v>20</v>
      </c>
      <c r="AQ256" s="216">
        <f>SUMPRODUCT(LEN($AH256:$AH259)-LEN(SUBSTITUTE($AH256:$AH259,"S", "")))</f>
        <v>2</v>
      </c>
      <c r="AR256" s="219">
        <f>SUMPRODUCT(LEN($AG256:$AG259)-LEN(SUBSTITUTE($AG256:$AG259,"S", "")))</f>
        <v>1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0</v>
      </c>
      <c r="AW256" s="216">
        <f>SUMPRODUCT(LEN($AH256:$AH259)-LEN(SUBSTITUTE($AH256:$AH259,"G", "")))</f>
        <v>0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235</v>
      </c>
      <c r="N257" s="35" t="s">
        <v>121</v>
      </c>
      <c r="O257" s="34" t="s">
        <v>461</v>
      </c>
      <c r="P257" s="35" t="s">
        <v>120</v>
      </c>
      <c r="Q257" s="34" t="s">
        <v>371</v>
      </c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548</v>
      </c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375</v>
      </c>
      <c r="N258" s="26" t="s">
        <v>111</v>
      </c>
      <c r="O258" s="25" t="s">
        <v>377</v>
      </c>
      <c r="P258" s="26" t="s">
        <v>110</v>
      </c>
      <c r="Q258" s="25" t="s">
        <v>133</v>
      </c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547</v>
      </c>
      <c r="N259" s="55" t="s">
        <v>102</v>
      </c>
      <c r="O259" s="54" t="s">
        <v>377</v>
      </c>
      <c r="P259" s="55" t="s">
        <v>101</v>
      </c>
      <c r="Q259" s="54" t="s">
        <v>133</v>
      </c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37.5" thickBot="1">
      <c r="B265" s="98" t="s">
        <v>231</v>
      </c>
      <c r="C265" s="97"/>
      <c r="D265" s="96">
        <v>178</v>
      </c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27</v>
      </c>
      <c r="AN265" s="85">
        <f t="shared" si="34"/>
        <v>2</v>
      </c>
      <c r="AO265" s="84">
        <f t="shared" si="34"/>
        <v>0</v>
      </c>
      <c r="AP265" s="86">
        <f t="shared" si="34"/>
        <v>41</v>
      </c>
      <c r="AQ265" s="85">
        <f t="shared" si="34"/>
        <v>17</v>
      </c>
      <c r="AR265" s="84">
        <f t="shared" si="34"/>
        <v>2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1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14.5</v>
      </c>
      <c r="BJ265" s="5">
        <f>SUM(AP265:AR265,BB265)/$BJ$5</f>
        <v>30</v>
      </c>
      <c r="BK265" s="5">
        <f>SUM(AS265:AU265,BC265)/$BJ$5</f>
        <v>0</v>
      </c>
      <c r="BL265" s="5">
        <f>SUM(AV265:AX265,BD265)/$BJ$5</f>
        <v>0.5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13.5</v>
      </c>
      <c r="AN266" s="66">
        <f t="shared" si="35"/>
        <v>1</v>
      </c>
      <c r="AO266" s="65">
        <f t="shared" si="35"/>
        <v>0</v>
      </c>
      <c r="AP266" s="67">
        <f t="shared" si="35"/>
        <v>20.5</v>
      </c>
      <c r="AQ266" s="66">
        <f t="shared" si="35"/>
        <v>8.5</v>
      </c>
      <c r="AR266" s="65">
        <f t="shared" si="35"/>
        <v>1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0.5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178</v>
      </c>
      <c r="I267" s="248">
        <v>62</v>
      </c>
      <c r="J267" s="248">
        <v>19</v>
      </c>
      <c r="K267" s="248">
        <v>7</v>
      </c>
      <c r="L267" s="45" t="s">
        <v>132</v>
      </c>
      <c r="M267" s="44" t="s">
        <v>374</v>
      </c>
      <c r="N267" s="45" t="s">
        <v>131</v>
      </c>
      <c r="O267" s="44" t="s">
        <v>461</v>
      </c>
      <c r="P267" s="45" t="s">
        <v>130</v>
      </c>
      <c r="Q267" s="44" t="s">
        <v>371</v>
      </c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>
        <v>14</v>
      </c>
      <c r="AG267" s="44" t="s">
        <v>133</v>
      </c>
      <c r="AH267" s="43" t="s">
        <v>371</v>
      </c>
      <c r="AI267" s="42"/>
      <c r="AJ267" s="235"/>
      <c r="AK267" s="235"/>
      <c r="AL267" s="51"/>
      <c r="AM267" s="228">
        <f>SUMPRODUCT(LEN($M267:$AE270)-LEN(SUBSTITUTE($M267:$AE270,"A", "")))</f>
        <v>10</v>
      </c>
      <c r="AN267" s="216">
        <f>SUMPRODUCT(LEN($AH267:$AH270)-LEN(SUBSTITUTE($AH267:$AH270,"A", "")))</f>
        <v>2</v>
      </c>
      <c r="AO267" s="219">
        <f>SUMPRODUCT(LEN($AG267:$AG270)-LEN(SUBSTITUTE($AG267:$AG270,"A", "")))</f>
        <v>0</v>
      </c>
      <c r="AP267" s="222">
        <f>SUMPRODUCT(LEN($M267:$AE270)-LEN(SUBSTITUTE($M267:$AE270,"S", "")))</f>
        <v>25</v>
      </c>
      <c r="AQ267" s="216">
        <f>SUMPRODUCT(LEN($AH267:$AH270)-LEN(SUBSTITUTE($AH267:$AH270,"S", "")))</f>
        <v>17</v>
      </c>
      <c r="AR267" s="219">
        <f>SUMPRODUCT(LEN($AG267:$AG270)-LEN(SUBSTITUTE($AG267:$AG270,"S", "")))</f>
        <v>2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0</v>
      </c>
      <c r="AW267" s="216">
        <f>SUMPRODUCT(LEN($AH267:$AH270)-LEN(SUBSTITUTE($AH267:$AH270,"G", "")))</f>
        <v>0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0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385</v>
      </c>
      <c r="N268" s="35" t="s">
        <v>121</v>
      </c>
      <c r="O268" s="34" t="s">
        <v>381</v>
      </c>
      <c r="P268" s="35" t="s">
        <v>120</v>
      </c>
      <c r="Q268" s="34" t="s">
        <v>371</v>
      </c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>
        <v>15</v>
      </c>
      <c r="AG268" s="34" t="s">
        <v>133</v>
      </c>
      <c r="AH268" s="33" t="s">
        <v>381</v>
      </c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178</v>
      </c>
      <c r="I269" s="250"/>
      <c r="J269" s="250"/>
      <c r="K269" s="250"/>
      <c r="L269" s="26" t="s">
        <v>112</v>
      </c>
      <c r="M269" s="25" t="s">
        <v>385</v>
      </c>
      <c r="N269" s="26" t="s">
        <v>111</v>
      </c>
      <c r="O269" s="25" t="s">
        <v>476</v>
      </c>
      <c r="P269" s="26" t="s">
        <v>110</v>
      </c>
      <c r="Q269" s="25" t="s">
        <v>133</v>
      </c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546</v>
      </c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461</v>
      </c>
      <c r="N270" s="55" t="s">
        <v>102</v>
      </c>
      <c r="O270" s="54" t="s">
        <v>381</v>
      </c>
      <c r="P270" s="55" t="s">
        <v>101</v>
      </c>
      <c r="Q270" s="54" t="s">
        <v>133</v>
      </c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 t="s">
        <v>545</v>
      </c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64</v>
      </c>
      <c r="J271" s="248">
        <v>18</v>
      </c>
      <c r="K271" s="248">
        <v>6</v>
      </c>
      <c r="L271" s="45" t="s">
        <v>132</v>
      </c>
      <c r="M271" s="44" t="s">
        <v>375</v>
      </c>
      <c r="N271" s="45" t="s">
        <v>131</v>
      </c>
      <c r="O271" s="44" t="s">
        <v>461</v>
      </c>
      <c r="P271" s="45" t="s">
        <v>130</v>
      </c>
      <c r="Q271" s="44" t="s">
        <v>371</v>
      </c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31"/>
      <c r="AK271" s="225"/>
      <c r="AL271" s="51"/>
      <c r="AM271" s="228">
        <f>SUMPRODUCT(LEN($M271:$AE274)-LEN(SUBSTITUTE($M271:$AE274,"A", "")))</f>
        <v>17</v>
      </c>
      <c r="AN271" s="216">
        <f>SUMPRODUCT(LEN($AH271:$AH274)-LEN(SUBSTITUTE($AH271:$AH274,"A", "")))</f>
        <v>0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16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1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464</v>
      </c>
      <c r="N272" s="35" t="s">
        <v>121</v>
      </c>
      <c r="O272" s="34" t="s">
        <v>464</v>
      </c>
      <c r="P272" s="35" t="s">
        <v>120</v>
      </c>
      <c r="Q272" s="34" t="s">
        <v>186</v>
      </c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530</v>
      </c>
      <c r="N273" s="26" t="s">
        <v>111</v>
      </c>
      <c r="O273" s="25" t="s">
        <v>378</v>
      </c>
      <c r="P273" s="26" t="s">
        <v>110</v>
      </c>
      <c r="Q273" s="25" t="s">
        <v>133</v>
      </c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385</v>
      </c>
      <c r="N274" s="55" t="s">
        <v>102</v>
      </c>
      <c r="O274" s="54" t="s">
        <v>377</v>
      </c>
      <c r="P274" s="55" t="s">
        <v>101</v>
      </c>
      <c r="Q274" s="54" t="s">
        <v>133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37.5" thickBot="1">
      <c r="B280" s="98" t="s">
        <v>229</v>
      </c>
      <c r="C280" s="97"/>
      <c r="D280" s="96">
        <v>177</v>
      </c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22</v>
      </c>
      <c r="AN280" s="85">
        <f t="shared" si="36"/>
        <v>1</v>
      </c>
      <c r="AO280" s="84">
        <f t="shared" si="36"/>
        <v>0</v>
      </c>
      <c r="AP280" s="86">
        <f t="shared" si="36"/>
        <v>33</v>
      </c>
      <c r="AQ280" s="85">
        <f t="shared" si="36"/>
        <v>7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2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11.5</v>
      </c>
      <c r="BJ280" s="5">
        <f>SUM(AP280:AR280,BB280)/$BJ$5</f>
        <v>20</v>
      </c>
      <c r="BK280" s="5">
        <f>SUM(AS280:AU280,BC280)/$BJ$5</f>
        <v>0</v>
      </c>
      <c r="BL280" s="5">
        <f>SUM(AV280:AX280,BD280)/$BJ$5</f>
        <v>1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11</v>
      </c>
      <c r="AN281" s="66">
        <f t="shared" si="37"/>
        <v>0.5</v>
      </c>
      <c r="AO281" s="65">
        <f t="shared" si="37"/>
        <v>0</v>
      </c>
      <c r="AP281" s="67">
        <f t="shared" si="37"/>
        <v>16.5</v>
      </c>
      <c r="AQ281" s="66">
        <f t="shared" si="37"/>
        <v>3.5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1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178</v>
      </c>
      <c r="I282" s="248">
        <v>64</v>
      </c>
      <c r="J282" s="248">
        <v>17</v>
      </c>
      <c r="K282" s="248">
        <v>6</v>
      </c>
      <c r="L282" s="45" t="s">
        <v>132</v>
      </c>
      <c r="M282" s="44" t="s">
        <v>544</v>
      </c>
      <c r="N282" s="45" t="s">
        <v>131</v>
      </c>
      <c r="O282" s="44" t="s">
        <v>383</v>
      </c>
      <c r="P282" s="45" t="s">
        <v>130</v>
      </c>
      <c r="Q282" s="44" t="s">
        <v>133</v>
      </c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/>
      <c r="AI282" s="42"/>
      <c r="AJ282" s="235"/>
      <c r="AK282" s="235"/>
      <c r="AL282" s="51"/>
      <c r="AM282" s="228">
        <f>SUMPRODUCT(LEN($M282:$AE285)-LEN(SUBSTITUTE($M282:$AE285,"A", "")))</f>
        <v>9</v>
      </c>
      <c r="AN282" s="216">
        <f>SUMPRODUCT(LEN($AH282:$AH285)-LEN(SUBSTITUTE($AH282:$AH285,"A", "")))</f>
        <v>0</v>
      </c>
      <c r="AO282" s="219">
        <f>SUMPRODUCT(LEN($AG282:$AG285)-LEN(SUBSTITUTE($AG282:$AG285,"A", "")))</f>
        <v>0</v>
      </c>
      <c r="AP282" s="222">
        <f>SUMPRODUCT(LEN($M282:$AE285)-LEN(SUBSTITUTE($M282:$AE285,"S", "")))</f>
        <v>13</v>
      </c>
      <c r="AQ282" s="216">
        <f>SUMPRODUCT(LEN($AH282:$AH285)-LEN(SUBSTITUTE($AH282:$AH285,"S", "")))</f>
        <v>0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1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383</v>
      </c>
      <c r="N283" s="35" t="s">
        <v>121</v>
      </c>
      <c r="O283" s="34" t="s">
        <v>381</v>
      </c>
      <c r="P283" s="35" t="s">
        <v>120</v>
      </c>
      <c r="Q283" s="34" t="s">
        <v>133</v>
      </c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177</v>
      </c>
      <c r="I284" s="250"/>
      <c r="J284" s="250"/>
      <c r="K284" s="250"/>
      <c r="L284" s="26" t="s">
        <v>112</v>
      </c>
      <c r="M284" s="25" t="s">
        <v>386</v>
      </c>
      <c r="N284" s="26" t="s">
        <v>111</v>
      </c>
      <c r="O284" s="25" t="s">
        <v>372</v>
      </c>
      <c r="P284" s="26" t="s">
        <v>110</v>
      </c>
      <c r="Q284" s="25" t="s">
        <v>133</v>
      </c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469</v>
      </c>
      <c r="N285" s="55" t="s">
        <v>102</v>
      </c>
      <c r="O285" s="54" t="s">
        <v>133</v>
      </c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75</v>
      </c>
      <c r="J286" s="248">
        <v>19</v>
      </c>
      <c r="K286" s="248">
        <v>6</v>
      </c>
      <c r="L286" s="45" t="s">
        <v>132</v>
      </c>
      <c r="M286" s="44" t="s">
        <v>375</v>
      </c>
      <c r="N286" s="45" t="s">
        <v>131</v>
      </c>
      <c r="O286" s="44" t="s">
        <v>476</v>
      </c>
      <c r="P286" s="45" t="s">
        <v>130</v>
      </c>
      <c r="Q286" s="44" t="s">
        <v>378</v>
      </c>
      <c r="R286" s="45" t="s">
        <v>129</v>
      </c>
      <c r="S286" s="44" t="s">
        <v>133</v>
      </c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543</v>
      </c>
      <c r="AI286" s="42"/>
      <c r="AJ286" s="231"/>
      <c r="AK286" s="225"/>
      <c r="AL286" s="51"/>
      <c r="AM286" s="228">
        <f>SUMPRODUCT(LEN($M286:$AE289)-LEN(SUBSTITUTE($M286:$AE289,"A", "")))</f>
        <v>13</v>
      </c>
      <c r="AN286" s="216">
        <f>SUMPRODUCT(LEN($AH286:$AH289)-LEN(SUBSTITUTE($AH286:$AH289,"A", "")))</f>
        <v>1</v>
      </c>
      <c r="AO286" s="219">
        <f>SUMPRODUCT(LEN($AG286:$AG289)-LEN(SUBSTITUTE($AG286:$AG289,"A", "")))</f>
        <v>0</v>
      </c>
      <c r="AP286" s="222">
        <f>SUMPRODUCT(LEN($M286:$AE289)-LEN(SUBSTITUTE($M286:$AE289,"S", "")))</f>
        <v>20</v>
      </c>
      <c r="AQ286" s="216">
        <f>SUMPRODUCT(LEN($AH286:$AH289)-LEN(SUBSTITUTE($AH286:$AH289,"S", "")))</f>
        <v>7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1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386</v>
      </c>
      <c r="N287" s="35" t="s">
        <v>121</v>
      </c>
      <c r="O287" s="34" t="s">
        <v>476</v>
      </c>
      <c r="P287" s="35" t="s">
        <v>120</v>
      </c>
      <c r="Q287" s="34" t="s">
        <v>372</v>
      </c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 t="s">
        <v>371</v>
      </c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375</v>
      </c>
      <c r="N288" s="26" t="s">
        <v>111</v>
      </c>
      <c r="O288" s="25" t="s">
        <v>469</v>
      </c>
      <c r="P288" s="26" t="s">
        <v>110</v>
      </c>
      <c r="Q288" s="25" t="s">
        <v>371</v>
      </c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538</v>
      </c>
      <c r="N289" s="55" t="s">
        <v>102</v>
      </c>
      <c r="O289" s="54" t="s">
        <v>383</v>
      </c>
      <c r="P289" s="55" t="s">
        <v>101</v>
      </c>
      <c r="Q289" s="54" t="s">
        <v>133</v>
      </c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37.5" thickBot="1">
      <c r="B295" s="98" t="s">
        <v>228</v>
      </c>
      <c r="C295" s="97"/>
      <c r="D295" s="96">
        <v>179</v>
      </c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8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13</v>
      </c>
      <c r="AR295" s="84">
        <f t="shared" si="38"/>
        <v>1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4.5</v>
      </c>
      <c r="BJ295" s="5">
        <f>SUM(AP295:AR295,BB295)/$BJ$5</f>
        <v>23</v>
      </c>
      <c r="BK295" s="5">
        <f>SUM(AS295:AU295,BC295)/$BJ$5</f>
        <v>0.5</v>
      </c>
      <c r="BL295" s="5">
        <f>SUM(AV295:AX295,BD295)/$BJ$5</f>
        <v>1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4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6.5</v>
      </c>
      <c r="AR296" s="65">
        <f t="shared" si="39"/>
        <v>0.5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49</v>
      </c>
      <c r="J297" s="248">
        <v>15</v>
      </c>
      <c r="K297" s="248">
        <v>6</v>
      </c>
      <c r="L297" s="45" t="s">
        <v>132</v>
      </c>
      <c r="M297" s="44" t="s">
        <v>175</v>
      </c>
      <c r="N297" s="45" t="s">
        <v>131</v>
      </c>
      <c r="O297" s="44" t="s">
        <v>371</v>
      </c>
      <c r="P297" s="45" t="s">
        <v>130</v>
      </c>
      <c r="Q297" s="44" t="s">
        <v>133</v>
      </c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35"/>
      <c r="AK297" s="235"/>
      <c r="AL297" s="51"/>
      <c r="AM297" s="228">
        <f>SUMPRODUCT(LEN($M297:$AE300)-LEN(SUBSTITUTE($M297:$AE300,"A", "")))</f>
        <v>5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10</v>
      </c>
      <c r="AQ297" s="216">
        <f>SUMPRODUCT(LEN($AH297:$AH300)-LEN(SUBSTITUTE($AH297:$AH300,"S", "")))</f>
        <v>0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0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375</v>
      </c>
      <c r="N298" s="35" t="s">
        <v>121</v>
      </c>
      <c r="O298" s="34" t="s">
        <v>371</v>
      </c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179</v>
      </c>
      <c r="I299" s="250"/>
      <c r="J299" s="250"/>
      <c r="K299" s="250"/>
      <c r="L299" s="26" t="s">
        <v>112</v>
      </c>
      <c r="M299" s="25" t="s">
        <v>375</v>
      </c>
      <c r="N299" s="26" t="s">
        <v>111</v>
      </c>
      <c r="O299" s="25" t="s">
        <v>371</v>
      </c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371</v>
      </c>
      <c r="N300" s="55" t="s">
        <v>102</v>
      </c>
      <c r="O300" s="54" t="s">
        <v>133</v>
      </c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58</v>
      </c>
      <c r="J301" s="248">
        <v>18</v>
      </c>
      <c r="K301" s="248">
        <v>7</v>
      </c>
      <c r="L301" s="45" t="s">
        <v>132</v>
      </c>
      <c r="M301" s="44" t="s">
        <v>375</v>
      </c>
      <c r="N301" s="45" t="s">
        <v>131</v>
      </c>
      <c r="O301" s="44" t="s">
        <v>382</v>
      </c>
      <c r="P301" s="45" t="s">
        <v>130</v>
      </c>
      <c r="Q301" s="44" t="s">
        <v>133</v>
      </c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>
        <v>14</v>
      </c>
      <c r="AG301" s="44" t="s">
        <v>133</v>
      </c>
      <c r="AH301" s="43" t="s">
        <v>133</v>
      </c>
      <c r="AI301" s="42"/>
      <c r="AJ301" s="231">
        <v>7</v>
      </c>
      <c r="AK301" s="225"/>
      <c r="AL301" s="51"/>
      <c r="AM301" s="228">
        <f>SUMPRODUCT(LEN($M301:$AE304)-LEN(SUBSTITUTE($M301:$AE304,"A", "")))</f>
        <v>3</v>
      </c>
      <c r="AN301" s="216">
        <f>SUMPRODUCT(LEN($AH301:$AH304)-LEN(SUBSTITUTE($AH301:$AH304,"A", "")))</f>
        <v>1</v>
      </c>
      <c r="AO301" s="219">
        <f>SUMPRODUCT(LEN($AG301:$AG304)-LEN(SUBSTITUTE($AG301:$AG304,"A", "")))</f>
        <v>0</v>
      </c>
      <c r="AP301" s="222">
        <f>SUMPRODUCT(LEN($M301:$AE304)-LEN(SUBSTITUTE($M301:$AE304,"S", "")))</f>
        <v>22</v>
      </c>
      <c r="AQ301" s="216">
        <f>SUMPRODUCT(LEN($AH301:$AH304)-LEN(SUBSTITUTE($AH301:$AH304,"S", "")))</f>
        <v>13</v>
      </c>
      <c r="AR301" s="219">
        <f>SUMPRODUCT(LEN($AG301:$AG304)-LEN(SUBSTITUTE($AG301:$AG304,"S", "")))</f>
        <v>1</v>
      </c>
      <c r="AS301" s="222">
        <f>SUMPRODUCT(LEN($M301:$AE304)-LEN(SUBSTITUTE($M301:$AE304,"F", "")))</f>
        <v>1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2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491</v>
      </c>
      <c r="N302" s="35" t="s">
        <v>121</v>
      </c>
      <c r="O302" s="34" t="s">
        <v>381</v>
      </c>
      <c r="P302" s="35" t="s">
        <v>120</v>
      </c>
      <c r="Q302" s="34" t="s">
        <v>133</v>
      </c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 t="s">
        <v>382</v>
      </c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502</v>
      </c>
      <c r="N303" s="26" t="s">
        <v>111</v>
      </c>
      <c r="O303" s="25" t="s">
        <v>381</v>
      </c>
      <c r="P303" s="26" t="s">
        <v>110</v>
      </c>
      <c r="Q303" s="25" t="s">
        <v>133</v>
      </c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 t="s">
        <v>527</v>
      </c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513</v>
      </c>
      <c r="N304" s="55" t="s">
        <v>102</v>
      </c>
      <c r="O304" s="54" t="s">
        <v>371</v>
      </c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 t="s">
        <v>377</v>
      </c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37.5" thickBot="1">
      <c r="B310" s="98" t="s">
        <v>227</v>
      </c>
      <c r="C310" s="97"/>
      <c r="D310" s="96">
        <v>179</v>
      </c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18</v>
      </c>
      <c r="AN310" s="85">
        <f t="shared" si="40"/>
        <v>0</v>
      </c>
      <c r="AO310" s="84">
        <f t="shared" si="40"/>
        <v>0</v>
      </c>
      <c r="AP310" s="86">
        <f t="shared" si="40"/>
        <v>27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9</v>
      </c>
      <c r="BJ310" s="5">
        <f>SUM(AP310:AR310,BB310)/$BJ$5</f>
        <v>13.5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9</v>
      </c>
      <c r="AN311" s="66">
        <f t="shared" si="41"/>
        <v>0</v>
      </c>
      <c r="AO311" s="65">
        <f t="shared" si="41"/>
        <v>0</v>
      </c>
      <c r="AP311" s="67">
        <f t="shared" si="41"/>
        <v>13.5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197</v>
      </c>
      <c r="I312" s="248">
        <v>75</v>
      </c>
      <c r="J312" s="248">
        <v>17</v>
      </c>
      <c r="K312" s="248">
        <v>7</v>
      </c>
      <c r="L312" s="45" t="s">
        <v>132</v>
      </c>
      <c r="M312" s="44" t="s">
        <v>373</v>
      </c>
      <c r="N312" s="45" t="s">
        <v>131</v>
      </c>
      <c r="O312" s="44" t="s">
        <v>377</v>
      </c>
      <c r="P312" s="45" t="s">
        <v>130</v>
      </c>
      <c r="Q312" s="44" t="s">
        <v>371</v>
      </c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/>
      <c r="AI312" s="42"/>
      <c r="AJ312" s="235"/>
      <c r="AK312" s="235"/>
      <c r="AL312" s="51"/>
      <c r="AM312" s="228">
        <f>SUMPRODUCT(LEN($M312:$AE315)-LEN(SUBSTITUTE($M312:$AE315,"A", "")))</f>
        <v>8</v>
      </c>
      <c r="AN312" s="216">
        <f>SUMPRODUCT(LEN($AH312:$AH315)-LEN(SUBSTITUTE($AH312:$AH315,"A", "")))</f>
        <v>0</v>
      </c>
      <c r="AO312" s="219">
        <f>SUMPRODUCT(LEN($AG312:$AG315)-LEN(SUBSTITUTE($AG312:$AG315,"A", "")))</f>
        <v>0</v>
      </c>
      <c r="AP312" s="222">
        <f>SUMPRODUCT(LEN($M312:$AE315)-LEN(SUBSTITUTE($M312:$AE315,"S", "")))</f>
        <v>19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0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0</v>
      </c>
      <c r="AW312" s="216">
        <f>SUMPRODUCT(LEN($AH312:$AH315)-LEN(SUBSTITUTE($AH312:$AH315,"G", "")))</f>
        <v>0</v>
      </c>
      <c r="AX312" s="219">
        <f>SUMPRODUCT(LEN($AG312:$AG315)-LEN(SUBSTITUTE($AG312:$AG315,"G", "")))</f>
        <v>0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0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385</v>
      </c>
      <c r="N313" s="35" t="s">
        <v>121</v>
      </c>
      <c r="O313" s="34" t="s">
        <v>378</v>
      </c>
      <c r="P313" s="35" t="s">
        <v>120</v>
      </c>
      <c r="Q313" s="34" t="s">
        <v>133</v>
      </c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179</v>
      </c>
      <c r="I314" s="250"/>
      <c r="J314" s="250"/>
      <c r="K314" s="250"/>
      <c r="L314" s="26" t="s">
        <v>112</v>
      </c>
      <c r="M314" s="25" t="s">
        <v>377</v>
      </c>
      <c r="N314" s="26" t="s">
        <v>111</v>
      </c>
      <c r="O314" s="25" t="s">
        <v>371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461</v>
      </c>
      <c r="N315" s="55" t="s">
        <v>102</v>
      </c>
      <c r="O315" s="54" t="s">
        <v>371</v>
      </c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65</v>
      </c>
      <c r="J316" s="248">
        <v>16</v>
      </c>
      <c r="K316" s="248">
        <v>7</v>
      </c>
      <c r="L316" s="45" t="s">
        <v>132</v>
      </c>
      <c r="M316" s="44" t="s">
        <v>375</v>
      </c>
      <c r="N316" s="45" t="s">
        <v>131</v>
      </c>
      <c r="O316" s="44" t="s">
        <v>371</v>
      </c>
      <c r="P316" s="45" t="s">
        <v>130</v>
      </c>
      <c r="Q316" s="44" t="s">
        <v>175</v>
      </c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31"/>
      <c r="AK316" s="225"/>
      <c r="AL316" s="51"/>
      <c r="AM316" s="228">
        <f>SUMPRODUCT(LEN($M316:$AE319)-LEN(SUBSTITUTE($M316:$AE319,"A", "")))</f>
        <v>10</v>
      </c>
      <c r="AN316" s="216">
        <f>SUMPRODUCT(LEN($AH316:$AH319)-LEN(SUBSTITUTE($AH316:$AH319,"A", "")))</f>
        <v>0</v>
      </c>
      <c r="AO316" s="219">
        <f>SUMPRODUCT(LEN($AG316:$AG319)-LEN(SUBSTITUTE($AG316:$AG319,"A", "")))</f>
        <v>0</v>
      </c>
      <c r="AP316" s="222">
        <f>SUMPRODUCT(LEN($M316:$AE319)-LEN(SUBSTITUTE($M316:$AE319,"S", "")))</f>
        <v>8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0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375</v>
      </c>
      <c r="N317" s="35" t="s">
        <v>121</v>
      </c>
      <c r="O317" s="34" t="s">
        <v>372</v>
      </c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373</v>
      </c>
      <c r="N318" s="26" t="s">
        <v>111</v>
      </c>
      <c r="O318" s="25" t="s">
        <v>372</v>
      </c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377</v>
      </c>
      <c r="N319" s="55" t="s">
        <v>102</v>
      </c>
      <c r="O319" s="54" t="s">
        <v>133</v>
      </c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37.5" thickBot="1">
      <c r="B325" s="98" t="s">
        <v>226</v>
      </c>
      <c r="C325" s="97"/>
      <c r="D325" s="96">
        <v>179</v>
      </c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13</v>
      </c>
      <c r="AN325" s="85">
        <f t="shared" si="42"/>
        <v>1</v>
      </c>
      <c r="AO325" s="84">
        <f t="shared" si="42"/>
        <v>0</v>
      </c>
      <c r="AP325" s="86">
        <f t="shared" si="42"/>
        <v>41</v>
      </c>
      <c r="AQ325" s="85">
        <f t="shared" si="42"/>
        <v>8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7</v>
      </c>
      <c r="BJ325" s="5">
        <f>SUM(AP325:AR325,BB325)/$BJ$5</f>
        <v>24.5</v>
      </c>
      <c r="BK325" s="5">
        <f>SUM(AS325:AU325,BC325)/$BJ$5</f>
        <v>0.5</v>
      </c>
      <c r="BL325" s="5">
        <f>SUM(AV325:AX325,BD325)/$BJ$5</f>
        <v>1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6.5</v>
      </c>
      <c r="AN326" s="66">
        <f t="shared" si="43"/>
        <v>0.5</v>
      </c>
      <c r="AO326" s="65">
        <f t="shared" si="43"/>
        <v>0</v>
      </c>
      <c r="AP326" s="67">
        <f t="shared" si="43"/>
        <v>20.5</v>
      </c>
      <c r="AQ326" s="66">
        <f t="shared" si="43"/>
        <v>4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197</v>
      </c>
      <c r="I327" s="248">
        <v>70</v>
      </c>
      <c r="J327" s="248">
        <v>18</v>
      </c>
      <c r="K327" s="248">
        <v>7</v>
      </c>
      <c r="L327" s="45" t="s">
        <v>132</v>
      </c>
      <c r="M327" s="44" t="s">
        <v>175</v>
      </c>
      <c r="N327" s="45" t="s">
        <v>131</v>
      </c>
      <c r="O327" s="44" t="s">
        <v>461</v>
      </c>
      <c r="P327" s="45" t="s">
        <v>130</v>
      </c>
      <c r="Q327" s="44" t="s">
        <v>372</v>
      </c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371</v>
      </c>
      <c r="AI327" s="42"/>
      <c r="AJ327" s="235"/>
      <c r="AK327" s="235"/>
      <c r="AL327" s="51"/>
      <c r="AM327" s="228">
        <f>SUMPRODUCT(LEN($M327:$AE330)-LEN(SUBSTITUTE($M327:$AE330,"A", "")))</f>
        <v>6</v>
      </c>
      <c r="AN327" s="216">
        <f>SUMPRODUCT(LEN($AH327:$AH330)-LEN(SUBSTITUTE($AH327:$AH330,"A", "")))</f>
        <v>1</v>
      </c>
      <c r="AO327" s="219">
        <f>SUMPRODUCT(LEN($AG327:$AG330)-LEN(SUBSTITUTE($AG327:$AG330,"A", "")))</f>
        <v>0</v>
      </c>
      <c r="AP327" s="222">
        <f>SUMPRODUCT(LEN($M327:$AE330)-LEN(SUBSTITUTE($M327:$AE330,"S", "")))</f>
        <v>18</v>
      </c>
      <c r="AQ327" s="216">
        <f>SUMPRODUCT(LEN($AH327:$AH330)-LEN(SUBSTITUTE($AH327:$AH330,"S", "")))</f>
        <v>7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2</v>
      </c>
      <c r="AW327" s="216">
        <f>SUMPRODUCT(LEN($AH327:$AH330)-LEN(SUBSTITUTE($AH327:$AH330,"G", "")))</f>
        <v>0</v>
      </c>
      <c r="AX327" s="219">
        <f>SUMPRODUCT(LEN($AG327:$AG330)-LEN(SUBSTITUTE($AG327:$AG330,"G", "")))</f>
        <v>0</v>
      </c>
      <c r="AY327" s="222">
        <f>SUMPRODUCT(LEN($M327:$AE330)-LEN(SUBSTITUTE($M327:$AE330,"M", "")))</f>
        <v>0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374</v>
      </c>
      <c r="N328" s="35" t="s">
        <v>121</v>
      </c>
      <c r="O328" s="34" t="s">
        <v>381</v>
      </c>
      <c r="P328" s="35" t="s">
        <v>120</v>
      </c>
      <c r="Q328" s="34" t="s">
        <v>133</v>
      </c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542</v>
      </c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179</v>
      </c>
      <c r="I329" s="250"/>
      <c r="J329" s="250"/>
      <c r="K329" s="250"/>
      <c r="L329" s="26" t="s">
        <v>112</v>
      </c>
      <c r="M329" s="25" t="s">
        <v>491</v>
      </c>
      <c r="N329" s="26" t="s">
        <v>111</v>
      </c>
      <c r="O329" s="25" t="s">
        <v>381</v>
      </c>
      <c r="P329" s="26" t="s">
        <v>110</v>
      </c>
      <c r="Q329" s="25" t="s">
        <v>133</v>
      </c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491</v>
      </c>
      <c r="N330" s="55" t="s">
        <v>102</v>
      </c>
      <c r="O330" s="54" t="s">
        <v>371</v>
      </c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72</v>
      </c>
      <c r="J331" s="248">
        <v>18</v>
      </c>
      <c r="K331" s="248">
        <v>6</v>
      </c>
      <c r="L331" s="45" t="s">
        <v>132</v>
      </c>
      <c r="M331" s="44" t="s">
        <v>375</v>
      </c>
      <c r="N331" s="45" t="s">
        <v>131</v>
      </c>
      <c r="O331" s="44" t="s">
        <v>476</v>
      </c>
      <c r="P331" s="45" t="s">
        <v>130</v>
      </c>
      <c r="Q331" s="44" t="s">
        <v>371</v>
      </c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133</v>
      </c>
      <c r="AI331" s="42"/>
      <c r="AJ331" s="231">
        <v>8</v>
      </c>
      <c r="AK331" s="225"/>
      <c r="AL331" s="51"/>
      <c r="AM331" s="228">
        <f>SUMPRODUCT(LEN($M331:$AE334)-LEN(SUBSTITUTE($M331:$AE334,"A", "")))</f>
        <v>7</v>
      </c>
      <c r="AN331" s="216">
        <f>SUMPRODUCT(LEN($AH331:$AH334)-LEN(SUBSTITUTE($AH331:$AH334,"A", "")))</f>
        <v>0</v>
      </c>
      <c r="AO331" s="219">
        <f>SUMPRODUCT(LEN($AG331:$AG334)-LEN(SUBSTITUTE($AG331:$AG334,"A", "")))</f>
        <v>0</v>
      </c>
      <c r="AP331" s="222">
        <f>SUMPRODUCT(LEN($M331:$AE334)-LEN(SUBSTITUTE($M331:$AE334,"S", "")))</f>
        <v>23</v>
      </c>
      <c r="AQ331" s="216">
        <f>SUMPRODUCT(LEN($AH331:$AH334)-LEN(SUBSTITUTE($AH331:$AH334,"S", "")))</f>
        <v>1</v>
      </c>
      <c r="AR331" s="219">
        <f>SUMPRODUCT(LEN($AG331:$AG334)-LEN(SUBSTITUTE($AG331:$AG334,"S", "")))</f>
        <v>0</v>
      </c>
      <c r="AS331" s="222">
        <f>SUMPRODUCT(LEN($M331:$AE334)-LEN(SUBSTITUTE($M331:$AE334,"F", "")))</f>
        <v>1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0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385</v>
      </c>
      <c r="N332" s="35" t="s">
        <v>121</v>
      </c>
      <c r="O332" s="34" t="s">
        <v>381</v>
      </c>
      <c r="P332" s="35" t="s">
        <v>120</v>
      </c>
      <c r="Q332" s="34" t="s">
        <v>133</v>
      </c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461</v>
      </c>
      <c r="N333" s="26" t="s">
        <v>111</v>
      </c>
      <c r="O333" s="25" t="s">
        <v>381</v>
      </c>
      <c r="P333" s="26" t="s">
        <v>110</v>
      </c>
      <c r="Q333" s="25" t="s">
        <v>133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513</v>
      </c>
      <c r="N334" s="55" t="s">
        <v>102</v>
      </c>
      <c r="O334" s="54" t="s">
        <v>372</v>
      </c>
      <c r="P334" s="55" t="s">
        <v>101</v>
      </c>
      <c r="Q334" s="54" t="s">
        <v>133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37.5" thickBot="1">
      <c r="B340" s="98" t="s">
        <v>225</v>
      </c>
      <c r="C340" s="97"/>
      <c r="D340" s="96">
        <v>178</v>
      </c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15</v>
      </c>
      <c r="AN340" s="85">
        <f t="shared" si="44"/>
        <v>5</v>
      </c>
      <c r="AO340" s="84">
        <f t="shared" si="44"/>
        <v>0</v>
      </c>
      <c r="AP340" s="86">
        <f t="shared" si="44"/>
        <v>32</v>
      </c>
      <c r="AQ340" s="85">
        <f t="shared" si="44"/>
        <v>4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10</v>
      </c>
      <c r="BJ340" s="5">
        <f>SUM(AP340:AR340,BB340)/$BJ$5</f>
        <v>18</v>
      </c>
      <c r="BK340" s="5">
        <f>SUM(AS340:AU340,BC340)/$BJ$5</f>
        <v>0</v>
      </c>
      <c r="BL340" s="5">
        <f>SUM(AV340:AX340,BD340)/$BJ$5</f>
        <v>0.5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7.5</v>
      </c>
      <c r="AN341" s="66">
        <f t="shared" si="45"/>
        <v>2.5</v>
      </c>
      <c r="AO341" s="65">
        <f t="shared" si="45"/>
        <v>0</v>
      </c>
      <c r="AP341" s="67">
        <f t="shared" si="45"/>
        <v>16</v>
      </c>
      <c r="AQ341" s="66">
        <f t="shared" si="45"/>
        <v>2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0.5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178</v>
      </c>
      <c r="I342" s="248">
        <v>75</v>
      </c>
      <c r="J342" s="248">
        <v>18</v>
      </c>
      <c r="K342" s="248">
        <v>7</v>
      </c>
      <c r="L342" s="45" t="s">
        <v>132</v>
      </c>
      <c r="M342" s="44" t="s">
        <v>375</v>
      </c>
      <c r="N342" s="45" t="s">
        <v>131</v>
      </c>
      <c r="O342" s="44" t="s">
        <v>469</v>
      </c>
      <c r="P342" s="45" t="s">
        <v>130</v>
      </c>
      <c r="Q342" s="44" t="s">
        <v>541</v>
      </c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461</v>
      </c>
      <c r="AI342" s="42"/>
      <c r="AJ342" s="235"/>
      <c r="AK342" s="235"/>
      <c r="AL342" s="51"/>
      <c r="AM342" s="228">
        <f>SUMPRODUCT(LEN($M342:$AE345)-LEN(SUBSTITUTE($M342:$AE345,"A", "")))</f>
        <v>5</v>
      </c>
      <c r="AN342" s="216">
        <f>SUMPRODUCT(LEN($AH342:$AH345)-LEN(SUBSTITUTE($AH342:$AH345,"A", "")))</f>
        <v>1</v>
      </c>
      <c r="AO342" s="219">
        <f>SUMPRODUCT(LEN($AG342:$AG345)-LEN(SUBSTITUTE($AG342:$AG345,"A", "")))</f>
        <v>0</v>
      </c>
      <c r="AP342" s="222">
        <f>SUMPRODUCT(LEN($M342:$AE345)-LEN(SUBSTITUTE($M342:$AE345,"S", "")))</f>
        <v>15</v>
      </c>
      <c r="AQ342" s="216">
        <f>SUMPRODUCT(LEN($AH342:$AH345)-LEN(SUBSTITUTE($AH342:$AH345,"S", "")))</f>
        <v>3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1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0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471</v>
      </c>
      <c r="N343" s="35" t="s">
        <v>121</v>
      </c>
      <c r="O343" s="34" t="s">
        <v>372</v>
      </c>
      <c r="P343" s="35" t="s">
        <v>120</v>
      </c>
      <c r="Q343" s="34" t="s">
        <v>133</v>
      </c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178</v>
      </c>
      <c r="I344" s="250"/>
      <c r="J344" s="250"/>
      <c r="K344" s="250"/>
      <c r="L344" s="26" t="s">
        <v>112</v>
      </c>
      <c r="M344" s="25" t="s">
        <v>377</v>
      </c>
      <c r="N344" s="26" t="s">
        <v>111</v>
      </c>
      <c r="O344" s="25" t="s">
        <v>371</v>
      </c>
      <c r="P344" s="26" t="s">
        <v>110</v>
      </c>
      <c r="Q344" s="25" t="s">
        <v>133</v>
      </c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381</v>
      </c>
      <c r="N345" s="55" t="s">
        <v>102</v>
      </c>
      <c r="O345" s="54" t="s">
        <v>371</v>
      </c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79</v>
      </c>
      <c r="J346" s="248">
        <v>18</v>
      </c>
      <c r="K346" s="248">
        <v>7</v>
      </c>
      <c r="L346" s="45" t="s">
        <v>132</v>
      </c>
      <c r="M346" s="44" t="s">
        <v>375</v>
      </c>
      <c r="N346" s="45" t="s">
        <v>131</v>
      </c>
      <c r="O346" s="44" t="s">
        <v>383</v>
      </c>
      <c r="P346" s="45" t="s">
        <v>130</v>
      </c>
      <c r="Q346" s="44" t="s">
        <v>371</v>
      </c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175</v>
      </c>
      <c r="AI346" s="42"/>
      <c r="AJ346" s="231"/>
      <c r="AK346" s="225"/>
      <c r="AL346" s="51"/>
      <c r="AM346" s="228">
        <f>SUMPRODUCT(LEN($M346:$AE349)-LEN(SUBSTITUTE($M346:$AE349,"A", "")))</f>
        <v>10</v>
      </c>
      <c r="AN346" s="216">
        <f>SUMPRODUCT(LEN($AH346:$AH349)-LEN(SUBSTITUTE($AH346:$AH349,"A", "")))</f>
        <v>4</v>
      </c>
      <c r="AO346" s="219">
        <f>SUMPRODUCT(LEN($AG346:$AG349)-LEN(SUBSTITUTE($AG346:$AG349,"A", "")))</f>
        <v>0</v>
      </c>
      <c r="AP346" s="222">
        <f>SUMPRODUCT(LEN($M346:$AE349)-LEN(SUBSTITUTE($M346:$AE349,"S", "")))</f>
        <v>17</v>
      </c>
      <c r="AQ346" s="216">
        <f>SUMPRODUCT(LEN($AH346:$AH349)-LEN(SUBSTITUTE($AH346:$AH349,"S", "")))</f>
        <v>1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0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374</v>
      </c>
      <c r="N347" s="35" t="s">
        <v>121</v>
      </c>
      <c r="O347" s="34" t="s">
        <v>381</v>
      </c>
      <c r="P347" s="35" t="s">
        <v>120</v>
      </c>
      <c r="Q347" s="34" t="s">
        <v>133</v>
      </c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 t="s">
        <v>464</v>
      </c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461</v>
      </c>
      <c r="N348" s="26" t="s">
        <v>111</v>
      </c>
      <c r="O348" s="25" t="s">
        <v>371</v>
      </c>
      <c r="P348" s="26" t="s">
        <v>110</v>
      </c>
      <c r="Q348" s="25" t="s">
        <v>133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480</v>
      </c>
      <c r="N349" s="55" t="s">
        <v>102</v>
      </c>
      <c r="O349" s="54" t="s">
        <v>186</v>
      </c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37.5" thickBot="1">
      <c r="B355" s="98" t="s">
        <v>224</v>
      </c>
      <c r="C355" s="97"/>
      <c r="D355" s="96">
        <v>179</v>
      </c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19</v>
      </c>
      <c r="AN355" s="85">
        <f t="shared" si="46"/>
        <v>0</v>
      </c>
      <c r="AO355" s="84">
        <f t="shared" si="46"/>
        <v>0</v>
      </c>
      <c r="AP355" s="86">
        <f t="shared" si="46"/>
        <v>31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2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9.5</v>
      </c>
      <c r="BJ355" s="5">
        <f>SUM(AP355:AR355,BB355)/$BJ$5</f>
        <v>16</v>
      </c>
      <c r="BK355" s="5">
        <f>SUM(AS355:AU355,BC355)/$BJ$5</f>
        <v>1</v>
      </c>
      <c r="BL355" s="5">
        <f>SUM(AV355:AX355,BD355)/$BJ$5</f>
        <v>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9.5</v>
      </c>
      <c r="AN356" s="66">
        <f t="shared" si="47"/>
        <v>0</v>
      </c>
      <c r="AO356" s="65">
        <f t="shared" si="47"/>
        <v>0</v>
      </c>
      <c r="AP356" s="67">
        <f t="shared" si="47"/>
        <v>15.5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1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197</v>
      </c>
      <c r="I357" s="248">
        <v>57</v>
      </c>
      <c r="J357" s="248">
        <v>17</v>
      </c>
      <c r="K357" s="248">
        <v>6</v>
      </c>
      <c r="L357" s="45" t="s">
        <v>132</v>
      </c>
      <c r="M357" s="44" t="s">
        <v>175</v>
      </c>
      <c r="N357" s="45" t="s">
        <v>131</v>
      </c>
      <c r="O357" s="44" t="s">
        <v>386</v>
      </c>
      <c r="P357" s="45" t="s">
        <v>130</v>
      </c>
      <c r="Q357" s="44" t="s">
        <v>372</v>
      </c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35"/>
      <c r="AK357" s="235"/>
      <c r="AL357" s="51"/>
      <c r="AM357" s="228">
        <f>SUMPRODUCT(LEN($M357:$AE360)-LEN(SUBSTITUTE($M357:$AE360,"A", "")))</f>
        <v>14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12</v>
      </c>
      <c r="AQ357" s="216">
        <f>SUMPRODUCT(LEN($AH357:$AH360)-LEN(SUBSTITUTE($AH357:$AH360,"S", "")))</f>
        <v>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0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0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374</v>
      </c>
      <c r="N358" s="35" t="s">
        <v>121</v>
      </c>
      <c r="O358" s="34" t="s">
        <v>378</v>
      </c>
      <c r="P358" s="35" t="s">
        <v>120</v>
      </c>
      <c r="Q358" s="34" t="s">
        <v>133</v>
      </c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179</v>
      </c>
      <c r="I359" s="250"/>
      <c r="J359" s="250"/>
      <c r="K359" s="250"/>
      <c r="L359" s="26" t="s">
        <v>112</v>
      </c>
      <c r="M359" s="25" t="s">
        <v>500</v>
      </c>
      <c r="N359" s="26" t="s">
        <v>111</v>
      </c>
      <c r="O359" s="25" t="s">
        <v>383</v>
      </c>
      <c r="P359" s="26" t="s">
        <v>110</v>
      </c>
      <c r="Q359" s="25" t="s">
        <v>133</v>
      </c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469</v>
      </c>
      <c r="N360" s="55" t="s">
        <v>102</v>
      </c>
      <c r="O360" s="54" t="s">
        <v>372</v>
      </c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75</v>
      </c>
      <c r="J361" s="248">
        <v>18</v>
      </c>
      <c r="K361" s="248">
        <v>6</v>
      </c>
      <c r="L361" s="45" t="s">
        <v>132</v>
      </c>
      <c r="M361" s="44" t="s">
        <v>375</v>
      </c>
      <c r="N361" s="45" t="s">
        <v>131</v>
      </c>
      <c r="O361" s="44" t="s">
        <v>461</v>
      </c>
      <c r="P361" s="45" t="s">
        <v>130</v>
      </c>
      <c r="Q361" s="44" t="s">
        <v>371</v>
      </c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133</v>
      </c>
      <c r="AI361" s="42"/>
      <c r="AJ361" s="231">
        <v>8</v>
      </c>
      <c r="AK361" s="225"/>
      <c r="AL361" s="51"/>
      <c r="AM361" s="228">
        <f>SUMPRODUCT(LEN($M361:$AE364)-LEN(SUBSTITUTE($M361:$AE364,"A", "")))</f>
        <v>5</v>
      </c>
      <c r="AN361" s="216">
        <f>SUMPRODUCT(LEN($AH361:$AH364)-LEN(SUBSTITUTE($AH361:$AH364,"A", "")))</f>
        <v>0</v>
      </c>
      <c r="AO361" s="219">
        <f>SUMPRODUCT(LEN($AG361:$AG364)-LEN(SUBSTITUTE($AG361:$AG364,"A", "")))</f>
        <v>0</v>
      </c>
      <c r="AP361" s="222">
        <f>SUMPRODUCT(LEN($M361:$AE364)-LEN(SUBSTITUTE($M361:$AE364,"S", "")))</f>
        <v>19</v>
      </c>
      <c r="AQ361" s="216">
        <f>SUMPRODUCT(LEN($AH361:$AH364)-LEN(SUBSTITUTE($AH361:$AH364,"S", "")))</f>
        <v>1</v>
      </c>
      <c r="AR361" s="219">
        <f>SUMPRODUCT(LEN($AG361:$AG364)-LEN(SUBSTITUTE($AG361:$AG364,"S", "")))</f>
        <v>0</v>
      </c>
      <c r="AS361" s="222">
        <f>SUMPRODUCT(LEN($M361:$AE364)-LEN(SUBSTITUTE($M361:$AE364,"F", "")))</f>
        <v>2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2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498</v>
      </c>
      <c r="N362" s="35" t="s">
        <v>121</v>
      </c>
      <c r="O362" s="34" t="s">
        <v>513</v>
      </c>
      <c r="P362" s="35" t="s">
        <v>120</v>
      </c>
      <c r="Q362" s="34" t="s">
        <v>133</v>
      </c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478</v>
      </c>
      <c r="N363" s="26" t="s">
        <v>111</v>
      </c>
      <c r="O363" s="25" t="s">
        <v>381</v>
      </c>
      <c r="P363" s="26" t="s">
        <v>110</v>
      </c>
      <c r="Q363" s="25" t="s">
        <v>133</v>
      </c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490</v>
      </c>
      <c r="N364" s="55" t="s">
        <v>102</v>
      </c>
      <c r="O364" s="54" t="s">
        <v>371</v>
      </c>
      <c r="P364" s="55" t="s">
        <v>101</v>
      </c>
      <c r="Q364" s="54" t="s">
        <v>133</v>
      </c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37.5" thickBot="1">
      <c r="B370" s="98" t="s">
        <v>223</v>
      </c>
      <c r="C370" s="97"/>
      <c r="D370" s="96">
        <v>179</v>
      </c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24</v>
      </c>
      <c r="AN370" s="85">
        <f t="shared" si="48"/>
        <v>6</v>
      </c>
      <c r="AO370" s="84">
        <f t="shared" si="48"/>
        <v>0</v>
      </c>
      <c r="AP370" s="86">
        <f t="shared" si="48"/>
        <v>37</v>
      </c>
      <c r="AQ370" s="85">
        <f t="shared" si="48"/>
        <v>13</v>
      </c>
      <c r="AR370" s="84">
        <f t="shared" si="48"/>
        <v>1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15</v>
      </c>
      <c r="BJ370" s="5">
        <f>SUM(AP370:AR370,BB370)/$BJ$5</f>
        <v>25.5</v>
      </c>
      <c r="BK370" s="5">
        <f>SUM(AS370:AU370,BC370)/$BJ$5</f>
        <v>0</v>
      </c>
      <c r="BL370" s="5">
        <f>SUM(AV370:AX370,BD370)/$BJ$5</f>
        <v>0.5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12</v>
      </c>
      <c r="AN371" s="66">
        <f t="shared" si="49"/>
        <v>3</v>
      </c>
      <c r="AO371" s="65">
        <f t="shared" si="49"/>
        <v>0</v>
      </c>
      <c r="AP371" s="67">
        <f t="shared" si="49"/>
        <v>18.5</v>
      </c>
      <c r="AQ371" s="66">
        <f t="shared" si="49"/>
        <v>6.5</v>
      </c>
      <c r="AR371" s="65">
        <f t="shared" si="49"/>
        <v>0.5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0.5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178</v>
      </c>
      <c r="I372" s="248">
        <v>79</v>
      </c>
      <c r="J372" s="248">
        <v>19</v>
      </c>
      <c r="K372" s="248">
        <v>7</v>
      </c>
      <c r="L372" s="45" t="s">
        <v>132</v>
      </c>
      <c r="M372" s="44" t="s">
        <v>374</v>
      </c>
      <c r="N372" s="45" t="s">
        <v>131</v>
      </c>
      <c r="O372" s="44" t="s">
        <v>378</v>
      </c>
      <c r="P372" s="45" t="s">
        <v>130</v>
      </c>
      <c r="Q372" s="44" t="s">
        <v>371</v>
      </c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>
        <v>16</v>
      </c>
      <c r="AG372" s="44" t="s">
        <v>133</v>
      </c>
      <c r="AH372" s="43" t="s">
        <v>175</v>
      </c>
      <c r="AI372" s="42"/>
      <c r="AJ372" s="235"/>
      <c r="AK372" s="235"/>
      <c r="AL372" s="51"/>
      <c r="AM372" s="228">
        <f>SUMPRODUCT(LEN($M372:$AE375)-LEN(SUBSTITUTE($M372:$AE375,"A", "")))</f>
        <v>13</v>
      </c>
      <c r="AN372" s="216">
        <f>SUMPRODUCT(LEN($AH372:$AH375)-LEN(SUBSTITUTE($AH372:$AH375,"A", "")))</f>
        <v>2</v>
      </c>
      <c r="AO372" s="219">
        <f>SUMPRODUCT(LEN($AG372:$AG375)-LEN(SUBSTITUTE($AG372:$AG375,"A", "")))</f>
        <v>0</v>
      </c>
      <c r="AP372" s="222">
        <f>SUMPRODUCT(LEN($M372:$AE375)-LEN(SUBSTITUTE($M372:$AE375,"S", "")))</f>
        <v>18</v>
      </c>
      <c r="AQ372" s="216">
        <f>SUMPRODUCT(LEN($AH372:$AH375)-LEN(SUBSTITUTE($AH372:$AH375,"S", "")))</f>
        <v>7</v>
      </c>
      <c r="AR372" s="219">
        <f>SUMPRODUCT(LEN($AG372:$AG375)-LEN(SUBSTITUTE($AG372:$AG375,"S", "")))</f>
        <v>1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0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0</v>
      </c>
      <c r="AY372" s="222">
        <f>SUMPRODUCT(LEN($M372:$AE375)-LEN(SUBSTITUTE($M372:$AE375,"M", "")))</f>
        <v>0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374</v>
      </c>
      <c r="N373" s="35" t="s">
        <v>121</v>
      </c>
      <c r="O373" s="34" t="s">
        <v>373</v>
      </c>
      <c r="P373" s="35" t="s">
        <v>120</v>
      </c>
      <c r="Q373" s="34" t="s">
        <v>371</v>
      </c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533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179</v>
      </c>
      <c r="I374" s="250"/>
      <c r="J374" s="250"/>
      <c r="K374" s="250"/>
      <c r="L374" s="26" t="s">
        <v>112</v>
      </c>
      <c r="M374" s="25" t="s">
        <v>386</v>
      </c>
      <c r="N374" s="26" t="s">
        <v>111</v>
      </c>
      <c r="O374" s="25" t="s">
        <v>377</v>
      </c>
      <c r="P374" s="26" t="s">
        <v>110</v>
      </c>
      <c r="Q374" s="25" t="s">
        <v>133</v>
      </c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461</v>
      </c>
      <c r="N375" s="55" t="s">
        <v>102</v>
      </c>
      <c r="O375" s="54" t="s">
        <v>381</v>
      </c>
      <c r="P375" s="55" t="s">
        <v>101</v>
      </c>
      <c r="Q375" s="54" t="s">
        <v>133</v>
      </c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83</v>
      </c>
      <c r="J376" s="248">
        <v>19</v>
      </c>
      <c r="K376" s="248">
        <v>6</v>
      </c>
      <c r="L376" s="45" t="s">
        <v>132</v>
      </c>
      <c r="M376" s="44" t="s">
        <v>175</v>
      </c>
      <c r="N376" s="45" t="s">
        <v>131</v>
      </c>
      <c r="O376" s="44" t="s">
        <v>500</v>
      </c>
      <c r="P376" s="45" t="s">
        <v>130</v>
      </c>
      <c r="Q376" s="44" t="s">
        <v>371</v>
      </c>
      <c r="R376" s="45" t="s">
        <v>129</v>
      </c>
      <c r="S376" s="44" t="s">
        <v>133</v>
      </c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186</v>
      </c>
      <c r="AI376" s="42"/>
      <c r="AJ376" s="231"/>
      <c r="AK376" s="225"/>
      <c r="AL376" s="51"/>
      <c r="AM376" s="228">
        <f>SUMPRODUCT(LEN($M376:$AE379)-LEN(SUBSTITUTE($M376:$AE379,"A", "")))</f>
        <v>11</v>
      </c>
      <c r="AN376" s="216">
        <f>SUMPRODUCT(LEN($AH376:$AH379)-LEN(SUBSTITUTE($AH376:$AH379,"A", "")))</f>
        <v>4</v>
      </c>
      <c r="AO376" s="219">
        <f>SUMPRODUCT(LEN($AG376:$AG379)-LEN(SUBSTITUTE($AG376:$AG379,"A", "")))</f>
        <v>0</v>
      </c>
      <c r="AP376" s="222">
        <f>SUMPRODUCT(LEN($M376:$AE379)-LEN(SUBSTITUTE($M376:$AE379,"S", "")))</f>
        <v>19</v>
      </c>
      <c r="AQ376" s="216">
        <f>SUMPRODUCT(LEN($AH376:$AH379)-LEN(SUBSTITUTE($AH376:$AH379,"S", "")))</f>
        <v>6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1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375</v>
      </c>
      <c r="N377" s="35" t="s">
        <v>121</v>
      </c>
      <c r="O377" s="34" t="s">
        <v>377</v>
      </c>
      <c r="P377" s="35" t="s">
        <v>120</v>
      </c>
      <c r="Q377" s="34" t="s">
        <v>371</v>
      </c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540</v>
      </c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477</v>
      </c>
      <c r="N378" s="26" t="s">
        <v>111</v>
      </c>
      <c r="O378" s="25" t="s">
        <v>381</v>
      </c>
      <c r="P378" s="26" t="s">
        <v>110</v>
      </c>
      <c r="Q378" s="25" t="s">
        <v>371</v>
      </c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500</v>
      </c>
      <c r="N379" s="55" t="s">
        <v>102</v>
      </c>
      <c r="O379" s="54" t="s">
        <v>378</v>
      </c>
      <c r="P379" s="55" t="s">
        <v>101</v>
      </c>
      <c r="Q379" s="54" t="s">
        <v>133</v>
      </c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37.5" thickBot="1">
      <c r="B385" s="98" t="s">
        <v>221</v>
      </c>
      <c r="C385" s="97"/>
      <c r="D385" s="96">
        <v>179</v>
      </c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13</v>
      </c>
      <c r="AN385" s="85">
        <f t="shared" si="50"/>
        <v>2</v>
      </c>
      <c r="AO385" s="84">
        <f t="shared" si="50"/>
        <v>0</v>
      </c>
      <c r="AP385" s="86">
        <f t="shared" si="50"/>
        <v>32</v>
      </c>
      <c r="AQ385" s="85">
        <f t="shared" si="50"/>
        <v>10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7.5</v>
      </c>
      <c r="BJ385" s="5">
        <f>SUM(AP385:AR385,BB385)/$BJ$5</f>
        <v>21</v>
      </c>
      <c r="BK385" s="5">
        <f>SUM(AS385:AU385,BC385)/$BJ$5</f>
        <v>0</v>
      </c>
      <c r="BL385" s="5">
        <f>SUM(AV385:AX385,BD385)/$BJ$5</f>
        <v>0.5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6.5</v>
      </c>
      <c r="AN386" s="66">
        <f t="shared" si="51"/>
        <v>1</v>
      </c>
      <c r="AO386" s="65">
        <f t="shared" si="51"/>
        <v>0</v>
      </c>
      <c r="AP386" s="67">
        <f t="shared" si="51"/>
        <v>16</v>
      </c>
      <c r="AQ386" s="66">
        <f t="shared" si="51"/>
        <v>5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0.5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134</v>
      </c>
      <c r="I387" s="248">
        <v>77</v>
      </c>
      <c r="J387" s="248">
        <v>16</v>
      </c>
      <c r="K387" s="248">
        <v>6</v>
      </c>
      <c r="L387" s="45" t="s">
        <v>132</v>
      </c>
      <c r="M387" s="44" t="s">
        <v>175</v>
      </c>
      <c r="N387" s="45" t="s">
        <v>131</v>
      </c>
      <c r="O387" s="44" t="s">
        <v>469</v>
      </c>
      <c r="P387" s="45" t="s">
        <v>130</v>
      </c>
      <c r="Q387" s="44" t="s">
        <v>133</v>
      </c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133</v>
      </c>
      <c r="AI387" s="42"/>
      <c r="AJ387" s="235"/>
      <c r="AK387" s="235"/>
      <c r="AL387" s="51"/>
      <c r="AM387" s="228">
        <f>SUMPRODUCT(LEN($M387:$AE390)-LEN(SUBSTITUTE($M387:$AE390,"A", "")))</f>
        <v>6</v>
      </c>
      <c r="AN387" s="216">
        <f>SUMPRODUCT(LEN($AH387:$AH390)-LEN(SUBSTITUTE($AH387:$AH390,"A", "")))</f>
        <v>1</v>
      </c>
      <c r="AO387" s="219">
        <f>SUMPRODUCT(LEN($AG387:$AG390)-LEN(SUBSTITUTE($AG387:$AG390,"A", "")))</f>
        <v>0</v>
      </c>
      <c r="AP387" s="222">
        <f>SUMPRODUCT(LEN($M387:$AE390)-LEN(SUBSTITUTE($M387:$AE390,"S", "")))</f>
        <v>15</v>
      </c>
      <c r="AQ387" s="216">
        <f>SUMPRODUCT(LEN($AH387:$AH390)-LEN(SUBSTITUTE($AH387:$AH390,"S", "")))</f>
        <v>1</v>
      </c>
      <c r="AR387" s="219">
        <f>SUMPRODUCT(LEN($AG387:$AG390)-LEN(SUBSTITUTE($AG387:$AG390,"S", "")))</f>
        <v>0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1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0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375</v>
      </c>
      <c r="N388" s="35" t="s">
        <v>121</v>
      </c>
      <c r="O388" s="34" t="s">
        <v>381</v>
      </c>
      <c r="P388" s="35" t="s">
        <v>120</v>
      </c>
      <c r="Q388" s="34" t="s">
        <v>133</v>
      </c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175</v>
      </c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179</v>
      </c>
      <c r="I389" s="250"/>
      <c r="J389" s="250"/>
      <c r="K389" s="250"/>
      <c r="L389" s="26" t="s">
        <v>112</v>
      </c>
      <c r="M389" s="25" t="s">
        <v>377</v>
      </c>
      <c r="N389" s="26" t="s">
        <v>111</v>
      </c>
      <c r="O389" s="25" t="s">
        <v>381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491</v>
      </c>
      <c r="N390" s="55" t="s">
        <v>102</v>
      </c>
      <c r="O390" s="54" t="s">
        <v>372</v>
      </c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64</v>
      </c>
      <c r="J391" s="248">
        <v>17</v>
      </c>
      <c r="K391" s="248">
        <v>7</v>
      </c>
      <c r="L391" s="45" t="s">
        <v>132</v>
      </c>
      <c r="M391" s="44" t="s">
        <v>373</v>
      </c>
      <c r="N391" s="45" t="s">
        <v>131</v>
      </c>
      <c r="O391" s="44" t="s">
        <v>377</v>
      </c>
      <c r="P391" s="45" t="s">
        <v>130</v>
      </c>
      <c r="Q391" s="44" t="s">
        <v>371</v>
      </c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371</v>
      </c>
      <c r="AI391" s="42"/>
      <c r="AJ391" s="231"/>
      <c r="AK391" s="225"/>
      <c r="AL391" s="51"/>
      <c r="AM391" s="228">
        <f>SUMPRODUCT(LEN($M391:$AE394)-LEN(SUBSTITUTE($M391:$AE394,"A", "")))</f>
        <v>7</v>
      </c>
      <c r="AN391" s="216">
        <f>SUMPRODUCT(LEN($AH391:$AH394)-LEN(SUBSTITUTE($AH391:$AH394,"A", "")))</f>
        <v>1</v>
      </c>
      <c r="AO391" s="219">
        <f>SUMPRODUCT(LEN($AG391:$AG394)-LEN(SUBSTITUTE($AG391:$AG394,"A", "")))</f>
        <v>0</v>
      </c>
      <c r="AP391" s="222">
        <f>SUMPRODUCT(LEN($M391:$AE394)-LEN(SUBSTITUTE($M391:$AE394,"S", "")))</f>
        <v>17</v>
      </c>
      <c r="AQ391" s="216">
        <f>SUMPRODUCT(LEN($AH391:$AH394)-LEN(SUBSTITUTE($AH391:$AH394,"S", "")))</f>
        <v>9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0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373</v>
      </c>
      <c r="N392" s="35" t="s">
        <v>121</v>
      </c>
      <c r="O392" s="34" t="s">
        <v>371</v>
      </c>
      <c r="P392" s="35" t="s">
        <v>120</v>
      </c>
      <c r="Q392" s="34" t="s">
        <v>133</v>
      </c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 t="s">
        <v>539</v>
      </c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377</v>
      </c>
      <c r="N393" s="26" t="s">
        <v>111</v>
      </c>
      <c r="O393" s="25" t="s">
        <v>186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 t="s">
        <v>133</v>
      </c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381</v>
      </c>
      <c r="N394" s="55" t="s">
        <v>102</v>
      </c>
      <c r="O394" s="54" t="s">
        <v>371</v>
      </c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37.5" thickBot="1">
      <c r="B400" s="98" t="s">
        <v>220</v>
      </c>
      <c r="C400" s="97"/>
      <c r="D400" s="96">
        <v>179</v>
      </c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17</v>
      </c>
      <c r="AN400" s="85">
        <f t="shared" si="52"/>
        <v>3</v>
      </c>
      <c r="AO400" s="84">
        <f t="shared" si="52"/>
        <v>1</v>
      </c>
      <c r="AP400" s="86">
        <f t="shared" si="52"/>
        <v>30</v>
      </c>
      <c r="AQ400" s="85">
        <f t="shared" si="52"/>
        <v>7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3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10.5</v>
      </c>
      <c r="BJ400" s="5">
        <f>SUM(AP400:AR400,BB400)/$BJ$5</f>
        <v>18.5</v>
      </c>
      <c r="BK400" s="5">
        <f>SUM(AS400:AU400,BC400)/$BJ$5</f>
        <v>0</v>
      </c>
      <c r="BL400" s="5">
        <f>SUM(AV400:AX400,BD400)/$BJ$5</f>
        <v>1.5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8.5</v>
      </c>
      <c r="AN401" s="66">
        <f t="shared" si="53"/>
        <v>1.5</v>
      </c>
      <c r="AO401" s="65">
        <f t="shared" si="53"/>
        <v>0.5</v>
      </c>
      <c r="AP401" s="67">
        <f t="shared" si="53"/>
        <v>15</v>
      </c>
      <c r="AQ401" s="66">
        <f t="shared" si="53"/>
        <v>3.5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134</v>
      </c>
      <c r="I402" s="248">
        <v>60</v>
      </c>
      <c r="J402" s="248">
        <v>16</v>
      </c>
      <c r="K402" s="248">
        <v>6</v>
      </c>
      <c r="L402" s="45" t="s">
        <v>132</v>
      </c>
      <c r="M402" s="44" t="s">
        <v>175</v>
      </c>
      <c r="N402" s="45" t="s">
        <v>131</v>
      </c>
      <c r="O402" s="44" t="s">
        <v>377</v>
      </c>
      <c r="P402" s="45" t="s">
        <v>130</v>
      </c>
      <c r="Q402" s="44" t="s">
        <v>133</v>
      </c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516</v>
      </c>
      <c r="AI402" s="42"/>
      <c r="AJ402" s="235"/>
      <c r="AK402" s="235"/>
      <c r="AL402" s="51"/>
      <c r="AM402" s="228">
        <f>SUMPRODUCT(LEN($M402:$AE405)-LEN(SUBSTITUTE($M402:$AE405,"A", "")))</f>
        <v>4</v>
      </c>
      <c r="AN402" s="216">
        <f>SUMPRODUCT(LEN($AH402:$AH405)-LEN(SUBSTITUTE($AH402:$AH405,"A", "")))</f>
        <v>3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17</v>
      </c>
      <c r="AQ402" s="216">
        <f>SUMPRODUCT(LEN($AH402:$AH405)-LEN(SUBSTITUTE($AH402:$AH405,"S", "")))</f>
        <v>7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3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0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0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492</v>
      </c>
      <c r="N403" s="35" t="s">
        <v>121</v>
      </c>
      <c r="O403" s="34" t="s">
        <v>377</v>
      </c>
      <c r="P403" s="35" t="s">
        <v>120</v>
      </c>
      <c r="Q403" s="34" t="s">
        <v>133</v>
      </c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 t="s">
        <v>386</v>
      </c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179</v>
      </c>
      <c r="I404" s="250"/>
      <c r="J404" s="250"/>
      <c r="K404" s="250"/>
      <c r="L404" s="26" t="s">
        <v>112</v>
      </c>
      <c r="M404" s="25" t="s">
        <v>538</v>
      </c>
      <c r="N404" s="26" t="s">
        <v>111</v>
      </c>
      <c r="O404" s="25" t="s">
        <v>381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491</v>
      </c>
      <c r="N405" s="55" t="s">
        <v>102</v>
      </c>
      <c r="O405" s="54" t="s">
        <v>371</v>
      </c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71</v>
      </c>
      <c r="J406" s="248">
        <v>17</v>
      </c>
      <c r="K406" s="248">
        <v>6</v>
      </c>
      <c r="L406" s="45" t="s">
        <v>132</v>
      </c>
      <c r="M406" s="44" t="s">
        <v>175</v>
      </c>
      <c r="N406" s="45" t="s">
        <v>131</v>
      </c>
      <c r="O406" s="44" t="s">
        <v>383</v>
      </c>
      <c r="P406" s="45" t="s">
        <v>130</v>
      </c>
      <c r="Q406" s="44" t="s">
        <v>371</v>
      </c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>
        <v>13</v>
      </c>
      <c r="AG406" s="44" t="s">
        <v>175</v>
      </c>
      <c r="AH406" s="43"/>
      <c r="AI406" s="42"/>
      <c r="AJ406" s="231"/>
      <c r="AK406" s="225"/>
      <c r="AL406" s="51"/>
      <c r="AM406" s="228">
        <f>SUMPRODUCT(LEN($M406:$AE409)-LEN(SUBSTITUTE($M406:$AE409,"A", "")))</f>
        <v>13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1</v>
      </c>
      <c r="AP406" s="222">
        <f>SUMPRODUCT(LEN($M406:$AE409)-LEN(SUBSTITUTE($M406:$AE409,"S", "")))</f>
        <v>13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0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186</v>
      </c>
      <c r="N407" s="35" t="s">
        <v>121</v>
      </c>
      <c r="O407" s="34" t="s">
        <v>469</v>
      </c>
      <c r="P407" s="35" t="s">
        <v>120</v>
      </c>
      <c r="Q407" s="34" t="s">
        <v>371</v>
      </c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385</v>
      </c>
      <c r="N408" s="26" t="s">
        <v>111</v>
      </c>
      <c r="O408" s="25" t="s">
        <v>374</v>
      </c>
      <c r="P408" s="26" t="s">
        <v>110</v>
      </c>
      <c r="Q408" s="25" t="s">
        <v>133</v>
      </c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373</v>
      </c>
      <c r="N409" s="55" t="s">
        <v>102</v>
      </c>
      <c r="O409" s="54" t="s">
        <v>372</v>
      </c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37.5" thickBot="1">
      <c r="B415" s="98" t="s">
        <v>219</v>
      </c>
      <c r="C415" s="97"/>
      <c r="D415" s="96">
        <v>179</v>
      </c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9</v>
      </c>
      <c r="AN415" s="85">
        <f t="shared" si="54"/>
        <v>0</v>
      </c>
      <c r="AO415" s="84">
        <f t="shared" si="54"/>
        <v>0</v>
      </c>
      <c r="AP415" s="86">
        <f t="shared" si="54"/>
        <v>39</v>
      </c>
      <c r="AQ415" s="85">
        <f t="shared" si="54"/>
        <v>5</v>
      </c>
      <c r="AR415" s="84">
        <f t="shared" si="54"/>
        <v>1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3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1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4.5</v>
      </c>
      <c r="BJ415" s="5">
        <f>SUM(AP415:AR415,BB415)/$BJ$5</f>
        <v>23</v>
      </c>
      <c r="BK415" s="5">
        <f>SUM(AS415:AU415,BC415)/$BJ$5</f>
        <v>0.5</v>
      </c>
      <c r="BL415" s="5">
        <f>SUM(AV415:AX415,BD415)/$BJ$5</f>
        <v>1.5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4.5</v>
      </c>
      <c r="AN416" s="66">
        <f t="shared" si="55"/>
        <v>0</v>
      </c>
      <c r="AO416" s="65">
        <f t="shared" si="55"/>
        <v>0</v>
      </c>
      <c r="AP416" s="67">
        <f t="shared" si="55"/>
        <v>19.5</v>
      </c>
      <c r="AQ416" s="66">
        <f t="shared" si="55"/>
        <v>2.5</v>
      </c>
      <c r="AR416" s="65">
        <f t="shared" si="55"/>
        <v>0.5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1.5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0.5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197</v>
      </c>
      <c r="I417" s="248">
        <v>68</v>
      </c>
      <c r="J417" s="248">
        <v>18</v>
      </c>
      <c r="K417" s="248">
        <v>8</v>
      </c>
      <c r="L417" s="45" t="s">
        <v>132</v>
      </c>
      <c r="M417" s="44" t="s">
        <v>502</v>
      </c>
      <c r="N417" s="45" t="s">
        <v>131</v>
      </c>
      <c r="O417" s="44" t="s">
        <v>381</v>
      </c>
      <c r="P417" s="45" t="s">
        <v>130</v>
      </c>
      <c r="Q417" s="44" t="s">
        <v>133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>
        <v>16</v>
      </c>
      <c r="AG417" s="44" t="s">
        <v>133</v>
      </c>
      <c r="AH417" s="43" t="s">
        <v>371</v>
      </c>
      <c r="AI417" s="42" t="s">
        <v>133</v>
      </c>
      <c r="AJ417" s="235"/>
      <c r="AK417" s="235"/>
      <c r="AL417" s="51"/>
      <c r="AM417" s="228">
        <f>SUMPRODUCT(LEN($M417:$AE420)-LEN(SUBSTITUTE($M417:$AE420,"A", "")))</f>
        <v>7</v>
      </c>
      <c r="AN417" s="216">
        <f>SUMPRODUCT(LEN($AH417:$AH420)-LEN(SUBSTITUTE($AH417:$AH420,"A", "")))</f>
        <v>0</v>
      </c>
      <c r="AO417" s="219">
        <f>SUMPRODUCT(LEN($AG417:$AG420)-LEN(SUBSTITUTE($AG417:$AG420,"A", "")))</f>
        <v>0</v>
      </c>
      <c r="AP417" s="222">
        <f>SUMPRODUCT(LEN($M417:$AE420)-LEN(SUBSTITUTE($M417:$AE420,"S", "")))</f>
        <v>18</v>
      </c>
      <c r="AQ417" s="216">
        <f>SUMPRODUCT(LEN($AH417:$AH420)-LEN(SUBSTITUTE($AH417:$AH420,"S", "")))</f>
        <v>2</v>
      </c>
      <c r="AR417" s="219">
        <f>SUMPRODUCT(LEN($AG417:$AG420)-LEN(SUBSTITUTE($AG417:$AG420,"S", "")))</f>
        <v>1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1</v>
      </c>
      <c r="AW417" s="216">
        <f>SUMPRODUCT(LEN($AH417:$AH420)-LEN(SUBSTITUTE($AH417:$AH420,"G", "")))</f>
        <v>0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1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476</v>
      </c>
      <c r="N418" s="35" t="s">
        <v>121</v>
      </c>
      <c r="O418" s="34" t="s">
        <v>377</v>
      </c>
      <c r="P418" s="35" t="s">
        <v>120</v>
      </c>
      <c r="Q418" s="34" t="s">
        <v>133</v>
      </c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179</v>
      </c>
      <c r="I419" s="250"/>
      <c r="J419" s="250"/>
      <c r="K419" s="250"/>
      <c r="L419" s="26" t="s">
        <v>112</v>
      </c>
      <c r="M419" s="25" t="s">
        <v>378</v>
      </c>
      <c r="N419" s="26" t="s">
        <v>111</v>
      </c>
      <c r="O419" s="25" t="s">
        <v>371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386</v>
      </c>
      <c r="N420" s="55" t="s">
        <v>102</v>
      </c>
      <c r="O420" s="54" t="s">
        <v>186</v>
      </c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73</v>
      </c>
      <c r="J421" s="248">
        <v>18</v>
      </c>
      <c r="K421" s="248">
        <v>7</v>
      </c>
      <c r="L421" s="45" t="s">
        <v>132</v>
      </c>
      <c r="M421" s="44" t="s">
        <v>492</v>
      </c>
      <c r="N421" s="45" t="s">
        <v>131</v>
      </c>
      <c r="O421" s="44" t="s">
        <v>381</v>
      </c>
      <c r="P421" s="45" t="s">
        <v>130</v>
      </c>
      <c r="Q421" s="44" t="s">
        <v>371</v>
      </c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381</v>
      </c>
      <c r="AI421" s="42"/>
      <c r="AJ421" s="231">
        <v>8</v>
      </c>
      <c r="AK421" s="225"/>
      <c r="AL421" s="51"/>
      <c r="AM421" s="228">
        <f>SUMPRODUCT(LEN($M421:$AE424)-LEN(SUBSTITUTE($M421:$AE424,"A", "")))</f>
        <v>2</v>
      </c>
      <c r="AN421" s="216">
        <f>SUMPRODUCT(LEN($AH421:$AH424)-LEN(SUBSTITUTE($AH421:$AH424,"A", "")))</f>
        <v>0</v>
      </c>
      <c r="AO421" s="219">
        <f>SUMPRODUCT(LEN($AG421:$AG424)-LEN(SUBSTITUTE($AG421:$AG424,"A", "")))</f>
        <v>0</v>
      </c>
      <c r="AP421" s="222">
        <f>SUMPRODUCT(LEN($M421:$AE424)-LEN(SUBSTITUTE($M421:$AE424,"S", "")))</f>
        <v>21</v>
      </c>
      <c r="AQ421" s="216">
        <f>SUMPRODUCT(LEN($AH421:$AH424)-LEN(SUBSTITUTE($AH421:$AH424,"S", "")))</f>
        <v>3</v>
      </c>
      <c r="AR421" s="219">
        <f>SUMPRODUCT(LEN($AG421:$AG424)-LEN(SUBSTITUTE($AG421:$AG424,"S", "")))</f>
        <v>0</v>
      </c>
      <c r="AS421" s="222">
        <f>SUMPRODUCT(LEN($M421:$AE424)-LEN(SUBSTITUTE($M421:$AE424,"F", "")))</f>
        <v>1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2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491</v>
      </c>
      <c r="N422" s="35" t="s">
        <v>121</v>
      </c>
      <c r="O422" s="34" t="s">
        <v>381</v>
      </c>
      <c r="P422" s="35" t="s">
        <v>120</v>
      </c>
      <c r="Q422" s="34" t="s">
        <v>133</v>
      </c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537</v>
      </c>
      <c r="N423" s="26" t="s">
        <v>111</v>
      </c>
      <c r="O423" s="25" t="s">
        <v>381</v>
      </c>
      <c r="P423" s="26" t="s">
        <v>110</v>
      </c>
      <c r="Q423" s="25" t="s">
        <v>133</v>
      </c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476</v>
      </c>
      <c r="N424" s="55" t="s">
        <v>102</v>
      </c>
      <c r="O424" s="54" t="s">
        <v>371</v>
      </c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37.5" thickBot="1">
      <c r="B430" s="98" t="s">
        <v>218</v>
      </c>
      <c r="C430" s="97"/>
      <c r="D430" s="96">
        <v>178</v>
      </c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12</v>
      </c>
      <c r="AN430" s="85">
        <f t="shared" si="56"/>
        <v>1</v>
      </c>
      <c r="AO430" s="84">
        <f t="shared" si="56"/>
        <v>0</v>
      </c>
      <c r="AP430" s="86">
        <f t="shared" si="56"/>
        <v>26</v>
      </c>
      <c r="AQ430" s="85">
        <f t="shared" si="56"/>
        <v>8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2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6.5</v>
      </c>
      <c r="BJ430" s="5">
        <f>SUM(AP430:AR430,BB430)/$BJ$5</f>
        <v>17</v>
      </c>
      <c r="BK430" s="5">
        <f>SUM(AS430:AU430,BC430)/$BJ$5</f>
        <v>0.5</v>
      </c>
      <c r="BL430" s="5">
        <f>SUM(AV430:AX430,BD430)/$BJ$5</f>
        <v>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6</v>
      </c>
      <c r="AN431" s="66">
        <f t="shared" si="57"/>
        <v>0.5</v>
      </c>
      <c r="AO431" s="65">
        <f t="shared" si="57"/>
        <v>0</v>
      </c>
      <c r="AP431" s="67">
        <f t="shared" si="57"/>
        <v>13</v>
      </c>
      <c r="AQ431" s="66">
        <f t="shared" si="57"/>
        <v>4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1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134</v>
      </c>
      <c r="I432" s="248">
        <v>62</v>
      </c>
      <c r="J432" s="248">
        <v>16</v>
      </c>
      <c r="K432" s="248">
        <v>7</v>
      </c>
      <c r="L432" s="45" t="s">
        <v>132</v>
      </c>
      <c r="M432" s="44" t="s">
        <v>375</v>
      </c>
      <c r="N432" s="45" t="s">
        <v>131</v>
      </c>
      <c r="O432" s="44" t="s">
        <v>371</v>
      </c>
      <c r="P432" s="45" t="s">
        <v>130</v>
      </c>
      <c r="Q432" s="44" t="s">
        <v>133</v>
      </c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381</v>
      </c>
      <c r="AI432" s="42"/>
      <c r="AJ432" s="235">
        <v>6</v>
      </c>
      <c r="AK432" s="235"/>
      <c r="AL432" s="51"/>
      <c r="AM432" s="228">
        <f>SUMPRODUCT(LEN($M432:$AE435)-LEN(SUBSTITUTE($M432:$AE435,"A", "")))</f>
        <v>4</v>
      </c>
      <c r="AN432" s="216">
        <f>SUMPRODUCT(LEN($AH432:$AH435)-LEN(SUBSTITUTE($AH432:$AH435,"A", "")))</f>
        <v>0</v>
      </c>
      <c r="AO432" s="219">
        <f>SUMPRODUCT(LEN($AG432:$AG435)-LEN(SUBSTITUTE($AG432:$AG435,"A", "")))</f>
        <v>0</v>
      </c>
      <c r="AP432" s="222">
        <f>SUMPRODUCT(LEN($M432:$AE435)-LEN(SUBSTITUTE($M432:$AE435,"S", "")))</f>
        <v>12</v>
      </c>
      <c r="AQ432" s="216">
        <f>SUMPRODUCT(LEN($AH432:$AH435)-LEN(SUBSTITUTE($AH432:$AH435,"S", "")))</f>
        <v>4</v>
      </c>
      <c r="AR432" s="219">
        <f>SUMPRODUCT(LEN($AG432:$AG435)-LEN(SUBSTITUTE($AG432:$AG435,"S", "")))</f>
        <v>0</v>
      </c>
      <c r="AS432" s="222">
        <f>SUMPRODUCT(LEN($M432:$AE435)-LEN(SUBSTITUTE($M432:$AE435,"F", "")))</f>
        <v>1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1</v>
      </c>
      <c r="AW432" s="216">
        <f>SUMPRODUCT(LEN($AH432:$AH435)-LEN(SUBSTITUTE($AH432:$AH435,"G", "")))</f>
        <v>0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471</v>
      </c>
      <c r="N433" s="35" t="s">
        <v>121</v>
      </c>
      <c r="O433" s="34" t="s">
        <v>371</v>
      </c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 t="s">
        <v>133</v>
      </c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178</v>
      </c>
      <c r="I434" s="250"/>
      <c r="J434" s="250"/>
      <c r="K434" s="250"/>
      <c r="L434" s="26" t="s">
        <v>112</v>
      </c>
      <c r="M434" s="25" t="s">
        <v>487</v>
      </c>
      <c r="N434" s="26" t="s">
        <v>111</v>
      </c>
      <c r="O434" s="25" t="s">
        <v>371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377</v>
      </c>
      <c r="N435" s="55" t="s">
        <v>102</v>
      </c>
      <c r="O435" s="54" t="s">
        <v>133</v>
      </c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53</v>
      </c>
      <c r="J436" s="248">
        <v>16</v>
      </c>
      <c r="K436" s="248">
        <v>7</v>
      </c>
      <c r="L436" s="45" t="s">
        <v>132</v>
      </c>
      <c r="M436" s="44" t="s">
        <v>498</v>
      </c>
      <c r="N436" s="45" t="s">
        <v>131</v>
      </c>
      <c r="O436" s="44" t="s">
        <v>377</v>
      </c>
      <c r="P436" s="45" t="s">
        <v>130</v>
      </c>
      <c r="Q436" s="44" t="s">
        <v>133</v>
      </c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377</v>
      </c>
      <c r="AI436" s="42"/>
      <c r="AJ436" s="231"/>
      <c r="AK436" s="225"/>
      <c r="AL436" s="51"/>
      <c r="AM436" s="228">
        <f>SUMPRODUCT(LEN($M436:$AE439)-LEN(SUBSTITUTE($M436:$AE439,"A", "")))</f>
        <v>8</v>
      </c>
      <c r="AN436" s="216">
        <f>SUMPRODUCT(LEN($AH436:$AH439)-LEN(SUBSTITUTE($AH436:$AH439,"A", "")))</f>
        <v>1</v>
      </c>
      <c r="AO436" s="219">
        <f>SUMPRODUCT(LEN($AG436:$AG439)-LEN(SUBSTITUTE($AG436:$AG439,"A", "")))</f>
        <v>0</v>
      </c>
      <c r="AP436" s="222">
        <f>SUMPRODUCT(LEN($M436:$AE439)-LEN(SUBSTITUTE($M436:$AE439,"S", "")))</f>
        <v>14</v>
      </c>
      <c r="AQ436" s="216">
        <f>SUMPRODUCT(LEN($AH436:$AH439)-LEN(SUBSTITUTE($AH436:$AH439,"S", "")))</f>
        <v>4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1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385</v>
      </c>
      <c r="N437" s="35" t="s">
        <v>121</v>
      </c>
      <c r="O437" s="34" t="s">
        <v>372</v>
      </c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371</v>
      </c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500</v>
      </c>
      <c r="N438" s="26" t="s">
        <v>111</v>
      </c>
      <c r="O438" s="25" t="s">
        <v>371</v>
      </c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377</v>
      </c>
      <c r="N439" s="55" t="s">
        <v>102</v>
      </c>
      <c r="O439" s="54" t="s">
        <v>371</v>
      </c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37.5" thickBot="1">
      <c r="B445" s="98" t="s">
        <v>217</v>
      </c>
      <c r="C445" s="97"/>
      <c r="D445" s="96">
        <v>178</v>
      </c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20</v>
      </c>
      <c r="AN445" s="85">
        <f t="shared" si="58"/>
        <v>4</v>
      </c>
      <c r="AO445" s="84">
        <f t="shared" si="58"/>
        <v>0</v>
      </c>
      <c r="AP445" s="86">
        <f t="shared" si="58"/>
        <v>27</v>
      </c>
      <c r="AQ445" s="85">
        <f t="shared" si="58"/>
        <v>26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12</v>
      </c>
      <c r="BJ445" s="5">
        <f>SUM(AP445:AR445,BB445)/$BJ$5</f>
        <v>26.5</v>
      </c>
      <c r="BK445" s="5">
        <f>SUM(AS445:AU445,BC445)/$BJ$5</f>
        <v>0</v>
      </c>
      <c r="BL445" s="5">
        <f>SUM(AV445:AX445,BD445)/$BJ$5</f>
        <v>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10</v>
      </c>
      <c r="AN446" s="66">
        <f t="shared" si="59"/>
        <v>2</v>
      </c>
      <c r="AO446" s="65">
        <f t="shared" si="59"/>
        <v>0</v>
      </c>
      <c r="AP446" s="67">
        <f t="shared" si="59"/>
        <v>13.5</v>
      </c>
      <c r="AQ446" s="66">
        <f t="shared" si="59"/>
        <v>13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0.5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178</v>
      </c>
      <c r="I447" s="248">
        <v>61</v>
      </c>
      <c r="J447" s="248">
        <v>19</v>
      </c>
      <c r="K447" s="248">
        <v>6</v>
      </c>
      <c r="L447" s="45" t="s">
        <v>132</v>
      </c>
      <c r="M447" s="44" t="s">
        <v>175</v>
      </c>
      <c r="N447" s="45" t="s">
        <v>131</v>
      </c>
      <c r="O447" s="44" t="s">
        <v>536</v>
      </c>
      <c r="P447" s="45" t="s">
        <v>130</v>
      </c>
      <c r="Q447" s="44" t="s">
        <v>372</v>
      </c>
      <c r="R447" s="45" t="s">
        <v>129</v>
      </c>
      <c r="S447" s="44" t="s">
        <v>133</v>
      </c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517</v>
      </c>
      <c r="AI447" s="42"/>
      <c r="AJ447" s="235"/>
      <c r="AK447" s="235"/>
      <c r="AL447" s="51"/>
      <c r="AM447" s="228">
        <f>SUMPRODUCT(LEN($M447:$AE450)-LEN(SUBSTITUTE($M447:$AE450,"A", "")))</f>
        <v>16</v>
      </c>
      <c r="AN447" s="216">
        <f>SUMPRODUCT(LEN($AH447:$AH450)-LEN(SUBSTITUTE($AH447:$AH450,"A", "")))</f>
        <v>0</v>
      </c>
      <c r="AO447" s="219">
        <f>SUMPRODUCT(LEN($AG447:$AG450)-LEN(SUBSTITUTE($AG447:$AG450,"A", "")))</f>
        <v>0</v>
      </c>
      <c r="AP447" s="222">
        <f>SUMPRODUCT(LEN($M447:$AE450)-LEN(SUBSTITUTE($M447:$AE450,"S", "")))</f>
        <v>17</v>
      </c>
      <c r="AQ447" s="216">
        <f>SUMPRODUCT(LEN($AH447:$AH450)-LEN(SUBSTITUTE($AH447:$AH450,"S", "")))</f>
        <v>13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1</v>
      </c>
      <c r="AW447" s="216">
        <f>SUMPRODUCT(LEN($AH447:$AH450)-LEN(SUBSTITUTE($AH447:$AH450,"G", "")))</f>
        <v>0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461</v>
      </c>
      <c r="N448" s="35" t="s">
        <v>121</v>
      </c>
      <c r="O448" s="34" t="s">
        <v>476</v>
      </c>
      <c r="P448" s="35" t="s">
        <v>120</v>
      </c>
      <c r="Q448" s="34" t="s">
        <v>371</v>
      </c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517</v>
      </c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178</v>
      </c>
      <c r="I449" s="250"/>
      <c r="J449" s="250"/>
      <c r="K449" s="250"/>
      <c r="L449" s="26" t="s">
        <v>112</v>
      </c>
      <c r="M449" s="25" t="s">
        <v>535</v>
      </c>
      <c r="N449" s="26" t="s">
        <v>111</v>
      </c>
      <c r="O449" s="25" t="s">
        <v>383</v>
      </c>
      <c r="P449" s="26" t="s">
        <v>110</v>
      </c>
      <c r="Q449" s="25" t="s">
        <v>175</v>
      </c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 t="s">
        <v>381</v>
      </c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385</v>
      </c>
      <c r="N450" s="55" t="s">
        <v>102</v>
      </c>
      <c r="O450" s="54" t="s">
        <v>386</v>
      </c>
      <c r="P450" s="55" t="s">
        <v>101</v>
      </c>
      <c r="Q450" s="54" t="s">
        <v>133</v>
      </c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 t="s">
        <v>534</v>
      </c>
      <c r="E451" s="49"/>
      <c r="F451" s="49"/>
      <c r="G451" s="48"/>
      <c r="H451" s="241"/>
      <c r="I451" s="248">
        <v>56</v>
      </c>
      <c r="J451" s="248">
        <v>14</v>
      </c>
      <c r="K451" s="248">
        <v>6</v>
      </c>
      <c r="L451" s="45" t="s">
        <v>132</v>
      </c>
      <c r="M451" s="44" t="s">
        <v>175</v>
      </c>
      <c r="N451" s="45" t="s">
        <v>131</v>
      </c>
      <c r="O451" s="44" t="s">
        <v>371</v>
      </c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533</v>
      </c>
      <c r="AI451" s="42"/>
      <c r="AJ451" s="231"/>
      <c r="AK451" s="225"/>
      <c r="AL451" s="51"/>
      <c r="AM451" s="228">
        <f>SUMPRODUCT(LEN($M451:$AE454)-LEN(SUBSTITUTE($M451:$AE454,"A", "")))</f>
        <v>4</v>
      </c>
      <c r="AN451" s="216">
        <f>SUMPRODUCT(LEN($AH451:$AH454)-LEN(SUBSTITUTE($AH451:$AH454,"A", "")))</f>
        <v>4</v>
      </c>
      <c r="AO451" s="219">
        <f>SUMPRODUCT(LEN($AG451:$AG454)-LEN(SUBSTITUTE($AG451:$AG454,"A", "")))</f>
        <v>0</v>
      </c>
      <c r="AP451" s="222">
        <f>SUMPRODUCT(LEN($M451:$AE454)-LEN(SUBSTITUTE($M451:$AE454,"S", "")))</f>
        <v>10</v>
      </c>
      <c r="AQ451" s="216">
        <f>SUMPRODUCT(LEN($AH451:$AH454)-LEN(SUBSTITUTE($AH451:$AH454,"S", "")))</f>
        <v>13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0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186</v>
      </c>
      <c r="N452" s="35" t="s">
        <v>121</v>
      </c>
      <c r="O452" s="34" t="s">
        <v>371</v>
      </c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 t="s">
        <v>532</v>
      </c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372</v>
      </c>
      <c r="N453" s="26" t="s">
        <v>111</v>
      </c>
      <c r="O453" s="25" t="s">
        <v>133</v>
      </c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378</v>
      </c>
      <c r="N454" s="55" t="s">
        <v>102</v>
      </c>
      <c r="O454" s="54" t="s">
        <v>133</v>
      </c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37.5" thickBot="1">
      <c r="B460" s="98" t="s">
        <v>216</v>
      </c>
      <c r="C460" s="97"/>
      <c r="D460" s="96">
        <v>179</v>
      </c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22</v>
      </c>
      <c r="AN460" s="85">
        <f t="shared" si="60"/>
        <v>5</v>
      </c>
      <c r="AO460" s="84">
        <f t="shared" si="60"/>
        <v>0</v>
      </c>
      <c r="AP460" s="86">
        <f t="shared" si="60"/>
        <v>23</v>
      </c>
      <c r="AQ460" s="85">
        <f t="shared" si="60"/>
        <v>7</v>
      </c>
      <c r="AR460" s="84">
        <f t="shared" si="60"/>
        <v>0</v>
      </c>
      <c r="AS460" s="86">
        <f t="shared" si="60"/>
        <v>1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13.5</v>
      </c>
      <c r="BJ460" s="5">
        <f>SUM(AP460:AR460,BB460)/$BJ$5</f>
        <v>15</v>
      </c>
      <c r="BK460" s="5">
        <f>SUM(AS460:AU460,BC460)/$BJ$5</f>
        <v>0.5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11</v>
      </c>
      <c r="AN461" s="66">
        <f t="shared" si="61"/>
        <v>2.5</v>
      </c>
      <c r="AO461" s="65">
        <f t="shared" si="61"/>
        <v>0</v>
      </c>
      <c r="AP461" s="67">
        <f t="shared" si="61"/>
        <v>11.5</v>
      </c>
      <c r="AQ461" s="66">
        <f t="shared" si="61"/>
        <v>3.5</v>
      </c>
      <c r="AR461" s="65">
        <f t="shared" si="61"/>
        <v>0</v>
      </c>
      <c r="AS461" s="67">
        <f t="shared" si="61"/>
        <v>0.5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134</v>
      </c>
      <c r="I462" s="248">
        <v>56</v>
      </c>
      <c r="J462" s="248">
        <v>16</v>
      </c>
      <c r="K462" s="248">
        <v>6</v>
      </c>
      <c r="L462" s="45" t="s">
        <v>132</v>
      </c>
      <c r="M462" s="44" t="s">
        <v>186</v>
      </c>
      <c r="N462" s="45" t="s">
        <v>131</v>
      </c>
      <c r="O462" s="44" t="s">
        <v>377</v>
      </c>
      <c r="P462" s="45" t="s">
        <v>130</v>
      </c>
      <c r="Q462" s="44" t="s">
        <v>133</v>
      </c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468</v>
      </c>
      <c r="AI462" s="42"/>
      <c r="AJ462" s="235">
        <v>6</v>
      </c>
      <c r="AK462" s="235"/>
      <c r="AL462" s="51"/>
      <c r="AM462" s="228">
        <f>SUMPRODUCT(LEN($M462:$AE465)-LEN(SUBSTITUTE($M462:$AE465,"A", "")))</f>
        <v>10</v>
      </c>
      <c r="AN462" s="216">
        <f>SUMPRODUCT(LEN($AH462:$AH465)-LEN(SUBSTITUTE($AH462:$AH465,"A", "")))</f>
        <v>4</v>
      </c>
      <c r="AO462" s="219">
        <f>SUMPRODUCT(LEN($AG462:$AG465)-LEN(SUBSTITUTE($AG462:$AG465,"A", "")))</f>
        <v>0</v>
      </c>
      <c r="AP462" s="222">
        <f>SUMPRODUCT(LEN($M462:$AE465)-LEN(SUBSTITUTE($M462:$AE465,"S", "")))</f>
        <v>13</v>
      </c>
      <c r="AQ462" s="216">
        <f>SUMPRODUCT(LEN($AH462:$AH465)-LEN(SUBSTITUTE($AH462:$AH465,"S", "")))</f>
        <v>5</v>
      </c>
      <c r="AR462" s="219">
        <f>SUMPRODUCT(LEN($AG462:$AG465)-LEN(SUBSTITUTE($AG462:$AG465,"S", "")))</f>
        <v>0</v>
      </c>
      <c r="AS462" s="222">
        <f>SUMPRODUCT(LEN($M462:$AE465)-LEN(SUBSTITUTE($M462:$AE465,"F", "")))</f>
        <v>1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0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373</v>
      </c>
      <c r="N463" s="35" t="s">
        <v>121</v>
      </c>
      <c r="O463" s="34" t="s">
        <v>383</v>
      </c>
      <c r="P463" s="35" t="s">
        <v>120</v>
      </c>
      <c r="Q463" s="34" t="s">
        <v>133</v>
      </c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385</v>
      </c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179</v>
      </c>
      <c r="I464" s="250"/>
      <c r="J464" s="250"/>
      <c r="K464" s="250"/>
      <c r="L464" s="26" t="s">
        <v>112</v>
      </c>
      <c r="M464" s="25" t="s">
        <v>374</v>
      </c>
      <c r="N464" s="26" t="s">
        <v>111</v>
      </c>
      <c r="O464" s="25" t="s">
        <v>381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490</v>
      </c>
      <c r="N465" s="55" t="s">
        <v>102</v>
      </c>
      <c r="O465" s="54" t="s">
        <v>372</v>
      </c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57</v>
      </c>
      <c r="J466" s="248">
        <v>16</v>
      </c>
      <c r="K466" s="248">
        <v>6</v>
      </c>
      <c r="L466" s="45" t="s">
        <v>132</v>
      </c>
      <c r="M466" s="44" t="s">
        <v>375</v>
      </c>
      <c r="N466" s="45" t="s">
        <v>131</v>
      </c>
      <c r="O466" s="44" t="s">
        <v>378</v>
      </c>
      <c r="P466" s="45" t="s">
        <v>130</v>
      </c>
      <c r="Q466" s="44" t="s">
        <v>375</v>
      </c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186</v>
      </c>
      <c r="AI466" s="42"/>
      <c r="AJ466" s="231"/>
      <c r="AK466" s="225"/>
      <c r="AL466" s="51"/>
      <c r="AM466" s="228">
        <f>SUMPRODUCT(LEN($M466:$AE469)-LEN(SUBSTITUTE($M466:$AE469,"A", "")))</f>
        <v>12</v>
      </c>
      <c r="AN466" s="216">
        <f>SUMPRODUCT(LEN($AH466:$AH469)-LEN(SUBSTITUTE($AH466:$AH469,"A", "")))</f>
        <v>1</v>
      </c>
      <c r="AO466" s="219">
        <f>SUMPRODUCT(LEN($AG466:$AG469)-LEN(SUBSTITUTE($AG466:$AG469,"A", "")))</f>
        <v>0</v>
      </c>
      <c r="AP466" s="222">
        <f>SUMPRODUCT(LEN($M466:$AE469)-LEN(SUBSTITUTE($M466:$AE469,"S", "")))</f>
        <v>10</v>
      </c>
      <c r="AQ466" s="216">
        <f>SUMPRODUCT(LEN($AH466:$AH469)-LEN(SUBSTITUTE($AH466:$AH469,"S", "")))</f>
        <v>2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0</v>
      </c>
      <c r="AW466" s="216">
        <f>SUMPRODUCT(LEN($AH466:$AH469)-LEN(SUBSTITUTE($AH466:$AH469,"G", "")))</f>
        <v>0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186</v>
      </c>
      <c r="N467" s="35" t="s">
        <v>121</v>
      </c>
      <c r="O467" s="34" t="s">
        <v>383</v>
      </c>
      <c r="P467" s="35" t="s">
        <v>120</v>
      </c>
      <c r="Q467" s="34" t="s">
        <v>133</v>
      </c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133</v>
      </c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386</v>
      </c>
      <c r="N468" s="26" t="s">
        <v>111</v>
      </c>
      <c r="O468" s="25" t="s">
        <v>371</v>
      </c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372</v>
      </c>
      <c r="N469" s="55" t="s">
        <v>102</v>
      </c>
      <c r="O469" s="54" t="s">
        <v>372</v>
      </c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37.5" thickBot="1">
      <c r="B475" s="98" t="s">
        <v>215</v>
      </c>
      <c r="C475" s="97"/>
      <c r="D475" s="96">
        <v>178</v>
      </c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21</v>
      </c>
      <c r="AN475" s="85">
        <f t="shared" si="62"/>
        <v>6</v>
      </c>
      <c r="AO475" s="84">
        <f t="shared" si="62"/>
        <v>0</v>
      </c>
      <c r="AP475" s="86">
        <f t="shared" si="62"/>
        <v>19</v>
      </c>
      <c r="AQ475" s="85">
        <f t="shared" si="62"/>
        <v>9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13.5</v>
      </c>
      <c r="BJ475" s="5">
        <f>SUM(AP475:AR475,BB475)/$BJ$5</f>
        <v>14.5</v>
      </c>
      <c r="BK475" s="5">
        <f>SUM(AS475:AU475,BC475)/$BJ$5</f>
        <v>0</v>
      </c>
      <c r="BL475" s="5">
        <f>SUM(AV475:AX475,BD475)/$BJ$5</f>
        <v>0.5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10.5</v>
      </c>
      <c r="AN476" s="66">
        <f t="shared" si="63"/>
        <v>3</v>
      </c>
      <c r="AO476" s="65">
        <f t="shared" si="63"/>
        <v>0</v>
      </c>
      <c r="AP476" s="67">
        <f t="shared" si="63"/>
        <v>9.5</v>
      </c>
      <c r="AQ476" s="66">
        <f t="shared" si="63"/>
        <v>4.5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0.5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134</v>
      </c>
      <c r="I477" s="248">
        <v>56</v>
      </c>
      <c r="J477" s="248">
        <v>17</v>
      </c>
      <c r="K477" s="248">
        <v>7</v>
      </c>
      <c r="L477" s="45" t="s">
        <v>132</v>
      </c>
      <c r="M477" s="44" t="s">
        <v>186</v>
      </c>
      <c r="N477" s="45" t="s">
        <v>131</v>
      </c>
      <c r="O477" s="44" t="s">
        <v>377</v>
      </c>
      <c r="P477" s="45" t="s">
        <v>130</v>
      </c>
      <c r="Q477" s="44" t="s">
        <v>371</v>
      </c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461</v>
      </c>
      <c r="AI477" s="42" t="s">
        <v>133</v>
      </c>
      <c r="AJ477" s="235"/>
      <c r="AK477" s="235"/>
      <c r="AL477" s="51"/>
      <c r="AM477" s="228">
        <f>SUMPRODUCT(LEN($M477:$AE480)-LEN(SUBSTITUTE($M477:$AE480,"A", "")))</f>
        <v>11</v>
      </c>
      <c r="AN477" s="216">
        <f>SUMPRODUCT(LEN($AH477:$AH480)-LEN(SUBSTITUTE($AH477:$AH480,"A", "")))</f>
        <v>6</v>
      </c>
      <c r="AO477" s="219">
        <f>SUMPRODUCT(LEN($AG477:$AG480)-LEN(SUBSTITUTE($AG477:$AG480,"A", "")))</f>
        <v>0</v>
      </c>
      <c r="AP477" s="222">
        <f>SUMPRODUCT(LEN($M477:$AE480)-LEN(SUBSTITUTE($M477:$AE480,"S", "")))</f>
        <v>13</v>
      </c>
      <c r="AQ477" s="216">
        <f>SUMPRODUCT(LEN($AH477:$AH480)-LEN(SUBSTITUTE($AH477:$AH480,"S", "")))</f>
        <v>7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1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0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1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492</v>
      </c>
      <c r="N478" s="35" t="s">
        <v>121</v>
      </c>
      <c r="O478" s="34" t="s">
        <v>374</v>
      </c>
      <c r="P478" s="35" t="s">
        <v>120</v>
      </c>
      <c r="Q478" s="34" t="s">
        <v>133</v>
      </c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 t="s">
        <v>460</v>
      </c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178</v>
      </c>
      <c r="I479" s="250"/>
      <c r="J479" s="250"/>
      <c r="K479" s="250"/>
      <c r="L479" s="26" t="s">
        <v>112</v>
      </c>
      <c r="M479" s="25" t="s">
        <v>464</v>
      </c>
      <c r="N479" s="26" t="s">
        <v>111</v>
      </c>
      <c r="O479" s="25" t="s">
        <v>371</v>
      </c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 t="s">
        <v>479</v>
      </c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386</v>
      </c>
      <c r="N480" s="55" t="s">
        <v>102</v>
      </c>
      <c r="O480" s="54" t="s">
        <v>371</v>
      </c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60</v>
      </c>
      <c r="J481" s="248">
        <v>15</v>
      </c>
      <c r="K481" s="248">
        <v>7</v>
      </c>
      <c r="L481" s="45" t="s">
        <v>132</v>
      </c>
      <c r="M481" s="44" t="s">
        <v>175</v>
      </c>
      <c r="N481" s="45" t="s">
        <v>131</v>
      </c>
      <c r="O481" s="44" t="s">
        <v>372</v>
      </c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371</v>
      </c>
      <c r="AI481" s="42"/>
      <c r="AJ481" s="231"/>
      <c r="AK481" s="225"/>
      <c r="AL481" s="51"/>
      <c r="AM481" s="228">
        <f>SUMPRODUCT(LEN($M481:$AE484)-LEN(SUBSTITUTE($M481:$AE484,"A", "")))</f>
        <v>10</v>
      </c>
      <c r="AN481" s="216">
        <f>SUMPRODUCT(LEN($AH481:$AH484)-LEN(SUBSTITUTE($AH481:$AH484,"A", "")))</f>
        <v>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6</v>
      </c>
      <c r="AQ481" s="216">
        <f>SUMPRODUCT(LEN($AH481:$AH484)-LEN(SUBSTITUTE($AH481:$AH484,"S", "")))</f>
        <v>2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0</v>
      </c>
      <c r="AW481" s="216">
        <f>SUMPRODUCT(LEN($AH481:$AH484)-LEN(SUBSTITUTE($AH481:$AH484,"G", "")))</f>
        <v>0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386</v>
      </c>
      <c r="N482" s="35" t="s">
        <v>121</v>
      </c>
      <c r="O482" s="34" t="s">
        <v>372</v>
      </c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383</v>
      </c>
      <c r="N483" s="26" t="s">
        <v>111</v>
      </c>
      <c r="O483" s="25" t="s">
        <v>175</v>
      </c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383</v>
      </c>
      <c r="N484" s="55" t="s">
        <v>102</v>
      </c>
      <c r="O484" s="54" t="s">
        <v>133</v>
      </c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37.5" thickBot="1">
      <c r="B490" s="98" t="s">
        <v>214</v>
      </c>
      <c r="C490" s="97"/>
      <c r="D490" s="96">
        <v>178</v>
      </c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23</v>
      </c>
      <c r="AN490" s="85">
        <f t="shared" si="64"/>
        <v>3</v>
      </c>
      <c r="AO490" s="84">
        <f t="shared" si="64"/>
        <v>0</v>
      </c>
      <c r="AP490" s="86">
        <f t="shared" si="64"/>
        <v>15</v>
      </c>
      <c r="AQ490" s="85">
        <f t="shared" si="64"/>
        <v>6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13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0.5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11.5</v>
      </c>
      <c r="AN491" s="66">
        <f t="shared" si="65"/>
        <v>1.5</v>
      </c>
      <c r="AO491" s="65">
        <f t="shared" si="65"/>
        <v>0</v>
      </c>
      <c r="AP491" s="67">
        <f t="shared" si="65"/>
        <v>7.5</v>
      </c>
      <c r="AQ491" s="66">
        <f t="shared" si="65"/>
        <v>3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0.5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134</v>
      </c>
      <c r="I492" s="248">
        <v>47</v>
      </c>
      <c r="J492" s="248">
        <v>15</v>
      </c>
      <c r="K492" s="248">
        <v>6</v>
      </c>
      <c r="L492" s="45" t="s">
        <v>132</v>
      </c>
      <c r="M492" s="44" t="s">
        <v>175</v>
      </c>
      <c r="N492" s="45" t="s">
        <v>131</v>
      </c>
      <c r="O492" s="44" t="s">
        <v>386</v>
      </c>
      <c r="P492" s="45" t="s">
        <v>130</v>
      </c>
      <c r="Q492" s="44" t="s">
        <v>133</v>
      </c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372</v>
      </c>
      <c r="AI492" s="42"/>
      <c r="AJ492" s="235"/>
      <c r="AK492" s="235"/>
      <c r="AL492" s="51"/>
      <c r="AM492" s="228">
        <f>SUMPRODUCT(LEN($M492:$AE495)-LEN(SUBSTITUTE($M492:$AE495,"A", "")))</f>
        <v>10</v>
      </c>
      <c r="AN492" s="216">
        <f>SUMPRODUCT(LEN($AH492:$AH495)-LEN(SUBSTITUTE($AH492:$AH495,"A", "")))</f>
        <v>3</v>
      </c>
      <c r="AO492" s="219">
        <f>SUMPRODUCT(LEN($AG492:$AG495)-LEN(SUBSTITUTE($AG492:$AG495,"A", "")))</f>
        <v>0</v>
      </c>
      <c r="AP492" s="222">
        <f>SUMPRODUCT(LEN($M492:$AE495)-LEN(SUBSTITUTE($M492:$AE495,"S", "")))</f>
        <v>7</v>
      </c>
      <c r="AQ492" s="216">
        <f>SUMPRODUCT(LEN($AH492:$AH495)-LEN(SUBSTITUTE($AH492:$AH495,"S", "")))</f>
        <v>4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1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0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0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375</v>
      </c>
      <c r="N493" s="35" t="s">
        <v>121</v>
      </c>
      <c r="O493" s="34" t="s">
        <v>386</v>
      </c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468</v>
      </c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178</v>
      </c>
      <c r="I494" s="250"/>
      <c r="J494" s="250"/>
      <c r="K494" s="250"/>
      <c r="L494" s="26" t="s">
        <v>112</v>
      </c>
      <c r="M494" s="25" t="s">
        <v>374</v>
      </c>
      <c r="N494" s="26" t="s">
        <v>111</v>
      </c>
      <c r="O494" s="25" t="s">
        <v>371</v>
      </c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531</v>
      </c>
      <c r="N495" s="55" t="s">
        <v>102</v>
      </c>
      <c r="O495" s="54" t="s">
        <v>371</v>
      </c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57</v>
      </c>
      <c r="J496" s="248">
        <v>16</v>
      </c>
      <c r="K496" s="248">
        <v>6</v>
      </c>
      <c r="L496" s="45" t="s">
        <v>132</v>
      </c>
      <c r="M496" s="44" t="s">
        <v>374</v>
      </c>
      <c r="N496" s="45" t="s">
        <v>131</v>
      </c>
      <c r="O496" s="44" t="s">
        <v>373</v>
      </c>
      <c r="P496" s="45" t="s">
        <v>130</v>
      </c>
      <c r="Q496" s="44" t="s">
        <v>133</v>
      </c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371</v>
      </c>
      <c r="AI496" s="42"/>
      <c r="AJ496" s="231"/>
      <c r="AK496" s="225"/>
      <c r="AL496" s="51"/>
      <c r="AM496" s="228">
        <f>SUMPRODUCT(LEN($M496:$AE499)-LEN(SUBSTITUTE($M496:$AE499,"A", "")))</f>
        <v>13</v>
      </c>
      <c r="AN496" s="216">
        <f>SUMPRODUCT(LEN($AH496:$AH499)-LEN(SUBSTITUTE($AH496:$AH499,"A", "")))</f>
        <v>0</v>
      </c>
      <c r="AO496" s="219">
        <f>SUMPRODUCT(LEN($AG496:$AG499)-LEN(SUBSTITUTE($AG496:$AG499,"A", "")))</f>
        <v>0</v>
      </c>
      <c r="AP496" s="222">
        <f>SUMPRODUCT(LEN($M496:$AE499)-LEN(SUBSTITUTE($M496:$AE499,"S", "")))</f>
        <v>8</v>
      </c>
      <c r="AQ496" s="216">
        <f>SUMPRODUCT(LEN($AH496:$AH499)-LEN(SUBSTITUTE($AH496:$AH499,"S", "")))</f>
        <v>2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0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375</v>
      </c>
      <c r="N497" s="35" t="s">
        <v>121</v>
      </c>
      <c r="O497" s="34" t="s">
        <v>371</v>
      </c>
      <c r="P497" s="35" t="s">
        <v>120</v>
      </c>
      <c r="Q497" s="34" t="s">
        <v>133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 t="s">
        <v>375</v>
      </c>
      <c r="N498" s="26" t="s">
        <v>111</v>
      </c>
      <c r="O498" s="25" t="s">
        <v>375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 t="s">
        <v>386</v>
      </c>
      <c r="N499" s="55" t="s">
        <v>102</v>
      </c>
      <c r="O499" s="54" t="s">
        <v>371</v>
      </c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37.5" thickBot="1">
      <c r="B505" s="98" t="s">
        <v>212</v>
      </c>
      <c r="C505" s="97"/>
      <c r="D505" s="96">
        <v>177</v>
      </c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27</v>
      </c>
      <c r="AN505" s="85">
        <f t="shared" si="66"/>
        <v>2</v>
      </c>
      <c r="AO505" s="84">
        <f t="shared" si="66"/>
        <v>0</v>
      </c>
      <c r="AP505" s="86">
        <f t="shared" si="66"/>
        <v>35</v>
      </c>
      <c r="AQ505" s="85">
        <f t="shared" si="66"/>
        <v>21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2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14.5</v>
      </c>
      <c r="BJ505" s="5">
        <f>SUM(AP505:AR505,BB505)/$BJ$5</f>
        <v>28.5</v>
      </c>
      <c r="BK505" s="5">
        <f>SUM(AS505:AU505,BC505)/$BJ$5</f>
        <v>0</v>
      </c>
      <c r="BL505" s="5">
        <f>SUM(AV505:AX505,BD505)/$BJ$5</f>
        <v>1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13.5</v>
      </c>
      <c r="AN506" s="66">
        <f t="shared" si="67"/>
        <v>1</v>
      </c>
      <c r="AO506" s="65">
        <f t="shared" si="67"/>
        <v>0</v>
      </c>
      <c r="AP506" s="67">
        <f t="shared" si="67"/>
        <v>17.5</v>
      </c>
      <c r="AQ506" s="66">
        <f t="shared" si="67"/>
        <v>10.5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1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178</v>
      </c>
      <c r="I507" s="248">
        <v>59</v>
      </c>
      <c r="J507" s="248">
        <v>17</v>
      </c>
      <c r="K507" s="248">
        <v>5</v>
      </c>
      <c r="L507" s="45" t="s">
        <v>132</v>
      </c>
      <c r="M507" s="44" t="s">
        <v>375</v>
      </c>
      <c r="N507" s="45" t="s">
        <v>131</v>
      </c>
      <c r="O507" s="44" t="s">
        <v>530</v>
      </c>
      <c r="P507" s="45" t="s">
        <v>130</v>
      </c>
      <c r="Q507" s="44" t="s">
        <v>371</v>
      </c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529</v>
      </c>
      <c r="AI507" s="42" t="s">
        <v>133</v>
      </c>
      <c r="AJ507" s="235"/>
      <c r="AK507" s="235"/>
      <c r="AL507" s="51"/>
      <c r="AM507" s="228">
        <f>SUMPRODUCT(LEN($M507:$AE510)-LEN(SUBSTITUTE($M507:$AE510,"A", "")))</f>
        <v>15</v>
      </c>
      <c r="AN507" s="216">
        <f>SUMPRODUCT(LEN($AH507:$AH510)-LEN(SUBSTITUTE($AH507:$AH510,"A", "")))</f>
        <v>1</v>
      </c>
      <c r="AO507" s="219">
        <f>SUMPRODUCT(LEN($AG507:$AG510)-LEN(SUBSTITUTE($AG507:$AG510,"A", "")))</f>
        <v>0</v>
      </c>
      <c r="AP507" s="222">
        <f>SUMPRODUCT(LEN($M507:$AE510)-LEN(SUBSTITUTE($M507:$AE510,"S", "")))</f>
        <v>14</v>
      </c>
      <c r="AQ507" s="216">
        <f>SUMPRODUCT(LEN($AH507:$AH510)-LEN(SUBSTITUTE($AH507:$AH510,"S", "")))</f>
        <v>6</v>
      </c>
      <c r="AR507" s="219">
        <f>SUMPRODUCT(LEN($AG507:$AG510)-LEN(SUBSTITUTE($AG507:$AG510,"S", "")))</f>
        <v>0</v>
      </c>
      <c r="AS507" s="222">
        <f>SUMPRODUCT(LEN($M507:$AE510)-LEN(SUBSTITUTE($M507:$AE510,"F", "")))</f>
        <v>0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2</v>
      </c>
      <c r="AW507" s="216">
        <f>SUMPRODUCT(LEN($AH507:$AH510)-LEN(SUBSTITUTE($AH507:$AH510,"G", "")))</f>
        <v>0</v>
      </c>
      <c r="AX507" s="219">
        <f>SUMPRODUCT(LEN($AG507:$AG510)-LEN(SUBSTITUTE($AG507:$AG510,"G", "")))</f>
        <v>0</v>
      </c>
      <c r="AY507" s="222">
        <f>SUMPRODUCT(LEN($M507:$AE510)-LEN(SUBSTITUTE($M507:$AE510,"M", "")))</f>
        <v>0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1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375</v>
      </c>
      <c r="N508" s="35" t="s">
        <v>121</v>
      </c>
      <c r="O508" s="34" t="s">
        <v>461</v>
      </c>
      <c r="P508" s="35" t="s">
        <v>120</v>
      </c>
      <c r="Q508" s="34" t="s">
        <v>372</v>
      </c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177</v>
      </c>
      <c r="I509" s="250"/>
      <c r="J509" s="250"/>
      <c r="K509" s="250"/>
      <c r="L509" s="26" t="s">
        <v>112</v>
      </c>
      <c r="M509" s="25" t="s">
        <v>186</v>
      </c>
      <c r="N509" s="26" t="s">
        <v>111</v>
      </c>
      <c r="O509" s="25" t="s">
        <v>381</v>
      </c>
      <c r="P509" s="26" t="s">
        <v>110</v>
      </c>
      <c r="Q509" s="25" t="s">
        <v>371</v>
      </c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528</v>
      </c>
      <c r="N510" s="55" t="s">
        <v>102</v>
      </c>
      <c r="O510" s="54" t="s">
        <v>374</v>
      </c>
      <c r="P510" s="55" t="s">
        <v>101</v>
      </c>
      <c r="Q510" s="54" t="s">
        <v>133</v>
      </c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76</v>
      </c>
      <c r="J511" s="248">
        <v>18</v>
      </c>
      <c r="K511" s="248">
        <v>6</v>
      </c>
      <c r="L511" s="45" t="s">
        <v>132</v>
      </c>
      <c r="M511" s="44" t="s">
        <v>375</v>
      </c>
      <c r="N511" s="45" t="s">
        <v>131</v>
      </c>
      <c r="O511" s="44" t="s">
        <v>499</v>
      </c>
      <c r="P511" s="45" t="s">
        <v>130</v>
      </c>
      <c r="Q511" s="44" t="s">
        <v>381</v>
      </c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133</v>
      </c>
      <c r="AI511" s="42"/>
      <c r="AJ511" s="231"/>
      <c r="AK511" s="225"/>
      <c r="AL511" s="51"/>
      <c r="AM511" s="228">
        <f>SUMPRODUCT(LEN($M511:$AE514)-LEN(SUBSTITUTE($M511:$AE514,"A", "")))</f>
        <v>12</v>
      </c>
      <c r="AN511" s="216">
        <f>SUMPRODUCT(LEN($AH511:$AH514)-LEN(SUBSTITUTE($AH511:$AH514,"A", "")))</f>
        <v>1</v>
      </c>
      <c r="AO511" s="219">
        <f>SUMPRODUCT(LEN($AG511:$AG514)-LEN(SUBSTITUTE($AG511:$AG514,"A", "")))</f>
        <v>0</v>
      </c>
      <c r="AP511" s="222">
        <f>SUMPRODUCT(LEN($M511:$AE514)-LEN(SUBSTITUTE($M511:$AE514,"S", "")))</f>
        <v>21</v>
      </c>
      <c r="AQ511" s="216">
        <f>SUMPRODUCT(LEN($AH511:$AH514)-LEN(SUBSTITUTE($AH511:$AH514,"S", "")))</f>
        <v>15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0</v>
      </c>
      <c r="AW511" s="216">
        <f>SUMPRODUCT(LEN($AH511:$AH514)-LEN(SUBSTITUTE($AH511:$AH514,"G", "")))</f>
        <v>0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375</v>
      </c>
      <c r="N512" s="35" t="s">
        <v>121</v>
      </c>
      <c r="O512" s="34" t="s">
        <v>476</v>
      </c>
      <c r="P512" s="35" t="s">
        <v>120</v>
      </c>
      <c r="Q512" s="34" t="s">
        <v>372</v>
      </c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527</v>
      </c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499</v>
      </c>
      <c r="N513" s="26" t="s">
        <v>111</v>
      </c>
      <c r="O513" s="25" t="s">
        <v>381</v>
      </c>
      <c r="P513" s="26" t="s">
        <v>110</v>
      </c>
      <c r="Q513" s="25" t="s">
        <v>133</v>
      </c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526</v>
      </c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385</v>
      </c>
      <c r="N514" s="55" t="s">
        <v>102</v>
      </c>
      <c r="O514" s="54" t="s">
        <v>381</v>
      </c>
      <c r="P514" s="55" t="s">
        <v>101</v>
      </c>
      <c r="Q514" s="54" t="s">
        <v>133</v>
      </c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37.5" thickBot="1">
      <c r="B520" s="98" t="s">
        <v>211</v>
      </c>
      <c r="C520" s="97"/>
      <c r="D520" s="96">
        <v>179</v>
      </c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7</v>
      </c>
      <c r="AN520" s="85">
        <f t="shared" si="68"/>
        <v>2</v>
      </c>
      <c r="AO520" s="84">
        <f t="shared" si="68"/>
        <v>0</v>
      </c>
      <c r="AP520" s="86">
        <f t="shared" si="68"/>
        <v>27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1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4.5</v>
      </c>
      <c r="BJ520" s="5">
        <f>SUM(AP520:AR520,BB520)/$BJ$5</f>
        <v>14</v>
      </c>
      <c r="BK520" s="5">
        <f>SUM(AS520:AU520,BC520)/$BJ$5</f>
        <v>0.5</v>
      </c>
      <c r="BL520" s="5">
        <f>SUM(AV520:AX520,BD520)/$BJ$5</f>
        <v>0.5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3.5</v>
      </c>
      <c r="AN521" s="66">
        <f t="shared" si="69"/>
        <v>1</v>
      </c>
      <c r="AO521" s="65">
        <f t="shared" si="69"/>
        <v>0</v>
      </c>
      <c r="AP521" s="67">
        <f t="shared" si="69"/>
        <v>13.5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0.5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134</v>
      </c>
      <c r="I522" s="248">
        <v>44</v>
      </c>
      <c r="J522" s="248">
        <v>14</v>
      </c>
      <c r="K522" s="248">
        <v>6</v>
      </c>
      <c r="L522" s="45" t="s">
        <v>132</v>
      </c>
      <c r="M522" s="44" t="s">
        <v>175</v>
      </c>
      <c r="N522" s="45" t="s">
        <v>131</v>
      </c>
      <c r="O522" s="44" t="s">
        <v>371</v>
      </c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35"/>
      <c r="AK522" s="235"/>
      <c r="AL522" s="51"/>
      <c r="AM522" s="228">
        <f>SUMPRODUCT(LEN($M522:$AE525)-LEN(SUBSTITUTE($M522:$AE525,"A", "")))</f>
        <v>4</v>
      </c>
      <c r="AN522" s="216">
        <f>SUMPRODUCT(LEN($AH522:$AH525)-LEN(SUBSTITUTE($AH522:$AH525,"A", "")))</f>
        <v>0</v>
      </c>
      <c r="AO522" s="219">
        <f>SUMPRODUCT(LEN($AG522:$AG525)-LEN(SUBSTITUTE($AG522:$AG525,"A", "")))</f>
        <v>0</v>
      </c>
      <c r="AP522" s="222">
        <f>SUMPRODUCT(LEN($M522:$AE525)-LEN(SUBSTITUTE($M522:$AE525,"S", "")))</f>
        <v>11</v>
      </c>
      <c r="AQ522" s="216">
        <f>SUMPRODUCT(LEN($AH522:$AH525)-LEN(SUBSTITUTE($AH522:$AH525,"S", "")))</f>
        <v>0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0</v>
      </c>
      <c r="AW522" s="216">
        <f>SUMPRODUCT(LEN($AH522:$AH525)-LEN(SUBSTITUTE($AH522:$AH525,"G", "")))</f>
        <v>0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186</v>
      </c>
      <c r="N523" s="35" t="s">
        <v>121</v>
      </c>
      <c r="O523" s="34" t="s">
        <v>371</v>
      </c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179</v>
      </c>
      <c r="I524" s="250"/>
      <c r="J524" s="250"/>
      <c r="K524" s="250"/>
      <c r="L524" s="26" t="s">
        <v>112</v>
      </c>
      <c r="M524" s="25" t="s">
        <v>377</v>
      </c>
      <c r="N524" s="26" t="s">
        <v>111</v>
      </c>
      <c r="O524" s="25" t="s">
        <v>186</v>
      </c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371</v>
      </c>
      <c r="N525" s="55" t="s">
        <v>102</v>
      </c>
      <c r="O525" s="54" t="s">
        <v>133</v>
      </c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60</v>
      </c>
      <c r="J526" s="248">
        <v>16</v>
      </c>
      <c r="K526" s="248">
        <v>7</v>
      </c>
      <c r="L526" s="45" t="s">
        <v>132</v>
      </c>
      <c r="M526" s="44" t="s">
        <v>377</v>
      </c>
      <c r="N526" s="45" t="s">
        <v>131</v>
      </c>
      <c r="O526" s="44" t="s">
        <v>377</v>
      </c>
      <c r="P526" s="45" t="s">
        <v>130</v>
      </c>
      <c r="Q526" s="44" t="s">
        <v>133</v>
      </c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373</v>
      </c>
      <c r="AI526" s="42"/>
      <c r="AJ526" s="231">
        <v>6</v>
      </c>
      <c r="AK526" s="225"/>
      <c r="AL526" s="51"/>
      <c r="AM526" s="228">
        <f>SUMPRODUCT(LEN($M526:$AE529)-LEN(SUBSTITUTE($M526:$AE529,"A", "")))</f>
        <v>3</v>
      </c>
      <c r="AN526" s="216">
        <f>SUMPRODUCT(LEN($AH526:$AH529)-LEN(SUBSTITUTE($AH526:$AH529,"A", "")))</f>
        <v>2</v>
      </c>
      <c r="AO526" s="219">
        <f>SUMPRODUCT(LEN($AG526:$AG529)-LEN(SUBSTITUTE($AG526:$AG529,"A", "")))</f>
        <v>0</v>
      </c>
      <c r="AP526" s="222">
        <f>SUMPRODUCT(LEN($M526:$AE529)-LEN(SUBSTITUTE($M526:$AE529,"S", "")))</f>
        <v>16</v>
      </c>
      <c r="AQ526" s="216">
        <f>SUMPRODUCT(LEN($AH526:$AH529)-LEN(SUBSTITUTE($AH526:$AH529,"S", "")))</f>
        <v>1</v>
      </c>
      <c r="AR526" s="219">
        <f>SUMPRODUCT(LEN($AG526:$AG529)-LEN(SUBSTITUTE($AG526:$AG529,"S", "")))</f>
        <v>0</v>
      </c>
      <c r="AS526" s="222">
        <f>SUMPRODUCT(LEN($M526:$AE529)-LEN(SUBSTITUTE($M526:$AE529,"F", "")))</f>
        <v>1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1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492</v>
      </c>
      <c r="N527" s="35" t="s">
        <v>121</v>
      </c>
      <c r="O527" s="34" t="s">
        <v>371</v>
      </c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490</v>
      </c>
      <c r="N528" s="26" t="s">
        <v>111</v>
      </c>
      <c r="O528" s="25" t="s">
        <v>371</v>
      </c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381</v>
      </c>
      <c r="N529" s="55" t="s">
        <v>102</v>
      </c>
      <c r="O529" s="54" t="s">
        <v>133</v>
      </c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37.5" thickBot="1">
      <c r="B535" s="98" t="s">
        <v>210</v>
      </c>
      <c r="C535" s="97"/>
      <c r="D535" s="96">
        <v>179</v>
      </c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28</v>
      </c>
      <c r="AN535" s="85">
        <f t="shared" si="70"/>
        <v>14</v>
      </c>
      <c r="AO535" s="84">
        <f t="shared" si="70"/>
        <v>0</v>
      </c>
      <c r="AP535" s="86">
        <f t="shared" si="70"/>
        <v>30</v>
      </c>
      <c r="AQ535" s="85">
        <f t="shared" si="70"/>
        <v>23</v>
      </c>
      <c r="AR535" s="84">
        <f t="shared" si="70"/>
        <v>1</v>
      </c>
      <c r="AS535" s="86">
        <f t="shared" si="70"/>
        <v>1</v>
      </c>
      <c r="AT535" s="85">
        <f t="shared" si="70"/>
        <v>0</v>
      </c>
      <c r="AU535" s="84">
        <f t="shared" si="70"/>
        <v>0</v>
      </c>
      <c r="AV535" s="86">
        <f t="shared" si="70"/>
        <v>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21</v>
      </c>
      <c r="BJ535" s="5">
        <f>SUM(AP535:AR535,BB535)/$BJ$5</f>
        <v>27.5</v>
      </c>
      <c r="BK535" s="5">
        <f>SUM(AS535:AU535,BC535)/$BJ$5</f>
        <v>0.5</v>
      </c>
      <c r="BL535" s="5">
        <f>SUM(AV535:AX535,BD535)/$BJ$5</f>
        <v>1.5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14</v>
      </c>
      <c r="AN536" s="66">
        <f t="shared" si="71"/>
        <v>7</v>
      </c>
      <c r="AO536" s="65">
        <f t="shared" si="71"/>
        <v>0</v>
      </c>
      <c r="AP536" s="67">
        <f t="shared" si="71"/>
        <v>15</v>
      </c>
      <c r="AQ536" s="66">
        <f t="shared" si="71"/>
        <v>11.5</v>
      </c>
      <c r="AR536" s="65">
        <f t="shared" si="71"/>
        <v>0.5</v>
      </c>
      <c r="AS536" s="67">
        <f t="shared" si="71"/>
        <v>0.5</v>
      </c>
      <c r="AT536" s="66">
        <f t="shared" si="71"/>
        <v>0</v>
      </c>
      <c r="AU536" s="65">
        <f t="shared" si="71"/>
        <v>0</v>
      </c>
      <c r="AV536" s="67">
        <f t="shared" si="71"/>
        <v>1.5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134</v>
      </c>
      <c r="I537" s="248">
        <v>75</v>
      </c>
      <c r="J537" s="248">
        <v>18</v>
      </c>
      <c r="K537" s="248">
        <v>6</v>
      </c>
      <c r="L537" s="45" t="s">
        <v>132</v>
      </c>
      <c r="M537" s="44" t="s">
        <v>375</v>
      </c>
      <c r="N537" s="45" t="s">
        <v>131</v>
      </c>
      <c r="O537" s="44" t="s">
        <v>373</v>
      </c>
      <c r="P537" s="45" t="s">
        <v>130</v>
      </c>
      <c r="Q537" s="44" t="s">
        <v>371</v>
      </c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>
        <v>15</v>
      </c>
      <c r="AG537" s="44" t="s">
        <v>133</v>
      </c>
      <c r="AH537" s="43" t="s">
        <v>133</v>
      </c>
      <c r="AI537" s="42" t="s">
        <v>133</v>
      </c>
      <c r="AJ537" s="235">
        <v>8</v>
      </c>
      <c r="AK537" s="235"/>
      <c r="AL537" s="51"/>
      <c r="AM537" s="228">
        <f>SUMPRODUCT(LEN($M537:$AE540)-LEN(SUBSTITUTE($M537:$AE540,"A", "")))</f>
        <v>15</v>
      </c>
      <c r="AN537" s="216">
        <f>SUMPRODUCT(LEN($AH537:$AH540)-LEN(SUBSTITUTE($AH537:$AH540,"A", "")))</f>
        <v>1</v>
      </c>
      <c r="AO537" s="219">
        <f>SUMPRODUCT(LEN($AG537:$AG540)-LEN(SUBSTITUTE($AG537:$AG540,"A", "")))</f>
        <v>0</v>
      </c>
      <c r="AP537" s="222">
        <f>SUMPRODUCT(LEN($M537:$AE540)-LEN(SUBSTITUTE($M537:$AE540,"S", "")))</f>
        <v>8</v>
      </c>
      <c r="AQ537" s="216">
        <f>SUMPRODUCT(LEN($AH537:$AH540)-LEN(SUBSTITUTE($AH537:$AH540,"S", "")))</f>
        <v>3</v>
      </c>
      <c r="AR537" s="219">
        <f>SUMPRODUCT(LEN($AG537:$AG540)-LEN(SUBSTITUTE($AG537:$AG540,"S", "")))</f>
        <v>1</v>
      </c>
      <c r="AS537" s="222">
        <f>SUMPRODUCT(LEN($M537:$AE540)-LEN(SUBSTITUTE($M537:$AE540,"F", "")))</f>
        <v>1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2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1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477</v>
      </c>
      <c r="N538" s="35" t="s">
        <v>121</v>
      </c>
      <c r="O538" s="34" t="s">
        <v>383</v>
      </c>
      <c r="P538" s="35" t="s">
        <v>120</v>
      </c>
      <c r="Q538" s="34" t="s">
        <v>133</v>
      </c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377</v>
      </c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179</v>
      </c>
      <c r="I539" s="250"/>
      <c r="J539" s="250"/>
      <c r="K539" s="250"/>
      <c r="L539" s="26" t="s">
        <v>112</v>
      </c>
      <c r="M539" s="25" t="s">
        <v>498</v>
      </c>
      <c r="N539" s="26" t="s">
        <v>111</v>
      </c>
      <c r="O539" s="25" t="s">
        <v>383</v>
      </c>
      <c r="P539" s="26" t="s">
        <v>110</v>
      </c>
      <c r="Q539" s="25" t="s">
        <v>175</v>
      </c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507</v>
      </c>
      <c r="N540" s="55" t="s">
        <v>102</v>
      </c>
      <c r="O540" s="54" t="s">
        <v>372</v>
      </c>
      <c r="P540" s="55" t="s">
        <v>101</v>
      </c>
      <c r="Q540" s="54" t="s">
        <v>133</v>
      </c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 t="s">
        <v>466</v>
      </c>
      <c r="I541" s="248">
        <v>76</v>
      </c>
      <c r="J541" s="248">
        <v>18</v>
      </c>
      <c r="K541" s="248">
        <v>7</v>
      </c>
      <c r="L541" s="45" t="s">
        <v>132</v>
      </c>
      <c r="M541" s="44" t="s">
        <v>464</v>
      </c>
      <c r="N541" s="45" t="s">
        <v>131</v>
      </c>
      <c r="O541" s="44" t="s">
        <v>500</v>
      </c>
      <c r="P541" s="45" t="s">
        <v>130</v>
      </c>
      <c r="Q541" s="44" t="s">
        <v>377</v>
      </c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525</v>
      </c>
      <c r="AI541" s="42"/>
      <c r="AJ541" s="231"/>
      <c r="AK541" s="225"/>
      <c r="AL541" s="51"/>
      <c r="AM541" s="228">
        <f>SUMPRODUCT(LEN($M541:$AE544)-LEN(SUBSTITUTE($M541:$AE544,"A", "")))</f>
        <v>13</v>
      </c>
      <c r="AN541" s="216">
        <f>SUMPRODUCT(LEN($AH541:$AH544)-LEN(SUBSTITUTE($AH541:$AH544,"A", "")))</f>
        <v>13</v>
      </c>
      <c r="AO541" s="219">
        <f>SUMPRODUCT(LEN($AG541:$AG544)-LEN(SUBSTITUTE($AG541:$AG544,"A", "")))</f>
        <v>0</v>
      </c>
      <c r="AP541" s="222">
        <f>SUMPRODUCT(LEN($M541:$AE544)-LEN(SUBSTITUTE($M541:$AE544,"S", "")))</f>
        <v>22</v>
      </c>
      <c r="AQ541" s="216">
        <f>SUMPRODUCT(LEN($AH541:$AH544)-LEN(SUBSTITUTE($AH541:$AH544,"S", "")))</f>
        <v>20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1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502</v>
      </c>
      <c r="N542" s="35" t="s">
        <v>121</v>
      </c>
      <c r="O542" s="34" t="s">
        <v>378</v>
      </c>
      <c r="P542" s="35" t="s">
        <v>120</v>
      </c>
      <c r="Q542" s="34" t="s">
        <v>371</v>
      </c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524</v>
      </c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>
        <v>179</v>
      </c>
      <c r="I543" s="250"/>
      <c r="J543" s="250"/>
      <c r="K543" s="250"/>
      <c r="L543" s="26" t="s">
        <v>112</v>
      </c>
      <c r="M543" s="25" t="s">
        <v>462</v>
      </c>
      <c r="N543" s="26" t="s">
        <v>111</v>
      </c>
      <c r="O543" s="25" t="s">
        <v>461</v>
      </c>
      <c r="P543" s="26" t="s">
        <v>110</v>
      </c>
      <c r="Q543" s="25" t="s">
        <v>133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 t="s">
        <v>505</v>
      </c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378</v>
      </c>
      <c r="N544" s="55" t="s">
        <v>102</v>
      </c>
      <c r="O544" s="54" t="s">
        <v>377</v>
      </c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37.5" thickBot="1">
      <c r="B550" s="98" t="s">
        <v>209</v>
      </c>
      <c r="C550" s="97"/>
      <c r="D550" s="96">
        <v>177</v>
      </c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24</v>
      </c>
      <c r="AN550" s="85">
        <f t="shared" si="72"/>
        <v>8</v>
      </c>
      <c r="AO550" s="84">
        <f t="shared" si="72"/>
        <v>0</v>
      </c>
      <c r="AP550" s="86">
        <f t="shared" si="72"/>
        <v>31</v>
      </c>
      <c r="AQ550" s="85">
        <f t="shared" si="72"/>
        <v>22</v>
      </c>
      <c r="AR550" s="84">
        <f t="shared" si="72"/>
        <v>1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16</v>
      </c>
      <c r="BJ550" s="5">
        <f>SUM(AP550:AR550,BB550)/$BJ$5</f>
        <v>27.5</v>
      </c>
      <c r="BK550" s="5">
        <f>SUM(AS550:AU550,BC550)/$BJ$5</f>
        <v>0.5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12</v>
      </c>
      <c r="AN551" s="66">
        <f t="shared" si="73"/>
        <v>4</v>
      </c>
      <c r="AO551" s="65">
        <f t="shared" si="73"/>
        <v>0</v>
      </c>
      <c r="AP551" s="67">
        <f t="shared" si="73"/>
        <v>15.5</v>
      </c>
      <c r="AQ551" s="66">
        <f t="shared" si="73"/>
        <v>11</v>
      </c>
      <c r="AR551" s="65">
        <f t="shared" si="73"/>
        <v>0.5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178</v>
      </c>
      <c r="I552" s="248">
        <v>73</v>
      </c>
      <c r="J552" s="248">
        <v>18</v>
      </c>
      <c r="K552" s="248">
        <v>7</v>
      </c>
      <c r="L552" s="45" t="s">
        <v>132</v>
      </c>
      <c r="M552" s="44" t="s">
        <v>374</v>
      </c>
      <c r="N552" s="45" t="s">
        <v>131</v>
      </c>
      <c r="O552" s="44" t="s">
        <v>375</v>
      </c>
      <c r="P552" s="45" t="s">
        <v>130</v>
      </c>
      <c r="Q552" s="44" t="s">
        <v>186</v>
      </c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377</v>
      </c>
      <c r="AI552" s="42" t="s">
        <v>133</v>
      </c>
      <c r="AJ552" s="235">
        <v>7</v>
      </c>
      <c r="AK552" s="235"/>
      <c r="AL552" s="51"/>
      <c r="AM552" s="228">
        <f>SUMPRODUCT(LEN($M552:$AE555)-LEN(SUBSTITUTE($M552:$AE555,"A", "")))</f>
        <v>14</v>
      </c>
      <c r="AN552" s="216">
        <f>SUMPRODUCT(LEN($AH552:$AH555)-LEN(SUBSTITUTE($AH552:$AH555,"A", "")))</f>
        <v>4</v>
      </c>
      <c r="AO552" s="219">
        <f>SUMPRODUCT(LEN($AG552:$AG555)-LEN(SUBSTITUTE($AG552:$AG555,"A", "")))</f>
        <v>0</v>
      </c>
      <c r="AP552" s="222">
        <f>SUMPRODUCT(LEN($M552:$AE555)-LEN(SUBSTITUTE($M552:$AE555,"S", "")))</f>
        <v>13</v>
      </c>
      <c r="AQ552" s="216">
        <f>SUMPRODUCT(LEN($AH552:$AH555)-LEN(SUBSTITUTE($AH552:$AH555,"S", "")))</f>
        <v>8</v>
      </c>
      <c r="AR552" s="219">
        <f>SUMPRODUCT(LEN($AG552:$AG555)-LEN(SUBSTITUTE($AG552:$AG555,"S", "")))</f>
        <v>0</v>
      </c>
      <c r="AS552" s="222">
        <f>SUMPRODUCT(LEN($M552:$AE555)-LEN(SUBSTITUTE($M552:$AE555,"F", "")))</f>
        <v>1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0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0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1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499</v>
      </c>
      <c r="N553" s="35" t="s">
        <v>121</v>
      </c>
      <c r="O553" s="34" t="s">
        <v>377</v>
      </c>
      <c r="P553" s="35" t="s">
        <v>120</v>
      </c>
      <c r="Q553" s="34" t="s">
        <v>230</v>
      </c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523</v>
      </c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177</v>
      </c>
      <c r="I554" s="250"/>
      <c r="J554" s="250"/>
      <c r="K554" s="250"/>
      <c r="L554" s="26" t="s">
        <v>112</v>
      </c>
      <c r="M554" s="25" t="s">
        <v>464</v>
      </c>
      <c r="N554" s="26" t="s">
        <v>111</v>
      </c>
      <c r="O554" s="25" t="s">
        <v>381</v>
      </c>
      <c r="P554" s="26" t="s">
        <v>110</v>
      </c>
      <c r="Q554" s="25" t="s">
        <v>133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 t="s">
        <v>133</v>
      </c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522</v>
      </c>
      <c r="N555" s="55" t="s">
        <v>102</v>
      </c>
      <c r="O555" s="54" t="s">
        <v>371</v>
      </c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65</v>
      </c>
      <c r="J556" s="248">
        <v>18</v>
      </c>
      <c r="K556" s="248">
        <v>7</v>
      </c>
      <c r="L556" s="45" t="s">
        <v>132</v>
      </c>
      <c r="M556" s="44" t="s">
        <v>375</v>
      </c>
      <c r="N556" s="45" t="s">
        <v>131</v>
      </c>
      <c r="O556" s="44" t="s">
        <v>377</v>
      </c>
      <c r="P556" s="45" t="s">
        <v>130</v>
      </c>
      <c r="Q556" s="44" t="s">
        <v>371</v>
      </c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>
        <v>14</v>
      </c>
      <c r="AG556" s="44" t="s">
        <v>133</v>
      </c>
      <c r="AH556" s="43" t="s">
        <v>484</v>
      </c>
      <c r="AI556" s="42"/>
      <c r="AJ556" s="231"/>
      <c r="AK556" s="225"/>
      <c r="AL556" s="51"/>
      <c r="AM556" s="228">
        <f>SUMPRODUCT(LEN($M556:$AE559)-LEN(SUBSTITUTE($M556:$AE559,"A", "")))</f>
        <v>10</v>
      </c>
      <c r="AN556" s="216">
        <f>SUMPRODUCT(LEN($AH556:$AH559)-LEN(SUBSTITUTE($AH556:$AH559,"A", "")))</f>
        <v>4</v>
      </c>
      <c r="AO556" s="219">
        <f>SUMPRODUCT(LEN($AG556:$AG559)-LEN(SUBSTITUTE($AG556:$AG559,"A", "")))</f>
        <v>0</v>
      </c>
      <c r="AP556" s="222">
        <f>SUMPRODUCT(LEN($M556:$AE559)-LEN(SUBSTITUTE($M556:$AE559,"S", "")))</f>
        <v>18</v>
      </c>
      <c r="AQ556" s="216">
        <f>SUMPRODUCT(LEN($AH556:$AH559)-LEN(SUBSTITUTE($AH556:$AH559,"S", "")))</f>
        <v>14</v>
      </c>
      <c r="AR556" s="219">
        <f>SUMPRODUCT(LEN($AG556:$AG559)-LEN(SUBSTITUTE($AG556:$AG559,"S", "")))</f>
        <v>1</v>
      </c>
      <c r="AS556" s="222">
        <f>SUMPRODUCT(LEN($M556:$AE559)-LEN(SUBSTITUTE($M556:$AE559,"F", "")))</f>
        <v>0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0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385</v>
      </c>
      <c r="N557" s="35" t="s">
        <v>121</v>
      </c>
      <c r="O557" s="34" t="s">
        <v>381</v>
      </c>
      <c r="P557" s="35" t="s">
        <v>120</v>
      </c>
      <c r="Q557" s="34" t="s">
        <v>175</v>
      </c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 t="s">
        <v>521</v>
      </c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461</v>
      </c>
      <c r="N558" s="26" t="s">
        <v>111</v>
      </c>
      <c r="O558" s="25" t="s">
        <v>371</v>
      </c>
      <c r="P558" s="26" t="s">
        <v>110</v>
      </c>
      <c r="Q558" s="25" t="s">
        <v>175</v>
      </c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 t="s">
        <v>461</v>
      </c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461</v>
      </c>
      <c r="N559" s="55" t="s">
        <v>102</v>
      </c>
      <c r="O559" s="54" t="s">
        <v>372</v>
      </c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37.5" thickBot="1">
      <c r="B565" s="98" t="s">
        <v>208</v>
      </c>
      <c r="C565" s="97"/>
      <c r="D565" s="96">
        <v>173</v>
      </c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22</v>
      </c>
      <c r="AN565" s="85">
        <f t="shared" si="74"/>
        <v>7</v>
      </c>
      <c r="AO565" s="84">
        <f t="shared" si="74"/>
        <v>0</v>
      </c>
      <c r="AP565" s="86">
        <f t="shared" si="74"/>
        <v>34</v>
      </c>
      <c r="AQ565" s="85">
        <f t="shared" si="74"/>
        <v>7</v>
      </c>
      <c r="AR565" s="84">
        <f t="shared" si="74"/>
        <v>0</v>
      </c>
      <c r="AS565" s="86">
        <f t="shared" si="74"/>
        <v>1</v>
      </c>
      <c r="AT565" s="85">
        <f t="shared" si="74"/>
        <v>0</v>
      </c>
      <c r="AU565" s="84">
        <f t="shared" si="74"/>
        <v>0</v>
      </c>
      <c r="AV565" s="86">
        <f t="shared" si="74"/>
        <v>1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14.5</v>
      </c>
      <c r="BJ565" s="5">
        <f>SUM(AP565:AR565,BB565)/$BJ$5</f>
        <v>20.5</v>
      </c>
      <c r="BK565" s="5">
        <f>SUM(AS565:AU565,BC565)/$BJ$5</f>
        <v>0.5</v>
      </c>
      <c r="BL565" s="5">
        <f>SUM(AV565:AX565,BD565)/$BJ$5</f>
        <v>0.5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11</v>
      </c>
      <c r="AN566" s="66">
        <f t="shared" si="75"/>
        <v>3.5</v>
      </c>
      <c r="AO566" s="65">
        <f t="shared" si="75"/>
        <v>0</v>
      </c>
      <c r="AP566" s="67">
        <f t="shared" si="75"/>
        <v>17</v>
      </c>
      <c r="AQ566" s="66">
        <f t="shared" si="75"/>
        <v>3.5</v>
      </c>
      <c r="AR566" s="65">
        <f t="shared" si="75"/>
        <v>0</v>
      </c>
      <c r="AS566" s="67">
        <f t="shared" si="75"/>
        <v>0.5</v>
      </c>
      <c r="AT566" s="66">
        <f t="shared" si="75"/>
        <v>0</v>
      </c>
      <c r="AU566" s="65">
        <f t="shared" si="75"/>
        <v>0</v>
      </c>
      <c r="AV566" s="67">
        <f t="shared" si="75"/>
        <v>0.5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466</v>
      </c>
      <c r="I567" s="248">
        <v>62</v>
      </c>
      <c r="J567" s="248">
        <v>17</v>
      </c>
      <c r="K567" s="248">
        <v>5</v>
      </c>
      <c r="L567" s="45" t="s">
        <v>132</v>
      </c>
      <c r="M567" s="44" t="s">
        <v>373</v>
      </c>
      <c r="N567" s="45" t="s">
        <v>131</v>
      </c>
      <c r="O567" s="44" t="s">
        <v>461</v>
      </c>
      <c r="P567" s="45" t="s">
        <v>130</v>
      </c>
      <c r="Q567" s="44" t="s">
        <v>371</v>
      </c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385</v>
      </c>
      <c r="AI567" s="42"/>
      <c r="AJ567" s="235"/>
      <c r="AK567" s="235"/>
      <c r="AL567" s="51"/>
      <c r="AM567" s="228">
        <f>SUMPRODUCT(LEN($M567:$AE570)-LEN(SUBSTITUTE($M567:$AE570,"A", "")))</f>
        <v>8</v>
      </c>
      <c r="AN567" s="216">
        <f>SUMPRODUCT(LEN($AH567:$AH570)-LEN(SUBSTITUTE($AH567:$AH570,"A", "")))</f>
        <v>2</v>
      </c>
      <c r="AO567" s="219">
        <f>SUMPRODUCT(LEN($AG567:$AG570)-LEN(SUBSTITUTE($AG567:$AG570,"A", "")))</f>
        <v>0</v>
      </c>
      <c r="AP567" s="222">
        <f>SUMPRODUCT(LEN($M567:$AE570)-LEN(SUBSTITUTE($M567:$AE570,"S", "")))</f>
        <v>21</v>
      </c>
      <c r="AQ567" s="216">
        <f>SUMPRODUCT(LEN($AH567:$AH570)-LEN(SUBSTITUTE($AH567:$AH570,"S", "")))</f>
        <v>2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0</v>
      </c>
      <c r="AW567" s="216">
        <f>SUMPRODUCT(LEN($AH567:$AH570)-LEN(SUBSTITUTE($AH567:$AH570,"G", "")))</f>
        <v>0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186</v>
      </c>
      <c r="N568" s="35" t="s">
        <v>121</v>
      </c>
      <c r="O568" s="34" t="s">
        <v>371</v>
      </c>
      <c r="P568" s="35" t="s">
        <v>120</v>
      </c>
      <c r="Q568" s="34" t="s">
        <v>371</v>
      </c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173</v>
      </c>
      <c r="I569" s="250"/>
      <c r="J569" s="250"/>
      <c r="K569" s="250"/>
      <c r="L569" s="26" t="s">
        <v>112</v>
      </c>
      <c r="M569" s="25" t="s">
        <v>373</v>
      </c>
      <c r="N569" s="26" t="s">
        <v>111</v>
      </c>
      <c r="O569" s="25" t="s">
        <v>381</v>
      </c>
      <c r="P569" s="26" t="s">
        <v>110</v>
      </c>
      <c r="Q569" s="25" t="s">
        <v>133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385</v>
      </c>
      <c r="N570" s="55" t="s">
        <v>102</v>
      </c>
      <c r="O570" s="54" t="s">
        <v>371</v>
      </c>
      <c r="P570" s="55" t="s">
        <v>101</v>
      </c>
      <c r="Q570" s="54" t="s">
        <v>133</v>
      </c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57</v>
      </c>
      <c r="J571" s="248">
        <v>18</v>
      </c>
      <c r="K571" s="248">
        <v>5</v>
      </c>
      <c r="L571" s="45" t="s">
        <v>132</v>
      </c>
      <c r="M571" s="44" t="s">
        <v>175</v>
      </c>
      <c r="N571" s="45" t="s">
        <v>131</v>
      </c>
      <c r="O571" s="44" t="s">
        <v>520</v>
      </c>
      <c r="P571" s="45" t="s">
        <v>130</v>
      </c>
      <c r="Q571" s="44" t="s">
        <v>381</v>
      </c>
      <c r="R571" s="45" t="s">
        <v>129</v>
      </c>
      <c r="S571" s="44" t="s">
        <v>133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519</v>
      </c>
      <c r="AI571" s="42"/>
      <c r="AJ571" s="231"/>
      <c r="AK571" s="225"/>
      <c r="AL571" s="51"/>
      <c r="AM571" s="228">
        <f>SUMPRODUCT(LEN($M571:$AE574)-LEN(SUBSTITUTE($M571:$AE574,"A", "")))</f>
        <v>14</v>
      </c>
      <c r="AN571" s="216">
        <f>SUMPRODUCT(LEN($AH571:$AH574)-LEN(SUBSTITUTE($AH571:$AH574,"A", "")))</f>
        <v>5</v>
      </c>
      <c r="AO571" s="219">
        <f>SUMPRODUCT(LEN($AG571:$AG574)-LEN(SUBSTITUTE($AG571:$AG574,"A", "")))</f>
        <v>0</v>
      </c>
      <c r="AP571" s="222">
        <f>SUMPRODUCT(LEN($M571:$AE574)-LEN(SUBSTITUTE($M571:$AE574,"S", "")))</f>
        <v>13</v>
      </c>
      <c r="AQ571" s="216">
        <f>SUMPRODUCT(LEN($AH571:$AH574)-LEN(SUBSTITUTE($AH571:$AH574,"S", "")))</f>
        <v>5</v>
      </c>
      <c r="AR571" s="219">
        <f>SUMPRODUCT(LEN($AG571:$AG574)-LEN(SUBSTITUTE($AG571:$AG574,"S", "")))</f>
        <v>0</v>
      </c>
      <c r="AS571" s="222">
        <f>SUMPRODUCT(LEN($M571:$AE574)-LEN(SUBSTITUTE($M571:$AE574,"F", "")))</f>
        <v>1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1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175</v>
      </c>
      <c r="N572" s="35" t="s">
        <v>121</v>
      </c>
      <c r="O572" s="34" t="s">
        <v>518</v>
      </c>
      <c r="P572" s="35" t="s">
        <v>120</v>
      </c>
      <c r="Q572" s="34" t="s">
        <v>371</v>
      </c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374</v>
      </c>
      <c r="N573" s="26" t="s">
        <v>111</v>
      </c>
      <c r="O573" s="25" t="s">
        <v>385</v>
      </c>
      <c r="P573" s="26" t="s">
        <v>110</v>
      </c>
      <c r="Q573" s="25" t="s">
        <v>133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373</v>
      </c>
      <c r="N574" s="55" t="s">
        <v>102</v>
      </c>
      <c r="O574" s="54" t="s">
        <v>375</v>
      </c>
      <c r="P574" s="55" t="s">
        <v>101</v>
      </c>
      <c r="Q574" s="54" t="s">
        <v>133</v>
      </c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37.5" thickBot="1">
      <c r="B580" s="98" t="s">
        <v>207</v>
      </c>
      <c r="C580" s="97"/>
      <c r="D580" s="96">
        <v>178</v>
      </c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24</v>
      </c>
      <c r="AQ580" s="85">
        <f t="shared" si="76"/>
        <v>11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7</v>
      </c>
      <c r="BJ580" s="5">
        <f>SUM(AP580:AR580,BB580)/$BJ$5</f>
        <v>17.5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12</v>
      </c>
      <c r="AQ581" s="66">
        <f t="shared" si="77"/>
        <v>5.5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134</v>
      </c>
      <c r="I582" s="248">
        <v>72</v>
      </c>
      <c r="J582" s="248">
        <v>17</v>
      </c>
      <c r="K582" s="248">
        <v>6</v>
      </c>
      <c r="L582" s="45" t="s">
        <v>132</v>
      </c>
      <c r="M582" s="44" t="s">
        <v>175</v>
      </c>
      <c r="N582" s="45" t="s">
        <v>131</v>
      </c>
      <c r="O582" s="44" t="s">
        <v>385</v>
      </c>
      <c r="P582" s="45" t="s">
        <v>130</v>
      </c>
      <c r="Q582" s="44" t="s">
        <v>371</v>
      </c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517</v>
      </c>
      <c r="AI582" s="42"/>
      <c r="AJ582" s="235"/>
      <c r="AK582" s="235"/>
      <c r="AL582" s="51"/>
      <c r="AM582" s="228">
        <f>SUMPRODUCT(LEN($M582:$AE585)-LEN(SUBSTITUTE($M582:$AE585,"A", "")))</f>
        <v>9</v>
      </c>
      <c r="AN582" s="216">
        <f>SUMPRODUCT(LEN($AH582:$AH585)-LEN(SUBSTITUTE($AH582:$AH585,"A", "")))</f>
        <v>1</v>
      </c>
      <c r="AO582" s="219">
        <f>SUMPRODUCT(LEN($AG582:$AG585)-LEN(SUBSTITUTE($AG582:$AG585,"A", "")))</f>
        <v>0</v>
      </c>
      <c r="AP582" s="222">
        <f>SUMPRODUCT(LEN($M582:$AE585)-LEN(SUBSTITUTE($M582:$AE585,"S", "")))</f>
        <v>16</v>
      </c>
      <c r="AQ582" s="216">
        <f>SUMPRODUCT(LEN($AH582:$AH585)-LEN(SUBSTITUTE($AH582:$AH585,"S", "")))</f>
        <v>11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0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375</v>
      </c>
      <c r="N583" s="35" t="s">
        <v>121</v>
      </c>
      <c r="O583" s="34" t="s">
        <v>381</v>
      </c>
      <c r="P583" s="35" t="s">
        <v>120</v>
      </c>
      <c r="Q583" s="34" t="s">
        <v>133</v>
      </c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516</v>
      </c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178</v>
      </c>
      <c r="I584" s="250"/>
      <c r="J584" s="250"/>
      <c r="K584" s="250"/>
      <c r="L584" s="26" t="s">
        <v>112</v>
      </c>
      <c r="M584" s="25" t="s">
        <v>373</v>
      </c>
      <c r="N584" s="26" t="s">
        <v>111</v>
      </c>
      <c r="O584" s="25" t="s">
        <v>378</v>
      </c>
      <c r="P584" s="26" t="s">
        <v>110</v>
      </c>
      <c r="Q584" s="25" t="s">
        <v>133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377</v>
      </c>
      <c r="N585" s="55" t="s">
        <v>102</v>
      </c>
      <c r="O585" s="54" t="s">
        <v>371</v>
      </c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68</v>
      </c>
      <c r="J586" s="248">
        <v>14</v>
      </c>
      <c r="K586" s="248">
        <v>6</v>
      </c>
      <c r="L586" s="45" t="s">
        <v>132</v>
      </c>
      <c r="M586" s="44" t="s">
        <v>175</v>
      </c>
      <c r="N586" s="45" t="s">
        <v>131</v>
      </c>
      <c r="O586" s="44" t="s">
        <v>133</v>
      </c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31"/>
      <c r="AK586" s="225"/>
      <c r="AL586" s="51"/>
      <c r="AM586" s="228">
        <f>SUMPRODUCT(LEN($M586:$AE589)-LEN(SUBSTITUTE($M586:$AE589,"A", "")))</f>
        <v>4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8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0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375</v>
      </c>
      <c r="N587" s="35" t="s">
        <v>121</v>
      </c>
      <c r="O587" s="34" t="s">
        <v>371</v>
      </c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186</v>
      </c>
      <c r="N588" s="26" t="s">
        <v>111</v>
      </c>
      <c r="O588" s="25" t="s">
        <v>133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371</v>
      </c>
      <c r="N589" s="55" t="s">
        <v>102</v>
      </c>
      <c r="O589" s="54" t="s">
        <v>133</v>
      </c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37.5" thickBot="1">
      <c r="B595" s="98" t="s">
        <v>206</v>
      </c>
      <c r="C595" s="97"/>
      <c r="D595" s="96">
        <v>179</v>
      </c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14</v>
      </c>
      <c r="AN595" s="85">
        <f t="shared" si="78"/>
        <v>1</v>
      </c>
      <c r="AO595" s="84">
        <f t="shared" si="78"/>
        <v>2</v>
      </c>
      <c r="AP595" s="86">
        <f t="shared" si="78"/>
        <v>24</v>
      </c>
      <c r="AQ595" s="85">
        <f t="shared" si="78"/>
        <v>10</v>
      </c>
      <c r="AR595" s="84">
        <f t="shared" si="78"/>
        <v>0</v>
      </c>
      <c r="AS595" s="86">
        <f t="shared" si="78"/>
        <v>1</v>
      </c>
      <c r="AT595" s="85">
        <f t="shared" si="78"/>
        <v>0</v>
      </c>
      <c r="AU595" s="84">
        <f t="shared" si="78"/>
        <v>0</v>
      </c>
      <c r="AV595" s="86">
        <f t="shared" si="78"/>
        <v>2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8.5</v>
      </c>
      <c r="BJ595" s="5">
        <f>SUM(AP595:AR595,BB595)/$BJ$5</f>
        <v>17</v>
      </c>
      <c r="BK595" s="5">
        <f>SUM(AS595:AU595,BC595)/$BJ$5</f>
        <v>0.5</v>
      </c>
      <c r="BL595" s="5">
        <f>SUM(AV595:AX595,BD595)/$BJ$5</f>
        <v>1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7</v>
      </c>
      <c r="AN596" s="66">
        <f t="shared" si="79"/>
        <v>0.5</v>
      </c>
      <c r="AO596" s="65">
        <f t="shared" si="79"/>
        <v>1</v>
      </c>
      <c r="AP596" s="67">
        <f t="shared" si="79"/>
        <v>12</v>
      </c>
      <c r="AQ596" s="66">
        <f t="shared" si="79"/>
        <v>5</v>
      </c>
      <c r="AR596" s="65">
        <f t="shared" si="79"/>
        <v>0</v>
      </c>
      <c r="AS596" s="67">
        <f t="shared" si="79"/>
        <v>0.5</v>
      </c>
      <c r="AT596" s="66">
        <f t="shared" si="79"/>
        <v>0</v>
      </c>
      <c r="AU596" s="65">
        <f t="shared" si="79"/>
        <v>0</v>
      </c>
      <c r="AV596" s="67">
        <f t="shared" si="79"/>
        <v>1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134</v>
      </c>
      <c r="I597" s="248">
        <v>62</v>
      </c>
      <c r="J597" s="248">
        <v>16</v>
      </c>
      <c r="K597" s="248">
        <v>6</v>
      </c>
      <c r="L597" s="45" t="s">
        <v>132</v>
      </c>
      <c r="M597" s="44" t="s">
        <v>175</v>
      </c>
      <c r="N597" s="45" t="s">
        <v>131</v>
      </c>
      <c r="O597" s="44" t="s">
        <v>373</v>
      </c>
      <c r="P597" s="45" t="s">
        <v>130</v>
      </c>
      <c r="Q597" s="44" t="s">
        <v>133</v>
      </c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>
        <v>14</v>
      </c>
      <c r="AG597" s="44" t="s">
        <v>175</v>
      </c>
      <c r="AH597" s="43" t="s">
        <v>515</v>
      </c>
      <c r="AI597" s="42"/>
      <c r="AJ597" s="235"/>
      <c r="AK597" s="235"/>
      <c r="AL597" s="51"/>
      <c r="AM597" s="228">
        <f>SUMPRODUCT(LEN($M597:$AE600)-LEN(SUBSTITUTE($M597:$AE600,"A", "")))</f>
        <v>9</v>
      </c>
      <c r="AN597" s="216">
        <f>SUMPRODUCT(LEN($AH597:$AH600)-LEN(SUBSTITUTE($AH597:$AH600,"A", "")))</f>
        <v>1</v>
      </c>
      <c r="AO597" s="219">
        <f>SUMPRODUCT(LEN($AG597:$AG600)-LEN(SUBSTITUTE($AG597:$AG600,"A", "")))</f>
        <v>1</v>
      </c>
      <c r="AP597" s="222">
        <f>SUMPRODUCT(LEN($M597:$AE600)-LEN(SUBSTITUTE($M597:$AE600,"S", "")))</f>
        <v>9</v>
      </c>
      <c r="AQ597" s="216">
        <f>SUMPRODUCT(LEN($AH597:$AH600)-LEN(SUBSTITUTE($AH597:$AH600,"S", "")))</f>
        <v>3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1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0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375</v>
      </c>
      <c r="N598" s="35" t="s">
        <v>121</v>
      </c>
      <c r="O598" s="34" t="s">
        <v>381</v>
      </c>
      <c r="P598" s="35" t="s">
        <v>120</v>
      </c>
      <c r="Q598" s="34" t="s">
        <v>133</v>
      </c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179</v>
      </c>
      <c r="I599" s="250"/>
      <c r="J599" s="250"/>
      <c r="K599" s="250"/>
      <c r="L599" s="26" t="s">
        <v>112</v>
      </c>
      <c r="M599" s="25" t="s">
        <v>498</v>
      </c>
      <c r="N599" s="26" t="s">
        <v>111</v>
      </c>
      <c r="O599" s="25" t="s">
        <v>375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372</v>
      </c>
      <c r="N600" s="55" t="s">
        <v>102</v>
      </c>
      <c r="O600" s="54" t="s">
        <v>371</v>
      </c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62</v>
      </c>
      <c r="J601" s="248">
        <v>16</v>
      </c>
      <c r="K601" s="248">
        <v>6</v>
      </c>
      <c r="L601" s="45" t="s">
        <v>132</v>
      </c>
      <c r="M601" s="44" t="s">
        <v>175</v>
      </c>
      <c r="N601" s="45" t="s">
        <v>131</v>
      </c>
      <c r="O601" s="44" t="s">
        <v>490</v>
      </c>
      <c r="P601" s="45" t="s">
        <v>130</v>
      </c>
      <c r="Q601" s="44" t="s">
        <v>371</v>
      </c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>
        <v>10</v>
      </c>
      <c r="AG601" s="44" t="s">
        <v>175</v>
      </c>
      <c r="AH601" s="43" t="s">
        <v>381</v>
      </c>
      <c r="AI601" s="42"/>
      <c r="AJ601" s="231">
        <v>5</v>
      </c>
      <c r="AK601" s="225"/>
      <c r="AL601" s="51"/>
      <c r="AM601" s="228">
        <f>SUMPRODUCT(LEN($M601:$AE604)-LEN(SUBSTITUTE($M601:$AE604,"A", "")))</f>
        <v>5</v>
      </c>
      <c r="AN601" s="216">
        <f>SUMPRODUCT(LEN($AH601:$AH604)-LEN(SUBSTITUTE($AH601:$AH604,"A", "")))</f>
        <v>0</v>
      </c>
      <c r="AO601" s="219">
        <f>SUMPRODUCT(LEN($AG601:$AG604)-LEN(SUBSTITUTE($AG601:$AG604,"A", "")))</f>
        <v>1</v>
      </c>
      <c r="AP601" s="222">
        <f>SUMPRODUCT(LEN($M601:$AE604)-LEN(SUBSTITUTE($M601:$AE604,"S", "")))</f>
        <v>15</v>
      </c>
      <c r="AQ601" s="216">
        <f>SUMPRODUCT(LEN($AH601:$AH604)-LEN(SUBSTITUTE($AH601:$AH604,"S", "")))</f>
        <v>7</v>
      </c>
      <c r="AR601" s="219">
        <f>SUMPRODUCT(LEN($AG601:$AG604)-LEN(SUBSTITUTE($AG601:$AG604,"S", "")))</f>
        <v>0</v>
      </c>
      <c r="AS601" s="222">
        <f>SUMPRODUCT(LEN($M601:$AE604)-LEN(SUBSTITUTE($M601:$AE604,"F", "")))</f>
        <v>1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1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375</v>
      </c>
      <c r="N602" s="35" t="s">
        <v>121</v>
      </c>
      <c r="O602" s="34" t="s">
        <v>377</v>
      </c>
      <c r="P602" s="35" t="s">
        <v>120</v>
      </c>
      <c r="Q602" s="34" t="s">
        <v>133</v>
      </c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382</v>
      </c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377</v>
      </c>
      <c r="N603" s="26" t="s">
        <v>111</v>
      </c>
      <c r="O603" s="25" t="s">
        <v>371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491</v>
      </c>
      <c r="N604" s="55" t="s">
        <v>102</v>
      </c>
      <c r="O604" s="54" t="s">
        <v>371</v>
      </c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37.5" thickBot="1">
      <c r="B610" s="98" t="s">
        <v>205</v>
      </c>
      <c r="C610" s="97"/>
      <c r="D610" s="96">
        <v>178</v>
      </c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26</v>
      </c>
      <c r="AN610" s="85">
        <f t="shared" si="80"/>
        <v>17</v>
      </c>
      <c r="AO610" s="84">
        <f t="shared" si="80"/>
        <v>0</v>
      </c>
      <c r="AP610" s="86">
        <f t="shared" si="80"/>
        <v>27</v>
      </c>
      <c r="AQ610" s="85">
        <f t="shared" si="80"/>
        <v>9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21.5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0.5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13</v>
      </c>
      <c r="AN611" s="66">
        <f t="shared" si="81"/>
        <v>8.5</v>
      </c>
      <c r="AO611" s="65">
        <f t="shared" si="81"/>
        <v>0</v>
      </c>
      <c r="AP611" s="67">
        <f t="shared" si="81"/>
        <v>13.5</v>
      </c>
      <c r="AQ611" s="66">
        <f t="shared" si="81"/>
        <v>4.5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466</v>
      </c>
      <c r="I612" s="248">
        <v>77</v>
      </c>
      <c r="J612" s="248">
        <v>17</v>
      </c>
      <c r="K612" s="248">
        <v>7</v>
      </c>
      <c r="L612" s="45" t="s">
        <v>132</v>
      </c>
      <c r="M612" s="44" t="s">
        <v>374</v>
      </c>
      <c r="N612" s="45" t="s">
        <v>131</v>
      </c>
      <c r="O612" s="44" t="s">
        <v>377</v>
      </c>
      <c r="P612" s="45" t="s">
        <v>130</v>
      </c>
      <c r="Q612" s="44" t="s">
        <v>133</v>
      </c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462</v>
      </c>
      <c r="AI612" s="42"/>
      <c r="AJ612" s="235"/>
      <c r="AK612" s="235"/>
      <c r="AL612" s="51"/>
      <c r="AM612" s="228">
        <f>SUMPRODUCT(LEN($M612:$AE615)-LEN(SUBSTITUTE($M612:$AE615,"A", "")))</f>
        <v>13</v>
      </c>
      <c r="AN612" s="216">
        <f>SUMPRODUCT(LEN($AH612:$AH615)-LEN(SUBSTITUTE($AH612:$AH615,"A", "")))</f>
        <v>2</v>
      </c>
      <c r="AO612" s="219">
        <f>SUMPRODUCT(LEN($AG612:$AG615)-LEN(SUBSTITUTE($AG612:$AG615,"A", "")))</f>
        <v>0</v>
      </c>
      <c r="AP612" s="222">
        <f>SUMPRODUCT(LEN($M612:$AE615)-LEN(SUBSTITUTE($M612:$AE615,"S", "")))</f>
        <v>10</v>
      </c>
      <c r="AQ612" s="216">
        <f>SUMPRODUCT(LEN($AH612:$AH615)-LEN(SUBSTITUTE($AH612:$AH615,"S", "")))</f>
        <v>3</v>
      </c>
      <c r="AR612" s="219">
        <f>SUMPRODUCT(LEN($AG612:$AG615)-LEN(SUBSTITUTE($AG612:$AG615,"S", "")))</f>
        <v>0</v>
      </c>
      <c r="AS612" s="222">
        <f>SUMPRODUCT(LEN($M612:$AE615)-LEN(SUBSTITUTE($M612:$AE615,"F", "")))</f>
        <v>0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0</v>
      </c>
      <c r="AW612" s="216">
        <f>SUMPRODUCT(LEN($AH612:$AH615)-LEN(SUBSTITUTE($AH612:$AH615,"G", "")))</f>
        <v>0</v>
      </c>
      <c r="AX612" s="219">
        <f>SUMPRODUCT(LEN($AG612:$AG615)-LEN(SUBSTITUTE($AG612:$AG615,"G", "")))</f>
        <v>0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0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374</v>
      </c>
      <c r="N613" s="35" t="s">
        <v>121</v>
      </c>
      <c r="O613" s="34" t="s">
        <v>186</v>
      </c>
      <c r="P613" s="35" t="s">
        <v>120</v>
      </c>
      <c r="Q613" s="34" t="s">
        <v>133</v>
      </c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178</v>
      </c>
      <c r="I614" s="250"/>
      <c r="J614" s="250"/>
      <c r="K614" s="250"/>
      <c r="L614" s="26" t="s">
        <v>112</v>
      </c>
      <c r="M614" s="25" t="s">
        <v>374</v>
      </c>
      <c r="N614" s="26" t="s">
        <v>111</v>
      </c>
      <c r="O614" s="25" t="s">
        <v>377</v>
      </c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377</v>
      </c>
      <c r="N615" s="55" t="s">
        <v>102</v>
      </c>
      <c r="O615" s="54" t="s">
        <v>133</v>
      </c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80</v>
      </c>
      <c r="J616" s="248">
        <v>19</v>
      </c>
      <c r="K616" s="248">
        <v>8</v>
      </c>
      <c r="L616" s="45" t="s">
        <v>132</v>
      </c>
      <c r="M616" s="44" t="s">
        <v>377</v>
      </c>
      <c r="N616" s="45" t="s">
        <v>131</v>
      </c>
      <c r="O616" s="44" t="s">
        <v>461</v>
      </c>
      <c r="P616" s="45" t="s">
        <v>130</v>
      </c>
      <c r="Q616" s="44" t="s">
        <v>371</v>
      </c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 t="s">
        <v>482</v>
      </c>
      <c r="AI616" s="42"/>
      <c r="AJ616" s="231"/>
      <c r="AK616" s="225"/>
      <c r="AL616" s="51"/>
      <c r="AM616" s="228">
        <f>SUMPRODUCT(LEN($M616:$AE619)-LEN(SUBSTITUTE($M616:$AE619,"A", "")))</f>
        <v>13</v>
      </c>
      <c r="AN616" s="216">
        <f>SUMPRODUCT(LEN($AH616:$AH619)-LEN(SUBSTITUTE($AH616:$AH619,"A", "")))</f>
        <v>15</v>
      </c>
      <c r="AO616" s="219">
        <f>SUMPRODUCT(LEN($AG616:$AG619)-LEN(SUBSTITUTE($AG616:$AG619,"A", "")))</f>
        <v>0</v>
      </c>
      <c r="AP616" s="222">
        <f>SUMPRODUCT(LEN($M616:$AE619)-LEN(SUBSTITUTE($M616:$AE619,"S", "")))</f>
        <v>17</v>
      </c>
      <c r="AQ616" s="216">
        <f>SUMPRODUCT(LEN($AH616:$AH619)-LEN(SUBSTITUTE($AH616:$AH619,"S", "")))</f>
        <v>6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1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498</v>
      </c>
      <c r="N617" s="35" t="s">
        <v>121</v>
      </c>
      <c r="O617" s="34" t="s">
        <v>377</v>
      </c>
      <c r="P617" s="35" t="s">
        <v>120</v>
      </c>
      <c r="Q617" s="34" t="s">
        <v>133</v>
      </c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 t="s">
        <v>375</v>
      </c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464</v>
      </c>
      <c r="N618" s="26" t="s">
        <v>111</v>
      </c>
      <c r="O618" s="25" t="s">
        <v>385</v>
      </c>
      <c r="P618" s="26" t="s">
        <v>110</v>
      </c>
      <c r="Q618" s="25" t="s">
        <v>133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 t="s">
        <v>514</v>
      </c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464</v>
      </c>
      <c r="N619" s="55" t="s">
        <v>102</v>
      </c>
      <c r="O619" s="54" t="s">
        <v>377</v>
      </c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37.5" thickBot="1">
      <c r="B625" s="98" t="s">
        <v>204</v>
      </c>
      <c r="C625" s="97"/>
      <c r="D625" s="96">
        <v>177</v>
      </c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18</v>
      </c>
      <c r="AN625" s="85">
        <f t="shared" si="82"/>
        <v>0</v>
      </c>
      <c r="AO625" s="84">
        <f t="shared" si="82"/>
        <v>0</v>
      </c>
      <c r="AP625" s="86">
        <f t="shared" si="82"/>
        <v>36</v>
      </c>
      <c r="AQ625" s="85">
        <f t="shared" si="82"/>
        <v>3</v>
      </c>
      <c r="AR625" s="84">
        <f t="shared" si="82"/>
        <v>0</v>
      </c>
      <c r="AS625" s="86">
        <f t="shared" si="82"/>
        <v>2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9</v>
      </c>
      <c r="BJ625" s="5">
        <f>SUM(AP625:AR625,BB625)/$BJ$5</f>
        <v>19.5</v>
      </c>
      <c r="BK625" s="5">
        <f>SUM(AS625:AU625,BC625)/$BJ$5</f>
        <v>1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9</v>
      </c>
      <c r="AN626" s="66">
        <f t="shared" si="83"/>
        <v>0</v>
      </c>
      <c r="AO626" s="65">
        <f t="shared" si="83"/>
        <v>0</v>
      </c>
      <c r="AP626" s="67">
        <f t="shared" si="83"/>
        <v>18</v>
      </c>
      <c r="AQ626" s="66">
        <f t="shared" si="83"/>
        <v>1.5</v>
      </c>
      <c r="AR626" s="65">
        <f t="shared" si="83"/>
        <v>0</v>
      </c>
      <c r="AS626" s="67">
        <f t="shared" si="83"/>
        <v>1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178</v>
      </c>
      <c r="I627" s="248">
        <v>76</v>
      </c>
      <c r="J627" s="248">
        <v>18</v>
      </c>
      <c r="K627" s="248">
        <v>6</v>
      </c>
      <c r="L627" s="45" t="s">
        <v>132</v>
      </c>
      <c r="M627" s="44" t="s">
        <v>375</v>
      </c>
      <c r="N627" s="45" t="s">
        <v>131</v>
      </c>
      <c r="O627" s="44" t="s">
        <v>461</v>
      </c>
      <c r="P627" s="45" t="s">
        <v>130</v>
      </c>
      <c r="Q627" s="44" t="s">
        <v>372</v>
      </c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/>
      <c r="AJ627" s="235">
        <v>8</v>
      </c>
      <c r="AK627" s="235"/>
      <c r="AL627" s="51"/>
      <c r="AM627" s="228">
        <f>SUMPRODUCT(LEN($M627:$AE630)-LEN(SUBSTITUTE($M627:$AE630,"A", "")))</f>
        <v>12</v>
      </c>
      <c r="AN627" s="216">
        <f>SUMPRODUCT(LEN($AH627:$AH630)-LEN(SUBSTITUTE($AH627:$AH630,"A", "")))</f>
        <v>0</v>
      </c>
      <c r="AO627" s="219">
        <f>SUMPRODUCT(LEN($AG627:$AG630)-LEN(SUBSTITUTE($AG627:$AG630,"A", "")))</f>
        <v>0</v>
      </c>
      <c r="AP627" s="222">
        <f>SUMPRODUCT(LEN($M627:$AE630)-LEN(SUBSTITUTE($M627:$AE630,"S", "")))</f>
        <v>18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1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0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0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0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375</v>
      </c>
      <c r="N628" s="35" t="s">
        <v>121</v>
      </c>
      <c r="O628" s="34" t="s">
        <v>383</v>
      </c>
      <c r="P628" s="35" t="s">
        <v>120</v>
      </c>
      <c r="Q628" s="34" t="s">
        <v>371</v>
      </c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177</v>
      </c>
      <c r="I629" s="250"/>
      <c r="J629" s="250"/>
      <c r="K629" s="250"/>
      <c r="L629" s="26" t="s">
        <v>112</v>
      </c>
      <c r="M629" s="25" t="s">
        <v>385</v>
      </c>
      <c r="N629" s="26" t="s">
        <v>111</v>
      </c>
      <c r="O629" s="25" t="s">
        <v>469</v>
      </c>
      <c r="P629" s="26" t="s">
        <v>110</v>
      </c>
      <c r="Q629" s="25" t="s">
        <v>133</v>
      </c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513</v>
      </c>
      <c r="N630" s="55" t="s">
        <v>102</v>
      </c>
      <c r="O630" s="54" t="s">
        <v>378</v>
      </c>
      <c r="P630" s="55" t="s">
        <v>101</v>
      </c>
      <c r="Q630" s="54" t="s">
        <v>133</v>
      </c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75</v>
      </c>
      <c r="J631" s="248">
        <v>17</v>
      </c>
      <c r="K631" s="248">
        <v>6</v>
      </c>
      <c r="L631" s="45" t="s">
        <v>132</v>
      </c>
      <c r="M631" s="44" t="s">
        <v>375</v>
      </c>
      <c r="N631" s="45" t="s">
        <v>131</v>
      </c>
      <c r="O631" s="44" t="s">
        <v>381</v>
      </c>
      <c r="P631" s="45" t="s">
        <v>130</v>
      </c>
      <c r="Q631" s="44" t="s">
        <v>133</v>
      </c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133</v>
      </c>
      <c r="AI631" s="42"/>
      <c r="AJ631" s="231">
        <v>8</v>
      </c>
      <c r="AK631" s="225"/>
      <c r="AL631" s="51"/>
      <c r="AM631" s="228">
        <f>SUMPRODUCT(LEN($M631:$AE634)-LEN(SUBSTITUTE($M631:$AE634,"A", "")))</f>
        <v>6</v>
      </c>
      <c r="AN631" s="216">
        <f>SUMPRODUCT(LEN($AH631:$AH634)-LEN(SUBSTITUTE($AH631:$AH634,"A", "")))</f>
        <v>0</v>
      </c>
      <c r="AO631" s="219">
        <f>SUMPRODUCT(LEN($AG631:$AG634)-LEN(SUBSTITUTE($AG631:$AG634,"A", "")))</f>
        <v>0</v>
      </c>
      <c r="AP631" s="222">
        <f>SUMPRODUCT(LEN($M631:$AE634)-LEN(SUBSTITUTE($M631:$AE634,"S", "")))</f>
        <v>18</v>
      </c>
      <c r="AQ631" s="216">
        <f>SUMPRODUCT(LEN($AH631:$AH634)-LEN(SUBSTITUTE($AH631:$AH634,"S", "")))</f>
        <v>3</v>
      </c>
      <c r="AR631" s="219">
        <f>SUMPRODUCT(LEN($AG631:$AG634)-LEN(SUBSTITUTE($AG631:$AG634,"S", "")))</f>
        <v>0</v>
      </c>
      <c r="AS631" s="222">
        <f>SUMPRODUCT(LEN($M631:$AE634)-LEN(SUBSTITUTE($M631:$AE634,"F", "")))</f>
        <v>1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0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461</v>
      </c>
      <c r="N632" s="35" t="s">
        <v>121</v>
      </c>
      <c r="O632" s="34" t="s">
        <v>381</v>
      </c>
      <c r="P632" s="35" t="s">
        <v>120</v>
      </c>
      <c r="Q632" s="34" t="s">
        <v>175</v>
      </c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371</v>
      </c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507</v>
      </c>
      <c r="N633" s="26" t="s">
        <v>111</v>
      </c>
      <c r="O633" s="25" t="s">
        <v>371</v>
      </c>
      <c r="P633" s="26" t="s">
        <v>110</v>
      </c>
      <c r="Q633" s="25" t="s">
        <v>133</v>
      </c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381</v>
      </c>
      <c r="N634" s="55" t="s">
        <v>102</v>
      </c>
      <c r="O634" s="54" t="s">
        <v>371</v>
      </c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37.5" thickBot="1">
      <c r="B640" s="98" t="s">
        <v>203</v>
      </c>
      <c r="C640" s="97"/>
      <c r="D640" s="96">
        <v>178</v>
      </c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21</v>
      </c>
      <c r="AN640" s="85">
        <f t="shared" si="84"/>
        <v>12</v>
      </c>
      <c r="AO640" s="84">
        <f t="shared" si="84"/>
        <v>0</v>
      </c>
      <c r="AP640" s="86">
        <f t="shared" si="84"/>
        <v>37</v>
      </c>
      <c r="AQ640" s="85">
        <f t="shared" si="84"/>
        <v>8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16.5</v>
      </c>
      <c r="BJ640" s="5">
        <f>SUM(AP640:AR640,BB640)/$BJ$5</f>
        <v>22.5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10.5</v>
      </c>
      <c r="AN641" s="66">
        <f t="shared" si="85"/>
        <v>6</v>
      </c>
      <c r="AO641" s="65">
        <f t="shared" si="85"/>
        <v>0</v>
      </c>
      <c r="AP641" s="67">
        <f t="shared" si="85"/>
        <v>18.5</v>
      </c>
      <c r="AQ641" s="66">
        <f t="shared" si="85"/>
        <v>4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466</v>
      </c>
      <c r="I642" s="248">
        <v>50</v>
      </c>
      <c r="J642" s="248">
        <v>17</v>
      </c>
      <c r="K642" s="248">
        <v>6</v>
      </c>
      <c r="L642" s="45" t="s">
        <v>132</v>
      </c>
      <c r="M642" s="44" t="s">
        <v>375</v>
      </c>
      <c r="N642" s="45" t="s">
        <v>131</v>
      </c>
      <c r="O642" s="44" t="s">
        <v>385</v>
      </c>
      <c r="P642" s="45" t="s">
        <v>130</v>
      </c>
      <c r="Q642" s="44" t="s">
        <v>133</v>
      </c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512</v>
      </c>
      <c r="AI642" s="42"/>
      <c r="AJ642" s="235"/>
      <c r="AK642" s="235"/>
      <c r="AL642" s="51"/>
      <c r="AM642" s="228">
        <f>SUMPRODUCT(LEN($M642:$AE645)-LEN(SUBSTITUTE($M642:$AE645,"A", "")))</f>
        <v>11</v>
      </c>
      <c r="AN642" s="216">
        <f>SUMPRODUCT(LEN($AH642:$AH645)-LEN(SUBSTITUTE($AH642:$AH645,"A", "")))</f>
        <v>8</v>
      </c>
      <c r="AO642" s="219">
        <f>SUMPRODUCT(LEN($AG642:$AG645)-LEN(SUBSTITUTE($AG642:$AG645,"A", "")))</f>
        <v>0</v>
      </c>
      <c r="AP642" s="222">
        <f>SUMPRODUCT(LEN($M642:$AE645)-LEN(SUBSTITUTE($M642:$AE645,"S", "")))</f>
        <v>17</v>
      </c>
      <c r="AQ642" s="216">
        <f>SUMPRODUCT(LEN($AH642:$AH645)-LEN(SUBSTITUTE($AH642:$AH645,"S", "")))</f>
        <v>6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0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373</v>
      </c>
      <c r="N643" s="35" t="s">
        <v>121</v>
      </c>
      <c r="O643" s="34" t="s">
        <v>461</v>
      </c>
      <c r="P643" s="35" t="s">
        <v>120</v>
      </c>
      <c r="Q643" s="34" t="s">
        <v>133</v>
      </c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511</v>
      </c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178</v>
      </c>
      <c r="I644" s="250"/>
      <c r="J644" s="250"/>
      <c r="K644" s="250"/>
      <c r="L644" s="26" t="s">
        <v>112</v>
      </c>
      <c r="M644" s="25" t="s">
        <v>373</v>
      </c>
      <c r="N644" s="26" t="s">
        <v>111</v>
      </c>
      <c r="O644" s="25" t="s">
        <v>371</v>
      </c>
      <c r="P644" s="26" t="s">
        <v>110</v>
      </c>
      <c r="Q644" s="25" t="s">
        <v>133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462</v>
      </c>
      <c r="N645" s="55" t="s">
        <v>102</v>
      </c>
      <c r="O645" s="54" t="s">
        <v>371</v>
      </c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70</v>
      </c>
      <c r="J646" s="248">
        <v>18</v>
      </c>
      <c r="K646" s="248">
        <v>6</v>
      </c>
      <c r="L646" s="45" t="s">
        <v>132</v>
      </c>
      <c r="M646" s="44" t="s">
        <v>373</v>
      </c>
      <c r="N646" s="45" t="s">
        <v>131</v>
      </c>
      <c r="O646" s="44" t="s">
        <v>377</v>
      </c>
      <c r="P646" s="45" t="s">
        <v>130</v>
      </c>
      <c r="Q646" s="44" t="s">
        <v>371</v>
      </c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510</v>
      </c>
      <c r="AI646" s="42"/>
      <c r="AJ646" s="231"/>
      <c r="AK646" s="225"/>
      <c r="AL646" s="51"/>
      <c r="AM646" s="228">
        <f>SUMPRODUCT(LEN($M646:$AE649)-LEN(SUBSTITUTE($M646:$AE649,"A", "")))</f>
        <v>10</v>
      </c>
      <c r="AN646" s="216">
        <f>SUMPRODUCT(LEN($AH646:$AH649)-LEN(SUBSTITUTE($AH646:$AH649,"A", "")))</f>
        <v>4</v>
      </c>
      <c r="AO646" s="219">
        <f>SUMPRODUCT(LEN($AG646:$AG649)-LEN(SUBSTITUTE($AG646:$AG649,"A", "")))</f>
        <v>0</v>
      </c>
      <c r="AP646" s="222">
        <f>SUMPRODUCT(LEN($M646:$AE649)-LEN(SUBSTITUTE($M646:$AE649,"S", "")))</f>
        <v>20</v>
      </c>
      <c r="AQ646" s="216">
        <f>SUMPRODUCT(LEN($AH646:$AH649)-LEN(SUBSTITUTE($AH646:$AH649,"S", "")))</f>
        <v>2</v>
      </c>
      <c r="AR646" s="219">
        <f>SUMPRODUCT(LEN($AG646:$AG649)-LEN(SUBSTITUTE($AG646:$AG649,"S", "")))</f>
        <v>0</v>
      </c>
      <c r="AS646" s="222">
        <f>SUMPRODUCT(LEN($M646:$AE649)-LEN(SUBSTITUTE($M646:$AE649,"F", "")))</f>
        <v>0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0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186</v>
      </c>
      <c r="N647" s="35" t="s">
        <v>121</v>
      </c>
      <c r="O647" s="34" t="s">
        <v>377</v>
      </c>
      <c r="P647" s="35" t="s">
        <v>120</v>
      </c>
      <c r="Q647" s="34" t="s">
        <v>133</v>
      </c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373</v>
      </c>
      <c r="N648" s="26" t="s">
        <v>111</v>
      </c>
      <c r="O648" s="25" t="s">
        <v>461</v>
      </c>
      <c r="P648" s="26" t="s">
        <v>110</v>
      </c>
      <c r="Q648" s="25" t="s">
        <v>133</v>
      </c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462</v>
      </c>
      <c r="N649" s="55" t="s">
        <v>102</v>
      </c>
      <c r="O649" s="54" t="s">
        <v>371</v>
      </c>
      <c r="P649" s="55" t="s">
        <v>101</v>
      </c>
      <c r="Q649" s="54" t="s">
        <v>133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37.5" thickBot="1">
      <c r="B655" s="98" t="s">
        <v>202</v>
      </c>
      <c r="C655" s="97"/>
      <c r="D655" s="96">
        <v>179</v>
      </c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31</v>
      </c>
      <c r="AN655" s="85">
        <f t="shared" si="86"/>
        <v>11</v>
      </c>
      <c r="AO655" s="84">
        <f t="shared" si="86"/>
        <v>0</v>
      </c>
      <c r="AP655" s="86">
        <f t="shared" si="86"/>
        <v>26</v>
      </c>
      <c r="AQ655" s="85">
        <f t="shared" si="86"/>
        <v>13</v>
      </c>
      <c r="AR655" s="84">
        <f t="shared" si="86"/>
        <v>1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21</v>
      </c>
      <c r="BJ655" s="5">
        <f>SUM(AP655:AR655,BB655)/$BJ$5</f>
        <v>20</v>
      </c>
      <c r="BK655" s="5">
        <f>SUM(AS655:AU655,BC655)/$BJ$5</f>
        <v>0.5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15.5</v>
      </c>
      <c r="AN656" s="66">
        <f t="shared" si="87"/>
        <v>5.5</v>
      </c>
      <c r="AO656" s="65">
        <f t="shared" si="87"/>
        <v>0</v>
      </c>
      <c r="AP656" s="67">
        <f t="shared" si="87"/>
        <v>13</v>
      </c>
      <c r="AQ656" s="66">
        <f t="shared" si="87"/>
        <v>6.5</v>
      </c>
      <c r="AR656" s="65">
        <f t="shared" si="87"/>
        <v>0.5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197</v>
      </c>
      <c r="I657" s="248">
        <v>53</v>
      </c>
      <c r="J657" s="248">
        <v>17</v>
      </c>
      <c r="K657" s="248">
        <v>7</v>
      </c>
      <c r="L657" s="45" t="s">
        <v>132</v>
      </c>
      <c r="M657" s="44" t="s">
        <v>464</v>
      </c>
      <c r="N657" s="45" t="s">
        <v>131</v>
      </c>
      <c r="O657" s="44" t="s">
        <v>383</v>
      </c>
      <c r="P657" s="45" t="s">
        <v>130</v>
      </c>
      <c r="Q657" s="44" t="s">
        <v>371</v>
      </c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 t="s">
        <v>133</v>
      </c>
      <c r="AH657" s="43" t="s">
        <v>371</v>
      </c>
      <c r="AI657" s="42"/>
      <c r="AJ657" s="235"/>
      <c r="AK657" s="235"/>
      <c r="AL657" s="51"/>
      <c r="AM657" s="228">
        <f>SUMPRODUCT(LEN($M657:$AE660)-LEN(SUBSTITUTE($M657:$AE660,"A", "")))</f>
        <v>14</v>
      </c>
      <c r="AN657" s="216">
        <f>SUMPRODUCT(LEN($AH657:$AH660)-LEN(SUBSTITUTE($AH657:$AH660,"A", "")))</f>
        <v>6</v>
      </c>
      <c r="AO657" s="219">
        <f>SUMPRODUCT(LEN($AG657:$AG660)-LEN(SUBSTITUTE($AG657:$AG660,"A", "")))</f>
        <v>0</v>
      </c>
      <c r="AP657" s="222">
        <f>SUMPRODUCT(LEN($M657:$AE660)-LEN(SUBSTITUTE($M657:$AE660,"S", "")))</f>
        <v>15</v>
      </c>
      <c r="AQ657" s="216">
        <f>SUMPRODUCT(LEN($AH657:$AH660)-LEN(SUBSTITUTE($AH657:$AH660,"S", "")))</f>
        <v>8</v>
      </c>
      <c r="AR657" s="219">
        <f>SUMPRODUCT(LEN($AG657:$AG660)-LEN(SUBSTITUTE($AG657:$AG660,"S", "")))</f>
        <v>1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0</v>
      </c>
      <c r="AW657" s="216">
        <f>SUMPRODUCT(LEN($AH657:$AH660)-LEN(SUBSTITUTE($AH657:$AH660,"G", "")))</f>
        <v>0</v>
      </c>
      <c r="AX657" s="219">
        <f>SUMPRODUCT(LEN($AG657:$AG660)-LEN(SUBSTITUTE($AG657:$AG660,"G", "")))</f>
        <v>0</v>
      </c>
      <c r="AY657" s="222">
        <f>SUMPRODUCT(LEN($M657:$AE660)-LEN(SUBSTITUTE($M657:$AE660,"M", "")))</f>
        <v>0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0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464</v>
      </c>
      <c r="N658" s="35" t="s">
        <v>121</v>
      </c>
      <c r="O658" s="34" t="s">
        <v>381</v>
      </c>
      <c r="P658" s="35" t="s">
        <v>120</v>
      </c>
      <c r="Q658" s="34" t="s">
        <v>133</v>
      </c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509</v>
      </c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179</v>
      </c>
      <c r="I659" s="250"/>
      <c r="J659" s="250"/>
      <c r="K659" s="250"/>
      <c r="L659" s="26" t="s">
        <v>112</v>
      </c>
      <c r="M659" s="25" t="s">
        <v>464</v>
      </c>
      <c r="N659" s="26" t="s">
        <v>111</v>
      </c>
      <c r="O659" s="25" t="s">
        <v>377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386</v>
      </c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378</v>
      </c>
      <c r="N660" s="55" t="s">
        <v>102</v>
      </c>
      <c r="O660" s="54" t="s">
        <v>372</v>
      </c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50</v>
      </c>
      <c r="J661" s="248">
        <v>17</v>
      </c>
      <c r="K661" s="248">
        <v>5</v>
      </c>
      <c r="L661" s="45" t="s">
        <v>132</v>
      </c>
      <c r="M661" s="44" t="s">
        <v>374</v>
      </c>
      <c r="N661" s="45" t="s">
        <v>131</v>
      </c>
      <c r="O661" s="44" t="s">
        <v>386</v>
      </c>
      <c r="P661" s="45" t="s">
        <v>130</v>
      </c>
      <c r="Q661" s="44" t="s">
        <v>381</v>
      </c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508</v>
      </c>
      <c r="AI661" s="42"/>
      <c r="AJ661" s="231">
        <v>5</v>
      </c>
      <c r="AK661" s="225"/>
      <c r="AL661" s="51"/>
      <c r="AM661" s="228">
        <f>SUMPRODUCT(LEN($M661:$AE664)-LEN(SUBSTITUTE($M661:$AE664,"A", "")))</f>
        <v>17</v>
      </c>
      <c r="AN661" s="216">
        <f>SUMPRODUCT(LEN($AH661:$AH664)-LEN(SUBSTITUTE($AH661:$AH664,"A", "")))</f>
        <v>5</v>
      </c>
      <c r="AO661" s="219">
        <f>SUMPRODUCT(LEN($AG661:$AG664)-LEN(SUBSTITUTE($AG661:$AG664,"A", "")))</f>
        <v>0</v>
      </c>
      <c r="AP661" s="222">
        <f>SUMPRODUCT(LEN($M661:$AE664)-LEN(SUBSTITUTE($M661:$AE664,"S", "")))</f>
        <v>11</v>
      </c>
      <c r="AQ661" s="216">
        <f>SUMPRODUCT(LEN($AH661:$AH664)-LEN(SUBSTITUTE($AH661:$AH664,"S", "")))</f>
        <v>5</v>
      </c>
      <c r="AR661" s="219">
        <f>SUMPRODUCT(LEN($AG661:$AG664)-LEN(SUBSTITUTE($AG661:$AG664,"S", "")))</f>
        <v>0</v>
      </c>
      <c r="AS661" s="222">
        <f>SUMPRODUCT(LEN($M661:$AE664)-LEN(SUBSTITUTE($M661:$AE664,"F", "")))</f>
        <v>1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0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375</v>
      </c>
      <c r="N662" s="35" t="s">
        <v>121</v>
      </c>
      <c r="O662" s="34" t="s">
        <v>235</v>
      </c>
      <c r="P662" s="35" t="s">
        <v>120</v>
      </c>
      <c r="Q662" s="34" t="s">
        <v>372</v>
      </c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372</v>
      </c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374</v>
      </c>
      <c r="N663" s="26" t="s">
        <v>111</v>
      </c>
      <c r="O663" s="25" t="s">
        <v>507</v>
      </c>
      <c r="P663" s="26" t="s">
        <v>110</v>
      </c>
      <c r="Q663" s="25" t="s">
        <v>371</v>
      </c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385</v>
      </c>
      <c r="N664" s="55" t="s">
        <v>102</v>
      </c>
      <c r="O664" s="54" t="s">
        <v>386</v>
      </c>
      <c r="P664" s="55" t="s">
        <v>101</v>
      </c>
      <c r="Q664" s="54" t="s">
        <v>133</v>
      </c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37.5" thickBot="1">
      <c r="B670" s="98" t="s">
        <v>201</v>
      </c>
      <c r="C670" s="97"/>
      <c r="D670" s="96">
        <v>177</v>
      </c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18</v>
      </c>
      <c r="AN670" s="85">
        <f t="shared" si="88"/>
        <v>0</v>
      </c>
      <c r="AO670" s="84">
        <f t="shared" si="88"/>
        <v>0</v>
      </c>
      <c r="AP670" s="86">
        <f t="shared" si="88"/>
        <v>27</v>
      </c>
      <c r="AQ670" s="85">
        <f t="shared" si="88"/>
        <v>4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9</v>
      </c>
      <c r="BJ670" s="5">
        <f>SUM(AP670:AR670,BB670)/$BJ$5</f>
        <v>15.5</v>
      </c>
      <c r="BK670" s="5">
        <f>SUM(AS670:AU670,BC670)/$BJ$5</f>
        <v>0.5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9</v>
      </c>
      <c r="AN671" s="66">
        <f t="shared" si="89"/>
        <v>0</v>
      </c>
      <c r="AO671" s="65">
        <f t="shared" si="89"/>
        <v>0</v>
      </c>
      <c r="AP671" s="67">
        <f t="shared" si="89"/>
        <v>13.5</v>
      </c>
      <c r="AQ671" s="66">
        <f t="shared" si="89"/>
        <v>2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 t="s">
        <v>134</v>
      </c>
      <c r="I672" s="248">
        <v>65</v>
      </c>
      <c r="J672" s="248">
        <v>16</v>
      </c>
      <c r="K672" s="248">
        <v>6</v>
      </c>
      <c r="L672" s="45" t="s">
        <v>132</v>
      </c>
      <c r="M672" s="44" t="s">
        <v>186</v>
      </c>
      <c r="N672" s="45" t="s">
        <v>131</v>
      </c>
      <c r="O672" s="44" t="s">
        <v>371</v>
      </c>
      <c r="P672" s="45" t="s">
        <v>130</v>
      </c>
      <c r="Q672" s="44" t="s">
        <v>133</v>
      </c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35">
        <v>7</v>
      </c>
      <c r="AK672" s="235"/>
      <c r="AL672" s="51"/>
      <c r="AM672" s="228">
        <f>SUMPRODUCT(LEN($M672:$AE675)-LEN(SUBSTITUTE($M672:$AE675,"A", "")))</f>
        <v>3</v>
      </c>
      <c r="AN672" s="216">
        <f>SUMPRODUCT(LEN($AH672:$AH675)-LEN(SUBSTITUTE($AH672:$AH675,"A", "")))</f>
        <v>0</v>
      </c>
      <c r="AO672" s="219">
        <f>SUMPRODUCT(LEN($AG672:$AG675)-LEN(SUBSTITUTE($AG672:$AG675,"A", "")))</f>
        <v>0</v>
      </c>
      <c r="AP672" s="222">
        <f>SUMPRODUCT(LEN($M672:$AE675)-LEN(SUBSTITUTE($M672:$AE675,"S", "")))</f>
        <v>17</v>
      </c>
      <c r="AQ672" s="216">
        <f>SUMPRODUCT(LEN($AH672:$AH675)-LEN(SUBSTITUTE($AH672:$AH675,"S", "")))</f>
        <v>0</v>
      </c>
      <c r="AR672" s="219">
        <f>SUMPRODUCT(LEN($AG672:$AG675)-LEN(SUBSTITUTE($AG672:$AG675,"S", "")))</f>
        <v>0</v>
      </c>
      <c r="AS672" s="222">
        <f>SUMPRODUCT(LEN($M672:$AE675)-LEN(SUBSTITUTE($M672:$AE675,"F", "")))</f>
        <v>1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0</v>
      </c>
      <c r="AW672" s="216">
        <f>SUMPRODUCT(LEN($AH672:$AH675)-LEN(SUBSTITUTE($AH672:$AH675,"G", "")))</f>
        <v>0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186</v>
      </c>
      <c r="N673" s="35" t="s">
        <v>121</v>
      </c>
      <c r="O673" s="34" t="s">
        <v>381</v>
      </c>
      <c r="P673" s="35" t="s">
        <v>120</v>
      </c>
      <c r="Q673" s="34" t="s">
        <v>133</v>
      </c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177</v>
      </c>
      <c r="I674" s="250"/>
      <c r="J674" s="250"/>
      <c r="K674" s="250"/>
      <c r="L674" s="26" t="s">
        <v>112</v>
      </c>
      <c r="M674" s="25" t="s">
        <v>506</v>
      </c>
      <c r="N674" s="26" t="s">
        <v>111</v>
      </c>
      <c r="O674" s="25" t="s">
        <v>371</v>
      </c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381</v>
      </c>
      <c r="N675" s="55" t="s">
        <v>102</v>
      </c>
      <c r="O675" s="54" t="s">
        <v>371</v>
      </c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80</v>
      </c>
      <c r="J676" s="248">
        <v>18</v>
      </c>
      <c r="K676" s="248">
        <v>7</v>
      </c>
      <c r="L676" s="45" t="s">
        <v>132</v>
      </c>
      <c r="M676" s="44" t="s">
        <v>375</v>
      </c>
      <c r="N676" s="45" t="s">
        <v>131</v>
      </c>
      <c r="O676" s="44" t="s">
        <v>377</v>
      </c>
      <c r="P676" s="45" t="s">
        <v>130</v>
      </c>
      <c r="Q676" s="44" t="s">
        <v>186</v>
      </c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 t="s">
        <v>382</v>
      </c>
      <c r="AI676" s="42"/>
      <c r="AJ676" s="231"/>
      <c r="AK676" s="225"/>
      <c r="AL676" s="51"/>
      <c r="AM676" s="228">
        <f>SUMPRODUCT(LEN($M676:$AE679)-LEN(SUBSTITUTE($M676:$AE679,"A", "")))</f>
        <v>15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10</v>
      </c>
      <c r="AQ676" s="216">
        <f>SUMPRODUCT(LEN($AH676:$AH679)-LEN(SUBSTITUTE($AH676:$AH679,"S", "")))</f>
        <v>4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0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374</v>
      </c>
      <c r="N677" s="35" t="s">
        <v>121</v>
      </c>
      <c r="O677" s="34" t="s">
        <v>381</v>
      </c>
      <c r="P677" s="35" t="s">
        <v>120</v>
      </c>
      <c r="Q677" s="34" t="s">
        <v>133</v>
      </c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373</v>
      </c>
      <c r="N678" s="26" t="s">
        <v>111</v>
      </c>
      <c r="O678" s="25" t="s">
        <v>372</v>
      </c>
      <c r="P678" s="26" t="s">
        <v>110</v>
      </c>
      <c r="Q678" s="25" t="s">
        <v>175</v>
      </c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373</v>
      </c>
      <c r="N679" s="55" t="s">
        <v>102</v>
      </c>
      <c r="O679" s="54" t="s">
        <v>375</v>
      </c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37.5" thickBot="1">
      <c r="B685" s="98" t="s">
        <v>199</v>
      </c>
      <c r="C685" s="97"/>
      <c r="D685" s="96">
        <v>178</v>
      </c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27</v>
      </c>
      <c r="AN685" s="85">
        <f t="shared" si="90"/>
        <v>5</v>
      </c>
      <c r="AO685" s="84">
        <f t="shared" si="90"/>
        <v>0</v>
      </c>
      <c r="AP685" s="86">
        <f t="shared" si="90"/>
        <v>27</v>
      </c>
      <c r="AQ685" s="85">
        <f t="shared" si="90"/>
        <v>12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16</v>
      </c>
      <c r="BJ685" s="5">
        <f>SUM(AP685:AR685,BB685)/$BJ$5</f>
        <v>19.5</v>
      </c>
      <c r="BK685" s="5">
        <f>SUM(AS685:AU685,BC685)/$BJ$5</f>
        <v>0.5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13.5</v>
      </c>
      <c r="AN686" s="66">
        <f t="shared" si="91"/>
        <v>2.5</v>
      </c>
      <c r="AO686" s="65">
        <f t="shared" si="91"/>
        <v>0</v>
      </c>
      <c r="AP686" s="67">
        <f t="shared" si="91"/>
        <v>13.5</v>
      </c>
      <c r="AQ686" s="66">
        <f t="shared" si="91"/>
        <v>6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178</v>
      </c>
      <c r="I687" s="248">
        <v>57</v>
      </c>
      <c r="J687" s="248">
        <v>18</v>
      </c>
      <c r="K687" s="248">
        <v>7</v>
      </c>
      <c r="L687" s="45" t="s">
        <v>132</v>
      </c>
      <c r="M687" s="44" t="s">
        <v>375</v>
      </c>
      <c r="N687" s="45" t="s">
        <v>131</v>
      </c>
      <c r="O687" s="44" t="s">
        <v>469</v>
      </c>
      <c r="P687" s="45" t="s">
        <v>130</v>
      </c>
      <c r="Q687" s="44" t="s">
        <v>133</v>
      </c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371</v>
      </c>
      <c r="AI687" s="42"/>
      <c r="AJ687" s="235">
        <v>8</v>
      </c>
      <c r="AK687" s="235"/>
      <c r="AL687" s="51"/>
      <c r="AM687" s="228">
        <f>SUMPRODUCT(LEN($M687:$AE690)-LEN(SUBSTITUTE($M687:$AE690,"A", "")))</f>
        <v>10</v>
      </c>
      <c r="AN687" s="216">
        <f>SUMPRODUCT(LEN($AH687:$AH690)-LEN(SUBSTITUTE($AH687:$AH690,"A", "")))</f>
        <v>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13</v>
      </c>
      <c r="AQ687" s="216">
        <f>SUMPRODUCT(LEN($AH687:$AH690)-LEN(SUBSTITUTE($AH687:$AH690,"S", "")))</f>
        <v>4</v>
      </c>
      <c r="AR687" s="219">
        <f>SUMPRODUCT(LEN($AG687:$AG690)-LEN(SUBSTITUTE($AG687:$AG690,"S", "")))</f>
        <v>0</v>
      </c>
      <c r="AS687" s="222">
        <f>SUMPRODUCT(LEN($M687:$AE690)-LEN(SUBSTITUTE($M687:$AE690,"F", "")))</f>
        <v>1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0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373</v>
      </c>
      <c r="N688" s="35" t="s">
        <v>121</v>
      </c>
      <c r="O688" s="34" t="s">
        <v>469</v>
      </c>
      <c r="P688" s="35" t="s">
        <v>120</v>
      </c>
      <c r="Q688" s="34" t="s">
        <v>133</v>
      </c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371</v>
      </c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178</v>
      </c>
      <c r="I689" s="250"/>
      <c r="J689" s="250"/>
      <c r="K689" s="250"/>
      <c r="L689" s="26" t="s">
        <v>112</v>
      </c>
      <c r="M689" s="25" t="s">
        <v>487</v>
      </c>
      <c r="N689" s="26" t="s">
        <v>111</v>
      </c>
      <c r="O689" s="25" t="s">
        <v>371</v>
      </c>
      <c r="P689" s="26" t="s">
        <v>110</v>
      </c>
      <c r="Q689" s="25" t="s">
        <v>133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373</v>
      </c>
      <c r="N690" s="55" t="s">
        <v>102</v>
      </c>
      <c r="O690" s="54" t="s">
        <v>186</v>
      </c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76</v>
      </c>
      <c r="J691" s="248">
        <v>19</v>
      </c>
      <c r="K691" s="248">
        <v>7</v>
      </c>
      <c r="L691" s="45" t="s">
        <v>132</v>
      </c>
      <c r="M691" s="44" t="s">
        <v>374</v>
      </c>
      <c r="N691" s="45" t="s">
        <v>131</v>
      </c>
      <c r="O691" s="44" t="s">
        <v>500</v>
      </c>
      <c r="P691" s="45" t="s">
        <v>130</v>
      </c>
      <c r="Q691" s="44" t="s">
        <v>372</v>
      </c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499</v>
      </c>
      <c r="AI691" s="42"/>
      <c r="AJ691" s="231"/>
      <c r="AK691" s="225"/>
      <c r="AL691" s="51"/>
      <c r="AM691" s="228">
        <f>SUMPRODUCT(LEN($M691:$AE694)-LEN(SUBSTITUTE($M691:$AE694,"A", "")))</f>
        <v>17</v>
      </c>
      <c r="AN691" s="216">
        <f>SUMPRODUCT(LEN($AH691:$AH694)-LEN(SUBSTITUTE($AH691:$AH694,"A", "")))</f>
        <v>5</v>
      </c>
      <c r="AO691" s="219">
        <f>SUMPRODUCT(LEN($AG691:$AG694)-LEN(SUBSTITUTE($AG691:$AG694,"A", "")))</f>
        <v>0</v>
      </c>
      <c r="AP691" s="222">
        <f>SUMPRODUCT(LEN($M691:$AE694)-LEN(SUBSTITUTE($M691:$AE694,"S", "")))</f>
        <v>14</v>
      </c>
      <c r="AQ691" s="216">
        <f>SUMPRODUCT(LEN($AH691:$AH694)-LEN(SUBSTITUTE($AH691:$AH694,"S", "")))</f>
        <v>8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0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464</v>
      </c>
      <c r="N692" s="35" t="s">
        <v>121</v>
      </c>
      <c r="O692" s="34" t="s">
        <v>378</v>
      </c>
      <c r="P692" s="35" t="s">
        <v>120</v>
      </c>
      <c r="Q692" s="34" t="s">
        <v>175</v>
      </c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505</v>
      </c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386</v>
      </c>
      <c r="N693" s="26" t="s">
        <v>111</v>
      </c>
      <c r="O693" s="25" t="s">
        <v>378</v>
      </c>
      <c r="P693" s="26" t="s">
        <v>110</v>
      </c>
      <c r="Q693" s="25" t="s">
        <v>133</v>
      </c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464</v>
      </c>
      <c r="N694" s="55" t="s">
        <v>102</v>
      </c>
      <c r="O694" s="54" t="s">
        <v>371</v>
      </c>
      <c r="P694" s="55" t="s">
        <v>101</v>
      </c>
      <c r="Q694" s="54" t="s">
        <v>133</v>
      </c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37.5" thickBot="1">
      <c r="B700" s="98" t="s">
        <v>198</v>
      </c>
      <c r="C700" s="97"/>
      <c r="D700" s="96">
        <v>178</v>
      </c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17</v>
      </c>
      <c r="AN700" s="85">
        <f t="shared" si="92"/>
        <v>0</v>
      </c>
      <c r="AO700" s="84">
        <f t="shared" si="92"/>
        <v>0</v>
      </c>
      <c r="AP700" s="86">
        <f t="shared" si="92"/>
        <v>23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2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8.5</v>
      </c>
      <c r="BJ700" s="5">
        <f>SUM(AP700:AR700,BB700)/$BJ$5</f>
        <v>12.5</v>
      </c>
      <c r="BK700" s="5">
        <f>SUM(AS700:AU700,BC700)/$BJ$5</f>
        <v>0</v>
      </c>
      <c r="BL700" s="5">
        <f>SUM(AV700:AX700,BD700)/$BJ$5</f>
        <v>1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8.5</v>
      </c>
      <c r="AN701" s="66">
        <f t="shared" si="93"/>
        <v>0</v>
      </c>
      <c r="AO701" s="65">
        <f t="shared" si="93"/>
        <v>0</v>
      </c>
      <c r="AP701" s="67">
        <f t="shared" si="93"/>
        <v>11.5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1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178</v>
      </c>
      <c r="I702" s="248">
        <v>58</v>
      </c>
      <c r="J702" s="248">
        <v>17</v>
      </c>
      <c r="K702" s="248">
        <v>5</v>
      </c>
      <c r="L702" s="45" t="s">
        <v>132</v>
      </c>
      <c r="M702" s="44" t="s">
        <v>175</v>
      </c>
      <c r="N702" s="45" t="s">
        <v>131</v>
      </c>
      <c r="O702" s="44" t="s">
        <v>377</v>
      </c>
      <c r="P702" s="45" t="s">
        <v>130</v>
      </c>
      <c r="Q702" s="44" t="s">
        <v>371</v>
      </c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371</v>
      </c>
      <c r="AI702" s="42"/>
      <c r="AJ702" s="235"/>
      <c r="AK702" s="235"/>
      <c r="AL702" s="51"/>
      <c r="AM702" s="228">
        <f>SUMPRODUCT(LEN($M702:$AE705)-LEN(SUBSTITUTE($M702:$AE705,"A", "")))</f>
        <v>6</v>
      </c>
      <c r="AN702" s="216">
        <f>SUMPRODUCT(LEN($AH702:$AH705)-LEN(SUBSTITUTE($AH702:$AH705,"A", "")))</f>
        <v>0</v>
      </c>
      <c r="AO702" s="219">
        <f>SUMPRODUCT(LEN($AG702:$AG705)-LEN(SUBSTITUTE($AG702:$AG705,"A", "")))</f>
        <v>0</v>
      </c>
      <c r="AP702" s="222">
        <f>SUMPRODUCT(LEN($M702:$AE705)-LEN(SUBSTITUTE($M702:$AE705,"S", "")))</f>
        <v>15</v>
      </c>
      <c r="AQ702" s="216">
        <f>SUMPRODUCT(LEN($AH702:$AH705)-LEN(SUBSTITUTE($AH702:$AH705,"S", "")))</f>
        <v>2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1</v>
      </c>
      <c r="AW702" s="216">
        <f>SUMPRODUCT(LEN($AH702:$AH705)-LEN(SUBSTITUTE($AH702:$AH705,"G", "")))</f>
        <v>0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0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175</v>
      </c>
      <c r="N703" s="35" t="s">
        <v>121</v>
      </c>
      <c r="O703" s="34" t="s">
        <v>381</v>
      </c>
      <c r="P703" s="35" t="s">
        <v>120</v>
      </c>
      <c r="Q703" s="34" t="s">
        <v>133</v>
      </c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178</v>
      </c>
      <c r="I704" s="250"/>
      <c r="J704" s="250"/>
      <c r="K704" s="250"/>
      <c r="L704" s="26" t="s">
        <v>112</v>
      </c>
      <c r="M704" s="25" t="s">
        <v>375</v>
      </c>
      <c r="N704" s="26" t="s">
        <v>111</v>
      </c>
      <c r="O704" s="25" t="s">
        <v>381</v>
      </c>
      <c r="P704" s="26" t="s">
        <v>110</v>
      </c>
      <c r="Q704" s="25" t="s">
        <v>133</v>
      </c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498</v>
      </c>
      <c r="N705" s="55" t="s">
        <v>102</v>
      </c>
      <c r="O705" s="54" t="s">
        <v>371</v>
      </c>
      <c r="P705" s="55" t="s">
        <v>101</v>
      </c>
      <c r="Q705" s="54" t="s">
        <v>133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52</v>
      </c>
      <c r="J706" s="248">
        <v>16</v>
      </c>
      <c r="K706" s="248">
        <v>6</v>
      </c>
      <c r="L706" s="45" t="s">
        <v>132</v>
      </c>
      <c r="M706" s="44" t="s">
        <v>375</v>
      </c>
      <c r="N706" s="45" t="s">
        <v>131</v>
      </c>
      <c r="O706" s="44" t="s">
        <v>377</v>
      </c>
      <c r="P706" s="45" t="s">
        <v>130</v>
      </c>
      <c r="Q706" s="44" t="s">
        <v>175</v>
      </c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11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8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1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375</v>
      </c>
      <c r="N707" s="35" t="s">
        <v>121</v>
      </c>
      <c r="O707" s="34" t="s">
        <v>186</v>
      </c>
      <c r="P707" s="35" t="s">
        <v>120</v>
      </c>
      <c r="Q707" s="34" t="s">
        <v>133</v>
      </c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478</v>
      </c>
      <c r="N708" s="26" t="s">
        <v>111</v>
      </c>
      <c r="O708" s="25" t="s">
        <v>372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373</v>
      </c>
      <c r="N709" s="55" t="s">
        <v>102</v>
      </c>
      <c r="O709" s="54" t="s">
        <v>133</v>
      </c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37.5" thickBot="1">
      <c r="B715" s="98" t="s">
        <v>196</v>
      </c>
      <c r="C715" s="97"/>
      <c r="D715" s="96">
        <v>177</v>
      </c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19</v>
      </c>
      <c r="AN715" s="85">
        <f t="shared" si="94"/>
        <v>1</v>
      </c>
      <c r="AO715" s="84">
        <f t="shared" si="94"/>
        <v>0</v>
      </c>
      <c r="AP715" s="86">
        <f t="shared" si="94"/>
        <v>28</v>
      </c>
      <c r="AQ715" s="85">
        <f t="shared" si="94"/>
        <v>7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2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10</v>
      </c>
      <c r="BJ715" s="5">
        <f>SUM(AP715:AR715,BB715)/$BJ$5</f>
        <v>17.5</v>
      </c>
      <c r="BK715" s="5">
        <f>SUM(AS715:AU715,BC715)/$BJ$5</f>
        <v>0.5</v>
      </c>
      <c r="BL715" s="5">
        <f>SUM(AV715:AX715,BD715)/$BJ$5</f>
        <v>1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9.5</v>
      </c>
      <c r="AN716" s="66">
        <f t="shared" si="95"/>
        <v>0.5</v>
      </c>
      <c r="AO716" s="65">
        <f t="shared" si="95"/>
        <v>0</v>
      </c>
      <c r="AP716" s="67">
        <f t="shared" si="95"/>
        <v>14</v>
      </c>
      <c r="AQ716" s="66">
        <f t="shared" si="95"/>
        <v>3.5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1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134</v>
      </c>
      <c r="I717" s="248">
        <v>60</v>
      </c>
      <c r="J717" s="248">
        <v>17</v>
      </c>
      <c r="K717" s="248">
        <v>6</v>
      </c>
      <c r="L717" s="45" t="s">
        <v>132</v>
      </c>
      <c r="M717" s="44" t="s">
        <v>175</v>
      </c>
      <c r="N717" s="45" t="s">
        <v>131</v>
      </c>
      <c r="O717" s="44" t="s">
        <v>383</v>
      </c>
      <c r="P717" s="45" t="s">
        <v>130</v>
      </c>
      <c r="Q717" s="44" t="s">
        <v>371</v>
      </c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504</v>
      </c>
      <c r="AI717" s="42"/>
      <c r="AJ717" s="235"/>
      <c r="AK717" s="235"/>
      <c r="AL717" s="51"/>
      <c r="AM717" s="228">
        <f>SUMPRODUCT(LEN($M717:$AE720)-LEN(SUBSTITUTE($M717:$AE720,"A", "")))</f>
        <v>12</v>
      </c>
      <c r="AN717" s="216">
        <f>SUMPRODUCT(LEN($AH717:$AH720)-LEN(SUBSTITUTE($AH717:$AH720,"A", "")))</f>
        <v>1</v>
      </c>
      <c r="AO717" s="219">
        <f>SUMPRODUCT(LEN($AG717:$AG720)-LEN(SUBSTITUTE($AG717:$AG720,"A", "")))</f>
        <v>0</v>
      </c>
      <c r="AP717" s="222">
        <f>SUMPRODUCT(LEN($M717:$AE720)-LEN(SUBSTITUTE($M717:$AE720,"S", "")))</f>
        <v>13</v>
      </c>
      <c r="AQ717" s="216">
        <f>SUMPRODUCT(LEN($AH717:$AH720)-LEN(SUBSTITUTE($AH717:$AH720,"S", "")))</f>
        <v>6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0</v>
      </c>
      <c r="AW717" s="216">
        <f>SUMPRODUCT(LEN($AH717:$AH720)-LEN(SUBSTITUTE($AH717:$AH720,"G", "")))</f>
        <v>0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0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373</v>
      </c>
      <c r="N718" s="35" t="s">
        <v>121</v>
      </c>
      <c r="O718" s="34" t="s">
        <v>383</v>
      </c>
      <c r="P718" s="35" t="s">
        <v>120</v>
      </c>
      <c r="Q718" s="34" t="s">
        <v>371</v>
      </c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177</v>
      </c>
      <c r="I719" s="250"/>
      <c r="J719" s="250"/>
      <c r="K719" s="250"/>
      <c r="L719" s="26" t="s">
        <v>112</v>
      </c>
      <c r="M719" s="25" t="s">
        <v>375</v>
      </c>
      <c r="N719" s="26" t="s">
        <v>111</v>
      </c>
      <c r="O719" s="25" t="s">
        <v>378</v>
      </c>
      <c r="P719" s="26" t="s">
        <v>110</v>
      </c>
      <c r="Q719" s="25" t="s">
        <v>133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373</v>
      </c>
      <c r="N720" s="55" t="s">
        <v>102</v>
      </c>
      <c r="O720" s="54" t="s">
        <v>371</v>
      </c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59</v>
      </c>
      <c r="J721" s="248">
        <v>17</v>
      </c>
      <c r="K721" s="248">
        <v>6</v>
      </c>
      <c r="L721" s="45" t="s">
        <v>132</v>
      </c>
      <c r="M721" s="44" t="s">
        <v>371</v>
      </c>
      <c r="N721" s="45" t="s">
        <v>131</v>
      </c>
      <c r="O721" s="44" t="s">
        <v>503</v>
      </c>
      <c r="P721" s="45" t="s">
        <v>130</v>
      </c>
      <c r="Q721" s="44" t="s">
        <v>133</v>
      </c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133</v>
      </c>
      <c r="AI721" s="42"/>
      <c r="AJ721" s="231">
        <v>6</v>
      </c>
      <c r="AK721" s="225"/>
      <c r="AL721" s="51"/>
      <c r="AM721" s="228">
        <f>SUMPRODUCT(LEN($M721:$AE724)-LEN(SUBSTITUTE($M721:$AE724,"A", "")))</f>
        <v>7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15</v>
      </c>
      <c r="AQ721" s="216">
        <f>SUMPRODUCT(LEN($AH721:$AH724)-LEN(SUBSTITUTE($AH721:$AH724,"S", "")))</f>
        <v>1</v>
      </c>
      <c r="AR721" s="219">
        <f>SUMPRODUCT(LEN($AG721:$AG724)-LEN(SUBSTITUTE($AG721:$AG724,"S", "")))</f>
        <v>0</v>
      </c>
      <c r="AS721" s="222">
        <f>SUMPRODUCT(LEN($M721:$AE724)-LEN(SUBSTITUTE($M721:$AE724,"F", "")))</f>
        <v>1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2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462</v>
      </c>
      <c r="N722" s="35" t="s">
        <v>121</v>
      </c>
      <c r="O722" s="34" t="s">
        <v>381</v>
      </c>
      <c r="P722" s="35" t="s">
        <v>120</v>
      </c>
      <c r="Q722" s="34" t="s">
        <v>133</v>
      </c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 t="s">
        <v>491</v>
      </c>
      <c r="N723" s="26" t="s">
        <v>111</v>
      </c>
      <c r="O723" s="25" t="s">
        <v>383</v>
      </c>
      <c r="P723" s="26" t="s">
        <v>110</v>
      </c>
      <c r="Q723" s="25" t="s">
        <v>133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 t="s">
        <v>498</v>
      </c>
      <c r="N724" s="55" t="s">
        <v>102</v>
      </c>
      <c r="O724" s="54" t="s">
        <v>375</v>
      </c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37.5" thickBot="1">
      <c r="B730" s="98" t="s">
        <v>195</v>
      </c>
      <c r="C730" s="97"/>
      <c r="D730" s="96">
        <v>178</v>
      </c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28</v>
      </c>
      <c r="AN730" s="85">
        <f t="shared" si="96"/>
        <v>1</v>
      </c>
      <c r="AO730" s="84">
        <f t="shared" si="96"/>
        <v>0</v>
      </c>
      <c r="AP730" s="86">
        <f t="shared" si="96"/>
        <v>23</v>
      </c>
      <c r="AQ730" s="85">
        <f t="shared" si="96"/>
        <v>5</v>
      </c>
      <c r="AR730" s="84">
        <f t="shared" si="96"/>
        <v>2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14.5</v>
      </c>
      <c r="BJ730" s="5">
        <f>SUM(AP730:AR730,BB730)/$BJ$5</f>
        <v>15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14</v>
      </c>
      <c r="AN731" s="66">
        <f t="shared" si="97"/>
        <v>0.5</v>
      </c>
      <c r="AO731" s="65">
        <f t="shared" si="97"/>
        <v>0</v>
      </c>
      <c r="AP731" s="67">
        <f t="shared" si="97"/>
        <v>11.5</v>
      </c>
      <c r="AQ731" s="66">
        <f t="shared" si="97"/>
        <v>2.5</v>
      </c>
      <c r="AR731" s="65">
        <f t="shared" si="97"/>
        <v>1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178</v>
      </c>
      <c r="I732" s="248">
        <v>70</v>
      </c>
      <c r="J732" s="248">
        <v>18</v>
      </c>
      <c r="K732" s="248">
        <v>7</v>
      </c>
      <c r="L732" s="45" t="s">
        <v>132</v>
      </c>
      <c r="M732" s="44" t="s">
        <v>375</v>
      </c>
      <c r="N732" s="45" t="s">
        <v>131</v>
      </c>
      <c r="O732" s="44" t="s">
        <v>373</v>
      </c>
      <c r="P732" s="45" t="s">
        <v>130</v>
      </c>
      <c r="Q732" s="44" t="s">
        <v>133</v>
      </c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/>
      <c r="AJ732" s="235"/>
      <c r="AK732" s="235"/>
      <c r="AL732" s="51"/>
      <c r="AM732" s="228">
        <f>SUMPRODUCT(LEN($M732:$AE735)-LEN(SUBSTITUTE($M732:$AE735,"A", "")))</f>
        <v>7</v>
      </c>
      <c r="AN732" s="216">
        <f>SUMPRODUCT(LEN($AH732:$AH735)-LEN(SUBSTITUTE($AH732:$AH735,"A", "")))</f>
        <v>0</v>
      </c>
      <c r="AO732" s="219">
        <f>SUMPRODUCT(LEN($AG732:$AG735)-LEN(SUBSTITUTE($AG732:$AG735,"A", "")))</f>
        <v>0</v>
      </c>
      <c r="AP732" s="222">
        <f>SUMPRODUCT(LEN($M732:$AE735)-LEN(SUBSTITUTE($M732:$AE735,"S", "")))</f>
        <v>16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0</v>
      </c>
      <c r="AW732" s="216">
        <f>SUMPRODUCT(LEN($AH732:$AH735)-LEN(SUBSTITUTE($AH732:$AH735,"G", "")))</f>
        <v>0</v>
      </c>
      <c r="AX732" s="219">
        <f>SUMPRODUCT(LEN($AG732:$AG735)-LEN(SUBSTITUTE($AG732:$AG735,"G", "")))</f>
        <v>0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375</v>
      </c>
      <c r="N733" s="35" t="s">
        <v>121</v>
      </c>
      <c r="O733" s="34" t="s">
        <v>381</v>
      </c>
      <c r="P733" s="35" t="s">
        <v>120</v>
      </c>
      <c r="Q733" s="34" t="s">
        <v>133</v>
      </c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178</v>
      </c>
      <c r="I734" s="250"/>
      <c r="J734" s="250"/>
      <c r="K734" s="250"/>
      <c r="L734" s="26" t="s">
        <v>112</v>
      </c>
      <c r="M734" s="25" t="s">
        <v>381</v>
      </c>
      <c r="N734" s="26" t="s">
        <v>111</v>
      </c>
      <c r="O734" s="25" t="s">
        <v>371</v>
      </c>
      <c r="P734" s="26" t="s">
        <v>110</v>
      </c>
      <c r="Q734" s="25" t="s">
        <v>133</v>
      </c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377</v>
      </c>
      <c r="N735" s="55" t="s">
        <v>102</v>
      </c>
      <c r="O735" s="54" t="s">
        <v>371</v>
      </c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67</v>
      </c>
      <c r="J736" s="248">
        <v>18</v>
      </c>
      <c r="K736" s="248">
        <v>6</v>
      </c>
      <c r="L736" s="45" t="s">
        <v>132</v>
      </c>
      <c r="M736" s="44" t="s">
        <v>175</v>
      </c>
      <c r="N736" s="45" t="s">
        <v>131</v>
      </c>
      <c r="O736" s="44" t="s">
        <v>374</v>
      </c>
      <c r="P736" s="45" t="s">
        <v>130</v>
      </c>
      <c r="Q736" s="44" t="s">
        <v>375</v>
      </c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>
        <v>15</v>
      </c>
      <c r="AG736" s="44" t="s">
        <v>133</v>
      </c>
      <c r="AH736" s="43" t="s">
        <v>481</v>
      </c>
      <c r="AI736" s="42"/>
      <c r="AJ736" s="231"/>
      <c r="AK736" s="225"/>
      <c r="AL736" s="51"/>
      <c r="AM736" s="228">
        <f>SUMPRODUCT(LEN($M736:$AE739)-LEN(SUBSTITUTE($M736:$AE739,"A", "")))</f>
        <v>21</v>
      </c>
      <c r="AN736" s="216">
        <f>SUMPRODUCT(LEN($AH736:$AH739)-LEN(SUBSTITUTE($AH736:$AH739,"A", "")))</f>
        <v>1</v>
      </c>
      <c r="AO736" s="219">
        <f>SUMPRODUCT(LEN($AG736:$AG739)-LEN(SUBSTITUTE($AG736:$AG739,"A", "")))</f>
        <v>0</v>
      </c>
      <c r="AP736" s="222">
        <f>SUMPRODUCT(LEN($M736:$AE739)-LEN(SUBSTITUTE($M736:$AE739,"S", "")))</f>
        <v>7</v>
      </c>
      <c r="AQ736" s="216">
        <f>SUMPRODUCT(LEN($AH736:$AH739)-LEN(SUBSTITUTE($AH736:$AH739,"S", "")))</f>
        <v>5</v>
      </c>
      <c r="AR736" s="219">
        <f>SUMPRODUCT(LEN($AG736:$AG739)-LEN(SUBSTITUTE($AG736:$AG739,"S", "")))</f>
        <v>2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0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374</v>
      </c>
      <c r="N737" s="35" t="s">
        <v>121</v>
      </c>
      <c r="O737" s="34" t="s">
        <v>374</v>
      </c>
      <c r="P737" s="35" t="s">
        <v>120</v>
      </c>
      <c r="Q737" s="34" t="s">
        <v>371</v>
      </c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>
        <v>16</v>
      </c>
      <c r="AG737" s="34" t="s">
        <v>133</v>
      </c>
      <c r="AH737" s="33" t="s">
        <v>133</v>
      </c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374</v>
      </c>
      <c r="N738" s="26" t="s">
        <v>111</v>
      </c>
      <c r="O738" s="25" t="s">
        <v>374</v>
      </c>
      <c r="P738" s="26" t="s">
        <v>110</v>
      </c>
      <c r="Q738" s="25" t="s">
        <v>133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385</v>
      </c>
      <c r="N739" s="55" t="s">
        <v>102</v>
      </c>
      <c r="O739" s="54" t="s">
        <v>372</v>
      </c>
      <c r="P739" s="55" t="s">
        <v>101</v>
      </c>
      <c r="Q739" s="54" t="s">
        <v>133</v>
      </c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37.5" thickBot="1">
      <c r="B745" s="98" t="s">
        <v>194</v>
      </c>
      <c r="C745" s="97"/>
      <c r="D745" s="96">
        <v>177</v>
      </c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23</v>
      </c>
      <c r="AN745" s="85">
        <f t="shared" si="98"/>
        <v>6</v>
      </c>
      <c r="AO745" s="84">
        <f t="shared" si="98"/>
        <v>0</v>
      </c>
      <c r="AP745" s="86">
        <f t="shared" si="98"/>
        <v>28</v>
      </c>
      <c r="AQ745" s="85">
        <f t="shared" si="98"/>
        <v>14</v>
      </c>
      <c r="AR745" s="84">
        <f t="shared" si="98"/>
        <v>1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1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14.5</v>
      </c>
      <c r="BJ745" s="5">
        <f>SUM(AP745:AR745,BB745)/$BJ$5</f>
        <v>22</v>
      </c>
      <c r="BK745" s="5">
        <f>SUM(AS745:AU745,BC745)/$BJ$5</f>
        <v>0</v>
      </c>
      <c r="BL745" s="5">
        <f>SUM(AV745:AX745,BD745)/$BJ$5</f>
        <v>0.5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11.5</v>
      </c>
      <c r="AN746" s="66">
        <f t="shared" si="99"/>
        <v>3</v>
      </c>
      <c r="AO746" s="65">
        <f t="shared" si="99"/>
        <v>0</v>
      </c>
      <c r="AP746" s="67">
        <f t="shared" si="99"/>
        <v>14</v>
      </c>
      <c r="AQ746" s="66">
        <f t="shared" si="99"/>
        <v>7</v>
      </c>
      <c r="AR746" s="65">
        <f t="shared" si="99"/>
        <v>0.5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134</v>
      </c>
      <c r="I747" s="248">
        <v>65</v>
      </c>
      <c r="J747" s="248">
        <v>16</v>
      </c>
      <c r="K747" s="248">
        <v>5</v>
      </c>
      <c r="L747" s="45" t="s">
        <v>132</v>
      </c>
      <c r="M747" s="44" t="s">
        <v>186</v>
      </c>
      <c r="N747" s="45" t="s">
        <v>131</v>
      </c>
      <c r="O747" s="44" t="s">
        <v>186</v>
      </c>
      <c r="P747" s="45" t="s">
        <v>130</v>
      </c>
      <c r="Q747" s="44" t="s">
        <v>186</v>
      </c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 t="s">
        <v>381</v>
      </c>
      <c r="AI747" s="42" t="s">
        <v>133</v>
      </c>
      <c r="AJ747" s="235"/>
      <c r="AK747" s="235"/>
      <c r="AL747" s="51"/>
      <c r="AM747" s="228">
        <f>SUMPRODUCT(LEN($M747:$AE750)-LEN(SUBSTITUTE($M747:$AE750,"A", "")))</f>
        <v>7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17</v>
      </c>
      <c r="AQ747" s="216">
        <f>SUMPRODUCT(LEN($AH747:$AH750)-LEN(SUBSTITUTE($AH747:$AH750,"S", "")))</f>
        <v>5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1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1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502</v>
      </c>
      <c r="N748" s="35" t="s">
        <v>121</v>
      </c>
      <c r="O748" s="34" t="s">
        <v>381</v>
      </c>
      <c r="P748" s="35" t="s">
        <v>120</v>
      </c>
      <c r="Q748" s="34" t="s">
        <v>133</v>
      </c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371</v>
      </c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177</v>
      </c>
      <c r="I749" s="250"/>
      <c r="J749" s="250"/>
      <c r="K749" s="250"/>
      <c r="L749" s="26" t="s">
        <v>112</v>
      </c>
      <c r="M749" s="25" t="s">
        <v>375</v>
      </c>
      <c r="N749" s="26" t="s">
        <v>111</v>
      </c>
      <c r="O749" s="25" t="s">
        <v>381</v>
      </c>
      <c r="P749" s="26" t="s">
        <v>110</v>
      </c>
      <c r="Q749" s="25" t="s">
        <v>133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377</v>
      </c>
      <c r="N750" s="55" t="s">
        <v>102</v>
      </c>
      <c r="O750" s="54" t="s">
        <v>371</v>
      </c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82</v>
      </c>
      <c r="J751" s="248">
        <v>18</v>
      </c>
      <c r="K751" s="248">
        <v>7</v>
      </c>
      <c r="L751" s="45" t="s">
        <v>132</v>
      </c>
      <c r="M751" s="44" t="s">
        <v>464</v>
      </c>
      <c r="N751" s="45" t="s">
        <v>131</v>
      </c>
      <c r="O751" s="44" t="s">
        <v>175</v>
      </c>
      <c r="P751" s="45" t="s">
        <v>130</v>
      </c>
      <c r="Q751" s="44" t="s">
        <v>133</v>
      </c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>
        <v>11</v>
      </c>
      <c r="AG751" s="44" t="s">
        <v>133</v>
      </c>
      <c r="AH751" s="43" t="s">
        <v>501</v>
      </c>
      <c r="AI751" s="42"/>
      <c r="AJ751" s="231"/>
      <c r="AK751" s="225"/>
      <c r="AL751" s="51"/>
      <c r="AM751" s="228">
        <f>SUMPRODUCT(LEN($M751:$AE754)-LEN(SUBSTITUTE($M751:$AE754,"A", "")))</f>
        <v>16</v>
      </c>
      <c r="AN751" s="216">
        <f>SUMPRODUCT(LEN($AH751:$AH754)-LEN(SUBSTITUTE($AH751:$AH754,"A", "")))</f>
        <v>6</v>
      </c>
      <c r="AO751" s="219">
        <f>SUMPRODUCT(LEN($AG751:$AG754)-LEN(SUBSTITUTE($AG751:$AG754,"A", "")))</f>
        <v>0</v>
      </c>
      <c r="AP751" s="222">
        <f>SUMPRODUCT(LEN($M751:$AE754)-LEN(SUBSTITUTE($M751:$AE754,"S", "")))</f>
        <v>11</v>
      </c>
      <c r="AQ751" s="216">
        <f>SUMPRODUCT(LEN($AH751:$AH754)-LEN(SUBSTITUTE($AH751:$AH754,"S", "")))</f>
        <v>9</v>
      </c>
      <c r="AR751" s="219">
        <f>SUMPRODUCT(LEN($AG751:$AG754)-LEN(SUBSTITUTE($AG751:$AG754,"S", "")))</f>
        <v>1</v>
      </c>
      <c r="AS751" s="222">
        <f>SUMPRODUCT(LEN($M751:$AE754)-LEN(SUBSTITUTE($M751:$AE754,"F", "")))</f>
        <v>0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0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485</v>
      </c>
      <c r="N752" s="35" t="s">
        <v>121</v>
      </c>
      <c r="O752" s="34" t="s">
        <v>373</v>
      </c>
      <c r="P752" s="35" t="s">
        <v>120</v>
      </c>
      <c r="Q752" s="34" t="s">
        <v>133</v>
      </c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 t="s">
        <v>462</v>
      </c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460</v>
      </c>
      <c r="N753" s="26" t="s">
        <v>111</v>
      </c>
      <c r="O753" s="25" t="s">
        <v>372</v>
      </c>
      <c r="P753" s="26" t="s">
        <v>110</v>
      </c>
      <c r="Q753" s="25" t="s">
        <v>133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374</v>
      </c>
      <c r="N754" s="55" t="s">
        <v>102</v>
      </c>
      <c r="O754" s="54" t="s">
        <v>371</v>
      </c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37.5" thickBot="1">
      <c r="B760" s="98" t="s">
        <v>193</v>
      </c>
      <c r="C760" s="97"/>
      <c r="D760" s="96">
        <v>178</v>
      </c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18</v>
      </c>
      <c r="AN760" s="85">
        <f t="shared" si="100"/>
        <v>2</v>
      </c>
      <c r="AO760" s="84">
        <f t="shared" si="100"/>
        <v>0</v>
      </c>
      <c r="AP760" s="86">
        <f t="shared" si="100"/>
        <v>29</v>
      </c>
      <c r="AQ760" s="85">
        <f t="shared" si="100"/>
        <v>5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10</v>
      </c>
      <c r="BJ760" s="5">
        <f>SUM(AP760:AR760,BB760)/$BJ$5</f>
        <v>17.5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9</v>
      </c>
      <c r="AN761" s="66">
        <f t="shared" si="101"/>
        <v>1</v>
      </c>
      <c r="AO761" s="65">
        <f t="shared" si="101"/>
        <v>0</v>
      </c>
      <c r="AP761" s="67">
        <f t="shared" si="101"/>
        <v>14.5</v>
      </c>
      <c r="AQ761" s="66">
        <f t="shared" si="101"/>
        <v>2.5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178</v>
      </c>
      <c r="I762" s="248">
        <v>67</v>
      </c>
      <c r="J762" s="248">
        <v>17</v>
      </c>
      <c r="K762" s="248">
        <v>6</v>
      </c>
      <c r="L762" s="45" t="s">
        <v>132</v>
      </c>
      <c r="M762" s="44" t="s">
        <v>175</v>
      </c>
      <c r="N762" s="45" t="s">
        <v>131</v>
      </c>
      <c r="O762" s="44" t="s">
        <v>372</v>
      </c>
      <c r="P762" s="45" t="s">
        <v>130</v>
      </c>
      <c r="Q762" s="44" t="s">
        <v>133</v>
      </c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175</v>
      </c>
      <c r="AI762" s="42" t="s">
        <v>133</v>
      </c>
      <c r="AJ762" s="235"/>
      <c r="AK762" s="235"/>
      <c r="AL762" s="51"/>
      <c r="AM762" s="228">
        <f>SUMPRODUCT(LEN($M762:$AE765)-LEN(SUBSTITUTE($M762:$AE765,"A", "")))</f>
        <v>10</v>
      </c>
      <c r="AN762" s="216">
        <f>SUMPRODUCT(LEN($AH762:$AH765)-LEN(SUBSTITUTE($AH762:$AH765,"A", "")))</f>
        <v>1</v>
      </c>
      <c r="AO762" s="219">
        <f>SUMPRODUCT(LEN($AG762:$AG765)-LEN(SUBSTITUTE($AG762:$AG765,"A", "")))</f>
        <v>0</v>
      </c>
      <c r="AP762" s="222">
        <f>SUMPRODUCT(LEN($M762:$AE765)-LEN(SUBSTITUTE($M762:$AE765,"S", "")))</f>
        <v>7</v>
      </c>
      <c r="AQ762" s="216">
        <f>SUMPRODUCT(LEN($AH762:$AH765)-LEN(SUBSTITUTE($AH762:$AH765,"S", "")))</f>
        <v>0</v>
      </c>
      <c r="AR762" s="219">
        <f>SUMPRODUCT(LEN($AG762:$AG765)-LEN(SUBSTITUTE($AG762:$AG765,"S", "")))</f>
        <v>0</v>
      </c>
      <c r="AS762" s="222">
        <f>SUMPRODUCT(LEN($M762:$AE765)-LEN(SUBSTITUTE($M762:$AE765,"F", "")))</f>
        <v>0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0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1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375</v>
      </c>
      <c r="N763" s="35" t="s">
        <v>121</v>
      </c>
      <c r="O763" s="34" t="s">
        <v>186</v>
      </c>
      <c r="P763" s="35" t="s">
        <v>120</v>
      </c>
      <c r="Q763" s="34" t="s">
        <v>133</v>
      </c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178</v>
      </c>
      <c r="I764" s="250"/>
      <c r="J764" s="250"/>
      <c r="K764" s="250"/>
      <c r="L764" s="26" t="s">
        <v>112</v>
      </c>
      <c r="M764" s="25" t="s">
        <v>375</v>
      </c>
      <c r="N764" s="26" t="s">
        <v>111</v>
      </c>
      <c r="O764" s="25" t="s">
        <v>186</v>
      </c>
      <c r="P764" s="26" t="s">
        <v>110</v>
      </c>
      <c r="Q764" s="25" t="s">
        <v>133</v>
      </c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375</v>
      </c>
      <c r="N765" s="55" t="s">
        <v>102</v>
      </c>
      <c r="O765" s="54" t="s">
        <v>133</v>
      </c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72</v>
      </c>
      <c r="J766" s="248">
        <v>19</v>
      </c>
      <c r="K766" s="248">
        <v>7</v>
      </c>
      <c r="L766" s="45" t="s">
        <v>132</v>
      </c>
      <c r="M766" s="44" t="s">
        <v>375</v>
      </c>
      <c r="N766" s="45" t="s">
        <v>131</v>
      </c>
      <c r="O766" s="44" t="s">
        <v>499</v>
      </c>
      <c r="P766" s="45" t="s">
        <v>130</v>
      </c>
      <c r="Q766" s="44" t="s">
        <v>371</v>
      </c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377</v>
      </c>
      <c r="AI766" s="42"/>
      <c r="AJ766" s="231"/>
      <c r="AK766" s="225"/>
      <c r="AL766" s="51"/>
      <c r="AM766" s="228">
        <f>SUMPRODUCT(LEN($M766:$AE769)-LEN(SUBSTITUTE($M766:$AE769,"A", "")))</f>
        <v>8</v>
      </c>
      <c r="AN766" s="216">
        <f>SUMPRODUCT(LEN($AH766:$AH769)-LEN(SUBSTITUTE($AH766:$AH769,"A", "")))</f>
        <v>1</v>
      </c>
      <c r="AO766" s="219">
        <f>SUMPRODUCT(LEN($AG766:$AG769)-LEN(SUBSTITUTE($AG766:$AG769,"A", "")))</f>
        <v>0</v>
      </c>
      <c r="AP766" s="222">
        <f>SUMPRODUCT(LEN($M766:$AE769)-LEN(SUBSTITUTE($M766:$AE769,"S", "")))</f>
        <v>22</v>
      </c>
      <c r="AQ766" s="216">
        <f>SUMPRODUCT(LEN($AH766:$AH769)-LEN(SUBSTITUTE($AH766:$AH769,"S", "")))</f>
        <v>5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0</v>
      </c>
      <c r="AW766" s="216">
        <f>SUMPRODUCT(LEN($AH766:$AH769)-LEN(SUBSTITUTE($AH766:$AH769,"G", "")))</f>
        <v>0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461</v>
      </c>
      <c r="N767" s="35" t="s">
        <v>121</v>
      </c>
      <c r="O767" s="34" t="s">
        <v>469</v>
      </c>
      <c r="P767" s="35" t="s">
        <v>120</v>
      </c>
      <c r="Q767" s="34" t="s">
        <v>133</v>
      </c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381</v>
      </c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500</v>
      </c>
      <c r="N768" s="26" t="s">
        <v>111</v>
      </c>
      <c r="O768" s="25" t="s">
        <v>381</v>
      </c>
      <c r="P768" s="26" t="s">
        <v>110</v>
      </c>
      <c r="Q768" s="25" t="s">
        <v>133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381</v>
      </c>
      <c r="N769" s="55" t="s">
        <v>102</v>
      </c>
      <c r="O769" s="54" t="s">
        <v>371</v>
      </c>
      <c r="P769" s="55" t="s">
        <v>101</v>
      </c>
      <c r="Q769" s="54" t="s">
        <v>133</v>
      </c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37.5" thickBot="1">
      <c r="B775" s="98" t="s">
        <v>192</v>
      </c>
      <c r="C775" s="97"/>
      <c r="D775" s="96">
        <v>178</v>
      </c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23</v>
      </c>
      <c r="AN775" s="85">
        <f t="shared" si="102"/>
        <v>5</v>
      </c>
      <c r="AO775" s="84">
        <f t="shared" si="102"/>
        <v>0</v>
      </c>
      <c r="AP775" s="86">
        <f t="shared" si="102"/>
        <v>34</v>
      </c>
      <c r="AQ775" s="85">
        <f t="shared" si="102"/>
        <v>9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14</v>
      </c>
      <c r="BJ775" s="5">
        <f>SUM(AP775:AR775,BB775)/$BJ$5</f>
        <v>21.5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11.5</v>
      </c>
      <c r="AN776" s="66">
        <f t="shared" si="103"/>
        <v>2.5</v>
      </c>
      <c r="AO776" s="65">
        <f t="shared" si="103"/>
        <v>0</v>
      </c>
      <c r="AP776" s="67">
        <f t="shared" si="103"/>
        <v>17</v>
      </c>
      <c r="AQ776" s="66">
        <f t="shared" si="103"/>
        <v>4.5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178</v>
      </c>
      <c r="I777" s="248">
        <v>54</v>
      </c>
      <c r="J777" s="248">
        <v>19</v>
      </c>
      <c r="K777" s="248">
        <v>6</v>
      </c>
      <c r="L777" s="45" t="s">
        <v>132</v>
      </c>
      <c r="M777" s="44" t="s">
        <v>375</v>
      </c>
      <c r="N777" s="45" t="s">
        <v>131</v>
      </c>
      <c r="O777" s="44" t="s">
        <v>461</v>
      </c>
      <c r="P777" s="45" t="s">
        <v>130</v>
      </c>
      <c r="Q777" s="44" t="s">
        <v>372</v>
      </c>
      <c r="R777" s="45" t="s">
        <v>129</v>
      </c>
      <c r="S777" s="44" t="s">
        <v>133</v>
      </c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461</v>
      </c>
      <c r="AI777" s="42"/>
      <c r="AJ777" s="235"/>
      <c r="AK777" s="235"/>
      <c r="AL777" s="51"/>
      <c r="AM777" s="228">
        <f>SUMPRODUCT(LEN($M777:$AE780)-LEN(SUBSTITUTE($M777:$AE780,"A", "")))</f>
        <v>12</v>
      </c>
      <c r="AN777" s="216">
        <f>SUMPRODUCT(LEN($AH777:$AH780)-LEN(SUBSTITUTE($AH777:$AH780,"A", "")))</f>
        <v>4</v>
      </c>
      <c r="AO777" s="219">
        <f>SUMPRODUCT(LEN($AG777:$AG780)-LEN(SUBSTITUTE($AG777:$AG780,"A", "")))</f>
        <v>0</v>
      </c>
      <c r="AP777" s="222">
        <f>SUMPRODUCT(LEN($M777:$AE780)-LEN(SUBSTITUTE($M777:$AE780,"S", "")))</f>
        <v>21</v>
      </c>
      <c r="AQ777" s="216">
        <f>SUMPRODUCT(LEN($AH777:$AH780)-LEN(SUBSTITUTE($AH777:$AH780,"S", "")))</f>
        <v>9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0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373</v>
      </c>
      <c r="N778" s="35" t="s">
        <v>121</v>
      </c>
      <c r="O778" s="34" t="s">
        <v>381</v>
      </c>
      <c r="P778" s="35" t="s">
        <v>120</v>
      </c>
      <c r="Q778" s="34" t="s">
        <v>372</v>
      </c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 t="s">
        <v>381</v>
      </c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178</v>
      </c>
      <c r="I779" s="250"/>
      <c r="J779" s="250"/>
      <c r="K779" s="250"/>
      <c r="L779" s="26" t="s">
        <v>112</v>
      </c>
      <c r="M779" s="25" t="s">
        <v>385</v>
      </c>
      <c r="N779" s="26" t="s">
        <v>111</v>
      </c>
      <c r="O779" s="25" t="s">
        <v>381</v>
      </c>
      <c r="P779" s="26" t="s">
        <v>110</v>
      </c>
      <c r="Q779" s="25" t="s">
        <v>133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 t="s">
        <v>488</v>
      </c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499</v>
      </c>
      <c r="N780" s="55" t="s">
        <v>102</v>
      </c>
      <c r="O780" s="54" t="s">
        <v>378</v>
      </c>
      <c r="P780" s="55" t="s">
        <v>101</v>
      </c>
      <c r="Q780" s="54" t="s">
        <v>133</v>
      </c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76</v>
      </c>
      <c r="J781" s="248">
        <v>18</v>
      </c>
      <c r="K781" s="248">
        <v>7</v>
      </c>
      <c r="L781" s="45" t="s">
        <v>132</v>
      </c>
      <c r="M781" s="44" t="s">
        <v>375</v>
      </c>
      <c r="N781" s="45" t="s">
        <v>131</v>
      </c>
      <c r="O781" s="44" t="s">
        <v>469</v>
      </c>
      <c r="P781" s="45" t="s">
        <v>130</v>
      </c>
      <c r="Q781" s="44" t="s">
        <v>371</v>
      </c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175</v>
      </c>
      <c r="AI781" s="42"/>
      <c r="AJ781" s="231"/>
      <c r="AK781" s="225"/>
      <c r="AL781" s="51"/>
      <c r="AM781" s="228">
        <f>SUMPRODUCT(LEN($M781:$AE784)-LEN(SUBSTITUTE($M781:$AE784,"A", "")))</f>
        <v>11</v>
      </c>
      <c r="AN781" s="216">
        <f>SUMPRODUCT(LEN($AH781:$AH784)-LEN(SUBSTITUTE($AH781:$AH784,"A", "")))</f>
        <v>1</v>
      </c>
      <c r="AO781" s="219">
        <f>SUMPRODUCT(LEN($AG781:$AG784)-LEN(SUBSTITUTE($AG781:$AG784,"A", "")))</f>
        <v>0</v>
      </c>
      <c r="AP781" s="222">
        <f>SUMPRODUCT(LEN($M781:$AE784)-LEN(SUBSTITUTE($M781:$AE784,"S", "")))</f>
        <v>13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0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375</v>
      </c>
      <c r="N782" s="35" t="s">
        <v>121</v>
      </c>
      <c r="O782" s="34" t="s">
        <v>383</v>
      </c>
      <c r="P782" s="35" t="s">
        <v>120</v>
      </c>
      <c r="Q782" s="34" t="s">
        <v>133</v>
      </c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373</v>
      </c>
      <c r="N783" s="26" t="s">
        <v>111</v>
      </c>
      <c r="O783" s="25" t="s">
        <v>371</v>
      </c>
      <c r="P783" s="26" t="s">
        <v>110</v>
      </c>
      <c r="Q783" s="25" t="s">
        <v>133</v>
      </c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386</v>
      </c>
      <c r="N784" s="55" t="s">
        <v>102</v>
      </c>
      <c r="O784" s="54" t="s">
        <v>371</v>
      </c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37.5" thickBot="1">
      <c r="B790" s="98" t="s">
        <v>191</v>
      </c>
      <c r="C790" s="97"/>
      <c r="D790" s="96">
        <v>178</v>
      </c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21</v>
      </c>
      <c r="AN790" s="85">
        <f t="shared" si="104"/>
        <v>1</v>
      </c>
      <c r="AO790" s="84">
        <f t="shared" si="104"/>
        <v>0</v>
      </c>
      <c r="AP790" s="86">
        <f t="shared" si="104"/>
        <v>27</v>
      </c>
      <c r="AQ790" s="85">
        <f t="shared" si="104"/>
        <v>4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11</v>
      </c>
      <c r="BJ790" s="5">
        <f>SUM(AP790:AR790,BB790)/$BJ$5</f>
        <v>15.5</v>
      </c>
      <c r="BK790" s="5">
        <f>SUM(AS790:AU790,BC790)/$BJ$5</f>
        <v>0</v>
      </c>
      <c r="BL790" s="5">
        <f>SUM(AV790:AX790,BD790)/$BJ$5</f>
        <v>1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10.5</v>
      </c>
      <c r="AN791" s="66">
        <f t="shared" si="105"/>
        <v>0.5</v>
      </c>
      <c r="AO791" s="65">
        <f t="shared" si="105"/>
        <v>0</v>
      </c>
      <c r="AP791" s="67">
        <f t="shared" si="105"/>
        <v>13.5</v>
      </c>
      <c r="AQ791" s="66">
        <f t="shared" si="105"/>
        <v>2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134</v>
      </c>
      <c r="I792" s="248">
        <v>81</v>
      </c>
      <c r="J792" s="248">
        <v>17</v>
      </c>
      <c r="K792" s="248">
        <v>5</v>
      </c>
      <c r="L792" s="45" t="s">
        <v>132</v>
      </c>
      <c r="M792" s="44" t="s">
        <v>175</v>
      </c>
      <c r="N792" s="45" t="s">
        <v>131</v>
      </c>
      <c r="O792" s="44" t="s">
        <v>374</v>
      </c>
      <c r="P792" s="45" t="s">
        <v>130</v>
      </c>
      <c r="Q792" s="44" t="s">
        <v>383</v>
      </c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133</v>
      </c>
      <c r="AI792" s="42"/>
      <c r="AJ792" s="235"/>
      <c r="AK792" s="235"/>
      <c r="AL792" s="51"/>
      <c r="AM792" s="228">
        <f>SUMPRODUCT(LEN($M792:$AE795)-LEN(SUBSTITUTE($M792:$AE795,"A", "")))</f>
        <v>11</v>
      </c>
      <c r="AN792" s="216">
        <f>SUMPRODUCT(LEN($AH792:$AH795)-LEN(SUBSTITUTE($AH792:$AH795,"A", "")))</f>
        <v>0</v>
      </c>
      <c r="AO792" s="219">
        <f>SUMPRODUCT(LEN($AG792:$AG795)-LEN(SUBSTITUTE($AG792:$AG795,"A", "")))</f>
        <v>0</v>
      </c>
      <c r="AP792" s="222">
        <f>SUMPRODUCT(LEN($M792:$AE795)-LEN(SUBSTITUTE($M792:$AE795,"S", "")))</f>
        <v>15</v>
      </c>
      <c r="AQ792" s="216">
        <f>SUMPRODUCT(LEN($AH792:$AH795)-LEN(SUBSTITUTE($AH792:$AH795,"S", "")))</f>
        <v>1</v>
      </c>
      <c r="AR792" s="219">
        <f>SUMPRODUCT(LEN($AG792:$AG795)-LEN(SUBSTITUTE($AG792:$AG795,"S", "")))</f>
        <v>0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1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175</v>
      </c>
      <c r="N793" s="35" t="s">
        <v>121</v>
      </c>
      <c r="O793" s="34" t="s">
        <v>382</v>
      </c>
      <c r="P793" s="35" t="s">
        <v>120</v>
      </c>
      <c r="Q793" s="34" t="s">
        <v>371</v>
      </c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/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178</v>
      </c>
      <c r="I794" s="250"/>
      <c r="J794" s="250"/>
      <c r="K794" s="250"/>
      <c r="L794" s="26" t="s">
        <v>112</v>
      </c>
      <c r="M794" s="25" t="s">
        <v>186</v>
      </c>
      <c r="N794" s="26" t="s">
        <v>111</v>
      </c>
      <c r="O794" s="25" t="s">
        <v>383</v>
      </c>
      <c r="P794" s="26" t="s">
        <v>110</v>
      </c>
      <c r="Q794" s="25" t="s">
        <v>371</v>
      </c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471</v>
      </c>
      <c r="N795" s="55" t="s">
        <v>102</v>
      </c>
      <c r="O795" s="54" t="s">
        <v>378</v>
      </c>
      <c r="P795" s="55" t="s">
        <v>101</v>
      </c>
      <c r="Q795" s="54" t="s">
        <v>133</v>
      </c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64</v>
      </c>
      <c r="J796" s="248">
        <v>15</v>
      </c>
      <c r="K796" s="248">
        <v>5</v>
      </c>
      <c r="L796" s="45" t="s">
        <v>132</v>
      </c>
      <c r="M796" s="44" t="s">
        <v>175</v>
      </c>
      <c r="N796" s="45" t="s">
        <v>131</v>
      </c>
      <c r="O796" s="44" t="s">
        <v>377</v>
      </c>
      <c r="P796" s="45" t="s">
        <v>130</v>
      </c>
      <c r="Q796" s="44" t="s">
        <v>371</v>
      </c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461</v>
      </c>
      <c r="AI796" s="42"/>
      <c r="AJ796" s="231"/>
      <c r="AK796" s="225"/>
      <c r="AL796" s="51"/>
      <c r="AM796" s="228">
        <f>SUMPRODUCT(LEN($M796:$AE799)-LEN(SUBSTITUTE($M796:$AE799,"A", "")))</f>
        <v>10</v>
      </c>
      <c r="AN796" s="216">
        <f>SUMPRODUCT(LEN($AH796:$AH799)-LEN(SUBSTITUTE($AH796:$AH799,"A", "")))</f>
        <v>1</v>
      </c>
      <c r="AO796" s="219">
        <f>SUMPRODUCT(LEN($AG796:$AG799)-LEN(SUBSTITUTE($AG796:$AG799,"A", "")))</f>
        <v>0</v>
      </c>
      <c r="AP796" s="222">
        <f>SUMPRODUCT(LEN($M796:$AE799)-LEN(SUBSTITUTE($M796:$AE799,"S", "")))</f>
        <v>12</v>
      </c>
      <c r="AQ796" s="216">
        <f>SUMPRODUCT(LEN($AH796:$AH799)-LEN(SUBSTITUTE($AH796:$AH799,"S", "")))</f>
        <v>3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1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375</v>
      </c>
      <c r="N797" s="35" t="s">
        <v>121</v>
      </c>
      <c r="O797" s="34" t="s">
        <v>381</v>
      </c>
      <c r="P797" s="35" t="s">
        <v>120</v>
      </c>
      <c r="Q797" s="34" t="s">
        <v>133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498</v>
      </c>
      <c r="N798" s="26" t="s">
        <v>111</v>
      </c>
      <c r="O798" s="25" t="s">
        <v>373</v>
      </c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385</v>
      </c>
      <c r="N799" s="55" t="s">
        <v>102</v>
      </c>
      <c r="O799" s="54" t="s">
        <v>372</v>
      </c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37.5" thickBot="1">
      <c r="B805" s="98" t="s">
        <v>190</v>
      </c>
      <c r="C805" s="97"/>
      <c r="D805" s="96">
        <v>177</v>
      </c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37</v>
      </c>
      <c r="AN805" s="85">
        <f t="shared" si="106"/>
        <v>17</v>
      </c>
      <c r="AO805" s="84">
        <f t="shared" si="106"/>
        <v>0</v>
      </c>
      <c r="AP805" s="86">
        <f t="shared" si="106"/>
        <v>22</v>
      </c>
      <c r="AQ805" s="85">
        <f t="shared" si="106"/>
        <v>13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27</v>
      </c>
      <c r="BJ805" s="5">
        <f>SUM(AP805:AR805,BB805)/$BJ$5</f>
        <v>18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18.5</v>
      </c>
      <c r="AN806" s="66">
        <f t="shared" si="107"/>
        <v>8.5</v>
      </c>
      <c r="AO806" s="65">
        <f t="shared" si="107"/>
        <v>0</v>
      </c>
      <c r="AP806" s="67">
        <f t="shared" si="107"/>
        <v>11</v>
      </c>
      <c r="AQ806" s="66">
        <f t="shared" si="107"/>
        <v>6.5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134</v>
      </c>
      <c r="I807" s="248">
        <v>71</v>
      </c>
      <c r="J807" s="248">
        <v>17</v>
      </c>
      <c r="K807" s="248">
        <v>5</v>
      </c>
      <c r="L807" s="45" t="s">
        <v>132</v>
      </c>
      <c r="M807" s="44" t="s">
        <v>175</v>
      </c>
      <c r="N807" s="45" t="s">
        <v>131</v>
      </c>
      <c r="O807" s="44" t="s">
        <v>374</v>
      </c>
      <c r="P807" s="45" t="s">
        <v>130</v>
      </c>
      <c r="Q807" s="44" t="s">
        <v>186</v>
      </c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497</v>
      </c>
      <c r="AI807" s="42" t="s">
        <v>133</v>
      </c>
      <c r="AJ807" s="235"/>
      <c r="AK807" s="235"/>
      <c r="AL807" s="51"/>
      <c r="AM807" s="228">
        <f>SUMPRODUCT(LEN($M807:$AE810)-LEN(SUBSTITUTE($M807:$AE810,"A", "")))</f>
        <v>23</v>
      </c>
      <c r="AN807" s="216">
        <f>SUMPRODUCT(LEN($AH807:$AH810)-LEN(SUBSTITUTE($AH807:$AH810,"A", "")))</f>
        <v>1</v>
      </c>
      <c r="AO807" s="219">
        <f>SUMPRODUCT(LEN($AG807:$AG810)-LEN(SUBSTITUTE($AG807:$AG810,"A", "")))</f>
        <v>0</v>
      </c>
      <c r="AP807" s="222">
        <f>SUMPRODUCT(LEN($M807:$AE810)-LEN(SUBSTITUTE($M807:$AE810,"S", "")))</f>
        <v>6</v>
      </c>
      <c r="AQ807" s="216">
        <f>SUMPRODUCT(LEN($AH807:$AH810)-LEN(SUBSTITUTE($AH807:$AH810,"S", "")))</f>
        <v>5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0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0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1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374</v>
      </c>
      <c r="N808" s="35" t="s">
        <v>121</v>
      </c>
      <c r="O808" s="34" t="s">
        <v>373</v>
      </c>
      <c r="P808" s="35" t="s">
        <v>120</v>
      </c>
      <c r="Q808" s="34" t="s">
        <v>186</v>
      </c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177</v>
      </c>
      <c r="I809" s="250"/>
      <c r="J809" s="250"/>
      <c r="K809" s="250"/>
      <c r="L809" s="26" t="s">
        <v>112</v>
      </c>
      <c r="M809" s="25" t="s">
        <v>374</v>
      </c>
      <c r="N809" s="26" t="s">
        <v>111</v>
      </c>
      <c r="O809" s="25" t="s">
        <v>383</v>
      </c>
      <c r="P809" s="26" t="s">
        <v>110</v>
      </c>
      <c r="Q809" s="25" t="s">
        <v>175</v>
      </c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464</v>
      </c>
      <c r="N810" s="55" t="s">
        <v>102</v>
      </c>
      <c r="O810" s="54" t="s">
        <v>374</v>
      </c>
      <c r="P810" s="55" t="s">
        <v>101</v>
      </c>
      <c r="Q810" s="54" t="s">
        <v>133</v>
      </c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69</v>
      </c>
      <c r="J811" s="248">
        <v>18</v>
      </c>
      <c r="K811" s="248">
        <v>7</v>
      </c>
      <c r="L811" s="45" t="s">
        <v>132</v>
      </c>
      <c r="M811" s="44" t="s">
        <v>375</v>
      </c>
      <c r="N811" s="45" t="s">
        <v>131</v>
      </c>
      <c r="O811" s="44" t="s">
        <v>385</v>
      </c>
      <c r="P811" s="45" t="s">
        <v>130</v>
      </c>
      <c r="Q811" s="44" t="s">
        <v>381</v>
      </c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31"/>
      <c r="AK811" s="225"/>
      <c r="AL811" s="51"/>
      <c r="AM811" s="228">
        <f>SUMPRODUCT(LEN($M811:$AE814)-LEN(SUBSTITUTE($M811:$AE814,"A", "")))</f>
        <v>14</v>
      </c>
      <c r="AN811" s="216">
        <f>SUMPRODUCT(LEN($AH811:$AH814)-LEN(SUBSTITUTE($AH811:$AH814,"A", "")))</f>
        <v>16</v>
      </c>
      <c r="AO811" s="219">
        <f>SUMPRODUCT(LEN($AG811:$AG814)-LEN(SUBSTITUTE($AG811:$AG814,"A", "")))</f>
        <v>0</v>
      </c>
      <c r="AP811" s="222">
        <f>SUMPRODUCT(LEN($M811:$AE814)-LEN(SUBSTITUTE($M811:$AE814,"S", "")))</f>
        <v>16</v>
      </c>
      <c r="AQ811" s="216">
        <f>SUMPRODUCT(LEN($AH811:$AH814)-LEN(SUBSTITUTE($AH811:$AH814,"S", "")))</f>
        <v>8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0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374</v>
      </c>
      <c r="N812" s="35" t="s">
        <v>121</v>
      </c>
      <c r="O812" s="34" t="s">
        <v>381</v>
      </c>
      <c r="P812" s="35" t="s">
        <v>120</v>
      </c>
      <c r="Q812" s="34" t="s">
        <v>371</v>
      </c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496</v>
      </c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375</v>
      </c>
      <c r="N813" s="26" t="s">
        <v>111</v>
      </c>
      <c r="O813" s="25" t="s">
        <v>373</v>
      </c>
      <c r="P813" s="26" t="s">
        <v>110</v>
      </c>
      <c r="Q813" s="25" t="s">
        <v>133</v>
      </c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 t="s">
        <v>495</v>
      </c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464</v>
      </c>
      <c r="N814" s="55" t="s">
        <v>102</v>
      </c>
      <c r="O814" s="54" t="s">
        <v>381</v>
      </c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 t="s">
        <v>494</v>
      </c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37.5" thickBot="1">
      <c r="B820" s="98" t="s">
        <v>189</v>
      </c>
      <c r="C820" s="97"/>
      <c r="D820" s="96">
        <v>178</v>
      </c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20</v>
      </c>
      <c r="AN820" s="85">
        <f t="shared" si="108"/>
        <v>4</v>
      </c>
      <c r="AO820" s="84">
        <f t="shared" si="108"/>
        <v>0</v>
      </c>
      <c r="AP820" s="86">
        <f t="shared" si="108"/>
        <v>27</v>
      </c>
      <c r="AQ820" s="85">
        <f t="shared" si="108"/>
        <v>5</v>
      </c>
      <c r="AR820" s="84">
        <f t="shared" si="108"/>
        <v>1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12</v>
      </c>
      <c r="BJ820" s="5">
        <f>SUM(AP820:AR820,BB820)/$BJ$5</f>
        <v>17</v>
      </c>
      <c r="BK820" s="5">
        <f>SUM(AS820:AU820,BC820)/$BJ$5</f>
        <v>0</v>
      </c>
      <c r="BL820" s="5">
        <f>SUM(AV820:AX820,BD820)/$BJ$5</f>
        <v>0.5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10</v>
      </c>
      <c r="AN821" s="66">
        <f t="shared" si="109"/>
        <v>2</v>
      </c>
      <c r="AO821" s="65">
        <f t="shared" si="109"/>
        <v>0</v>
      </c>
      <c r="AP821" s="67">
        <f t="shared" si="109"/>
        <v>13.5</v>
      </c>
      <c r="AQ821" s="66">
        <f t="shared" si="109"/>
        <v>2.5</v>
      </c>
      <c r="AR821" s="65">
        <f t="shared" si="109"/>
        <v>0.5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134</v>
      </c>
      <c r="I822" s="248">
        <v>67</v>
      </c>
      <c r="J822" s="248">
        <v>16</v>
      </c>
      <c r="K822" s="248">
        <v>6</v>
      </c>
      <c r="L822" s="45" t="s">
        <v>132</v>
      </c>
      <c r="M822" s="44" t="s">
        <v>175</v>
      </c>
      <c r="N822" s="45" t="s">
        <v>131</v>
      </c>
      <c r="O822" s="44" t="s">
        <v>386</v>
      </c>
      <c r="P822" s="45" t="s">
        <v>130</v>
      </c>
      <c r="Q822" s="44" t="s">
        <v>371</v>
      </c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493</v>
      </c>
      <c r="AI822" s="42" t="s">
        <v>133</v>
      </c>
      <c r="AJ822" s="235"/>
      <c r="AK822" s="235"/>
      <c r="AL822" s="51"/>
      <c r="AM822" s="228">
        <f>SUMPRODUCT(LEN($M822:$AE825)-LEN(SUBSTITUTE($M822:$AE825,"A", "")))</f>
        <v>9</v>
      </c>
      <c r="AN822" s="216">
        <f>SUMPRODUCT(LEN($AH822:$AH825)-LEN(SUBSTITUTE($AH822:$AH825,"A", "")))</f>
        <v>3</v>
      </c>
      <c r="AO822" s="219">
        <f>SUMPRODUCT(LEN($AG822:$AG825)-LEN(SUBSTITUTE($AG822:$AG825,"A", "")))</f>
        <v>0</v>
      </c>
      <c r="AP822" s="222">
        <f>SUMPRODUCT(LEN($M822:$AE825)-LEN(SUBSTITUTE($M822:$AE825,"S", "")))</f>
        <v>13</v>
      </c>
      <c r="AQ822" s="216">
        <f>SUMPRODUCT(LEN($AH822:$AH825)-LEN(SUBSTITUTE($AH822:$AH825,"S", "")))</f>
        <v>2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1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1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373</v>
      </c>
      <c r="N823" s="35" t="s">
        <v>121</v>
      </c>
      <c r="O823" s="34" t="s">
        <v>381</v>
      </c>
      <c r="P823" s="35" t="s">
        <v>120</v>
      </c>
      <c r="Q823" s="34" t="s">
        <v>133</v>
      </c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178</v>
      </c>
      <c r="I824" s="250"/>
      <c r="J824" s="250"/>
      <c r="K824" s="250"/>
      <c r="L824" s="26" t="s">
        <v>112</v>
      </c>
      <c r="M824" s="25" t="s">
        <v>492</v>
      </c>
      <c r="N824" s="26" t="s">
        <v>111</v>
      </c>
      <c r="O824" s="25" t="s">
        <v>372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386</v>
      </c>
      <c r="N825" s="55" t="s">
        <v>102</v>
      </c>
      <c r="O825" s="54" t="s">
        <v>371</v>
      </c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68</v>
      </c>
      <c r="J826" s="248">
        <v>17</v>
      </c>
      <c r="K826" s="248">
        <v>7</v>
      </c>
      <c r="L826" s="45" t="s">
        <v>132</v>
      </c>
      <c r="M826" s="44" t="s">
        <v>375</v>
      </c>
      <c r="N826" s="45" t="s">
        <v>131</v>
      </c>
      <c r="O826" s="44" t="s">
        <v>381</v>
      </c>
      <c r="P826" s="45" t="s">
        <v>130</v>
      </c>
      <c r="Q826" s="44" t="s">
        <v>186</v>
      </c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>
        <v>15</v>
      </c>
      <c r="AG826" s="44" t="s">
        <v>133</v>
      </c>
      <c r="AH826" s="43" t="s">
        <v>476</v>
      </c>
      <c r="AI826" s="42"/>
      <c r="AJ826" s="231"/>
      <c r="AK826" s="225"/>
      <c r="AL826" s="51"/>
      <c r="AM826" s="228">
        <f>SUMPRODUCT(LEN($M826:$AE829)-LEN(SUBSTITUTE($M826:$AE829,"A", "")))</f>
        <v>11</v>
      </c>
      <c r="AN826" s="216">
        <f>SUMPRODUCT(LEN($AH826:$AH829)-LEN(SUBSTITUTE($AH826:$AH829,"A", "")))</f>
        <v>1</v>
      </c>
      <c r="AO826" s="219">
        <f>SUMPRODUCT(LEN($AG826:$AG829)-LEN(SUBSTITUTE($AG826:$AG829,"A", "")))</f>
        <v>0</v>
      </c>
      <c r="AP826" s="222">
        <f>SUMPRODUCT(LEN($M826:$AE829)-LEN(SUBSTITUTE($M826:$AE829,"S", "")))</f>
        <v>14</v>
      </c>
      <c r="AQ826" s="216">
        <f>SUMPRODUCT(LEN($AH826:$AH829)-LEN(SUBSTITUTE($AH826:$AH829,"S", "")))</f>
        <v>3</v>
      </c>
      <c r="AR826" s="219">
        <f>SUMPRODUCT(LEN($AG826:$AG829)-LEN(SUBSTITUTE($AG826:$AG829,"S", "")))</f>
        <v>1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0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375</v>
      </c>
      <c r="N827" s="35" t="s">
        <v>121</v>
      </c>
      <c r="O827" s="34" t="s">
        <v>378</v>
      </c>
      <c r="P827" s="35" t="s">
        <v>120</v>
      </c>
      <c r="Q827" s="34" t="s">
        <v>133</v>
      </c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461</v>
      </c>
      <c r="N828" s="26" t="s">
        <v>111</v>
      </c>
      <c r="O828" s="25" t="s">
        <v>377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373</v>
      </c>
      <c r="N829" s="55" t="s">
        <v>102</v>
      </c>
      <c r="O829" s="54" t="s">
        <v>186</v>
      </c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37.5" thickBot="1">
      <c r="B835" s="98" t="s">
        <v>188</v>
      </c>
      <c r="C835" s="97"/>
      <c r="D835" s="96">
        <v>178</v>
      </c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12</v>
      </c>
      <c r="AN835" s="85">
        <f t="shared" si="110"/>
        <v>1</v>
      </c>
      <c r="AO835" s="84">
        <f t="shared" si="110"/>
        <v>0</v>
      </c>
      <c r="AP835" s="86">
        <f t="shared" si="110"/>
        <v>25</v>
      </c>
      <c r="AQ835" s="85">
        <f t="shared" si="110"/>
        <v>6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2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6.5</v>
      </c>
      <c r="BJ835" s="5">
        <f>SUM(AP835:AR835,BB835)/$BJ$5</f>
        <v>15.5</v>
      </c>
      <c r="BK835" s="5">
        <f>SUM(AS835:AU835,BC835)/$BJ$5</f>
        <v>0.5</v>
      </c>
      <c r="BL835" s="5">
        <f>SUM(AV835:AX835,BD835)/$BJ$5</f>
        <v>1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6</v>
      </c>
      <c r="AN836" s="66">
        <f t="shared" si="111"/>
        <v>0.5</v>
      </c>
      <c r="AO836" s="65">
        <f t="shared" si="111"/>
        <v>0</v>
      </c>
      <c r="AP836" s="67">
        <f t="shared" si="111"/>
        <v>12.5</v>
      </c>
      <c r="AQ836" s="66">
        <f t="shared" si="111"/>
        <v>3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1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134</v>
      </c>
      <c r="I837" s="248">
        <v>56</v>
      </c>
      <c r="J837" s="248">
        <v>16</v>
      </c>
      <c r="K837" s="248">
        <v>6</v>
      </c>
      <c r="L837" s="45" t="s">
        <v>132</v>
      </c>
      <c r="M837" s="44" t="s">
        <v>375</v>
      </c>
      <c r="N837" s="45" t="s">
        <v>131</v>
      </c>
      <c r="O837" s="44" t="s">
        <v>469</v>
      </c>
      <c r="P837" s="45" t="s">
        <v>130</v>
      </c>
      <c r="Q837" s="44" t="s">
        <v>133</v>
      </c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133</v>
      </c>
      <c r="AI837" s="42"/>
      <c r="AJ837" s="235">
        <v>6</v>
      </c>
      <c r="AK837" s="235"/>
      <c r="AL837" s="51"/>
      <c r="AM837" s="228">
        <f>SUMPRODUCT(LEN($M837:$AE840)-LEN(SUBSTITUTE($M837:$AE840,"A", "")))</f>
        <v>5</v>
      </c>
      <c r="AN837" s="216">
        <f>SUMPRODUCT(LEN($AH837:$AH840)-LEN(SUBSTITUTE($AH837:$AH840,"A", "")))</f>
        <v>0</v>
      </c>
      <c r="AO837" s="219">
        <f>SUMPRODUCT(LEN($AG837:$AG840)-LEN(SUBSTITUTE($AG837:$AG840,"A", "")))</f>
        <v>0</v>
      </c>
      <c r="AP837" s="222">
        <f>SUMPRODUCT(LEN($M837:$AE840)-LEN(SUBSTITUTE($M837:$AE840,"S", "")))</f>
        <v>15</v>
      </c>
      <c r="AQ837" s="216">
        <f>SUMPRODUCT(LEN($AH837:$AH840)-LEN(SUBSTITUTE($AH837:$AH840,"S", "")))</f>
        <v>4</v>
      </c>
      <c r="AR837" s="219">
        <f>SUMPRODUCT(LEN($AG837:$AG840)-LEN(SUBSTITUTE($AG837:$AG840,"S", "")))</f>
        <v>0</v>
      </c>
      <c r="AS837" s="222">
        <f>SUMPRODUCT(LEN($M837:$AE840)-LEN(SUBSTITUTE($M837:$AE840,"F", "")))</f>
        <v>1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1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0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0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373</v>
      </c>
      <c r="N838" s="35" t="s">
        <v>121</v>
      </c>
      <c r="O838" s="34" t="s">
        <v>371</v>
      </c>
      <c r="P838" s="35" t="s">
        <v>120</v>
      </c>
      <c r="Q838" s="34" t="s">
        <v>133</v>
      </c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 t="s">
        <v>381</v>
      </c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178</v>
      </c>
      <c r="I839" s="250"/>
      <c r="J839" s="250"/>
      <c r="K839" s="250"/>
      <c r="L839" s="26" t="s">
        <v>112</v>
      </c>
      <c r="M839" s="25" t="s">
        <v>491</v>
      </c>
      <c r="N839" s="26" t="s">
        <v>111</v>
      </c>
      <c r="O839" s="25" t="s">
        <v>371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490</v>
      </c>
      <c r="N840" s="55" t="s">
        <v>102</v>
      </c>
      <c r="O840" s="54" t="s">
        <v>371</v>
      </c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61</v>
      </c>
      <c r="J841" s="248">
        <v>16</v>
      </c>
      <c r="K841" s="248">
        <v>7</v>
      </c>
      <c r="L841" s="45" t="s">
        <v>132</v>
      </c>
      <c r="M841" s="44" t="s">
        <v>471</v>
      </c>
      <c r="N841" s="45" t="s">
        <v>131</v>
      </c>
      <c r="O841" s="44" t="s">
        <v>372</v>
      </c>
      <c r="P841" s="45" t="s">
        <v>130</v>
      </c>
      <c r="Q841" s="44" t="s">
        <v>133</v>
      </c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186</v>
      </c>
      <c r="AI841" s="42"/>
      <c r="AJ841" s="231"/>
      <c r="AK841" s="225"/>
      <c r="AL841" s="51"/>
      <c r="AM841" s="228">
        <f>SUMPRODUCT(LEN($M841:$AE844)-LEN(SUBSTITUTE($M841:$AE844,"A", "")))</f>
        <v>7</v>
      </c>
      <c r="AN841" s="216">
        <f>SUMPRODUCT(LEN($AH841:$AH844)-LEN(SUBSTITUTE($AH841:$AH844,"A", "")))</f>
        <v>1</v>
      </c>
      <c r="AO841" s="219">
        <f>SUMPRODUCT(LEN($AG841:$AG844)-LEN(SUBSTITUTE($AG841:$AG844,"A", "")))</f>
        <v>0</v>
      </c>
      <c r="AP841" s="222">
        <f>SUMPRODUCT(LEN($M841:$AE844)-LEN(SUBSTITUTE($M841:$AE844,"S", "")))</f>
        <v>10</v>
      </c>
      <c r="AQ841" s="216">
        <f>SUMPRODUCT(LEN($AH841:$AH844)-LEN(SUBSTITUTE($AH841:$AH844,"S", "")))</f>
        <v>2</v>
      </c>
      <c r="AR841" s="219">
        <f>SUMPRODUCT(LEN($AG841:$AG844)-LEN(SUBSTITUTE($AG841:$AG844,"S", "")))</f>
        <v>0</v>
      </c>
      <c r="AS841" s="222">
        <f>SUMPRODUCT(LEN($M841:$AE844)-LEN(SUBSTITUTE($M841:$AE844,"F", "")))</f>
        <v>0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1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374</v>
      </c>
      <c r="N842" s="35" t="s">
        <v>121</v>
      </c>
      <c r="O842" s="34" t="s">
        <v>371</v>
      </c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 t="s">
        <v>133</v>
      </c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371</v>
      </c>
      <c r="N843" s="26" t="s">
        <v>111</v>
      </c>
      <c r="O843" s="25" t="s">
        <v>372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383</v>
      </c>
      <c r="N844" s="55" t="s">
        <v>102</v>
      </c>
      <c r="O844" s="54" t="s">
        <v>133</v>
      </c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37.5" thickBot="1">
      <c r="B850" s="98" t="s">
        <v>187</v>
      </c>
      <c r="C850" s="97"/>
      <c r="D850" s="96">
        <v>178</v>
      </c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29</v>
      </c>
      <c r="AN850" s="85">
        <f t="shared" si="112"/>
        <v>7</v>
      </c>
      <c r="AO850" s="84">
        <f t="shared" si="112"/>
        <v>1</v>
      </c>
      <c r="AP850" s="86">
        <f t="shared" si="112"/>
        <v>22</v>
      </c>
      <c r="AQ850" s="85">
        <f t="shared" si="112"/>
        <v>8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18.5</v>
      </c>
      <c r="BJ850" s="5">
        <f>SUM(AP850:AR850,BB850)/$BJ$5</f>
        <v>15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14.5</v>
      </c>
      <c r="AN851" s="66">
        <f t="shared" si="113"/>
        <v>3.5</v>
      </c>
      <c r="AO851" s="65">
        <f t="shared" si="113"/>
        <v>0.5</v>
      </c>
      <c r="AP851" s="67">
        <f t="shared" si="113"/>
        <v>11</v>
      </c>
      <c r="AQ851" s="66">
        <f t="shared" si="113"/>
        <v>4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178</v>
      </c>
      <c r="I852" s="248">
        <v>71</v>
      </c>
      <c r="J852" s="248">
        <v>18</v>
      </c>
      <c r="K852" s="248">
        <v>6</v>
      </c>
      <c r="L852" s="45" t="s">
        <v>132</v>
      </c>
      <c r="M852" s="44" t="s">
        <v>374</v>
      </c>
      <c r="N852" s="45" t="s">
        <v>131</v>
      </c>
      <c r="O852" s="44" t="s">
        <v>385</v>
      </c>
      <c r="P852" s="45" t="s">
        <v>130</v>
      </c>
      <c r="Q852" s="44" t="s">
        <v>371</v>
      </c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489</v>
      </c>
      <c r="AI852" s="42"/>
      <c r="AJ852" s="235"/>
      <c r="AK852" s="235"/>
      <c r="AL852" s="51"/>
      <c r="AM852" s="228">
        <f>SUMPRODUCT(LEN($M852:$AE855)-LEN(SUBSTITUTE($M852:$AE855,"A", "")))</f>
        <v>19</v>
      </c>
      <c r="AN852" s="216">
        <f>SUMPRODUCT(LEN($AH852:$AH855)-LEN(SUBSTITUTE($AH852:$AH855,"A", "")))</f>
        <v>4</v>
      </c>
      <c r="AO852" s="219">
        <f>SUMPRODUCT(LEN($AG852:$AG855)-LEN(SUBSTITUTE($AG852:$AG855,"A", "")))</f>
        <v>0</v>
      </c>
      <c r="AP852" s="222">
        <f>SUMPRODUCT(LEN($M852:$AE855)-LEN(SUBSTITUTE($M852:$AE855,"S", "")))</f>
        <v>13</v>
      </c>
      <c r="AQ852" s="216">
        <f>SUMPRODUCT(LEN($AH852:$AH855)-LEN(SUBSTITUTE($AH852:$AH855,"S", "")))</f>
        <v>5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0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374</v>
      </c>
      <c r="N853" s="35" t="s">
        <v>121</v>
      </c>
      <c r="O853" s="34" t="s">
        <v>469</v>
      </c>
      <c r="P853" s="35" t="s">
        <v>120</v>
      </c>
      <c r="Q853" s="34" t="s">
        <v>186</v>
      </c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375</v>
      </c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178</v>
      </c>
      <c r="I854" s="250"/>
      <c r="J854" s="250"/>
      <c r="K854" s="250"/>
      <c r="L854" s="26" t="s">
        <v>112</v>
      </c>
      <c r="M854" s="25" t="s">
        <v>385</v>
      </c>
      <c r="N854" s="26" t="s">
        <v>111</v>
      </c>
      <c r="O854" s="25" t="s">
        <v>386</v>
      </c>
      <c r="P854" s="26" t="s">
        <v>110</v>
      </c>
      <c r="Q854" s="25" t="s">
        <v>133</v>
      </c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374</v>
      </c>
      <c r="N855" s="55" t="s">
        <v>102</v>
      </c>
      <c r="O855" s="54" t="s">
        <v>377</v>
      </c>
      <c r="P855" s="55" t="s">
        <v>101</v>
      </c>
      <c r="Q855" s="54" t="s">
        <v>175</v>
      </c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65</v>
      </c>
      <c r="J856" s="248">
        <v>17</v>
      </c>
      <c r="K856" s="248">
        <v>7</v>
      </c>
      <c r="L856" s="45" t="s">
        <v>132</v>
      </c>
      <c r="M856" s="44" t="s">
        <v>375</v>
      </c>
      <c r="N856" s="45" t="s">
        <v>131</v>
      </c>
      <c r="O856" s="44" t="s">
        <v>175</v>
      </c>
      <c r="P856" s="45" t="s">
        <v>130</v>
      </c>
      <c r="Q856" s="44" t="s">
        <v>133</v>
      </c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>
        <v>8</v>
      </c>
      <c r="AG856" s="44" t="s">
        <v>175</v>
      </c>
      <c r="AH856" s="43" t="s">
        <v>488</v>
      </c>
      <c r="AI856" s="42"/>
      <c r="AJ856" s="231"/>
      <c r="AK856" s="225"/>
      <c r="AL856" s="51"/>
      <c r="AM856" s="228">
        <f>SUMPRODUCT(LEN($M856:$AE859)-LEN(SUBSTITUTE($M856:$AE859,"A", "")))</f>
        <v>10</v>
      </c>
      <c r="AN856" s="216">
        <f>SUMPRODUCT(LEN($AH856:$AH859)-LEN(SUBSTITUTE($AH856:$AH859,"A", "")))</f>
        <v>3</v>
      </c>
      <c r="AO856" s="219">
        <f>SUMPRODUCT(LEN($AG856:$AG859)-LEN(SUBSTITUTE($AG856:$AG859,"A", "")))</f>
        <v>1</v>
      </c>
      <c r="AP856" s="222">
        <f>SUMPRODUCT(LEN($M856:$AE859)-LEN(SUBSTITUTE($M856:$AE859,"S", "")))</f>
        <v>9</v>
      </c>
      <c r="AQ856" s="216">
        <f>SUMPRODUCT(LEN($AH856:$AH859)-LEN(SUBSTITUTE($AH856:$AH859,"S", "")))</f>
        <v>3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0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375</v>
      </c>
      <c r="N857" s="35" t="s">
        <v>121</v>
      </c>
      <c r="O857" s="34" t="s">
        <v>371</v>
      </c>
      <c r="P857" s="35" t="s">
        <v>120</v>
      </c>
      <c r="Q857" s="34" t="s">
        <v>133</v>
      </c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374</v>
      </c>
      <c r="N858" s="26" t="s">
        <v>111</v>
      </c>
      <c r="O858" s="25" t="s">
        <v>372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377</v>
      </c>
      <c r="N859" s="55" t="s">
        <v>102</v>
      </c>
      <c r="O859" s="54" t="s">
        <v>371</v>
      </c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37.5" thickBot="1">
      <c r="B865" s="98" t="s">
        <v>185</v>
      </c>
      <c r="C865" s="97"/>
      <c r="D865" s="96">
        <v>177</v>
      </c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26</v>
      </c>
      <c r="AN865" s="85">
        <f t="shared" si="114"/>
        <v>3</v>
      </c>
      <c r="AO865" s="84">
        <f t="shared" si="114"/>
        <v>0</v>
      </c>
      <c r="AP865" s="86">
        <f t="shared" si="114"/>
        <v>30</v>
      </c>
      <c r="AQ865" s="85">
        <f t="shared" si="114"/>
        <v>8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14.5</v>
      </c>
      <c r="BJ865" s="5">
        <f>SUM(AP865:AR865,BB865)/$BJ$5</f>
        <v>19</v>
      </c>
      <c r="BK865" s="5">
        <f>SUM(AS865:AU865,BC865)/$BJ$5</f>
        <v>0.5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13</v>
      </c>
      <c r="AN866" s="66">
        <f t="shared" si="115"/>
        <v>1.5</v>
      </c>
      <c r="AO866" s="65">
        <f t="shared" si="115"/>
        <v>0</v>
      </c>
      <c r="AP866" s="67">
        <f t="shared" si="115"/>
        <v>15</v>
      </c>
      <c r="AQ866" s="66">
        <f t="shared" si="115"/>
        <v>4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134</v>
      </c>
      <c r="I867" s="248">
        <v>89</v>
      </c>
      <c r="J867" s="248">
        <v>18</v>
      </c>
      <c r="K867" s="248">
        <v>6</v>
      </c>
      <c r="L867" s="45" t="s">
        <v>132</v>
      </c>
      <c r="M867" s="44" t="s">
        <v>175</v>
      </c>
      <c r="N867" s="45" t="s">
        <v>131</v>
      </c>
      <c r="O867" s="44" t="s">
        <v>487</v>
      </c>
      <c r="P867" s="45" t="s">
        <v>130</v>
      </c>
      <c r="Q867" s="44" t="s">
        <v>469</v>
      </c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486</v>
      </c>
      <c r="AI867" s="42"/>
      <c r="AJ867" s="235">
        <v>7</v>
      </c>
      <c r="AK867" s="235"/>
      <c r="AL867" s="51"/>
      <c r="AM867" s="228">
        <f>SUMPRODUCT(LEN($M867:$AE870)-LEN(SUBSTITUTE($M867:$AE870,"A", "")))</f>
        <v>12</v>
      </c>
      <c r="AN867" s="216">
        <f>SUMPRODUCT(LEN($AH867:$AH870)-LEN(SUBSTITUTE($AH867:$AH870,"A", "")))</f>
        <v>2</v>
      </c>
      <c r="AO867" s="219">
        <f>SUMPRODUCT(LEN($AG867:$AG870)-LEN(SUBSTITUTE($AG867:$AG870,"A", "")))</f>
        <v>0</v>
      </c>
      <c r="AP867" s="222">
        <f>SUMPRODUCT(LEN($M867:$AE870)-LEN(SUBSTITUTE($M867:$AE870,"S", "")))</f>
        <v>20</v>
      </c>
      <c r="AQ867" s="216">
        <f>SUMPRODUCT(LEN($AH867:$AH870)-LEN(SUBSTITUTE($AH867:$AH870,"S", "")))</f>
        <v>4</v>
      </c>
      <c r="AR867" s="219">
        <f>SUMPRODUCT(LEN($AG867:$AG870)-LEN(SUBSTITUTE($AG867:$AG870,"S", "")))</f>
        <v>0</v>
      </c>
      <c r="AS867" s="222">
        <f>SUMPRODUCT(LEN($M867:$AE870)-LEN(SUBSTITUTE($M867:$AE870,"F", "")))</f>
        <v>1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0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375</v>
      </c>
      <c r="N868" s="35" t="s">
        <v>121</v>
      </c>
      <c r="O868" s="34" t="s">
        <v>476</v>
      </c>
      <c r="P868" s="35" t="s">
        <v>120</v>
      </c>
      <c r="Q868" s="34" t="s">
        <v>377</v>
      </c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177</v>
      </c>
      <c r="I869" s="250"/>
      <c r="J869" s="250"/>
      <c r="K869" s="250"/>
      <c r="L869" s="26" t="s">
        <v>112</v>
      </c>
      <c r="M869" s="25" t="s">
        <v>373</v>
      </c>
      <c r="N869" s="26" t="s">
        <v>111</v>
      </c>
      <c r="O869" s="25" t="s">
        <v>484</v>
      </c>
      <c r="P869" s="26" t="s">
        <v>110</v>
      </c>
      <c r="Q869" s="25" t="s">
        <v>133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385</v>
      </c>
      <c r="N870" s="55" t="s">
        <v>102</v>
      </c>
      <c r="O870" s="54" t="s">
        <v>381</v>
      </c>
      <c r="P870" s="55" t="s">
        <v>101</v>
      </c>
      <c r="Q870" s="54" t="s">
        <v>133</v>
      </c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64</v>
      </c>
      <c r="J871" s="248">
        <v>16</v>
      </c>
      <c r="K871" s="248">
        <v>6</v>
      </c>
      <c r="L871" s="45" t="s">
        <v>132</v>
      </c>
      <c r="M871" s="44" t="s">
        <v>375</v>
      </c>
      <c r="N871" s="45" t="s">
        <v>131</v>
      </c>
      <c r="O871" s="44" t="s">
        <v>485</v>
      </c>
      <c r="P871" s="45" t="s">
        <v>130</v>
      </c>
      <c r="Q871" s="44" t="s">
        <v>186</v>
      </c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484</v>
      </c>
      <c r="AI871" s="42"/>
      <c r="AJ871" s="231"/>
      <c r="AK871" s="225"/>
      <c r="AL871" s="51"/>
      <c r="AM871" s="228">
        <f>SUMPRODUCT(LEN($M871:$AE874)-LEN(SUBSTITUTE($M871:$AE874,"A", "")))</f>
        <v>14</v>
      </c>
      <c r="AN871" s="216">
        <f>SUMPRODUCT(LEN($AH871:$AH874)-LEN(SUBSTITUTE($AH871:$AH874,"A", "")))</f>
        <v>1</v>
      </c>
      <c r="AO871" s="219">
        <f>SUMPRODUCT(LEN($AG871:$AG874)-LEN(SUBSTITUTE($AG871:$AG874,"A", "")))</f>
        <v>0</v>
      </c>
      <c r="AP871" s="222">
        <f>SUMPRODUCT(LEN($M871:$AE874)-LEN(SUBSTITUTE($M871:$AE874,"S", "")))</f>
        <v>10</v>
      </c>
      <c r="AQ871" s="216">
        <f>SUMPRODUCT(LEN($AH871:$AH874)-LEN(SUBSTITUTE($AH871:$AH874,"S", "")))</f>
        <v>4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0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375</v>
      </c>
      <c r="N872" s="35" t="s">
        <v>121</v>
      </c>
      <c r="O872" s="34" t="s">
        <v>378</v>
      </c>
      <c r="P872" s="35" t="s">
        <v>120</v>
      </c>
      <c r="Q872" s="34" t="s">
        <v>133</v>
      </c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375</v>
      </c>
      <c r="N873" s="26" t="s">
        <v>111</v>
      </c>
      <c r="O873" s="25" t="s">
        <v>378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386</v>
      </c>
      <c r="N874" s="55" t="s">
        <v>102</v>
      </c>
      <c r="O874" s="54" t="s">
        <v>371</v>
      </c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37.5" thickBot="1">
      <c r="B880" s="98" t="s">
        <v>180</v>
      </c>
      <c r="C880" s="97"/>
      <c r="D880" s="96">
        <v>178</v>
      </c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19</v>
      </c>
      <c r="AN880" s="85">
        <f t="shared" si="116"/>
        <v>0</v>
      </c>
      <c r="AO880" s="84">
        <f t="shared" si="116"/>
        <v>0</v>
      </c>
      <c r="AP880" s="86">
        <f t="shared" si="116"/>
        <v>16</v>
      </c>
      <c r="AQ880" s="85">
        <f t="shared" si="116"/>
        <v>2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9.5</v>
      </c>
      <c r="BJ880" s="5">
        <f>SUM(AP880:AR880,BB880)/$BJ$5</f>
        <v>9</v>
      </c>
      <c r="BK880" s="5">
        <f>SUM(AS880:AU880,BC880)/$BJ$5</f>
        <v>0.5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9.5</v>
      </c>
      <c r="AN881" s="66">
        <f t="shared" si="117"/>
        <v>0</v>
      </c>
      <c r="AO881" s="65">
        <f t="shared" si="117"/>
        <v>0</v>
      </c>
      <c r="AP881" s="67">
        <f t="shared" si="117"/>
        <v>8</v>
      </c>
      <c r="AQ881" s="66">
        <f t="shared" si="117"/>
        <v>1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134</v>
      </c>
      <c r="I882" s="248">
        <v>64</v>
      </c>
      <c r="J882" s="248">
        <v>17</v>
      </c>
      <c r="K882" s="248">
        <v>6</v>
      </c>
      <c r="L882" s="45" t="s">
        <v>132</v>
      </c>
      <c r="M882" s="44" t="s">
        <v>175</v>
      </c>
      <c r="N882" s="45" t="s">
        <v>131</v>
      </c>
      <c r="O882" s="44" t="s">
        <v>386</v>
      </c>
      <c r="P882" s="45" t="s">
        <v>130</v>
      </c>
      <c r="Q882" s="44" t="s">
        <v>133</v>
      </c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133</v>
      </c>
      <c r="AI882" s="42"/>
      <c r="AJ882" s="235">
        <v>8</v>
      </c>
      <c r="AK882" s="235"/>
      <c r="AL882" s="51"/>
      <c r="AM882" s="228">
        <f>SUMPRODUCT(LEN($M882:$AE885)-LEN(SUBSTITUTE($M882:$AE885,"A", "")))</f>
        <v>14</v>
      </c>
      <c r="AN882" s="216">
        <f>SUMPRODUCT(LEN($AH882:$AH885)-LEN(SUBSTITUTE($AH882:$AH885,"A", "")))</f>
        <v>0</v>
      </c>
      <c r="AO882" s="219">
        <f>SUMPRODUCT(LEN($AG882:$AG885)-LEN(SUBSTITUTE($AG882:$AG885,"A", "")))</f>
        <v>0</v>
      </c>
      <c r="AP882" s="222">
        <f>SUMPRODUCT(LEN($M882:$AE885)-LEN(SUBSTITUTE($M882:$AE885,"S", "")))</f>
        <v>7</v>
      </c>
      <c r="AQ882" s="216">
        <f>SUMPRODUCT(LEN($AH882:$AH885)-LEN(SUBSTITUTE($AH882:$AH885,"S", "")))</f>
        <v>1</v>
      </c>
      <c r="AR882" s="219">
        <f>SUMPRODUCT(LEN($AG882:$AG885)-LEN(SUBSTITUTE($AG882:$AG885,"S", "")))</f>
        <v>0</v>
      </c>
      <c r="AS882" s="222">
        <f>SUMPRODUCT(LEN($M882:$AE885)-LEN(SUBSTITUTE($M882:$AE885,"F", "")))</f>
        <v>1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0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375</v>
      </c>
      <c r="N883" s="35" t="s">
        <v>121</v>
      </c>
      <c r="O883" s="34" t="s">
        <v>378</v>
      </c>
      <c r="P883" s="35" t="s">
        <v>120</v>
      </c>
      <c r="Q883" s="34" t="s">
        <v>175</v>
      </c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178</v>
      </c>
      <c r="I884" s="250"/>
      <c r="J884" s="250"/>
      <c r="K884" s="250"/>
      <c r="L884" s="26" t="s">
        <v>112</v>
      </c>
      <c r="M884" s="25" t="s">
        <v>483</v>
      </c>
      <c r="N884" s="26" t="s">
        <v>111</v>
      </c>
      <c r="O884" s="25" t="s">
        <v>469</v>
      </c>
      <c r="P884" s="26" t="s">
        <v>110</v>
      </c>
      <c r="Q884" s="25" t="s">
        <v>175</v>
      </c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374</v>
      </c>
      <c r="N885" s="55" t="s">
        <v>102</v>
      </c>
      <c r="O885" s="54" t="s">
        <v>372</v>
      </c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56</v>
      </c>
      <c r="J886" s="248">
        <v>15</v>
      </c>
      <c r="K886" s="248">
        <v>7</v>
      </c>
      <c r="L886" s="45" t="s">
        <v>132</v>
      </c>
      <c r="M886" s="44" t="s">
        <v>175</v>
      </c>
      <c r="N886" s="45" t="s">
        <v>131</v>
      </c>
      <c r="O886" s="44" t="s">
        <v>371</v>
      </c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133</v>
      </c>
      <c r="AI886" s="42"/>
      <c r="AJ886" s="231"/>
      <c r="AK886" s="225"/>
      <c r="AL886" s="51"/>
      <c r="AM886" s="228">
        <f>SUMPRODUCT(LEN($M886:$AE889)-LEN(SUBSTITUTE($M886:$AE889,"A", "")))</f>
        <v>5</v>
      </c>
      <c r="AN886" s="216">
        <f>SUMPRODUCT(LEN($AH886:$AH889)-LEN(SUBSTITUTE($AH886:$AH889,"A", "")))</f>
        <v>0</v>
      </c>
      <c r="AO886" s="219">
        <f>SUMPRODUCT(LEN($AG886:$AG889)-LEN(SUBSTITUTE($AG886:$AG889,"A", "")))</f>
        <v>0</v>
      </c>
      <c r="AP886" s="222">
        <f>SUMPRODUCT(LEN($M886:$AE889)-LEN(SUBSTITUTE($M886:$AE889,"S", "")))</f>
        <v>9</v>
      </c>
      <c r="AQ886" s="216">
        <f>SUMPRODUCT(LEN($AH886:$AH889)-LEN(SUBSTITUTE($AH886:$AH889,"S", "")))</f>
        <v>1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0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175</v>
      </c>
      <c r="N887" s="35" t="s">
        <v>121</v>
      </c>
      <c r="O887" s="34" t="s">
        <v>372</v>
      </c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386</v>
      </c>
      <c r="N888" s="26" t="s">
        <v>111</v>
      </c>
      <c r="O888" s="25" t="s">
        <v>133</v>
      </c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381</v>
      </c>
      <c r="N889" s="55" t="s">
        <v>102</v>
      </c>
      <c r="O889" s="54" t="s">
        <v>133</v>
      </c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37.5" thickBot="1">
      <c r="B895" s="98" t="s">
        <v>179</v>
      </c>
      <c r="C895" s="97"/>
      <c r="D895" s="96">
        <v>177</v>
      </c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18</v>
      </c>
      <c r="AN895" s="85">
        <f t="shared" si="118"/>
        <v>7</v>
      </c>
      <c r="AO895" s="84">
        <f t="shared" si="118"/>
        <v>0</v>
      </c>
      <c r="AP895" s="86">
        <f t="shared" si="118"/>
        <v>28</v>
      </c>
      <c r="AQ895" s="85">
        <f t="shared" si="118"/>
        <v>2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12.5</v>
      </c>
      <c r="BJ895" s="5">
        <f>SUM(AP895:AR895,BB895)/$BJ$5</f>
        <v>15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9</v>
      </c>
      <c r="AN896" s="66">
        <f t="shared" si="119"/>
        <v>3.5</v>
      </c>
      <c r="AO896" s="65">
        <f t="shared" si="119"/>
        <v>0</v>
      </c>
      <c r="AP896" s="67">
        <f t="shared" si="119"/>
        <v>14</v>
      </c>
      <c r="AQ896" s="66">
        <f t="shared" si="119"/>
        <v>1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134</v>
      </c>
      <c r="I897" s="248">
        <v>59</v>
      </c>
      <c r="J897" s="248">
        <v>18</v>
      </c>
      <c r="K897" s="248">
        <v>7</v>
      </c>
      <c r="L897" s="45" t="s">
        <v>132</v>
      </c>
      <c r="M897" s="44" t="s">
        <v>375</v>
      </c>
      <c r="N897" s="45" t="s">
        <v>131</v>
      </c>
      <c r="O897" s="44" t="s">
        <v>372</v>
      </c>
      <c r="P897" s="45" t="s">
        <v>130</v>
      </c>
      <c r="Q897" s="44" t="s">
        <v>372</v>
      </c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186</v>
      </c>
      <c r="AI897" s="42"/>
      <c r="AJ897" s="235"/>
      <c r="AK897" s="235"/>
      <c r="AL897" s="51"/>
      <c r="AM897" s="228">
        <f>SUMPRODUCT(LEN($M897:$AE900)-LEN(SUBSTITUTE($M897:$AE900,"A", "")))</f>
        <v>13</v>
      </c>
      <c r="AN897" s="216">
        <f>SUMPRODUCT(LEN($AH897:$AH900)-LEN(SUBSTITUTE($AH897:$AH900,"A", "")))</f>
        <v>7</v>
      </c>
      <c r="AO897" s="219">
        <f>SUMPRODUCT(LEN($AG897:$AG900)-LEN(SUBSTITUTE($AG897:$AG900,"A", "")))</f>
        <v>0</v>
      </c>
      <c r="AP897" s="222">
        <f>SUMPRODUCT(LEN($M897:$AE900)-LEN(SUBSTITUTE($M897:$AE900,"S", "")))</f>
        <v>12</v>
      </c>
      <c r="AQ897" s="216">
        <f>SUMPRODUCT(LEN($AH897:$AH900)-LEN(SUBSTITUTE($AH897:$AH900,"S", "")))</f>
        <v>2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0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175</v>
      </c>
      <c r="N898" s="35" t="s">
        <v>121</v>
      </c>
      <c r="O898" s="34" t="s">
        <v>377</v>
      </c>
      <c r="P898" s="35" t="s">
        <v>120</v>
      </c>
      <c r="Q898" s="34" t="s">
        <v>133</v>
      </c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482</v>
      </c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177</v>
      </c>
      <c r="I899" s="250"/>
      <c r="J899" s="250"/>
      <c r="K899" s="250"/>
      <c r="L899" s="26" t="s">
        <v>112</v>
      </c>
      <c r="M899" s="25" t="s">
        <v>385</v>
      </c>
      <c r="N899" s="26" t="s">
        <v>111</v>
      </c>
      <c r="O899" s="25" t="s">
        <v>377</v>
      </c>
      <c r="P899" s="26" t="s">
        <v>110</v>
      </c>
      <c r="Q899" s="25" t="s">
        <v>133</v>
      </c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464</v>
      </c>
      <c r="N900" s="55" t="s">
        <v>102</v>
      </c>
      <c r="O900" s="54" t="s">
        <v>372</v>
      </c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60</v>
      </c>
      <c r="J901" s="248">
        <v>16</v>
      </c>
      <c r="K901" s="248">
        <v>7</v>
      </c>
      <c r="L901" s="45" t="s">
        <v>132</v>
      </c>
      <c r="M901" s="44" t="s">
        <v>186</v>
      </c>
      <c r="N901" s="45" t="s">
        <v>131</v>
      </c>
      <c r="O901" s="44" t="s">
        <v>381</v>
      </c>
      <c r="P901" s="45" t="s">
        <v>130</v>
      </c>
      <c r="Q901" s="44" t="s">
        <v>133</v>
      </c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31"/>
      <c r="AK901" s="225"/>
      <c r="AL901" s="51"/>
      <c r="AM901" s="228">
        <f>SUMPRODUCT(LEN($M901:$AE904)-LEN(SUBSTITUTE($M901:$AE904,"A", "")))</f>
        <v>5</v>
      </c>
      <c r="AN901" s="216">
        <f>SUMPRODUCT(LEN($AH901:$AH904)-LEN(SUBSTITUTE($AH901:$AH904,"A", "")))</f>
        <v>0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16</v>
      </c>
      <c r="AQ901" s="216">
        <f>SUMPRODUCT(LEN($AH901:$AH904)-LEN(SUBSTITUTE($AH901:$AH904,"S", "")))</f>
        <v>0</v>
      </c>
      <c r="AR901" s="219">
        <f>SUMPRODUCT(LEN($AG901:$AG904)-LEN(SUBSTITUTE($AG901:$AG904,"S", "")))</f>
        <v>0</v>
      </c>
      <c r="AS901" s="222">
        <f>SUMPRODUCT(LEN($M901:$AE904)-LEN(SUBSTITUTE($M901:$AE904,"F", "")))</f>
        <v>0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0</v>
      </c>
      <c r="AW901" s="216">
        <f>SUMPRODUCT(LEN($AH901:$AH904)-LEN(SUBSTITUTE($AH901:$AH904,"G", "")))</f>
        <v>0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386</v>
      </c>
      <c r="N902" s="35" t="s">
        <v>121</v>
      </c>
      <c r="O902" s="34" t="s">
        <v>371</v>
      </c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381</v>
      </c>
      <c r="N903" s="26" t="s">
        <v>111</v>
      </c>
      <c r="O903" s="25" t="s">
        <v>371</v>
      </c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381</v>
      </c>
      <c r="N904" s="55" t="s">
        <v>102</v>
      </c>
      <c r="O904" s="54" t="s">
        <v>375</v>
      </c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37.5" thickBot="1">
      <c r="B910" s="98" t="s">
        <v>177</v>
      </c>
      <c r="C910" s="97"/>
      <c r="D910" s="96">
        <v>177</v>
      </c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24</v>
      </c>
      <c r="AN910" s="85">
        <f t="shared" si="120"/>
        <v>3</v>
      </c>
      <c r="AO910" s="84">
        <f t="shared" si="120"/>
        <v>0</v>
      </c>
      <c r="AP910" s="86">
        <f t="shared" si="120"/>
        <v>26</v>
      </c>
      <c r="AQ910" s="85">
        <f t="shared" si="120"/>
        <v>15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13.5</v>
      </c>
      <c r="BJ910" s="5">
        <f>SUM(AP910:AR910,BB910)/$BJ$5</f>
        <v>20.5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12</v>
      </c>
      <c r="AN911" s="66">
        <f t="shared" si="121"/>
        <v>1.5</v>
      </c>
      <c r="AO911" s="65">
        <f t="shared" si="121"/>
        <v>0</v>
      </c>
      <c r="AP911" s="67">
        <f t="shared" si="121"/>
        <v>13</v>
      </c>
      <c r="AQ911" s="66">
        <f t="shared" si="121"/>
        <v>7.5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178</v>
      </c>
      <c r="I912" s="248">
        <v>64</v>
      </c>
      <c r="J912" s="248">
        <v>18</v>
      </c>
      <c r="K912" s="248">
        <v>7</v>
      </c>
      <c r="L912" s="45" t="s">
        <v>132</v>
      </c>
      <c r="M912" s="44" t="s">
        <v>374</v>
      </c>
      <c r="N912" s="45" t="s">
        <v>131</v>
      </c>
      <c r="O912" s="44" t="s">
        <v>373</v>
      </c>
      <c r="P912" s="45" t="s">
        <v>130</v>
      </c>
      <c r="Q912" s="44" t="s">
        <v>133</v>
      </c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381</v>
      </c>
      <c r="AI912" s="42"/>
      <c r="AJ912" s="235"/>
      <c r="AK912" s="235"/>
      <c r="AL912" s="51"/>
      <c r="AM912" s="228">
        <f>SUMPRODUCT(LEN($M912:$AE915)-LEN(SUBSTITUTE($M912:$AE915,"A", "")))</f>
        <v>13</v>
      </c>
      <c r="AN912" s="216">
        <f>SUMPRODUCT(LEN($AH912:$AH915)-LEN(SUBSTITUTE($AH912:$AH915,"A", "")))</f>
        <v>1</v>
      </c>
      <c r="AO912" s="219">
        <f>SUMPRODUCT(LEN($AG912:$AG915)-LEN(SUBSTITUTE($AG912:$AG915,"A", "")))</f>
        <v>0</v>
      </c>
      <c r="AP912" s="222">
        <f>SUMPRODUCT(LEN($M912:$AE915)-LEN(SUBSTITUTE($M912:$AE915,"S", "")))</f>
        <v>13</v>
      </c>
      <c r="AQ912" s="216">
        <f>SUMPRODUCT(LEN($AH912:$AH915)-LEN(SUBSTITUTE($AH912:$AH915,"S", "")))</f>
        <v>6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0</v>
      </c>
      <c r="AW912" s="216">
        <f>SUMPRODUCT(LEN($AH912:$AH915)-LEN(SUBSTITUTE($AH912:$AH915,"G", "")))</f>
        <v>0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374</v>
      </c>
      <c r="N913" s="35" t="s">
        <v>121</v>
      </c>
      <c r="O913" s="34" t="s">
        <v>377</v>
      </c>
      <c r="P913" s="35" t="s">
        <v>120</v>
      </c>
      <c r="Q913" s="34" t="s">
        <v>133</v>
      </c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 t="s">
        <v>461</v>
      </c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177</v>
      </c>
      <c r="I914" s="250"/>
      <c r="J914" s="250"/>
      <c r="K914" s="250"/>
      <c r="L914" s="26" t="s">
        <v>112</v>
      </c>
      <c r="M914" s="25" t="s">
        <v>385</v>
      </c>
      <c r="N914" s="26" t="s">
        <v>111</v>
      </c>
      <c r="O914" s="25" t="s">
        <v>371</v>
      </c>
      <c r="P914" s="26" t="s">
        <v>110</v>
      </c>
      <c r="Q914" s="25" t="s">
        <v>133</v>
      </c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373</v>
      </c>
      <c r="N915" s="55" t="s">
        <v>102</v>
      </c>
      <c r="O915" s="54" t="s">
        <v>371</v>
      </c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30</v>
      </c>
      <c r="J916" s="248">
        <v>18</v>
      </c>
      <c r="K916" s="248">
        <v>7</v>
      </c>
      <c r="L916" s="45" t="s">
        <v>132</v>
      </c>
      <c r="M916" s="44" t="s">
        <v>186</v>
      </c>
      <c r="N916" s="45" t="s">
        <v>131</v>
      </c>
      <c r="O916" s="44" t="s">
        <v>373</v>
      </c>
      <c r="P916" s="45" t="s">
        <v>130</v>
      </c>
      <c r="Q916" s="44" t="s">
        <v>371</v>
      </c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481</v>
      </c>
      <c r="AI916" s="42"/>
      <c r="AJ916" s="231"/>
      <c r="AK916" s="225"/>
      <c r="AL916" s="51"/>
      <c r="AM916" s="228">
        <f>SUMPRODUCT(LEN($M916:$AE919)-LEN(SUBSTITUTE($M916:$AE919,"A", "")))</f>
        <v>11</v>
      </c>
      <c r="AN916" s="216">
        <f>SUMPRODUCT(LEN($AH916:$AH919)-LEN(SUBSTITUTE($AH916:$AH919,"A", "")))</f>
        <v>2</v>
      </c>
      <c r="AO916" s="219">
        <f>SUMPRODUCT(LEN($AG916:$AG919)-LEN(SUBSTITUTE($AG916:$AG919,"A", "")))</f>
        <v>0</v>
      </c>
      <c r="AP916" s="222">
        <f>SUMPRODUCT(LEN($M916:$AE919)-LEN(SUBSTITUTE($M916:$AE919,"S", "")))</f>
        <v>13</v>
      </c>
      <c r="AQ916" s="216">
        <f>SUMPRODUCT(LEN($AH916:$AH919)-LEN(SUBSTITUTE($AH916:$AH919,"S", "")))</f>
        <v>9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0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374</v>
      </c>
      <c r="N917" s="35" t="s">
        <v>121</v>
      </c>
      <c r="O917" s="34" t="s">
        <v>381</v>
      </c>
      <c r="P917" s="35" t="s">
        <v>120</v>
      </c>
      <c r="Q917" s="34" t="s">
        <v>133</v>
      </c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480</v>
      </c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375</v>
      </c>
      <c r="N918" s="26" t="s">
        <v>111</v>
      </c>
      <c r="O918" s="25" t="s">
        <v>371</v>
      </c>
      <c r="P918" s="26" t="s">
        <v>110</v>
      </c>
      <c r="Q918" s="25" t="s">
        <v>133</v>
      </c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371</v>
      </c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 t="s">
        <v>479</v>
      </c>
      <c r="N919" s="55" t="s">
        <v>102</v>
      </c>
      <c r="O919" s="54" t="s">
        <v>175</v>
      </c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37.5" thickBot="1">
      <c r="B925" s="98" t="s">
        <v>176</v>
      </c>
      <c r="C925" s="97"/>
      <c r="D925" s="96">
        <v>177</v>
      </c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28</v>
      </c>
      <c r="AN925" s="85">
        <f t="shared" si="122"/>
        <v>0</v>
      </c>
      <c r="AO925" s="84">
        <f t="shared" si="122"/>
        <v>0</v>
      </c>
      <c r="AP925" s="86">
        <f t="shared" si="122"/>
        <v>21</v>
      </c>
      <c r="AQ925" s="85">
        <f t="shared" si="122"/>
        <v>3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14</v>
      </c>
      <c r="BJ925" s="5">
        <f>SUM(AP925:AR925,BB925)/$BJ$5</f>
        <v>12</v>
      </c>
      <c r="BK925" s="5">
        <f>SUM(AS925:AU925,BC925)/$BJ$5</f>
        <v>0</v>
      </c>
      <c r="BL925" s="5">
        <f>SUM(AV925:AX925,BD925)/$BJ$5</f>
        <v>1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14</v>
      </c>
      <c r="AN926" s="66">
        <f t="shared" si="123"/>
        <v>0</v>
      </c>
      <c r="AO926" s="65">
        <f t="shared" si="123"/>
        <v>0</v>
      </c>
      <c r="AP926" s="67">
        <f t="shared" si="123"/>
        <v>10.5</v>
      </c>
      <c r="AQ926" s="66">
        <f t="shared" si="123"/>
        <v>1.5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178</v>
      </c>
      <c r="I927" s="248">
        <v>62</v>
      </c>
      <c r="J927" s="248">
        <v>18</v>
      </c>
      <c r="K927" s="248">
        <v>7</v>
      </c>
      <c r="L927" s="45" t="s">
        <v>132</v>
      </c>
      <c r="M927" s="44" t="s">
        <v>375</v>
      </c>
      <c r="N927" s="45" t="s">
        <v>131</v>
      </c>
      <c r="O927" s="44" t="s">
        <v>374</v>
      </c>
      <c r="P927" s="45" t="s">
        <v>130</v>
      </c>
      <c r="Q927" s="44" t="s">
        <v>133</v>
      </c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 t="s">
        <v>133</v>
      </c>
      <c r="AI927" s="42"/>
      <c r="AJ927" s="235"/>
      <c r="AK927" s="235"/>
      <c r="AL927" s="51"/>
      <c r="AM927" s="228">
        <f>SUMPRODUCT(LEN($M927:$AE930)-LEN(SUBSTITUTE($M927:$AE930,"A", "")))</f>
        <v>16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8</v>
      </c>
      <c r="AQ927" s="216">
        <f>SUMPRODUCT(LEN($AH927:$AH930)-LEN(SUBSTITUTE($AH927:$AH930,"S", "")))</f>
        <v>1</v>
      </c>
      <c r="AR927" s="219">
        <f>SUMPRODUCT(LEN($AG927:$AG930)-LEN(SUBSTITUTE($AG927:$AG930,"S", "")))</f>
        <v>0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1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0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0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475</v>
      </c>
      <c r="N928" s="35" t="s">
        <v>121</v>
      </c>
      <c r="O928" s="34" t="s">
        <v>375</v>
      </c>
      <c r="P928" s="35" t="s">
        <v>120</v>
      </c>
      <c r="Q928" s="34" t="s">
        <v>133</v>
      </c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177</v>
      </c>
      <c r="I929" s="250"/>
      <c r="J929" s="250"/>
      <c r="K929" s="250"/>
      <c r="L929" s="26" t="s">
        <v>112</v>
      </c>
      <c r="M929" s="25" t="s">
        <v>478</v>
      </c>
      <c r="N929" s="26" t="s">
        <v>111</v>
      </c>
      <c r="O929" s="25" t="s">
        <v>372</v>
      </c>
      <c r="P929" s="26" t="s">
        <v>110</v>
      </c>
      <c r="Q929" s="25" t="s">
        <v>133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385</v>
      </c>
      <c r="N930" s="55" t="s">
        <v>102</v>
      </c>
      <c r="O930" s="54" t="s">
        <v>372</v>
      </c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63</v>
      </c>
      <c r="J931" s="248">
        <v>18</v>
      </c>
      <c r="K931" s="248">
        <v>6</v>
      </c>
      <c r="L931" s="45" t="s">
        <v>132</v>
      </c>
      <c r="M931" s="44" t="s">
        <v>175</v>
      </c>
      <c r="N931" s="45" t="s">
        <v>131</v>
      </c>
      <c r="O931" s="44" t="s">
        <v>469</v>
      </c>
      <c r="P931" s="45" t="s">
        <v>130</v>
      </c>
      <c r="Q931" s="44" t="s">
        <v>371</v>
      </c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371</v>
      </c>
      <c r="AI931" s="42"/>
      <c r="AJ931" s="231"/>
      <c r="AK931" s="225"/>
      <c r="AL931" s="51"/>
      <c r="AM931" s="228">
        <f>SUMPRODUCT(LEN($M931:$AE934)-LEN(SUBSTITUTE($M931:$AE934,"A", "")))</f>
        <v>12</v>
      </c>
      <c r="AN931" s="216">
        <f>SUMPRODUCT(LEN($AH931:$AH934)-LEN(SUBSTITUTE($AH931:$AH934,"A", "")))</f>
        <v>0</v>
      </c>
      <c r="AO931" s="219">
        <f>SUMPRODUCT(LEN($AG931:$AG934)-LEN(SUBSTITUTE($AG931:$AG934,"A", "")))</f>
        <v>0</v>
      </c>
      <c r="AP931" s="222">
        <f>SUMPRODUCT(LEN($M931:$AE934)-LEN(SUBSTITUTE($M931:$AE934,"S", "")))</f>
        <v>13</v>
      </c>
      <c r="AQ931" s="216">
        <f>SUMPRODUCT(LEN($AH931:$AH934)-LEN(SUBSTITUTE($AH931:$AH934,"S", "")))</f>
        <v>2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1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375</v>
      </c>
      <c r="N932" s="35" t="s">
        <v>121</v>
      </c>
      <c r="O932" s="34" t="s">
        <v>373</v>
      </c>
      <c r="P932" s="35" t="s">
        <v>120</v>
      </c>
      <c r="Q932" s="34" t="s">
        <v>133</v>
      </c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477</v>
      </c>
      <c r="N933" s="26" t="s">
        <v>111</v>
      </c>
      <c r="O933" s="25" t="s">
        <v>378</v>
      </c>
      <c r="P933" s="26" t="s">
        <v>110</v>
      </c>
      <c r="Q933" s="25" t="s">
        <v>133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476</v>
      </c>
      <c r="N934" s="55" t="s">
        <v>102</v>
      </c>
      <c r="O934" s="54" t="s">
        <v>375</v>
      </c>
      <c r="P934" s="55" t="s">
        <v>101</v>
      </c>
      <c r="Q934" s="54" t="s">
        <v>133</v>
      </c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37.5" thickBot="1">
      <c r="B940" s="98" t="s">
        <v>174</v>
      </c>
      <c r="C940" s="97"/>
      <c r="D940" s="96">
        <v>178</v>
      </c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28</v>
      </c>
      <c r="AN940" s="85">
        <f t="shared" si="124"/>
        <v>12</v>
      </c>
      <c r="AO940" s="84">
        <f t="shared" si="124"/>
        <v>0</v>
      </c>
      <c r="AP940" s="86">
        <f t="shared" si="124"/>
        <v>24</v>
      </c>
      <c r="AQ940" s="85">
        <f t="shared" si="124"/>
        <v>13</v>
      </c>
      <c r="AR940" s="84">
        <f t="shared" si="124"/>
        <v>0</v>
      </c>
      <c r="AS940" s="86">
        <f t="shared" si="124"/>
        <v>1</v>
      </c>
      <c r="AT940" s="85">
        <f t="shared" si="124"/>
        <v>0</v>
      </c>
      <c r="AU940" s="84">
        <f t="shared" si="124"/>
        <v>0</v>
      </c>
      <c r="AV940" s="86">
        <f t="shared" si="124"/>
        <v>2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20</v>
      </c>
      <c r="BJ940" s="5">
        <f>SUM(AP940:AR940,BB940)/$BJ$5</f>
        <v>18.5</v>
      </c>
      <c r="BK940" s="5">
        <f>SUM(AS940:AU940,BC940)/$BJ$5</f>
        <v>0.5</v>
      </c>
      <c r="BL940" s="5">
        <f>SUM(AV940:AX940,BD940)/$BJ$5</f>
        <v>1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14</v>
      </c>
      <c r="AN941" s="66">
        <f t="shared" si="125"/>
        <v>6</v>
      </c>
      <c r="AO941" s="65">
        <f t="shared" si="125"/>
        <v>0</v>
      </c>
      <c r="AP941" s="67">
        <f t="shared" si="125"/>
        <v>12</v>
      </c>
      <c r="AQ941" s="66">
        <f t="shared" si="125"/>
        <v>6.5</v>
      </c>
      <c r="AR941" s="65">
        <f t="shared" si="125"/>
        <v>0</v>
      </c>
      <c r="AS941" s="67">
        <f t="shared" si="125"/>
        <v>0.5</v>
      </c>
      <c r="AT941" s="66">
        <f t="shared" si="125"/>
        <v>0</v>
      </c>
      <c r="AU941" s="65">
        <f t="shared" si="125"/>
        <v>0</v>
      </c>
      <c r="AV941" s="67">
        <f t="shared" si="125"/>
        <v>1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466</v>
      </c>
      <c r="I942" s="248">
        <v>55</v>
      </c>
      <c r="J942" s="248">
        <v>17</v>
      </c>
      <c r="K942" s="248">
        <v>6</v>
      </c>
      <c r="L942" s="45" t="s">
        <v>132</v>
      </c>
      <c r="M942" s="44" t="s">
        <v>475</v>
      </c>
      <c r="N942" s="45" t="s">
        <v>131</v>
      </c>
      <c r="O942" s="44" t="s">
        <v>474</v>
      </c>
      <c r="P942" s="45" t="s">
        <v>130</v>
      </c>
      <c r="Q942" s="44" t="s">
        <v>461</v>
      </c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473</v>
      </c>
      <c r="AI942" s="42"/>
      <c r="AJ942" s="235"/>
      <c r="AK942" s="235"/>
      <c r="AL942" s="51"/>
      <c r="AM942" s="228">
        <f>SUMPRODUCT(LEN($M942:$AE945)-LEN(SUBSTITUTE($M942:$AE945,"A", "")))</f>
        <v>18</v>
      </c>
      <c r="AN942" s="216">
        <f>SUMPRODUCT(LEN($AH942:$AH945)-LEN(SUBSTITUTE($AH942:$AH945,"A", "")))</f>
        <v>6</v>
      </c>
      <c r="AO942" s="219">
        <f>SUMPRODUCT(LEN($AG942:$AG945)-LEN(SUBSTITUTE($AG942:$AG945,"A", "")))</f>
        <v>0</v>
      </c>
      <c r="AP942" s="222">
        <f>SUMPRODUCT(LEN($M942:$AE945)-LEN(SUBSTITUTE($M942:$AE945,"S", "")))</f>
        <v>15</v>
      </c>
      <c r="AQ942" s="216">
        <f>SUMPRODUCT(LEN($AH942:$AH945)-LEN(SUBSTITUTE($AH942:$AH945,"S", "")))</f>
        <v>6</v>
      </c>
      <c r="AR942" s="219">
        <f>SUMPRODUCT(LEN($AG942:$AG945)-LEN(SUBSTITUTE($AG942:$AG945,"S", "")))</f>
        <v>0</v>
      </c>
      <c r="AS942" s="222">
        <f>SUMPRODUCT(LEN($M942:$AE945)-LEN(SUBSTITUTE($M942:$AE945,"F", "")))</f>
        <v>1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2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0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472</v>
      </c>
      <c r="N943" s="35" t="s">
        <v>121</v>
      </c>
      <c r="O943" s="34" t="s">
        <v>373</v>
      </c>
      <c r="P943" s="35" t="s">
        <v>120</v>
      </c>
      <c r="Q943" s="34" t="s">
        <v>371</v>
      </c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462</v>
      </c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178</v>
      </c>
      <c r="I944" s="250"/>
      <c r="J944" s="250"/>
      <c r="K944" s="250"/>
      <c r="L944" s="26" t="s">
        <v>112</v>
      </c>
      <c r="M944" s="25" t="s">
        <v>471</v>
      </c>
      <c r="N944" s="26" t="s">
        <v>111</v>
      </c>
      <c r="O944" s="25" t="s">
        <v>469</v>
      </c>
      <c r="P944" s="26" t="s">
        <v>110</v>
      </c>
      <c r="Q944" s="25" t="s">
        <v>371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470</v>
      </c>
      <c r="N945" s="55" t="s">
        <v>102</v>
      </c>
      <c r="O945" s="54" t="s">
        <v>469</v>
      </c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52</v>
      </c>
      <c r="J946" s="248">
        <v>14</v>
      </c>
      <c r="K946" s="248">
        <v>6</v>
      </c>
      <c r="L946" s="45" t="s">
        <v>132</v>
      </c>
      <c r="M946" s="44" t="s">
        <v>374</v>
      </c>
      <c r="N946" s="45" t="s">
        <v>131</v>
      </c>
      <c r="O946" s="44" t="s">
        <v>462</v>
      </c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 t="s">
        <v>468</v>
      </c>
      <c r="AI946" s="42"/>
      <c r="AJ946" s="231"/>
      <c r="AK946" s="225"/>
      <c r="AL946" s="51"/>
      <c r="AM946" s="228">
        <f>SUMPRODUCT(LEN($M946:$AE949)-LEN(SUBSTITUTE($M946:$AE949,"A", "")))</f>
        <v>10</v>
      </c>
      <c r="AN946" s="216">
        <f>SUMPRODUCT(LEN($AH946:$AH949)-LEN(SUBSTITUTE($AH946:$AH949,"A", "")))</f>
        <v>6</v>
      </c>
      <c r="AO946" s="219">
        <f>SUMPRODUCT(LEN($AG946:$AG949)-LEN(SUBSTITUTE($AG946:$AG949,"A", "")))</f>
        <v>0</v>
      </c>
      <c r="AP946" s="222">
        <f>SUMPRODUCT(LEN($M946:$AE949)-LEN(SUBSTITUTE($M946:$AE949,"S", "")))</f>
        <v>9</v>
      </c>
      <c r="AQ946" s="216">
        <f>SUMPRODUCT(LEN($AH946:$AH949)-LEN(SUBSTITUTE($AH946:$AH949,"S", "")))</f>
        <v>7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0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186</v>
      </c>
      <c r="N947" s="35" t="s">
        <v>121</v>
      </c>
      <c r="O947" s="34" t="s">
        <v>175</v>
      </c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 t="s">
        <v>467</v>
      </c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461</v>
      </c>
      <c r="N948" s="26" t="s">
        <v>111</v>
      </c>
      <c r="O948" s="25" t="s">
        <v>133</v>
      </c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375</v>
      </c>
      <c r="N949" s="55" t="s">
        <v>102</v>
      </c>
      <c r="O949" s="54" t="s">
        <v>133</v>
      </c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37.5" thickBot="1">
      <c r="B955" s="98" t="s">
        <v>141</v>
      </c>
      <c r="C955" s="97"/>
      <c r="D955" s="96">
        <v>178</v>
      </c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37</v>
      </c>
      <c r="AN955" s="85">
        <f t="shared" si="126"/>
        <v>8</v>
      </c>
      <c r="AO955" s="84">
        <f t="shared" si="126"/>
        <v>0</v>
      </c>
      <c r="AP955" s="86">
        <f t="shared" si="126"/>
        <v>40</v>
      </c>
      <c r="AQ955" s="85">
        <f t="shared" si="126"/>
        <v>5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22.5</v>
      </c>
      <c r="BJ955" s="5">
        <f>SUM(AP955:AR955,BB955)/$BJ$5</f>
        <v>22.5</v>
      </c>
      <c r="BK955" s="5">
        <f>SUM(AS955:AU955,BC955)/$BJ$5</f>
        <v>0.5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18.5</v>
      </c>
      <c r="AN956" s="66">
        <f t="shared" si="127"/>
        <v>4</v>
      </c>
      <c r="AO956" s="65">
        <f t="shared" si="127"/>
        <v>0</v>
      </c>
      <c r="AP956" s="67">
        <f t="shared" si="127"/>
        <v>20</v>
      </c>
      <c r="AQ956" s="66">
        <f t="shared" si="127"/>
        <v>2.5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466</v>
      </c>
      <c r="I957" s="248">
        <v>67</v>
      </c>
      <c r="J957" s="248">
        <v>20</v>
      </c>
      <c r="K957" s="248">
        <v>6</v>
      </c>
      <c r="L957" s="45" t="s">
        <v>132</v>
      </c>
      <c r="M957" s="44" t="s">
        <v>375</v>
      </c>
      <c r="N957" s="45" t="s">
        <v>131</v>
      </c>
      <c r="O957" s="44" t="s">
        <v>464</v>
      </c>
      <c r="P957" s="45" t="s">
        <v>130</v>
      </c>
      <c r="Q957" s="44" t="s">
        <v>371</v>
      </c>
      <c r="R957" s="45" t="s">
        <v>129</v>
      </c>
      <c r="S957" s="44" t="s">
        <v>133</v>
      </c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374</v>
      </c>
      <c r="AI957" s="42"/>
      <c r="AJ957" s="235"/>
      <c r="AK957" s="235"/>
      <c r="AL957" s="51"/>
      <c r="AM957" s="228">
        <f>SUMPRODUCT(LEN($M957:$AE960)-LEN(SUBSTITUTE($M957:$AE960,"A", "")))</f>
        <v>17</v>
      </c>
      <c r="AN957" s="216">
        <f>SUMPRODUCT(LEN($AH957:$AH960)-LEN(SUBSTITUTE($AH957:$AH960,"A", "")))</f>
        <v>8</v>
      </c>
      <c r="AO957" s="219">
        <f>SUMPRODUCT(LEN($AG957:$AG960)-LEN(SUBSTITUTE($AG957:$AG960,"A", "")))</f>
        <v>0</v>
      </c>
      <c r="AP957" s="222">
        <f>SUMPRODUCT(LEN($M957:$AE960)-LEN(SUBSTITUTE($M957:$AE960,"S", "")))</f>
        <v>19</v>
      </c>
      <c r="AQ957" s="216">
        <f>SUMPRODUCT(LEN($AH957:$AH960)-LEN(SUBSTITUTE($AH957:$AH960,"S", "")))</f>
        <v>5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0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375</v>
      </c>
      <c r="N958" s="35" t="s">
        <v>121</v>
      </c>
      <c r="O958" s="34" t="s">
        <v>386</v>
      </c>
      <c r="P958" s="35" t="s">
        <v>120</v>
      </c>
      <c r="Q958" s="34" t="s">
        <v>377</v>
      </c>
      <c r="R958" s="35" t="s">
        <v>119</v>
      </c>
      <c r="S958" s="34" t="s">
        <v>133</v>
      </c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465</v>
      </c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178</v>
      </c>
      <c r="I959" s="250"/>
      <c r="J959" s="250"/>
      <c r="K959" s="250"/>
      <c r="L959" s="26" t="s">
        <v>112</v>
      </c>
      <c r="M959" s="25" t="s">
        <v>375</v>
      </c>
      <c r="N959" s="26" t="s">
        <v>111</v>
      </c>
      <c r="O959" s="25" t="s">
        <v>461</v>
      </c>
      <c r="P959" s="26" t="s">
        <v>110</v>
      </c>
      <c r="Q959" s="25" t="s">
        <v>381</v>
      </c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464</v>
      </c>
      <c r="N960" s="55" t="s">
        <v>102</v>
      </c>
      <c r="O960" s="54" t="s">
        <v>461</v>
      </c>
      <c r="P960" s="55" t="s">
        <v>101</v>
      </c>
      <c r="Q960" s="54" t="s">
        <v>133</v>
      </c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66</v>
      </c>
      <c r="J961" s="248">
        <v>19</v>
      </c>
      <c r="K961" s="248">
        <v>4</v>
      </c>
      <c r="L961" s="45" t="s">
        <v>132</v>
      </c>
      <c r="M961" s="44" t="s">
        <v>175</v>
      </c>
      <c r="N961" s="45" t="s">
        <v>131</v>
      </c>
      <c r="O961" s="44" t="s">
        <v>463</v>
      </c>
      <c r="P961" s="45" t="s">
        <v>130</v>
      </c>
      <c r="Q961" s="44" t="s">
        <v>461</v>
      </c>
      <c r="R961" s="45" t="s">
        <v>129</v>
      </c>
      <c r="S961" s="44" t="s">
        <v>133</v>
      </c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20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21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1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0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375</v>
      </c>
      <c r="N962" s="35" t="s">
        <v>121</v>
      </c>
      <c r="O962" s="34" t="s">
        <v>462</v>
      </c>
      <c r="P962" s="35" t="s">
        <v>120</v>
      </c>
      <c r="Q962" s="34" t="s">
        <v>461</v>
      </c>
      <c r="R962" s="35" t="s">
        <v>119</v>
      </c>
      <c r="S962" s="34" t="s">
        <v>371</v>
      </c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373</v>
      </c>
      <c r="N963" s="26" t="s">
        <v>111</v>
      </c>
      <c r="O963" s="25" t="s">
        <v>460</v>
      </c>
      <c r="P963" s="26" t="s">
        <v>110</v>
      </c>
      <c r="Q963" s="25" t="s">
        <v>386</v>
      </c>
      <c r="R963" s="26" t="s">
        <v>109</v>
      </c>
      <c r="S963" s="25" t="s">
        <v>133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375</v>
      </c>
      <c r="N964" s="55" t="s">
        <v>102</v>
      </c>
      <c r="O964" s="54" t="s">
        <v>385</v>
      </c>
      <c r="P964" s="55" t="s">
        <v>101</v>
      </c>
      <c r="Q964" s="54" t="s">
        <v>133</v>
      </c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B249:AC249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AQ140:AQ143"/>
    <mergeCell ref="AK65:AK68"/>
    <mergeCell ref="AM65:AM6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R136:AR139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C421:C424"/>
    <mergeCell ref="I421:I424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L534:M534"/>
    <mergeCell ref="N534:O534"/>
    <mergeCell ref="P534:Q534"/>
    <mergeCell ref="R534:S534"/>
    <mergeCell ref="T534:U534"/>
    <mergeCell ref="K537:K540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AR597:AR600"/>
    <mergeCell ref="AQ601:AQ604"/>
    <mergeCell ref="AR601:AR60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N605:AN608"/>
    <mergeCell ref="AO605:AO608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J616:J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H740:H741"/>
    <mergeCell ref="H742:H743"/>
    <mergeCell ref="AR740:AR743"/>
    <mergeCell ref="AS740:AS743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C811:C814"/>
    <mergeCell ref="I811:I814"/>
    <mergeCell ref="J811:J814"/>
    <mergeCell ref="H817:H818"/>
    <mergeCell ref="AB819:AC819"/>
    <mergeCell ref="V804:W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767" priority="127" operator="beginsWith" text="Fruit">
      <formula>LEFT(L12,LEN("Fruit"))="Fruit"</formula>
    </cfRule>
    <cfRule type="beginsWith" dxfId="766" priority="128" operator="beginsWith" text="F">
      <formula>LEFT(L12,LEN("F"))="F"</formula>
    </cfRule>
  </conditionalFormatting>
  <conditionalFormatting sqref="L27:AE38">
    <cfRule type="beginsWith" dxfId="765" priority="126" operator="beginsWith" text="F">
      <formula>LEFT(L27,LEN("F"))="F"</formula>
    </cfRule>
    <cfRule type="beginsWith" dxfId="764" priority="125" operator="beginsWith" text="Fruit">
      <formula>LEFT(L27,LEN("Fruit"))="Fruit"</formula>
    </cfRule>
  </conditionalFormatting>
  <conditionalFormatting sqref="L42:AE53">
    <cfRule type="beginsWith" dxfId="763" priority="123" operator="beginsWith" text="Fruit">
      <formula>LEFT(L42,LEN("Fruit"))="Fruit"</formula>
    </cfRule>
    <cfRule type="beginsWith" dxfId="762" priority="124" operator="beginsWith" text="F">
      <formula>LEFT(L42,LEN("F"))="F"</formula>
    </cfRule>
  </conditionalFormatting>
  <conditionalFormatting sqref="L57:AE68">
    <cfRule type="beginsWith" dxfId="761" priority="122" operator="beginsWith" text="F">
      <formula>LEFT(L57,LEN("F"))="F"</formula>
    </cfRule>
    <cfRule type="beginsWith" dxfId="760" priority="121" operator="beginsWith" text="Fruit">
      <formula>LEFT(L57,LEN("Fruit"))="Fruit"</formula>
    </cfRule>
  </conditionalFormatting>
  <conditionalFormatting sqref="L72:AE83">
    <cfRule type="beginsWith" dxfId="759" priority="120" operator="beginsWith" text="F">
      <formula>LEFT(L72,LEN("F"))="F"</formula>
    </cfRule>
    <cfRule type="beginsWith" dxfId="758" priority="119" operator="beginsWith" text="Fruit">
      <formula>LEFT(L72,LEN("Fruit"))="Fruit"</formula>
    </cfRule>
  </conditionalFormatting>
  <conditionalFormatting sqref="L87:AE98">
    <cfRule type="beginsWith" dxfId="757" priority="118" operator="beginsWith" text="F">
      <formula>LEFT(L87,LEN("F"))="F"</formula>
    </cfRule>
    <cfRule type="beginsWith" dxfId="756" priority="117" operator="beginsWith" text="Fruit">
      <formula>LEFT(L87,LEN("Fruit"))="Fruit"</formula>
    </cfRule>
  </conditionalFormatting>
  <conditionalFormatting sqref="L102:AE113">
    <cfRule type="beginsWith" dxfId="755" priority="116" operator="beginsWith" text="F">
      <formula>LEFT(L102,LEN("F"))="F"</formula>
    </cfRule>
    <cfRule type="beginsWith" dxfId="754" priority="115" operator="beginsWith" text="Fruit">
      <formula>LEFT(L102,LEN("Fruit"))="Fruit"</formula>
    </cfRule>
  </conditionalFormatting>
  <conditionalFormatting sqref="L117:AE128">
    <cfRule type="beginsWith" dxfId="753" priority="114" operator="beginsWith" text="F">
      <formula>LEFT(L117,LEN("F"))="F"</formula>
    </cfRule>
    <cfRule type="beginsWith" dxfId="752" priority="113" operator="beginsWith" text="Fruit">
      <formula>LEFT(L117,LEN("Fruit"))="Fruit"</formula>
    </cfRule>
  </conditionalFormatting>
  <conditionalFormatting sqref="L132:AE143">
    <cfRule type="beginsWith" dxfId="751" priority="112" operator="beginsWith" text="F">
      <formula>LEFT(L132,LEN("F"))="F"</formula>
    </cfRule>
    <cfRule type="beginsWith" dxfId="750" priority="111" operator="beginsWith" text="Fruit">
      <formula>LEFT(L132,LEN("Fruit"))="Fruit"</formula>
    </cfRule>
  </conditionalFormatting>
  <conditionalFormatting sqref="L147:AE158">
    <cfRule type="beginsWith" dxfId="749" priority="110" operator="beginsWith" text="F">
      <formula>LEFT(L147,LEN("F"))="F"</formula>
    </cfRule>
    <cfRule type="beginsWith" dxfId="748" priority="109" operator="beginsWith" text="Fruit">
      <formula>LEFT(L147,LEN("Fruit"))="Fruit"</formula>
    </cfRule>
  </conditionalFormatting>
  <conditionalFormatting sqref="L162:AE173">
    <cfRule type="beginsWith" dxfId="747" priority="108" operator="beginsWith" text="F">
      <formula>LEFT(L162,LEN("F"))="F"</formula>
    </cfRule>
    <cfRule type="beginsWith" dxfId="746" priority="107" operator="beginsWith" text="Fruit">
      <formula>LEFT(L162,LEN("Fruit"))="Fruit"</formula>
    </cfRule>
  </conditionalFormatting>
  <conditionalFormatting sqref="L177:AE188">
    <cfRule type="beginsWith" dxfId="745" priority="106" operator="beginsWith" text="F">
      <formula>LEFT(L177,LEN("F"))="F"</formula>
    </cfRule>
    <cfRule type="beginsWith" dxfId="744" priority="105" operator="beginsWith" text="Fruit">
      <formula>LEFT(L177,LEN("Fruit"))="Fruit"</formula>
    </cfRule>
  </conditionalFormatting>
  <conditionalFormatting sqref="L192:AE203">
    <cfRule type="beginsWith" dxfId="743" priority="104" operator="beginsWith" text="F">
      <formula>LEFT(L192,LEN("F"))="F"</formula>
    </cfRule>
    <cfRule type="beginsWith" dxfId="742" priority="103" operator="beginsWith" text="Fruit">
      <formula>LEFT(L192,LEN("Fruit"))="Fruit"</formula>
    </cfRule>
  </conditionalFormatting>
  <conditionalFormatting sqref="L207:AE218">
    <cfRule type="beginsWith" dxfId="741" priority="102" operator="beginsWith" text="F">
      <formula>LEFT(L207,LEN("F"))="F"</formula>
    </cfRule>
    <cfRule type="beginsWith" dxfId="740" priority="101" operator="beginsWith" text="Fruit">
      <formula>LEFT(L207,LEN("Fruit"))="Fruit"</formula>
    </cfRule>
  </conditionalFormatting>
  <conditionalFormatting sqref="L222:AE233">
    <cfRule type="beginsWith" dxfId="739" priority="100" operator="beginsWith" text="F">
      <formula>LEFT(L222,LEN("F"))="F"</formula>
    </cfRule>
    <cfRule type="beginsWith" dxfId="738" priority="99" operator="beginsWith" text="Fruit">
      <formula>LEFT(L222,LEN("Fruit"))="Fruit"</formula>
    </cfRule>
  </conditionalFormatting>
  <conditionalFormatting sqref="L237:AE248">
    <cfRule type="beginsWith" dxfId="737" priority="98" operator="beginsWith" text="F">
      <formula>LEFT(L237,LEN("F"))="F"</formula>
    </cfRule>
    <cfRule type="beginsWith" dxfId="736" priority="97" operator="beginsWith" text="Fruit">
      <formula>LEFT(L237,LEN("Fruit"))="Fruit"</formula>
    </cfRule>
  </conditionalFormatting>
  <conditionalFormatting sqref="L252:AE263">
    <cfRule type="beginsWith" dxfId="735" priority="96" operator="beginsWith" text="F">
      <formula>LEFT(L252,LEN("F"))="F"</formula>
    </cfRule>
    <cfRule type="beginsWith" dxfId="734" priority="95" operator="beginsWith" text="Fruit">
      <formula>LEFT(L252,LEN("Fruit"))="Fruit"</formula>
    </cfRule>
  </conditionalFormatting>
  <conditionalFormatting sqref="L267:AE278">
    <cfRule type="beginsWith" dxfId="733" priority="94" operator="beginsWith" text="F">
      <formula>LEFT(L267,LEN("F"))="F"</formula>
    </cfRule>
    <cfRule type="beginsWith" dxfId="732" priority="93" operator="beginsWith" text="Fruit">
      <formula>LEFT(L267,LEN("Fruit"))="Fruit"</formula>
    </cfRule>
  </conditionalFormatting>
  <conditionalFormatting sqref="L282:AE293">
    <cfRule type="beginsWith" dxfId="731" priority="92" operator="beginsWith" text="F">
      <formula>LEFT(L282,LEN("F"))="F"</formula>
    </cfRule>
    <cfRule type="beginsWith" dxfId="730" priority="91" operator="beginsWith" text="Fruit">
      <formula>LEFT(L282,LEN("Fruit"))="Fruit"</formula>
    </cfRule>
  </conditionalFormatting>
  <conditionalFormatting sqref="L297:AE308">
    <cfRule type="beginsWith" dxfId="729" priority="90" operator="beginsWith" text="F">
      <formula>LEFT(L297,LEN("F"))="F"</formula>
    </cfRule>
    <cfRule type="beginsWith" dxfId="728" priority="89" operator="beginsWith" text="Fruit">
      <formula>LEFT(L297,LEN("Fruit"))="Fruit"</formula>
    </cfRule>
  </conditionalFormatting>
  <conditionalFormatting sqref="L312:AE323">
    <cfRule type="beginsWith" dxfId="727" priority="88" operator="beginsWith" text="F">
      <formula>LEFT(L312,LEN("F"))="F"</formula>
    </cfRule>
    <cfRule type="beginsWith" dxfId="726" priority="87" operator="beginsWith" text="Fruit">
      <formula>LEFT(L312,LEN("Fruit"))="Fruit"</formula>
    </cfRule>
  </conditionalFormatting>
  <conditionalFormatting sqref="L327:AE338">
    <cfRule type="beginsWith" dxfId="725" priority="86" operator="beginsWith" text="F">
      <formula>LEFT(L327,LEN("F"))="F"</formula>
    </cfRule>
    <cfRule type="beginsWith" dxfId="724" priority="85" operator="beginsWith" text="Fruit">
      <formula>LEFT(L327,LEN("Fruit"))="Fruit"</formula>
    </cfRule>
  </conditionalFormatting>
  <conditionalFormatting sqref="L342:AE353">
    <cfRule type="beginsWith" dxfId="723" priority="84" operator="beginsWith" text="F">
      <formula>LEFT(L342,LEN("F"))="F"</formula>
    </cfRule>
    <cfRule type="beginsWith" dxfId="722" priority="83" operator="beginsWith" text="Fruit">
      <formula>LEFT(L342,LEN("Fruit"))="Fruit"</formula>
    </cfRule>
  </conditionalFormatting>
  <conditionalFormatting sqref="L357:AE368">
    <cfRule type="beginsWith" dxfId="721" priority="81" operator="beginsWith" text="Fruit">
      <formula>LEFT(L357,LEN("Fruit"))="Fruit"</formula>
    </cfRule>
    <cfRule type="beginsWith" dxfId="720" priority="82" operator="beginsWith" text="F">
      <formula>LEFT(L357,LEN("F"))="F"</formula>
    </cfRule>
  </conditionalFormatting>
  <conditionalFormatting sqref="L372:AE383">
    <cfRule type="beginsWith" dxfId="719" priority="80" operator="beginsWith" text="F">
      <formula>LEFT(L372,LEN("F"))="F"</formula>
    </cfRule>
    <cfRule type="beginsWith" dxfId="718" priority="79" operator="beginsWith" text="Fruit">
      <formula>LEFT(L372,LEN("Fruit"))="Fruit"</formula>
    </cfRule>
  </conditionalFormatting>
  <conditionalFormatting sqref="L387:AE398">
    <cfRule type="beginsWith" dxfId="717" priority="78" operator="beginsWith" text="F">
      <formula>LEFT(L387,LEN("F"))="F"</formula>
    </cfRule>
    <cfRule type="beginsWith" dxfId="716" priority="77" operator="beginsWith" text="Fruit">
      <formula>LEFT(L387,LEN("Fruit"))="Fruit"</formula>
    </cfRule>
  </conditionalFormatting>
  <conditionalFormatting sqref="L402:AE413">
    <cfRule type="beginsWith" dxfId="715" priority="76" operator="beginsWith" text="F">
      <formula>LEFT(L402,LEN("F"))="F"</formula>
    </cfRule>
    <cfRule type="beginsWith" dxfId="714" priority="75" operator="beginsWith" text="Fruit">
      <formula>LEFT(L402,LEN("Fruit"))="Fruit"</formula>
    </cfRule>
  </conditionalFormatting>
  <conditionalFormatting sqref="L417:AE428">
    <cfRule type="beginsWith" dxfId="713" priority="74" operator="beginsWith" text="F">
      <formula>LEFT(L417,LEN("F"))="F"</formula>
    </cfRule>
    <cfRule type="beginsWith" dxfId="712" priority="73" operator="beginsWith" text="Fruit">
      <formula>LEFT(L417,LEN("Fruit"))="Fruit"</formula>
    </cfRule>
  </conditionalFormatting>
  <conditionalFormatting sqref="L432:AE443">
    <cfRule type="beginsWith" dxfId="711" priority="72" operator="beginsWith" text="F">
      <formula>LEFT(L432,LEN("F"))="F"</formula>
    </cfRule>
    <cfRule type="beginsWith" dxfId="710" priority="71" operator="beginsWith" text="Fruit">
      <formula>LEFT(L432,LEN("Fruit"))="Fruit"</formula>
    </cfRule>
  </conditionalFormatting>
  <conditionalFormatting sqref="L447:AE458">
    <cfRule type="beginsWith" dxfId="709" priority="70" operator="beginsWith" text="F">
      <formula>LEFT(L447,LEN("F"))="F"</formula>
    </cfRule>
    <cfRule type="beginsWith" dxfId="708" priority="69" operator="beginsWith" text="Fruit">
      <formula>LEFT(L447,LEN("Fruit"))="Fruit"</formula>
    </cfRule>
  </conditionalFormatting>
  <conditionalFormatting sqref="L462:AE473">
    <cfRule type="beginsWith" dxfId="707" priority="67" operator="beginsWith" text="Fruit">
      <formula>LEFT(L462,LEN("Fruit"))="Fruit"</formula>
    </cfRule>
    <cfRule type="beginsWith" dxfId="706" priority="68" operator="beginsWith" text="F">
      <formula>LEFT(L462,LEN("F"))="F"</formula>
    </cfRule>
  </conditionalFormatting>
  <conditionalFormatting sqref="L477:AE488">
    <cfRule type="beginsWith" dxfId="705" priority="65" operator="beginsWith" text="Fruit">
      <formula>LEFT(L477,LEN("Fruit"))="Fruit"</formula>
    </cfRule>
    <cfRule type="beginsWith" dxfId="704" priority="66" operator="beginsWith" text="F">
      <formula>LEFT(L477,LEN("F"))="F"</formula>
    </cfRule>
  </conditionalFormatting>
  <conditionalFormatting sqref="L492:AE503">
    <cfRule type="beginsWith" dxfId="703" priority="64" operator="beginsWith" text="F">
      <formula>LEFT(L492,LEN("F"))="F"</formula>
    </cfRule>
    <cfRule type="beginsWith" dxfId="702" priority="63" operator="beginsWith" text="Fruit">
      <formula>LEFT(L492,LEN("Fruit"))="Fruit"</formula>
    </cfRule>
  </conditionalFormatting>
  <conditionalFormatting sqref="L507:AE518">
    <cfRule type="beginsWith" dxfId="701" priority="62" operator="beginsWith" text="F">
      <formula>LEFT(L507,LEN("F"))="F"</formula>
    </cfRule>
    <cfRule type="beginsWith" dxfId="700" priority="61" operator="beginsWith" text="Fruit">
      <formula>LEFT(L507,LEN("Fruit"))="Fruit"</formula>
    </cfRule>
  </conditionalFormatting>
  <conditionalFormatting sqref="L522:AE533">
    <cfRule type="beginsWith" dxfId="699" priority="60" operator="beginsWith" text="F">
      <formula>LEFT(L522,LEN("F"))="F"</formula>
    </cfRule>
    <cfRule type="beginsWith" dxfId="698" priority="59" operator="beginsWith" text="Fruit">
      <formula>LEFT(L522,LEN("Fruit"))="Fruit"</formula>
    </cfRule>
  </conditionalFormatting>
  <conditionalFormatting sqref="L537:AE548">
    <cfRule type="beginsWith" dxfId="697" priority="58" operator="beginsWith" text="F">
      <formula>LEFT(L537,LEN("F"))="F"</formula>
    </cfRule>
    <cfRule type="beginsWith" dxfId="696" priority="57" operator="beginsWith" text="Fruit">
      <formula>LEFT(L537,LEN("Fruit"))="Fruit"</formula>
    </cfRule>
  </conditionalFormatting>
  <conditionalFormatting sqref="L552:AE563">
    <cfRule type="beginsWith" dxfId="695" priority="56" operator="beginsWith" text="F">
      <formula>LEFT(L552,LEN("F"))="F"</formula>
    </cfRule>
    <cfRule type="beginsWith" dxfId="694" priority="55" operator="beginsWith" text="Fruit">
      <formula>LEFT(L552,LEN("Fruit"))="Fruit"</formula>
    </cfRule>
  </conditionalFormatting>
  <conditionalFormatting sqref="L567:AE578">
    <cfRule type="beginsWith" dxfId="693" priority="54" operator="beginsWith" text="F">
      <formula>LEFT(L567,LEN("F"))="F"</formula>
    </cfRule>
    <cfRule type="beginsWith" dxfId="692" priority="53" operator="beginsWith" text="Fruit">
      <formula>LEFT(L567,LEN("Fruit"))="Fruit"</formula>
    </cfRule>
  </conditionalFormatting>
  <conditionalFormatting sqref="L582:AE593">
    <cfRule type="beginsWith" dxfId="691" priority="52" operator="beginsWith" text="F">
      <formula>LEFT(L582,LEN("F"))="F"</formula>
    </cfRule>
    <cfRule type="beginsWith" dxfId="690" priority="51" operator="beginsWith" text="Fruit">
      <formula>LEFT(L582,LEN("Fruit"))="Fruit"</formula>
    </cfRule>
  </conditionalFormatting>
  <conditionalFormatting sqref="L597:AE608">
    <cfRule type="beginsWith" dxfId="689" priority="49" operator="beginsWith" text="Fruit">
      <formula>LEFT(L597,LEN("Fruit"))="Fruit"</formula>
    </cfRule>
    <cfRule type="beginsWith" dxfId="688" priority="50" operator="beginsWith" text="F">
      <formula>LEFT(L597,LEN("F"))="F"</formula>
    </cfRule>
  </conditionalFormatting>
  <conditionalFormatting sqref="L612:AE623">
    <cfRule type="beginsWith" dxfId="687" priority="48" operator="beginsWith" text="F">
      <formula>LEFT(L612,LEN("F"))="F"</formula>
    </cfRule>
    <cfRule type="beginsWith" dxfId="686" priority="47" operator="beginsWith" text="Fruit">
      <formula>LEFT(L612,LEN("Fruit"))="Fruit"</formula>
    </cfRule>
  </conditionalFormatting>
  <conditionalFormatting sqref="L627:AE638">
    <cfRule type="beginsWith" dxfId="685" priority="46" operator="beginsWith" text="F">
      <formula>LEFT(L627,LEN("F"))="F"</formula>
    </cfRule>
    <cfRule type="beginsWith" dxfId="684" priority="45" operator="beginsWith" text="Fruit">
      <formula>LEFT(L627,LEN("Fruit"))="Fruit"</formula>
    </cfRule>
  </conditionalFormatting>
  <conditionalFormatting sqref="L642:AE653">
    <cfRule type="beginsWith" dxfId="683" priority="44" operator="beginsWith" text="F">
      <formula>LEFT(L642,LEN("F"))="F"</formula>
    </cfRule>
    <cfRule type="beginsWith" dxfId="682" priority="43" operator="beginsWith" text="Fruit">
      <formula>LEFT(L642,LEN("Fruit"))="Fruit"</formula>
    </cfRule>
  </conditionalFormatting>
  <conditionalFormatting sqref="L657:AE668">
    <cfRule type="beginsWith" dxfId="681" priority="42" operator="beginsWith" text="F">
      <formula>LEFT(L657,LEN("F"))="F"</formula>
    </cfRule>
    <cfRule type="beginsWith" dxfId="680" priority="41" operator="beginsWith" text="Fruit">
      <formula>LEFT(L657,LEN("Fruit"))="Fruit"</formula>
    </cfRule>
  </conditionalFormatting>
  <conditionalFormatting sqref="L672:AE683">
    <cfRule type="beginsWith" dxfId="679" priority="40" operator="beginsWith" text="F">
      <formula>LEFT(L672,LEN("F"))="F"</formula>
    </cfRule>
    <cfRule type="beginsWith" dxfId="678" priority="39" operator="beginsWith" text="Fruit">
      <formula>LEFT(L672,LEN("Fruit"))="Fruit"</formula>
    </cfRule>
  </conditionalFormatting>
  <conditionalFormatting sqref="L687:AE698">
    <cfRule type="beginsWith" dxfId="677" priority="38" operator="beginsWith" text="F">
      <formula>LEFT(L687,LEN("F"))="F"</formula>
    </cfRule>
    <cfRule type="beginsWith" dxfId="676" priority="37" operator="beginsWith" text="Fruit">
      <formula>LEFT(L687,LEN("Fruit"))="Fruit"</formula>
    </cfRule>
  </conditionalFormatting>
  <conditionalFormatting sqref="L702:AE713">
    <cfRule type="beginsWith" dxfId="675" priority="36" operator="beginsWith" text="F">
      <formula>LEFT(L702,LEN("F"))="F"</formula>
    </cfRule>
    <cfRule type="beginsWith" dxfId="674" priority="35" operator="beginsWith" text="Fruit">
      <formula>LEFT(L702,LEN("Fruit"))="Fruit"</formula>
    </cfRule>
  </conditionalFormatting>
  <conditionalFormatting sqref="L717:AE728">
    <cfRule type="beginsWith" dxfId="673" priority="34" operator="beginsWith" text="F">
      <formula>LEFT(L717,LEN("F"))="F"</formula>
    </cfRule>
    <cfRule type="beginsWith" dxfId="672" priority="33" operator="beginsWith" text="Fruit">
      <formula>LEFT(L717,LEN("Fruit"))="Fruit"</formula>
    </cfRule>
  </conditionalFormatting>
  <conditionalFormatting sqref="L732:AE743">
    <cfRule type="beginsWith" dxfId="671" priority="32" operator="beginsWith" text="F">
      <formula>LEFT(L732,LEN("F"))="F"</formula>
    </cfRule>
    <cfRule type="beginsWith" dxfId="670" priority="31" operator="beginsWith" text="Fruit">
      <formula>LEFT(L732,LEN("Fruit"))="Fruit"</formula>
    </cfRule>
  </conditionalFormatting>
  <conditionalFormatting sqref="L747:AE758">
    <cfRule type="beginsWith" dxfId="669" priority="30" operator="beginsWith" text="F">
      <formula>LEFT(L747,LEN("F"))="F"</formula>
    </cfRule>
    <cfRule type="beginsWith" dxfId="668" priority="29" operator="beginsWith" text="Fruit">
      <formula>LEFT(L747,LEN("Fruit"))="Fruit"</formula>
    </cfRule>
  </conditionalFormatting>
  <conditionalFormatting sqref="L762:AE773">
    <cfRule type="beginsWith" dxfId="667" priority="28" operator="beginsWith" text="F">
      <formula>LEFT(L762,LEN("F"))="F"</formula>
    </cfRule>
    <cfRule type="beginsWith" dxfId="666" priority="27" operator="beginsWith" text="Fruit">
      <formula>LEFT(L762,LEN("Fruit"))="Fruit"</formula>
    </cfRule>
  </conditionalFormatting>
  <conditionalFormatting sqref="L777:AE788">
    <cfRule type="beginsWith" dxfId="665" priority="26" operator="beginsWith" text="F">
      <formula>LEFT(L777,LEN("F"))="F"</formula>
    </cfRule>
    <cfRule type="beginsWith" dxfId="664" priority="25" operator="beginsWith" text="Fruit">
      <formula>LEFT(L777,LEN("Fruit"))="Fruit"</formula>
    </cfRule>
  </conditionalFormatting>
  <conditionalFormatting sqref="L792:AE803">
    <cfRule type="beginsWith" dxfId="663" priority="24" operator="beginsWith" text="F">
      <formula>LEFT(L792,LEN("F"))="F"</formula>
    </cfRule>
    <cfRule type="beginsWith" dxfId="662" priority="23" operator="beginsWith" text="Fruit">
      <formula>LEFT(L792,LEN("Fruit"))="Fruit"</formula>
    </cfRule>
  </conditionalFormatting>
  <conditionalFormatting sqref="L807:AE818">
    <cfRule type="beginsWith" dxfId="661" priority="22" operator="beginsWith" text="F">
      <formula>LEFT(L807,LEN("F"))="F"</formula>
    </cfRule>
    <cfRule type="beginsWith" dxfId="660" priority="21" operator="beginsWith" text="Fruit">
      <formula>LEFT(L807,LEN("Fruit"))="Fruit"</formula>
    </cfRule>
  </conditionalFormatting>
  <conditionalFormatting sqref="L822:AE833">
    <cfRule type="beginsWith" dxfId="659" priority="20" operator="beginsWith" text="F">
      <formula>LEFT(L822,LEN("F"))="F"</formula>
    </cfRule>
    <cfRule type="beginsWith" dxfId="658" priority="19" operator="beginsWith" text="Fruit">
      <formula>LEFT(L822,LEN("Fruit"))="Fruit"</formula>
    </cfRule>
  </conditionalFormatting>
  <conditionalFormatting sqref="L837:AE848">
    <cfRule type="beginsWith" dxfId="657" priority="17" operator="beginsWith" text="Fruit">
      <formula>LEFT(L837,LEN("Fruit"))="Fruit"</formula>
    </cfRule>
    <cfRule type="beginsWith" dxfId="656" priority="18" operator="beginsWith" text="F">
      <formula>LEFT(L837,LEN("F"))="F"</formula>
    </cfRule>
  </conditionalFormatting>
  <conditionalFormatting sqref="L852:AE863">
    <cfRule type="beginsWith" dxfId="655" priority="16" operator="beginsWith" text="F">
      <formula>LEFT(L852,LEN("F"))="F"</formula>
    </cfRule>
    <cfRule type="beginsWith" dxfId="654" priority="15" operator="beginsWith" text="Fruit">
      <formula>LEFT(L852,LEN("Fruit"))="Fruit"</formula>
    </cfRule>
  </conditionalFormatting>
  <conditionalFormatting sqref="L867:AE878">
    <cfRule type="beginsWith" dxfId="653" priority="14" operator="beginsWith" text="F">
      <formula>LEFT(L867,LEN("F"))="F"</formula>
    </cfRule>
    <cfRule type="beginsWith" dxfId="652" priority="13" operator="beginsWith" text="Fruit">
      <formula>LEFT(L867,LEN("Fruit"))="Fruit"</formula>
    </cfRule>
  </conditionalFormatting>
  <conditionalFormatting sqref="L882:AE893">
    <cfRule type="beginsWith" dxfId="651" priority="12" operator="beginsWith" text="F">
      <formula>LEFT(L882,LEN("F"))="F"</formula>
    </cfRule>
    <cfRule type="beginsWith" dxfId="650" priority="11" operator="beginsWith" text="Fruit">
      <formula>LEFT(L882,LEN("Fruit"))="Fruit"</formula>
    </cfRule>
  </conditionalFormatting>
  <conditionalFormatting sqref="L897:AE908">
    <cfRule type="beginsWith" dxfId="649" priority="10" operator="beginsWith" text="F">
      <formula>LEFT(L897,LEN("F"))="F"</formula>
    </cfRule>
    <cfRule type="beginsWith" dxfId="648" priority="9" operator="beginsWith" text="Fruit">
      <formula>LEFT(L897,LEN("Fruit"))="Fruit"</formula>
    </cfRule>
  </conditionalFormatting>
  <conditionalFormatting sqref="L912:AE923">
    <cfRule type="beginsWith" dxfId="647" priority="8" operator="beginsWith" text="F">
      <formula>LEFT(L912,LEN("F"))="F"</formula>
    </cfRule>
    <cfRule type="beginsWith" dxfId="646" priority="7" operator="beginsWith" text="Fruit">
      <formula>LEFT(L912,LEN("Fruit"))="Fruit"</formula>
    </cfRule>
  </conditionalFormatting>
  <conditionalFormatting sqref="L927:AE938">
    <cfRule type="beginsWith" dxfId="645" priority="6" operator="beginsWith" text="F">
      <formula>LEFT(L927,LEN("F"))="F"</formula>
    </cfRule>
    <cfRule type="beginsWith" dxfId="644" priority="5" operator="beginsWith" text="Fruit">
      <formula>LEFT(L927,LEN("Fruit"))="Fruit"</formula>
    </cfRule>
  </conditionalFormatting>
  <conditionalFormatting sqref="L942:AE953">
    <cfRule type="beginsWith" dxfId="643" priority="4" operator="beginsWith" text="F">
      <formula>LEFT(L942,LEN("F"))="F"</formula>
    </cfRule>
    <cfRule type="beginsWith" dxfId="642" priority="3" operator="beginsWith" text="Fruit">
      <formula>LEFT(L942,LEN("Fruit"))="Fruit"</formula>
    </cfRule>
  </conditionalFormatting>
  <conditionalFormatting sqref="L957:AE968">
    <cfRule type="beginsWith" dxfId="641" priority="2" operator="beginsWith" text="F">
      <formula>LEFT(L957,LEN("F"))="F"</formula>
    </cfRule>
    <cfRule type="beginsWith" dxfId="64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636A7-05CC-4E85-A1CE-8460DF8588A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43277</v>
      </c>
      <c r="F4" s="191"/>
      <c r="H4" s="194" t="s">
        <v>303</v>
      </c>
      <c r="I4" s="196" t="s">
        <v>580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177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24.13</v>
      </c>
      <c r="F9" s="176"/>
      <c r="G9" s="176">
        <v>24.67</v>
      </c>
      <c r="H9" s="175">
        <v>1.82</v>
      </c>
      <c r="I9" s="175">
        <v>0.3</v>
      </c>
      <c r="J9" s="174"/>
      <c r="K9" s="173">
        <v>3676.81</v>
      </c>
      <c r="M9" s="5">
        <f>E9/$N$5</f>
        <v>12.065</v>
      </c>
      <c r="N9" s="5">
        <f>G9/$N$5</f>
        <v>12.335000000000001</v>
      </c>
      <c r="O9" s="8">
        <f>SUM(E9,G9,H9,I9,J9)/$N$5</f>
        <v>25.459999999999997</v>
      </c>
      <c r="P9" s="159">
        <f>(E9/$N$5)/1000*$N$3*10000</f>
        <v>1327.15</v>
      </c>
      <c r="Q9" s="159">
        <f>(G9/$N$5)/1000*$N$3*10000</f>
        <v>1356.85</v>
      </c>
      <c r="R9" s="159">
        <f>(J9/$N$5)/1000*$N$3*10000</f>
        <v>0</v>
      </c>
      <c r="S9" s="159">
        <f>((H9+I9+J9)/$N$5)/1000*$N$3*10000</f>
        <v>116.60000000000001</v>
      </c>
      <c r="T9" s="159">
        <f>SUM(P9,Q9,S9)</f>
        <v>2800.6</v>
      </c>
      <c r="U9" s="158">
        <f>(K9/$N$5)/(100*100)*$N$3</f>
        <v>2.0222454999999999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34.15</v>
      </c>
      <c r="F10" s="169"/>
      <c r="G10" s="169">
        <v>34.44</v>
      </c>
      <c r="H10" s="168">
        <v>2.82</v>
      </c>
      <c r="I10" s="168">
        <v>0.33</v>
      </c>
      <c r="J10" s="167"/>
      <c r="K10" s="166">
        <v>5578.63</v>
      </c>
      <c r="M10" s="5">
        <f t="shared" ref="M10:M72" si="0">E10/$N$5</f>
        <v>17.074999999999999</v>
      </c>
      <c r="N10" s="5">
        <f t="shared" ref="N10:N72" si="1">G10/$N$5</f>
        <v>17.22</v>
      </c>
      <c r="O10" s="8">
        <f t="shared" ref="O10:O72" si="2">SUM(E10,G10,H10,I10,J10)/$N$5</f>
        <v>35.869999999999997</v>
      </c>
      <c r="P10" s="159">
        <f t="shared" ref="P10:P72" si="3">(E10/$N$5)/1000*$N$3*10000</f>
        <v>1878.25</v>
      </c>
      <c r="Q10" s="159">
        <f t="shared" ref="Q10:Q72" si="4">(G10/$N$5)/1000*$N$3*10000</f>
        <v>1894.1999999999998</v>
      </c>
      <c r="R10" s="159">
        <f t="shared" ref="R10:R72" si="5">(J10/$N$5)/1000*$N$3*10000</f>
        <v>0</v>
      </c>
      <c r="S10" s="159">
        <f t="shared" ref="S10:S72" si="6">((H10+I10+J10)/$N$5)/1000*$N$3*10000</f>
        <v>173.25</v>
      </c>
      <c r="T10" s="159">
        <f t="shared" ref="T10:T72" si="7">SUM(P10,Q10,S10)</f>
        <v>3945.7</v>
      </c>
      <c r="U10" s="158">
        <f t="shared" ref="U10:U72" si="8">(K10/$N$5)/(100*100)*$N$3</f>
        <v>3.0682464999999999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15.26</v>
      </c>
      <c r="F11" s="169"/>
      <c r="G11" s="185">
        <v>15.38</v>
      </c>
      <c r="H11" s="168">
        <v>1.89</v>
      </c>
      <c r="I11" s="168">
        <v>0.35</v>
      </c>
      <c r="J11" s="167"/>
      <c r="K11" s="166">
        <v>2511.8200000000002</v>
      </c>
      <c r="M11" s="5">
        <f t="shared" si="0"/>
        <v>7.63</v>
      </c>
      <c r="N11" s="5">
        <f t="shared" si="1"/>
        <v>7.69</v>
      </c>
      <c r="O11" s="8">
        <f t="shared" si="2"/>
        <v>16.440000000000001</v>
      </c>
      <c r="P11" s="159">
        <f t="shared" si="3"/>
        <v>839.3</v>
      </c>
      <c r="Q11" s="159">
        <f t="shared" si="4"/>
        <v>845.90000000000009</v>
      </c>
      <c r="R11" s="159">
        <f t="shared" si="5"/>
        <v>0</v>
      </c>
      <c r="S11" s="159">
        <f t="shared" si="6"/>
        <v>123.19999999999999</v>
      </c>
      <c r="T11" s="159">
        <f t="shared" si="7"/>
        <v>1808.4</v>
      </c>
      <c r="U11" s="158">
        <f t="shared" si="8"/>
        <v>1.3815010000000001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28.6</v>
      </c>
      <c r="F12" s="163"/>
      <c r="G12" s="163">
        <v>30.29</v>
      </c>
      <c r="H12" s="162">
        <v>1.95</v>
      </c>
      <c r="I12" s="162">
        <v>0.61</v>
      </c>
      <c r="J12" s="161"/>
      <c r="K12" s="160">
        <v>4824.54</v>
      </c>
      <c r="M12" s="5">
        <f t="shared" si="0"/>
        <v>14.3</v>
      </c>
      <c r="N12" s="5">
        <f t="shared" si="1"/>
        <v>15.145</v>
      </c>
      <c r="O12" s="8">
        <f t="shared" si="2"/>
        <v>30.725000000000001</v>
      </c>
      <c r="P12" s="159">
        <f t="shared" si="3"/>
        <v>1573</v>
      </c>
      <c r="Q12" s="159">
        <f t="shared" si="4"/>
        <v>1665.9499999999998</v>
      </c>
      <c r="R12" s="159">
        <f t="shared" si="5"/>
        <v>0</v>
      </c>
      <c r="S12" s="159">
        <f t="shared" si="6"/>
        <v>140.80000000000001</v>
      </c>
      <c r="T12" s="159">
        <f t="shared" si="7"/>
        <v>3379.75</v>
      </c>
      <c r="U12" s="158">
        <f t="shared" si="8"/>
        <v>2.6534969999999998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24.62</v>
      </c>
      <c r="F13" s="176"/>
      <c r="G13" s="184">
        <v>27.31</v>
      </c>
      <c r="H13" s="175">
        <v>2.3199999999999998</v>
      </c>
      <c r="I13" s="175">
        <v>0.35</v>
      </c>
      <c r="J13" s="174"/>
      <c r="K13" s="173">
        <v>4460.87</v>
      </c>
      <c r="M13" s="5">
        <f t="shared" si="0"/>
        <v>12.31</v>
      </c>
      <c r="N13" s="5">
        <f t="shared" si="1"/>
        <v>13.654999999999999</v>
      </c>
      <c r="O13" s="8">
        <f t="shared" si="2"/>
        <v>27.3</v>
      </c>
      <c r="P13" s="159">
        <f t="shared" si="3"/>
        <v>1354.1000000000001</v>
      </c>
      <c r="Q13" s="159">
        <f t="shared" si="4"/>
        <v>1502.0499999999997</v>
      </c>
      <c r="R13" s="159">
        <f t="shared" si="5"/>
        <v>0</v>
      </c>
      <c r="S13" s="159">
        <f t="shared" si="6"/>
        <v>146.85</v>
      </c>
      <c r="T13" s="159">
        <f t="shared" si="7"/>
        <v>3002.9999999999995</v>
      </c>
      <c r="U13" s="158">
        <f t="shared" si="8"/>
        <v>2.4534785000000001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22.02</v>
      </c>
      <c r="F14" s="169"/>
      <c r="G14" s="169">
        <v>22.31</v>
      </c>
      <c r="H14" s="168">
        <v>1.1000000000000001</v>
      </c>
      <c r="I14" s="168">
        <v>0.28000000000000003</v>
      </c>
      <c r="J14" s="167"/>
      <c r="K14" s="166">
        <v>3627.36</v>
      </c>
      <c r="M14" s="5">
        <f t="shared" si="0"/>
        <v>11.01</v>
      </c>
      <c r="N14" s="5">
        <f t="shared" si="1"/>
        <v>11.154999999999999</v>
      </c>
      <c r="O14" s="8">
        <f t="shared" si="2"/>
        <v>22.855</v>
      </c>
      <c r="P14" s="159">
        <f t="shared" si="3"/>
        <v>1211.0999999999999</v>
      </c>
      <c r="Q14" s="159">
        <f t="shared" si="4"/>
        <v>1227.05</v>
      </c>
      <c r="R14" s="159">
        <f t="shared" si="5"/>
        <v>0</v>
      </c>
      <c r="S14" s="159">
        <f t="shared" si="6"/>
        <v>75.900000000000006</v>
      </c>
      <c r="T14" s="159">
        <f t="shared" si="7"/>
        <v>2514.0499999999997</v>
      </c>
      <c r="U14" s="158">
        <f t="shared" si="8"/>
        <v>1.9950479999999999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27.19</v>
      </c>
      <c r="F15" s="169"/>
      <c r="G15" s="169">
        <v>30.48</v>
      </c>
      <c r="H15" s="168">
        <v>3.65</v>
      </c>
      <c r="I15" s="168">
        <v>0.65</v>
      </c>
      <c r="J15" s="167"/>
      <c r="K15" s="166">
        <v>4426.51</v>
      </c>
      <c r="M15" s="5">
        <f t="shared" si="0"/>
        <v>13.595000000000001</v>
      </c>
      <c r="N15" s="5">
        <f t="shared" si="1"/>
        <v>15.24</v>
      </c>
      <c r="O15" s="8">
        <f t="shared" si="2"/>
        <v>30.984999999999999</v>
      </c>
      <c r="P15" s="159">
        <f t="shared" si="3"/>
        <v>1495.45</v>
      </c>
      <c r="Q15" s="159">
        <f t="shared" si="4"/>
        <v>1676.4</v>
      </c>
      <c r="R15" s="159">
        <f t="shared" si="5"/>
        <v>0</v>
      </c>
      <c r="S15" s="159">
        <f t="shared" si="6"/>
        <v>236.5</v>
      </c>
      <c r="T15" s="159">
        <f t="shared" si="7"/>
        <v>3408.3500000000004</v>
      </c>
      <c r="U15" s="158">
        <f t="shared" si="8"/>
        <v>2.4345805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20.58</v>
      </c>
      <c r="F16" s="163"/>
      <c r="G16" s="163">
        <v>20.96</v>
      </c>
      <c r="H16" s="162">
        <v>2.0499999999999998</v>
      </c>
      <c r="I16" s="162">
        <v>0.5</v>
      </c>
      <c r="J16" s="161"/>
      <c r="K16" s="160">
        <v>3395.43</v>
      </c>
      <c r="M16" s="5">
        <f t="shared" si="0"/>
        <v>10.29</v>
      </c>
      <c r="N16" s="5">
        <f t="shared" si="1"/>
        <v>10.48</v>
      </c>
      <c r="O16" s="8">
        <f t="shared" si="2"/>
        <v>22.044999999999998</v>
      </c>
      <c r="P16" s="159">
        <f t="shared" si="3"/>
        <v>1131.8999999999999</v>
      </c>
      <c r="Q16" s="159">
        <f t="shared" si="4"/>
        <v>1152.8</v>
      </c>
      <c r="R16" s="159">
        <f t="shared" si="5"/>
        <v>0</v>
      </c>
      <c r="S16" s="159">
        <f t="shared" si="6"/>
        <v>140.25</v>
      </c>
      <c r="T16" s="159">
        <f t="shared" si="7"/>
        <v>2424.9499999999998</v>
      </c>
      <c r="U16" s="158">
        <f t="shared" si="8"/>
        <v>1.8674864999999998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20.47</v>
      </c>
      <c r="F17" s="176"/>
      <c r="G17" s="176">
        <v>18.309999999999999</v>
      </c>
      <c r="H17" s="175">
        <v>1.64</v>
      </c>
      <c r="I17" s="175">
        <v>0.56999999999999995</v>
      </c>
      <c r="J17" s="174"/>
      <c r="K17" s="173">
        <v>2664.72</v>
      </c>
      <c r="M17" s="5">
        <f t="shared" si="0"/>
        <v>10.234999999999999</v>
      </c>
      <c r="N17" s="5">
        <f t="shared" si="1"/>
        <v>9.1549999999999994</v>
      </c>
      <c r="O17" s="8">
        <f t="shared" si="2"/>
        <v>20.495000000000001</v>
      </c>
      <c r="P17" s="159">
        <f t="shared" si="3"/>
        <v>1125.8499999999999</v>
      </c>
      <c r="Q17" s="159">
        <f t="shared" si="4"/>
        <v>1007.0500000000001</v>
      </c>
      <c r="R17" s="159">
        <f t="shared" si="5"/>
        <v>0</v>
      </c>
      <c r="S17" s="159">
        <f t="shared" si="6"/>
        <v>121.55000000000001</v>
      </c>
      <c r="T17" s="159">
        <f t="shared" si="7"/>
        <v>2254.4500000000003</v>
      </c>
      <c r="U17" s="158">
        <f t="shared" si="8"/>
        <v>1.4655959999999999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25.86</v>
      </c>
      <c r="F18" s="169"/>
      <c r="G18" s="169">
        <v>27.79</v>
      </c>
      <c r="H18" s="168">
        <v>3.07</v>
      </c>
      <c r="I18" s="168">
        <v>3.88</v>
      </c>
      <c r="J18" s="167"/>
      <c r="K18" s="166">
        <v>3853.55</v>
      </c>
      <c r="M18" s="5">
        <f t="shared" si="0"/>
        <v>12.93</v>
      </c>
      <c r="N18" s="5">
        <f t="shared" si="1"/>
        <v>13.895</v>
      </c>
      <c r="O18" s="8">
        <f t="shared" si="2"/>
        <v>30.3</v>
      </c>
      <c r="P18" s="159">
        <f t="shared" si="3"/>
        <v>1422.3</v>
      </c>
      <c r="Q18" s="159">
        <f t="shared" si="4"/>
        <v>1528.4499999999998</v>
      </c>
      <c r="R18" s="159">
        <f t="shared" si="5"/>
        <v>0</v>
      </c>
      <c r="S18" s="159">
        <f t="shared" si="6"/>
        <v>382.24999999999994</v>
      </c>
      <c r="T18" s="159">
        <f t="shared" si="7"/>
        <v>3333</v>
      </c>
      <c r="U18" s="158">
        <f t="shared" si="8"/>
        <v>2.1194525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20.3</v>
      </c>
      <c r="F19" s="169"/>
      <c r="G19" s="169">
        <v>18.829999999999998</v>
      </c>
      <c r="H19" s="168">
        <v>2.19</v>
      </c>
      <c r="I19" s="168">
        <v>0.89</v>
      </c>
      <c r="J19" s="167"/>
      <c r="K19" s="166">
        <v>3041.68</v>
      </c>
      <c r="M19" s="5">
        <f t="shared" si="0"/>
        <v>10.15</v>
      </c>
      <c r="N19" s="5">
        <f t="shared" si="1"/>
        <v>9.4149999999999991</v>
      </c>
      <c r="O19" s="8">
        <f t="shared" si="2"/>
        <v>21.104999999999997</v>
      </c>
      <c r="P19" s="159">
        <f t="shared" si="3"/>
        <v>1116.5000000000002</v>
      </c>
      <c r="Q19" s="159">
        <f t="shared" si="4"/>
        <v>1035.6499999999999</v>
      </c>
      <c r="R19" s="159">
        <f t="shared" si="5"/>
        <v>0</v>
      </c>
      <c r="S19" s="159">
        <f t="shared" si="6"/>
        <v>169.4</v>
      </c>
      <c r="T19" s="159">
        <f t="shared" si="7"/>
        <v>2321.5500000000002</v>
      </c>
      <c r="U19" s="158">
        <f t="shared" si="8"/>
        <v>1.6729240000000001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32.340000000000003</v>
      </c>
      <c r="F20" s="163"/>
      <c r="G20" s="163">
        <v>33.619999999999997</v>
      </c>
      <c r="H20" s="162">
        <v>3.21</v>
      </c>
      <c r="I20" s="162">
        <v>1.17</v>
      </c>
      <c r="J20" s="161"/>
      <c r="K20" s="160">
        <v>4819.49</v>
      </c>
      <c r="M20" s="5">
        <f t="shared" si="0"/>
        <v>16.170000000000002</v>
      </c>
      <c r="N20" s="5">
        <f t="shared" si="1"/>
        <v>16.809999999999999</v>
      </c>
      <c r="O20" s="8">
        <f t="shared" si="2"/>
        <v>35.17</v>
      </c>
      <c r="P20" s="159">
        <f t="shared" si="3"/>
        <v>1778.7</v>
      </c>
      <c r="Q20" s="159">
        <f t="shared" si="4"/>
        <v>1849.1</v>
      </c>
      <c r="R20" s="159">
        <f t="shared" si="5"/>
        <v>0</v>
      </c>
      <c r="S20" s="159">
        <f t="shared" si="6"/>
        <v>240.9</v>
      </c>
      <c r="T20" s="159">
        <f t="shared" si="7"/>
        <v>3868.7000000000003</v>
      </c>
      <c r="U20" s="158">
        <f t="shared" si="8"/>
        <v>2.6507194999999997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19.45</v>
      </c>
      <c r="F21" s="176"/>
      <c r="G21" s="176">
        <v>18.600000000000001</v>
      </c>
      <c r="H21" s="175">
        <v>1.06</v>
      </c>
      <c r="I21" s="175"/>
      <c r="J21" s="174"/>
      <c r="K21" s="173">
        <v>3186.25</v>
      </c>
      <c r="M21" s="5">
        <f t="shared" si="0"/>
        <v>9.7249999999999996</v>
      </c>
      <c r="N21" s="5">
        <f t="shared" si="1"/>
        <v>9.3000000000000007</v>
      </c>
      <c r="O21" s="8">
        <f t="shared" si="2"/>
        <v>19.555</v>
      </c>
      <c r="P21" s="159">
        <f t="shared" si="3"/>
        <v>1069.7499999999998</v>
      </c>
      <c r="Q21" s="159">
        <f t="shared" si="4"/>
        <v>1023.0000000000001</v>
      </c>
      <c r="R21" s="159">
        <f t="shared" si="5"/>
        <v>0</v>
      </c>
      <c r="S21" s="159">
        <f t="shared" si="6"/>
        <v>58.300000000000004</v>
      </c>
      <c r="T21" s="159">
        <f t="shared" si="7"/>
        <v>2151.0500000000002</v>
      </c>
      <c r="U21" s="158">
        <f t="shared" si="8"/>
        <v>1.7524374999999999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37.19</v>
      </c>
      <c r="F22" s="169"/>
      <c r="G22" s="169">
        <v>39.96</v>
      </c>
      <c r="H22" s="168">
        <v>2.5499999999999998</v>
      </c>
      <c r="I22" s="168">
        <v>0.3</v>
      </c>
      <c r="J22" s="167"/>
      <c r="K22" s="166">
        <v>5883.98</v>
      </c>
      <c r="M22" s="5">
        <f t="shared" si="0"/>
        <v>18.594999999999999</v>
      </c>
      <c r="N22" s="5">
        <f t="shared" si="1"/>
        <v>19.98</v>
      </c>
      <c r="O22" s="8">
        <f t="shared" si="2"/>
        <v>40</v>
      </c>
      <c r="P22" s="159">
        <f t="shared" si="3"/>
        <v>2045.45</v>
      </c>
      <c r="Q22" s="159">
        <f t="shared" si="4"/>
        <v>2197.8000000000002</v>
      </c>
      <c r="R22" s="159">
        <f t="shared" si="5"/>
        <v>0</v>
      </c>
      <c r="S22" s="159">
        <f t="shared" si="6"/>
        <v>156.74999999999997</v>
      </c>
      <c r="T22" s="159">
        <f t="shared" si="7"/>
        <v>4400</v>
      </c>
      <c r="U22" s="158">
        <f t="shared" si="8"/>
        <v>3.236189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17.989999999999998</v>
      </c>
      <c r="F23" s="169"/>
      <c r="G23" s="169">
        <v>15.64</v>
      </c>
      <c r="H23" s="168">
        <v>1.61</v>
      </c>
      <c r="I23" s="168">
        <v>0.36</v>
      </c>
      <c r="J23" s="167"/>
      <c r="K23" s="166">
        <v>2509.6999999999998</v>
      </c>
      <c r="M23" s="5">
        <f t="shared" si="0"/>
        <v>8.9949999999999992</v>
      </c>
      <c r="N23" s="5">
        <f t="shared" si="1"/>
        <v>7.82</v>
      </c>
      <c r="O23" s="8">
        <f t="shared" si="2"/>
        <v>17.799999999999997</v>
      </c>
      <c r="P23" s="159">
        <f t="shared" si="3"/>
        <v>989.44999999999993</v>
      </c>
      <c r="Q23" s="159">
        <f t="shared" si="4"/>
        <v>860.20000000000016</v>
      </c>
      <c r="R23" s="159">
        <f t="shared" si="5"/>
        <v>0</v>
      </c>
      <c r="S23" s="159">
        <f t="shared" si="6"/>
        <v>108.35000000000002</v>
      </c>
      <c r="T23" s="159">
        <f t="shared" si="7"/>
        <v>1958</v>
      </c>
      <c r="U23" s="158">
        <f t="shared" si="8"/>
        <v>1.3803349999999999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23.62</v>
      </c>
      <c r="F24" s="163"/>
      <c r="G24" s="163">
        <v>21.28</v>
      </c>
      <c r="H24" s="162">
        <v>1.98</v>
      </c>
      <c r="I24" s="162">
        <v>0.71</v>
      </c>
      <c r="J24" s="161"/>
      <c r="K24" s="160">
        <v>3184.23</v>
      </c>
      <c r="M24" s="5">
        <f t="shared" si="0"/>
        <v>11.81</v>
      </c>
      <c r="N24" s="5">
        <f t="shared" si="1"/>
        <v>10.64</v>
      </c>
      <c r="O24" s="8">
        <f t="shared" si="2"/>
        <v>23.795000000000002</v>
      </c>
      <c r="P24" s="159">
        <f t="shared" si="3"/>
        <v>1299.1000000000004</v>
      </c>
      <c r="Q24" s="159">
        <f t="shared" si="4"/>
        <v>1170.4000000000001</v>
      </c>
      <c r="R24" s="159">
        <f t="shared" si="5"/>
        <v>0</v>
      </c>
      <c r="S24" s="159">
        <f t="shared" si="6"/>
        <v>147.95000000000002</v>
      </c>
      <c r="T24" s="159">
        <f t="shared" si="7"/>
        <v>2617.4500000000003</v>
      </c>
      <c r="U24" s="158">
        <f t="shared" si="8"/>
        <v>1.7513265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25.77</v>
      </c>
      <c r="F25" s="176"/>
      <c r="G25" s="176">
        <v>25</v>
      </c>
      <c r="H25" s="175">
        <v>2.63</v>
      </c>
      <c r="I25" s="175">
        <v>0.32</v>
      </c>
      <c r="J25" s="174"/>
      <c r="K25" s="173">
        <v>3615.31</v>
      </c>
      <c r="M25" s="5">
        <f t="shared" si="0"/>
        <v>12.885</v>
      </c>
      <c r="N25" s="5">
        <f t="shared" si="1"/>
        <v>12.5</v>
      </c>
      <c r="O25" s="8">
        <f t="shared" si="2"/>
        <v>26.86</v>
      </c>
      <c r="P25" s="159">
        <f t="shared" si="3"/>
        <v>1417.35</v>
      </c>
      <c r="Q25" s="159">
        <f t="shared" si="4"/>
        <v>1375</v>
      </c>
      <c r="R25" s="159">
        <f t="shared" si="5"/>
        <v>0</v>
      </c>
      <c r="S25" s="159">
        <f t="shared" si="6"/>
        <v>162.25</v>
      </c>
      <c r="T25" s="159">
        <f t="shared" si="7"/>
        <v>2954.6</v>
      </c>
      <c r="U25" s="158">
        <f t="shared" si="8"/>
        <v>1.9884204999999999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30.97</v>
      </c>
      <c r="F26" s="169"/>
      <c r="G26" s="169">
        <v>29.49</v>
      </c>
      <c r="H26" s="168">
        <v>2.62</v>
      </c>
      <c r="I26" s="168">
        <v>0.16</v>
      </c>
      <c r="J26" s="167"/>
      <c r="K26" s="166">
        <v>4397.79</v>
      </c>
      <c r="M26" s="5">
        <f t="shared" si="0"/>
        <v>15.484999999999999</v>
      </c>
      <c r="N26" s="5">
        <f t="shared" si="1"/>
        <v>14.744999999999999</v>
      </c>
      <c r="O26" s="8">
        <f t="shared" si="2"/>
        <v>31.619999999999994</v>
      </c>
      <c r="P26" s="159">
        <f t="shared" si="3"/>
        <v>1703.35</v>
      </c>
      <c r="Q26" s="159">
        <f t="shared" si="4"/>
        <v>1621.95</v>
      </c>
      <c r="R26" s="159">
        <f t="shared" si="5"/>
        <v>0</v>
      </c>
      <c r="S26" s="159">
        <f t="shared" si="6"/>
        <v>152.9</v>
      </c>
      <c r="T26" s="159">
        <f t="shared" si="7"/>
        <v>3478.2000000000003</v>
      </c>
      <c r="U26" s="158">
        <f t="shared" si="8"/>
        <v>2.4187844999999997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29.69</v>
      </c>
      <c r="F27" s="169"/>
      <c r="G27" s="169">
        <v>31.52</v>
      </c>
      <c r="H27" s="168">
        <v>2.86</v>
      </c>
      <c r="I27" s="168">
        <v>0.53</v>
      </c>
      <c r="J27" s="167"/>
      <c r="K27" s="166">
        <v>4809.28</v>
      </c>
      <c r="M27" s="5">
        <f t="shared" si="0"/>
        <v>14.845000000000001</v>
      </c>
      <c r="N27" s="5">
        <f t="shared" si="1"/>
        <v>15.76</v>
      </c>
      <c r="O27" s="8">
        <f t="shared" si="2"/>
        <v>32.300000000000004</v>
      </c>
      <c r="P27" s="159">
        <f t="shared" si="3"/>
        <v>1632.95</v>
      </c>
      <c r="Q27" s="159">
        <f t="shared" si="4"/>
        <v>1733.6</v>
      </c>
      <c r="R27" s="159">
        <f t="shared" si="5"/>
        <v>0</v>
      </c>
      <c r="S27" s="159">
        <f t="shared" si="6"/>
        <v>186.45</v>
      </c>
      <c r="T27" s="159">
        <f t="shared" si="7"/>
        <v>3553</v>
      </c>
      <c r="U27" s="158">
        <f t="shared" si="8"/>
        <v>2.6451039999999999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22.82</v>
      </c>
      <c r="F28" s="163"/>
      <c r="G28" s="163">
        <v>21.99</v>
      </c>
      <c r="H28" s="162">
        <v>2.78</v>
      </c>
      <c r="I28" s="162">
        <v>1.35</v>
      </c>
      <c r="J28" s="161"/>
      <c r="K28" s="160">
        <v>3340.23</v>
      </c>
      <c r="M28" s="5">
        <f t="shared" si="0"/>
        <v>11.41</v>
      </c>
      <c r="N28" s="5">
        <f t="shared" si="1"/>
        <v>10.994999999999999</v>
      </c>
      <c r="O28" s="8">
        <f t="shared" si="2"/>
        <v>24.470000000000002</v>
      </c>
      <c r="P28" s="159">
        <f t="shared" si="3"/>
        <v>1255.1000000000001</v>
      </c>
      <c r="Q28" s="159">
        <f t="shared" si="4"/>
        <v>1209.45</v>
      </c>
      <c r="R28" s="159">
        <f t="shared" si="5"/>
        <v>0</v>
      </c>
      <c r="S28" s="159">
        <f t="shared" si="6"/>
        <v>227.14999999999998</v>
      </c>
      <c r="T28" s="159">
        <f t="shared" si="7"/>
        <v>2691.7000000000003</v>
      </c>
      <c r="U28" s="158">
        <f t="shared" si="8"/>
        <v>1.8371265000000001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16.71</v>
      </c>
      <c r="F29" s="176"/>
      <c r="G29" s="176">
        <v>17.14</v>
      </c>
      <c r="H29" s="175">
        <v>1.03</v>
      </c>
      <c r="I29" s="175"/>
      <c r="J29" s="174"/>
      <c r="K29" s="173">
        <v>2960.08</v>
      </c>
      <c r="M29" s="5">
        <f t="shared" si="0"/>
        <v>8.3550000000000004</v>
      </c>
      <c r="N29" s="5">
        <f t="shared" si="1"/>
        <v>8.57</v>
      </c>
      <c r="O29" s="8">
        <f t="shared" si="2"/>
        <v>17.440000000000001</v>
      </c>
      <c r="P29" s="159">
        <f t="shared" si="3"/>
        <v>919.05</v>
      </c>
      <c r="Q29" s="159">
        <f t="shared" si="4"/>
        <v>942.69999999999993</v>
      </c>
      <c r="R29" s="159">
        <f t="shared" si="5"/>
        <v>0</v>
      </c>
      <c r="S29" s="159">
        <f t="shared" si="6"/>
        <v>56.650000000000006</v>
      </c>
      <c r="T29" s="159">
        <f t="shared" si="7"/>
        <v>1918.4</v>
      </c>
      <c r="U29" s="158">
        <f t="shared" si="8"/>
        <v>1.628044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24.2</v>
      </c>
      <c r="F30" s="169"/>
      <c r="G30" s="169">
        <v>25.46</v>
      </c>
      <c r="H30" s="168">
        <v>2.5499999999999998</v>
      </c>
      <c r="I30" s="168">
        <v>1</v>
      </c>
      <c r="J30" s="167"/>
      <c r="K30" s="166">
        <v>3955.41</v>
      </c>
      <c r="M30" s="5">
        <f t="shared" si="0"/>
        <v>12.1</v>
      </c>
      <c r="N30" s="5">
        <f t="shared" si="1"/>
        <v>12.73</v>
      </c>
      <c r="O30" s="8">
        <f t="shared" si="2"/>
        <v>26.604999999999997</v>
      </c>
      <c r="P30" s="159">
        <f t="shared" si="3"/>
        <v>1331</v>
      </c>
      <c r="Q30" s="159">
        <f t="shared" si="4"/>
        <v>1400.3</v>
      </c>
      <c r="R30" s="159">
        <f t="shared" si="5"/>
        <v>0</v>
      </c>
      <c r="S30" s="159">
        <f t="shared" si="6"/>
        <v>195.24999999999997</v>
      </c>
      <c r="T30" s="159">
        <f t="shared" si="7"/>
        <v>2926.55</v>
      </c>
      <c r="U30" s="158">
        <f t="shared" si="8"/>
        <v>2.1754754999999997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23.69</v>
      </c>
      <c r="F31" s="169"/>
      <c r="G31" s="169">
        <v>26.9</v>
      </c>
      <c r="H31" s="168">
        <v>2.0099999999999998</v>
      </c>
      <c r="I31" s="168">
        <v>0.21</v>
      </c>
      <c r="J31" s="167"/>
      <c r="K31" s="166">
        <v>4007.27</v>
      </c>
      <c r="M31" s="5">
        <f t="shared" si="0"/>
        <v>11.845000000000001</v>
      </c>
      <c r="N31" s="5">
        <f t="shared" si="1"/>
        <v>13.45</v>
      </c>
      <c r="O31" s="8">
        <f t="shared" si="2"/>
        <v>26.405000000000001</v>
      </c>
      <c r="P31" s="159">
        <f t="shared" si="3"/>
        <v>1302.9500000000003</v>
      </c>
      <c r="Q31" s="159">
        <f t="shared" si="4"/>
        <v>1479.5</v>
      </c>
      <c r="R31" s="159">
        <f t="shared" si="5"/>
        <v>0</v>
      </c>
      <c r="S31" s="159">
        <f t="shared" si="6"/>
        <v>122.09999999999998</v>
      </c>
      <c r="T31" s="159">
        <f t="shared" si="7"/>
        <v>2904.55</v>
      </c>
      <c r="U31" s="158">
        <f t="shared" si="8"/>
        <v>2.2039985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18.77</v>
      </c>
      <c r="F32" s="163"/>
      <c r="G32" s="163">
        <v>20.18</v>
      </c>
      <c r="H32" s="162">
        <v>1.28</v>
      </c>
      <c r="I32" s="162">
        <v>1.01</v>
      </c>
      <c r="J32" s="161"/>
      <c r="K32" s="160">
        <v>3237.41</v>
      </c>
      <c r="M32" s="5">
        <f t="shared" si="0"/>
        <v>9.3849999999999998</v>
      </c>
      <c r="N32" s="5">
        <f t="shared" si="1"/>
        <v>10.09</v>
      </c>
      <c r="O32" s="8">
        <f t="shared" si="2"/>
        <v>20.62</v>
      </c>
      <c r="P32" s="159">
        <f t="shared" si="3"/>
        <v>1032.3499999999999</v>
      </c>
      <c r="Q32" s="159">
        <f t="shared" si="4"/>
        <v>1109.9000000000001</v>
      </c>
      <c r="R32" s="159">
        <f t="shared" si="5"/>
        <v>0</v>
      </c>
      <c r="S32" s="159">
        <f t="shared" si="6"/>
        <v>125.95</v>
      </c>
      <c r="T32" s="159">
        <f t="shared" si="7"/>
        <v>2268.1999999999998</v>
      </c>
      <c r="U32" s="158">
        <f t="shared" si="8"/>
        <v>1.7805755000000001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33.54</v>
      </c>
      <c r="F33" s="176"/>
      <c r="G33" s="176">
        <v>39</v>
      </c>
      <c r="H33" s="175">
        <v>2.2000000000000002</v>
      </c>
      <c r="I33" s="175">
        <v>0.33</v>
      </c>
      <c r="J33" s="174"/>
      <c r="K33" s="173">
        <v>5949.78</v>
      </c>
      <c r="M33" s="5">
        <f t="shared" si="0"/>
        <v>16.77</v>
      </c>
      <c r="N33" s="5">
        <f t="shared" si="1"/>
        <v>19.5</v>
      </c>
      <c r="O33" s="8">
        <f t="shared" si="2"/>
        <v>37.534999999999997</v>
      </c>
      <c r="P33" s="159">
        <f t="shared" si="3"/>
        <v>1844.7</v>
      </c>
      <c r="Q33" s="159">
        <f t="shared" si="4"/>
        <v>2145</v>
      </c>
      <c r="R33" s="159">
        <f t="shared" si="5"/>
        <v>0</v>
      </c>
      <c r="S33" s="159">
        <f t="shared" si="6"/>
        <v>139.15</v>
      </c>
      <c r="T33" s="159">
        <f t="shared" si="7"/>
        <v>4128.8499999999995</v>
      </c>
      <c r="U33" s="158">
        <f t="shared" si="8"/>
        <v>3.2723789999999999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26.26</v>
      </c>
      <c r="F34" s="169"/>
      <c r="G34" s="169">
        <v>27.86</v>
      </c>
      <c r="H34" s="168">
        <v>2.9</v>
      </c>
      <c r="I34" s="168">
        <v>0.33</v>
      </c>
      <c r="J34" s="167"/>
      <c r="K34" s="166">
        <v>4354.1499999999996</v>
      </c>
      <c r="M34" s="5">
        <f t="shared" si="0"/>
        <v>13.13</v>
      </c>
      <c r="N34" s="5">
        <f t="shared" si="1"/>
        <v>13.93</v>
      </c>
      <c r="O34" s="8">
        <f t="shared" si="2"/>
        <v>28.675000000000001</v>
      </c>
      <c r="P34" s="159">
        <f t="shared" si="3"/>
        <v>1444.3</v>
      </c>
      <c r="Q34" s="159">
        <f t="shared" si="4"/>
        <v>1532.3</v>
      </c>
      <c r="R34" s="159">
        <f t="shared" si="5"/>
        <v>0</v>
      </c>
      <c r="S34" s="159">
        <f t="shared" si="6"/>
        <v>177.65</v>
      </c>
      <c r="T34" s="159">
        <f t="shared" si="7"/>
        <v>3154.25</v>
      </c>
      <c r="U34" s="158">
        <f t="shared" si="8"/>
        <v>2.3947824999999998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25.14</v>
      </c>
      <c r="F35" s="169"/>
      <c r="G35" s="169">
        <v>24.66</v>
      </c>
      <c r="H35" s="168">
        <v>2.11</v>
      </c>
      <c r="I35" s="168">
        <v>1.1599999999999999</v>
      </c>
      <c r="J35" s="167"/>
      <c r="K35" s="166">
        <v>4190.37</v>
      </c>
      <c r="M35" s="5">
        <f t="shared" si="0"/>
        <v>12.57</v>
      </c>
      <c r="N35" s="5">
        <f t="shared" si="1"/>
        <v>12.33</v>
      </c>
      <c r="O35" s="8">
        <f t="shared" si="2"/>
        <v>26.534999999999997</v>
      </c>
      <c r="P35" s="159">
        <f t="shared" si="3"/>
        <v>1382.7</v>
      </c>
      <c r="Q35" s="159">
        <f t="shared" si="4"/>
        <v>1356.3</v>
      </c>
      <c r="R35" s="159">
        <f t="shared" si="5"/>
        <v>0</v>
      </c>
      <c r="S35" s="159">
        <f t="shared" si="6"/>
        <v>179.84999999999997</v>
      </c>
      <c r="T35" s="159">
        <f t="shared" si="7"/>
        <v>2918.85</v>
      </c>
      <c r="U35" s="158">
        <f t="shared" si="8"/>
        <v>2.3047035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21.98</v>
      </c>
      <c r="F36" s="163"/>
      <c r="G36" s="163">
        <v>23.91</v>
      </c>
      <c r="H36" s="162">
        <v>2.0099999999999998</v>
      </c>
      <c r="I36" s="162">
        <v>1.19</v>
      </c>
      <c r="J36" s="161"/>
      <c r="K36" s="160">
        <v>3694.18</v>
      </c>
      <c r="M36" s="5">
        <f t="shared" si="0"/>
        <v>10.99</v>
      </c>
      <c r="N36" s="5">
        <f t="shared" si="1"/>
        <v>11.955</v>
      </c>
      <c r="O36" s="8">
        <f t="shared" si="2"/>
        <v>24.544999999999998</v>
      </c>
      <c r="P36" s="159">
        <f t="shared" si="3"/>
        <v>1208.8999999999999</v>
      </c>
      <c r="Q36" s="159">
        <f t="shared" si="4"/>
        <v>1315.0500000000002</v>
      </c>
      <c r="R36" s="159">
        <f t="shared" si="5"/>
        <v>0</v>
      </c>
      <c r="S36" s="159">
        <f t="shared" si="6"/>
        <v>175.99999999999997</v>
      </c>
      <c r="T36" s="159">
        <f t="shared" si="7"/>
        <v>2699.95</v>
      </c>
      <c r="U36" s="158">
        <f t="shared" si="8"/>
        <v>2.0317989999999999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21.42</v>
      </c>
      <c r="F37" s="176"/>
      <c r="G37" s="176">
        <v>22.46</v>
      </c>
      <c r="H37" s="175">
        <v>2.04</v>
      </c>
      <c r="I37" s="175">
        <v>0.93</v>
      </c>
      <c r="J37" s="174"/>
      <c r="K37" s="173">
        <v>2908.8</v>
      </c>
      <c r="M37" s="5">
        <f t="shared" si="0"/>
        <v>10.71</v>
      </c>
      <c r="N37" s="5">
        <f t="shared" si="1"/>
        <v>11.23</v>
      </c>
      <c r="O37" s="8">
        <f t="shared" si="2"/>
        <v>23.425000000000001</v>
      </c>
      <c r="P37" s="159">
        <f t="shared" si="3"/>
        <v>1178.1000000000001</v>
      </c>
      <c r="Q37" s="159">
        <f t="shared" si="4"/>
        <v>1235.3</v>
      </c>
      <c r="R37" s="159">
        <f t="shared" si="5"/>
        <v>0</v>
      </c>
      <c r="S37" s="159">
        <f t="shared" si="6"/>
        <v>163.35</v>
      </c>
      <c r="T37" s="159">
        <f t="shared" si="7"/>
        <v>2576.75</v>
      </c>
      <c r="U37" s="158">
        <f t="shared" si="8"/>
        <v>1.5998400000000002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28.74</v>
      </c>
      <c r="F38" s="169"/>
      <c r="G38" s="169">
        <v>29.82</v>
      </c>
      <c r="H38" s="168">
        <v>3.35</v>
      </c>
      <c r="I38" s="168">
        <v>0.28000000000000003</v>
      </c>
      <c r="J38" s="167"/>
      <c r="K38" s="166">
        <v>4502.01</v>
      </c>
      <c r="M38" s="5">
        <f t="shared" si="0"/>
        <v>14.37</v>
      </c>
      <c r="N38" s="5">
        <f t="shared" si="1"/>
        <v>14.91</v>
      </c>
      <c r="O38" s="8">
        <f t="shared" si="2"/>
        <v>31.095000000000002</v>
      </c>
      <c r="P38" s="159">
        <f t="shared" si="3"/>
        <v>1580.6999999999998</v>
      </c>
      <c r="Q38" s="159">
        <f t="shared" si="4"/>
        <v>1640.1</v>
      </c>
      <c r="R38" s="159">
        <f t="shared" si="5"/>
        <v>0</v>
      </c>
      <c r="S38" s="159">
        <f t="shared" si="6"/>
        <v>199.65</v>
      </c>
      <c r="T38" s="159">
        <f t="shared" si="7"/>
        <v>3420.45</v>
      </c>
      <c r="U38" s="158">
        <f t="shared" si="8"/>
        <v>2.4761055000000001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23.71</v>
      </c>
      <c r="F39" s="169"/>
      <c r="G39" s="169">
        <v>24.54</v>
      </c>
      <c r="H39" s="168">
        <v>2.5499999999999998</v>
      </c>
      <c r="I39" s="168">
        <v>0.28999999999999998</v>
      </c>
      <c r="J39" s="167"/>
      <c r="K39" s="166">
        <v>3286.3</v>
      </c>
      <c r="M39" s="5">
        <f t="shared" si="0"/>
        <v>11.855</v>
      </c>
      <c r="N39" s="5">
        <f t="shared" si="1"/>
        <v>12.27</v>
      </c>
      <c r="O39" s="8">
        <f t="shared" si="2"/>
        <v>25.544999999999998</v>
      </c>
      <c r="P39" s="159">
        <f t="shared" si="3"/>
        <v>1304.0500000000002</v>
      </c>
      <c r="Q39" s="159">
        <f t="shared" si="4"/>
        <v>1349.7</v>
      </c>
      <c r="R39" s="159">
        <f t="shared" si="5"/>
        <v>0</v>
      </c>
      <c r="S39" s="159">
        <f t="shared" si="6"/>
        <v>156.19999999999999</v>
      </c>
      <c r="T39" s="159">
        <f t="shared" si="7"/>
        <v>2809.95</v>
      </c>
      <c r="U39" s="158">
        <f t="shared" si="8"/>
        <v>1.8074650000000001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25.57</v>
      </c>
      <c r="F40" s="163"/>
      <c r="G40" s="163">
        <v>25.72</v>
      </c>
      <c r="H40" s="162">
        <v>1.8</v>
      </c>
      <c r="I40" s="162">
        <v>0.42</v>
      </c>
      <c r="J40" s="161"/>
      <c r="K40" s="160">
        <v>3655.4</v>
      </c>
      <c r="M40" s="5">
        <f t="shared" si="0"/>
        <v>12.785</v>
      </c>
      <c r="N40" s="5">
        <f t="shared" si="1"/>
        <v>12.86</v>
      </c>
      <c r="O40" s="8">
        <f t="shared" si="2"/>
        <v>26.754999999999999</v>
      </c>
      <c r="P40" s="159">
        <f t="shared" si="3"/>
        <v>1406.35</v>
      </c>
      <c r="Q40" s="159">
        <f t="shared" si="4"/>
        <v>1414.6000000000001</v>
      </c>
      <c r="R40" s="159">
        <f t="shared" si="5"/>
        <v>0</v>
      </c>
      <c r="S40" s="159">
        <f t="shared" si="6"/>
        <v>122.10000000000001</v>
      </c>
      <c r="T40" s="159">
        <f t="shared" si="7"/>
        <v>2943.0499999999997</v>
      </c>
      <c r="U40" s="158">
        <f t="shared" si="8"/>
        <v>2.0104700000000002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20.86</v>
      </c>
      <c r="F41" s="176"/>
      <c r="G41" s="176">
        <v>20.36</v>
      </c>
      <c r="H41" s="175">
        <v>1.24</v>
      </c>
      <c r="I41" s="175">
        <v>0.3</v>
      </c>
      <c r="J41" s="174"/>
      <c r="K41" s="173">
        <v>2767.48</v>
      </c>
      <c r="M41" s="5">
        <f t="shared" si="0"/>
        <v>10.43</v>
      </c>
      <c r="N41" s="5">
        <f t="shared" si="1"/>
        <v>10.18</v>
      </c>
      <c r="O41" s="8">
        <f t="shared" si="2"/>
        <v>21.38</v>
      </c>
      <c r="P41" s="159">
        <f t="shared" si="3"/>
        <v>1147.3</v>
      </c>
      <c r="Q41" s="159">
        <f t="shared" si="4"/>
        <v>1119.8</v>
      </c>
      <c r="R41" s="159">
        <f t="shared" si="5"/>
        <v>0</v>
      </c>
      <c r="S41" s="159">
        <f t="shared" si="6"/>
        <v>84.7</v>
      </c>
      <c r="T41" s="159">
        <f t="shared" si="7"/>
        <v>2351.7999999999997</v>
      </c>
      <c r="U41" s="158">
        <f t="shared" si="8"/>
        <v>1.522114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31.66</v>
      </c>
      <c r="F42" s="169"/>
      <c r="G42" s="169">
        <v>34.22</v>
      </c>
      <c r="H42" s="168">
        <v>3.32</v>
      </c>
      <c r="I42" s="168">
        <v>0.83</v>
      </c>
      <c r="J42" s="167"/>
      <c r="K42" s="166">
        <v>4897.09</v>
      </c>
      <c r="M42" s="5">
        <f t="shared" si="0"/>
        <v>15.83</v>
      </c>
      <c r="N42" s="5">
        <f t="shared" si="1"/>
        <v>17.11</v>
      </c>
      <c r="O42" s="8">
        <f t="shared" si="2"/>
        <v>35.014999999999993</v>
      </c>
      <c r="P42" s="159">
        <f t="shared" si="3"/>
        <v>1741.3000000000002</v>
      </c>
      <c r="Q42" s="159">
        <f t="shared" si="4"/>
        <v>1882.1</v>
      </c>
      <c r="R42" s="159">
        <f t="shared" si="5"/>
        <v>0</v>
      </c>
      <c r="S42" s="159">
        <f t="shared" si="6"/>
        <v>228.24999999999994</v>
      </c>
      <c r="T42" s="159">
        <f t="shared" si="7"/>
        <v>3851.65</v>
      </c>
      <c r="U42" s="158">
        <f t="shared" si="8"/>
        <v>2.6933994999999999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16.940000000000001</v>
      </c>
      <c r="F43" s="169"/>
      <c r="G43" s="169">
        <v>15.7</v>
      </c>
      <c r="H43" s="168">
        <v>1.91</v>
      </c>
      <c r="I43" s="168">
        <v>0.7</v>
      </c>
      <c r="J43" s="167"/>
      <c r="K43" s="166">
        <v>2310.7800000000002</v>
      </c>
      <c r="M43" s="5">
        <f t="shared" si="0"/>
        <v>8.4700000000000006</v>
      </c>
      <c r="N43" s="5">
        <f t="shared" si="1"/>
        <v>7.85</v>
      </c>
      <c r="O43" s="8">
        <f t="shared" si="2"/>
        <v>17.625</v>
      </c>
      <c r="P43" s="159">
        <f t="shared" si="3"/>
        <v>931.7</v>
      </c>
      <c r="Q43" s="159">
        <f t="shared" si="4"/>
        <v>863.5</v>
      </c>
      <c r="R43" s="159">
        <f t="shared" si="5"/>
        <v>0</v>
      </c>
      <c r="S43" s="159">
        <f t="shared" si="6"/>
        <v>143.54999999999998</v>
      </c>
      <c r="T43" s="159">
        <f t="shared" si="7"/>
        <v>1938.75</v>
      </c>
      <c r="U43" s="158">
        <f t="shared" si="8"/>
        <v>1.2709290000000002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37.83</v>
      </c>
      <c r="F44" s="163"/>
      <c r="G44" s="163">
        <v>42.43</v>
      </c>
      <c r="H44" s="162">
        <v>3.05</v>
      </c>
      <c r="I44" s="162">
        <v>1.06</v>
      </c>
      <c r="J44" s="161"/>
      <c r="K44" s="160">
        <v>6042.79</v>
      </c>
      <c r="M44" s="5">
        <f t="shared" si="0"/>
        <v>18.914999999999999</v>
      </c>
      <c r="N44" s="5">
        <f t="shared" si="1"/>
        <v>21.215</v>
      </c>
      <c r="O44" s="8">
        <f t="shared" si="2"/>
        <v>42.184999999999995</v>
      </c>
      <c r="P44" s="159">
        <f t="shared" si="3"/>
        <v>2080.6499999999996</v>
      </c>
      <c r="Q44" s="159">
        <f t="shared" si="4"/>
        <v>2333.65</v>
      </c>
      <c r="R44" s="159">
        <f t="shared" si="5"/>
        <v>0</v>
      </c>
      <c r="S44" s="159">
        <f t="shared" si="6"/>
        <v>226.04999999999993</v>
      </c>
      <c r="T44" s="159">
        <f t="shared" si="7"/>
        <v>4640.3499999999995</v>
      </c>
      <c r="U44" s="158">
        <f t="shared" si="8"/>
        <v>3.3235345000000001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38.619999999999997</v>
      </c>
      <c r="F45" s="176"/>
      <c r="G45" s="176">
        <v>40.03</v>
      </c>
      <c r="H45" s="175">
        <v>2.85</v>
      </c>
      <c r="I45" s="175">
        <v>0.34</v>
      </c>
      <c r="J45" s="174"/>
      <c r="K45" s="173">
        <v>5842.6</v>
      </c>
      <c r="M45" s="5">
        <f t="shared" si="0"/>
        <v>19.309999999999999</v>
      </c>
      <c r="N45" s="5">
        <f t="shared" si="1"/>
        <v>20.015000000000001</v>
      </c>
      <c r="O45" s="8">
        <f t="shared" si="2"/>
        <v>40.92</v>
      </c>
      <c r="P45" s="159">
        <f t="shared" si="3"/>
        <v>2124.0999999999995</v>
      </c>
      <c r="Q45" s="159">
        <f t="shared" si="4"/>
        <v>2201.65</v>
      </c>
      <c r="R45" s="159">
        <f t="shared" si="5"/>
        <v>0</v>
      </c>
      <c r="S45" s="159">
        <f t="shared" si="6"/>
        <v>175.45000000000002</v>
      </c>
      <c r="T45" s="159">
        <f t="shared" si="7"/>
        <v>4501.2</v>
      </c>
      <c r="U45" s="158">
        <f t="shared" si="8"/>
        <v>3.2134299999999998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20.78</v>
      </c>
      <c r="F46" s="169"/>
      <c r="G46" s="169">
        <v>20</v>
      </c>
      <c r="H46" s="168">
        <v>1.72</v>
      </c>
      <c r="I46" s="168">
        <v>0.71</v>
      </c>
      <c r="J46" s="167"/>
      <c r="K46" s="166">
        <v>2883.37</v>
      </c>
      <c r="M46" s="5">
        <f t="shared" si="0"/>
        <v>10.39</v>
      </c>
      <c r="N46" s="5">
        <f t="shared" si="1"/>
        <v>10</v>
      </c>
      <c r="O46" s="8">
        <f t="shared" si="2"/>
        <v>21.605</v>
      </c>
      <c r="P46" s="159">
        <f t="shared" si="3"/>
        <v>1142.9000000000001</v>
      </c>
      <c r="Q46" s="159">
        <f t="shared" si="4"/>
        <v>1100</v>
      </c>
      <c r="R46" s="159">
        <f t="shared" si="5"/>
        <v>0</v>
      </c>
      <c r="S46" s="159">
        <f t="shared" si="6"/>
        <v>133.64999999999998</v>
      </c>
      <c r="T46" s="159">
        <f t="shared" si="7"/>
        <v>2376.5500000000002</v>
      </c>
      <c r="U46" s="158">
        <f t="shared" si="8"/>
        <v>1.5858535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20.81</v>
      </c>
      <c r="F47" s="169"/>
      <c r="G47" s="169">
        <v>21.96</v>
      </c>
      <c r="H47" s="168">
        <v>1.93</v>
      </c>
      <c r="I47" s="168"/>
      <c r="J47" s="167"/>
      <c r="K47" s="166">
        <v>3569.9</v>
      </c>
      <c r="M47" s="5">
        <f t="shared" si="0"/>
        <v>10.404999999999999</v>
      </c>
      <c r="N47" s="5">
        <f t="shared" si="1"/>
        <v>10.98</v>
      </c>
      <c r="O47" s="8">
        <f t="shared" si="2"/>
        <v>22.349999999999998</v>
      </c>
      <c r="P47" s="159">
        <f t="shared" si="3"/>
        <v>1144.55</v>
      </c>
      <c r="Q47" s="159">
        <f t="shared" si="4"/>
        <v>1207.8</v>
      </c>
      <c r="R47" s="159">
        <f t="shared" si="5"/>
        <v>0</v>
      </c>
      <c r="S47" s="159">
        <f t="shared" si="6"/>
        <v>106.14999999999999</v>
      </c>
      <c r="T47" s="159">
        <f t="shared" si="7"/>
        <v>2458.5</v>
      </c>
      <c r="U47" s="158">
        <f t="shared" si="8"/>
        <v>1.9634450000000001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19.54</v>
      </c>
      <c r="F48" s="163"/>
      <c r="G48" s="163">
        <v>20.27</v>
      </c>
      <c r="H48" s="162">
        <v>1.95</v>
      </c>
      <c r="I48" s="162">
        <v>0.99</v>
      </c>
      <c r="J48" s="161"/>
      <c r="K48" s="160">
        <v>3006.46</v>
      </c>
      <c r="M48" s="5">
        <f t="shared" si="0"/>
        <v>9.77</v>
      </c>
      <c r="N48" s="5">
        <f t="shared" si="1"/>
        <v>10.135</v>
      </c>
      <c r="O48" s="8">
        <f t="shared" si="2"/>
        <v>21.375000000000004</v>
      </c>
      <c r="P48" s="159">
        <f t="shared" si="3"/>
        <v>1074.7</v>
      </c>
      <c r="Q48" s="159">
        <f t="shared" si="4"/>
        <v>1114.8499999999999</v>
      </c>
      <c r="R48" s="159">
        <f t="shared" si="5"/>
        <v>0</v>
      </c>
      <c r="S48" s="159">
        <f t="shared" si="6"/>
        <v>161.70000000000002</v>
      </c>
      <c r="T48" s="159">
        <f t="shared" si="7"/>
        <v>2351.25</v>
      </c>
      <c r="U48" s="158">
        <f t="shared" si="8"/>
        <v>1.6535530000000001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24.15</v>
      </c>
      <c r="F49" s="176"/>
      <c r="G49" s="176">
        <v>25.59</v>
      </c>
      <c r="H49" s="175">
        <v>0.98</v>
      </c>
      <c r="I49" s="175">
        <v>0.24</v>
      </c>
      <c r="J49" s="174"/>
      <c r="K49" s="173">
        <v>5099.7</v>
      </c>
      <c r="M49" s="5">
        <f t="shared" si="0"/>
        <v>12.074999999999999</v>
      </c>
      <c r="N49" s="5">
        <f t="shared" si="1"/>
        <v>12.795</v>
      </c>
      <c r="O49" s="8">
        <f t="shared" si="2"/>
        <v>25.479999999999997</v>
      </c>
      <c r="P49" s="159">
        <f t="shared" si="3"/>
        <v>1328.25</v>
      </c>
      <c r="Q49" s="159">
        <f t="shared" si="4"/>
        <v>1407.4499999999998</v>
      </c>
      <c r="R49" s="159">
        <f t="shared" si="5"/>
        <v>0</v>
      </c>
      <c r="S49" s="159">
        <f t="shared" si="6"/>
        <v>67.099999999999994</v>
      </c>
      <c r="T49" s="159">
        <f t="shared" si="7"/>
        <v>2802.7999999999997</v>
      </c>
      <c r="U49" s="158">
        <f t="shared" si="8"/>
        <v>2.8048350000000002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27.38</v>
      </c>
      <c r="F50" s="169"/>
      <c r="G50" s="169">
        <v>28.82</v>
      </c>
      <c r="H50" s="168">
        <v>2.5</v>
      </c>
      <c r="I50" s="168">
        <v>0.59</v>
      </c>
      <c r="J50" s="167"/>
      <c r="K50" s="166">
        <v>4428.3900000000003</v>
      </c>
      <c r="M50" s="5">
        <f t="shared" si="0"/>
        <v>13.69</v>
      </c>
      <c r="N50" s="5">
        <f t="shared" si="1"/>
        <v>14.41</v>
      </c>
      <c r="O50" s="8">
        <f t="shared" si="2"/>
        <v>29.645000000000003</v>
      </c>
      <c r="P50" s="159">
        <f t="shared" si="3"/>
        <v>1505.9</v>
      </c>
      <c r="Q50" s="159">
        <f t="shared" si="4"/>
        <v>1585.1000000000001</v>
      </c>
      <c r="R50" s="159">
        <f t="shared" si="5"/>
        <v>0</v>
      </c>
      <c r="S50" s="159">
        <f t="shared" si="6"/>
        <v>169.95</v>
      </c>
      <c r="T50" s="159">
        <f t="shared" si="7"/>
        <v>3260.95</v>
      </c>
      <c r="U50" s="158">
        <f t="shared" si="8"/>
        <v>2.4356145000000002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21.94</v>
      </c>
      <c r="F51" s="169"/>
      <c r="G51" s="169">
        <v>22.17</v>
      </c>
      <c r="H51" s="168">
        <v>2.52</v>
      </c>
      <c r="I51" s="168"/>
      <c r="J51" s="167"/>
      <c r="K51" s="166">
        <v>3281.97</v>
      </c>
      <c r="M51" s="5">
        <f t="shared" si="0"/>
        <v>10.97</v>
      </c>
      <c r="N51" s="5">
        <f t="shared" si="1"/>
        <v>11.085000000000001</v>
      </c>
      <c r="O51" s="8">
        <f t="shared" si="2"/>
        <v>23.315000000000001</v>
      </c>
      <c r="P51" s="159">
        <f t="shared" si="3"/>
        <v>1206.7</v>
      </c>
      <c r="Q51" s="159">
        <f t="shared" si="4"/>
        <v>1219.3500000000001</v>
      </c>
      <c r="R51" s="159">
        <f t="shared" si="5"/>
        <v>0</v>
      </c>
      <c r="S51" s="159">
        <f t="shared" si="6"/>
        <v>138.6</v>
      </c>
      <c r="T51" s="159">
        <f t="shared" si="7"/>
        <v>2564.65</v>
      </c>
      <c r="U51" s="158">
        <f t="shared" si="8"/>
        <v>1.8050834999999998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24.84</v>
      </c>
      <c r="F52" s="163"/>
      <c r="G52" s="163">
        <v>23.12</v>
      </c>
      <c r="H52" s="162">
        <v>2.2400000000000002</v>
      </c>
      <c r="I52" s="162">
        <v>0.37</v>
      </c>
      <c r="J52" s="161"/>
      <c r="K52" s="160">
        <v>3240.34</v>
      </c>
      <c r="M52" s="5">
        <f t="shared" si="0"/>
        <v>12.42</v>
      </c>
      <c r="N52" s="5">
        <f t="shared" si="1"/>
        <v>11.56</v>
      </c>
      <c r="O52" s="8">
        <f t="shared" si="2"/>
        <v>25.285</v>
      </c>
      <c r="P52" s="159">
        <f t="shared" si="3"/>
        <v>1366.2000000000003</v>
      </c>
      <c r="Q52" s="159">
        <f t="shared" si="4"/>
        <v>1271.5999999999999</v>
      </c>
      <c r="R52" s="159">
        <f t="shared" si="5"/>
        <v>0</v>
      </c>
      <c r="S52" s="159">
        <f t="shared" si="6"/>
        <v>143.55000000000001</v>
      </c>
      <c r="T52" s="159">
        <f t="shared" si="7"/>
        <v>2781.3500000000004</v>
      </c>
      <c r="U52" s="158">
        <f t="shared" si="8"/>
        <v>1.782187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24.5</v>
      </c>
      <c r="F53" s="176"/>
      <c r="G53" s="176">
        <v>25.9</v>
      </c>
      <c r="H53" s="175">
        <v>1.71</v>
      </c>
      <c r="I53" s="175">
        <v>0.31</v>
      </c>
      <c r="J53" s="174"/>
      <c r="K53" s="173">
        <v>3935.1</v>
      </c>
      <c r="M53" s="5">
        <f t="shared" si="0"/>
        <v>12.25</v>
      </c>
      <c r="N53" s="5">
        <f t="shared" si="1"/>
        <v>12.95</v>
      </c>
      <c r="O53" s="8">
        <f t="shared" si="2"/>
        <v>26.21</v>
      </c>
      <c r="P53" s="159">
        <f t="shared" si="3"/>
        <v>1347.5</v>
      </c>
      <c r="Q53" s="159">
        <f t="shared" si="4"/>
        <v>1424.5</v>
      </c>
      <c r="R53" s="159">
        <f t="shared" si="5"/>
        <v>0</v>
      </c>
      <c r="S53" s="159">
        <f t="shared" si="6"/>
        <v>111.1</v>
      </c>
      <c r="T53" s="159">
        <f t="shared" si="7"/>
        <v>2883.1</v>
      </c>
      <c r="U53" s="158">
        <f t="shared" si="8"/>
        <v>2.1643049999999997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29.61</v>
      </c>
      <c r="F54" s="169"/>
      <c r="G54" s="169">
        <v>31.24</v>
      </c>
      <c r="H54" s="168">
        <v>1.81</v>
      </c>
      <c r="I54" s="168">
        <v>0.33</v>
      </c>
      <c r="J54" s="167"/>
      <c r="K54" s="166">
        <v>4600.63</v>
      </c>
      <c r="M54" s="5">
        <f t="shared" si="0"/>
        <v>14.805</v>
      </c>
      <c r="N54" s="5">
        <f t="shared" si="1"/>
        <v>15.62</v>
      </c>
      <c r="O54" s="8">
        <f t="shared" si="2"/>
        <v>31.494999999999997</v>
      </c>
      <c r="P54" s="159">
        <f t="shared" si="3"/>
        <v>1628.55</v>
      </c>
      <c r="Q54" s="159">
        <f t="shared" si="4"/>
        <v>1718.1999999999998</v>
      </c>
      <c r="R54" s="159">
        <f t="shared" si="5"/>
        <v>0</v>
      </c>
      <c r="S54" s="159">
        <f t="shared" si="6"/>
        <v>117.69999999999999</v>
      </c>
      <c r="T54" s="159">
        <f t="shared" si="7"/>
        <v>3464.45</v>
      </c>
      <c r="U54" s="158">
        <f t="shared" si="8"/>
        <v>2.5303464999999998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15.48</v>
      </c>
      <c r="F55" s="169"/>
      <c r="G55" s="169">
        <v>14.8</v>
      </c>
      <c r="H55" s="168">
        <v>1.41</v>
      </c>
      <c r="I55" s="168">
        <v>0.6</v>
      </c>
      <c r="J55" s="167"/>
      <c r="K55" s="166">
        <v>2146.04</v>
      </c>
      <c r="M55" s="5">
        <f t="shared" si="0"/>
        <v>7.74</v>
      </c>
      <c r="N55" s="5">
        <f t="shared" si="1"/>
        <v>7.4</v>
      </c>
      <c r="O55" s="8">
        <f t="shared" si="2"/>
        <v>16.145</v>
      </c>
      <c r="P55" s="159">
        <f t="shared" si="3"/>
        <v>851.40000000000009</v>
      </c>
      <c r="Q55" s="159">
        <f t="shared" si="4"/>
        <v>814</v>
      </c>
      <c r="R55" s="159">
        <f t="shared" si="5"/>
        <v>0</v>
      </c>
      <c r="S55" s="159">
        <f t="shared" si="6"/>
        <v>110.54999999999998</v>
      </c>
      <c r="T55" s="159">
        <f t="shared" si="7"/>
        <v>1775.95</v>
      </c>
      <c r="U55" s="158">
        <f t="shared" si="8"/>
        <v>1.1803219999999999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27.8</v>
      </c>
      <c r="F56" s="163"/>
      <c r="G56" s="163">
        <v>24.46</v>
      </c>
      <c r="H56" s="162">
        <v>2.0299999999999998</v>
      </c>
      <c r="I56" s="162">
        <v>1.0900000000000001</v>
      </c>
      <c r="J56" s="161"/>
      <c r="K56" s="160">
        <v>4102.1499999999996</v>
      </c>
      <c r="M56" s="5">
        <f t="shared" si="0"/>
        <v>13.9</v>
      </c>
      <c r="N56" s="5">
        <f t="shared" si="1"/>
        <v>12.23</v>
      </c>
      <c r="O56" s="8">
        <f t="shared" si="2"/>
        <v>27.690000000000005</v>
      </c>
      <c r="P56" s="159">
        <f t="shared" si="3"/>
        <v>1529</v>
      </c>
      <c r="Q56" s="159">
        <f t="shared" si="4"/>
        <v>1345.3000000000002</v>
      </c>
      <c r="R56" s="159">
        <f t="shared" si="5"/>
        <v>0</v>
      </c>
      <c r="S56" s="159">
        <f t="shared" si="6"/>
        <v>171.6</v>
      </c>
      <c r="T56" s="159">
        <f t="shared" si="7"/>
        <v>3045.9</v>
      </c>
      <c r="U56" s="158">
        <f t="shared" si="8"/>
        <v>2.2561824999999995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23.15</v>
      </c>
      <c r="F57" s="176"/>
      <c r="G57" s="176">
        <v>25.25</v>
      </c>
      <c r="H57" s="175">
        <v>1.2</v>
      </c>
      <c r="I57" s="175"/>
      <c r="J57" s="174"/>
      <c r="K57" s="173">
        <v>3818.26</v>
      </c>
      <c r="M57" s="5">
        <f t="shared" si="0"/>
        <v>11.574999999999999</v>
      </c>
      <c r="N57" s="5">
        <f t="shared" si="1"/>
        <v>12.625</v>
      </c>
      <c r="O57" s="8">
        <f t="shared" si="2"/>
        <v>24.8</v>
      </c>
      <c r="P57" s="159">
        <f t="shared" si="3"/>
        <v>1273.25</v>
      </c>
      <c r="Q57" s="159">
        <f t="shared" si="4"/>
        <v>1388.75</v>
      </c>
      <c r="R57" s="159">
        <f t="shared" si="5"/>
        <v>0</v>
      </c>
      <c r="S57" s="159">
        <f t="shared" si="6"/>
        <v>65.999999999999986</v>
      </c>
      <c r="T57" s="159">
        <f t="shared" si="7"/>
        <v>2728</v>
      </c>
      <c r="U57" s="158">
        <f t="shared" si="8"/>
        <v>2.1000429999999999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34.36</v>
      </c>
      <c r="F58" s="169"/>
      <c r="G58" s="169">
        <v>37.76</v>
      </c>
      <c r="H58" s="168">
        <v>1.92</v>
      </c>
      <c r="I58" s="168">
        <v>0.27</v>
      </c>
      <c r="J58" s="167"/>
      <c r="K58" s="166">
        <v>6293.11</v>
      </c>
      <c r="M58" s="5">
        <f t="shared" si="0"/>
        <v>17.18</v>
      </c>
      <c r="N58" s="5">
        <f t="shared" si="1"/>
        <v>18.88</v>
      </c>
      <c r="O58" s="8">
        <f t="shared" si="2"/>
        <v>37.155000000000001</v>
      </c>
      <c r="P58" s="159">
        <f t="shared" si="3"/>
        <v>1889.8000000000002</v>
      </c>
      <c r="Q58" s="159">
        <f t="shared" si="4"/>
        <v>2076.7999999999997</v>
      </c>
      <c r="R58" s="159">
        <f t="shared" si="5"/>
        <v>0</v>
      </c>
      <c r="S58" s="159">
        <f t="shared" si="6"/>
        <v>120.45</v>
      </c>
      <c r="T58" s="159">
        <f t="shared" si="7"/>
        <v>4087.0499999999997</v>
      </c>
      <c r="U58" s="158">
        <f t="shared" si="8"/>
        <v>3.4612105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24.61</v>
      </c>
      <c r="F59" s="169"/>
      <c r="G59" s="169">
        <v>26.06</v>
      </c>
      <c r="H59" s="168">
        <v>2</v>
      </c>
      <c r="I59" s="168"/>
      <c r="J59" s="167"/>
      <c r="K59" s="166">
        <v>4146.79</v>
      </c>
      <c r="M59" s="5">
        <f t="shared" si="0"/>
        <v>12.305</v>
      </c>
      <c r="N59" s="5">
        <f t="shared" si="1"/>
        <v>13.03</v>
      </c>
      <c r="O59" s="8">
        <f t="shared" si="2"/>
        <v>26.335000000000001</v>
      </c>
      <c r="P59" s="159">
        <f t="shared" si="3"/>
        <v>1353.55</v>
      </c>
      <c r="Q59" s="159">
        <f t="shared" si="4"/>
        <v>1433.3000000000002</v>
      </c>
      <c r="R59" s="159">
        <f t="shared" si="5"/>
        <v>0</v>
      </c>
      <c r="S59" s="159">
        <f t="shared" si="6"/>
        <v>110</v>
      </c>
      <c r="T59" s="159">
        <f t="shared" si="7"/>
        <v>2896.8500000000004</v>
      </c>
      <c r="U59" s="158">
        <f t="shared" si="8"/>
        <v>2.2807345000000003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28.3</v>
      </c>
      <c r="F60" s="163"/>
      <c r="G60" s="163">
        <v>27.79</v>
      </c>
      <c r="H60" s="162">
        <v>2.3199999999999998</v>
      </c>
      <c r="I60" s="162"/>
      <c r="J60" s="161"/>
      <c r="K60" s="160">
        <v>4400.6000000000004</v>
      </c>
      <c r="M60" s="5">
        <f t="shared" si="0"/>
        <v>14.15</v>
      </c>
      <c r="N60" s="5">
        <f t="shared" si="1"/>
        <v>13.895</v>
      </c>
      <c r="O60" s="8">
        <f t="shared" si="2"/>
        <v>29.205000000000002</v>
      </c>
      <c r="P60" s="159">
        <f t="shared" si="3"/>
        <v>1556.5</v>
      </c>
      <c r="Q60" s="159">
        <f t="shared" si="4"/>
        <v>1528.4499999999998</v>
      </c>
      <c r="R60" s="159">
        <f t="shared" si="5"/>
        <v>0</v>
      </c>
      <c r="S60" s="159">
        <f t="shared" si="6"/>
        <v>127.60000000000001</v>
      </c>
      <c r="T60" s="159">
        <f t="shared" si="7"/>
        <v>3212.5499999999997</v>
      </c>
      <c r="U60" s="158">
        <f t="shared" si="8"/>
        <v>2.4203300000000003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25.1</v>
      </c>
      <c r="F61" s="176"/>
      <c r="G61" s="176">
        <v>28.82</v>
      </c>
      <c r="H61" s="175">
        <v>2.46</v>
      </c>
      <c r="I61" s="175">
        <v>0.67</v>
      </c>
      <c r="J61" s="174"/>
      <c r="K61" s="173">
        <v>4045.76</v>
      </c>
      <c r="M61" s="5">
        <f t="shared" si="0"/>
        <v>12.55</v>
      </c>
      <c r="N61" s="5">
        <f t="shared" si="1"/>
        <v>14.41</v>
      </c>
      <c r="O61" s="8">
        <f t="shared" si="2"/>
        <v>28.525000000000002</v>
      </c>
      <c r="P61" s="159">
        <f t="shared" si="3"/>
        <v>1380.5</v>
      </c>
      <c r="Q61" s="159">
        <f t="shared" si="4"/>
        <v>1585.1000000000001</v>
      </c>
      <c r="R61" s="159">
        <f t="shared" si="5"/>
        <v>0</v>
      </c>
      <c r="S61" s="159">
        <f t="shared" si="6"/>
        <v>172.15</v>
      </c>
      <c r="T61" s="159">
        <f t="shared" si="7"/>
        <v>3137.7500000000005</v>
      </c>
      <c r="U61" s="158">
        <f t="shared" si="8"/>
        <v>2.225168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38.549999999999997</v>
      </c>
      <c r="F62" s="169"/>
      <c r="G62" s="169">
        <v>40.6</v>
      </c>
      <c r="H62" s="168">
        <v>2.19</v>
      </c>
      <c r="I62" s="168"/>
      <c r="J62" s="167"/>
      <c r="K62" s="166">
        <v>5820.45</v>
      </c>
      <c r="M62" s="5">
        <f t="shared" si="0"/>
        <v>19.274999999999999</v>
      </c>
      <c r="N62" s="5">
        <f t="shared" si="1"/>
        <v>20.3</v>
      </c>
      <c r="O62" s="8">
        <f t="shared" si="2"/>
        <v>40.67</v>
      </c>
      <c r="P62" s="159">
        <f t="shared" si="3"/>
        <v>2120.2499999999995</v>
      </c>
      <c r="Q62" s="159">
        <f t="shared" si="4"/>
        <v>2233.0000000000005</v>
      </c>
      <c r="R62" s="159">
        <f t="shared" si="5"/>
        <v>0</v>
      </c>
      <c r="S62" s="159">
        <f t="shared" si="6"/>
        <v>120.45</v>
      </c>
      <c r="T62" s="159">
        <f t="shared" si="7"/>
        <v>4473.7</v>
      </c>
      <c r="U62" s="158">
        <f t="shared" si="8"/>
        <v>3.2012475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25.55</v>
      </c>
      <c r="F63" s="169"/>
      <c r="G63" s="169">
        <v>27.51</v>
      </c>
      <c r="H63" s="168">
        <v>2.08</v>
      </c>
      <c r="I63" s="168">
        <v>0.2</v>
      </c>
      <c r="J63" s="167"/>
      <c r="K63" s="166">
        <v>3796.69</v>
      </c>
      <c r="M63" s="5">
        <f t="shared" si="0"/>
        <v>12.775</v>
      </c>
      <c r="N63" s="5">
        <f t="shared" si="1"/>
        <v>13.755000000000001</v>
      </c>
      <c r="O63" s="8">
        <f t="shared" si="2"/>
        <v>27.67</v>
      </c>
      <c r="P63" s="159">
        <f t="shared" si="3"/>
        <v>1405.25</v>
      </c>
      <c r="Q63" s="159">
        <f t="shared" si="4"/>
        <v>1513.0500000000002</v>
      </c>
      <c r="R63" s="159">
        <f t="shared" si="5"/>
        <v>0</v>
      </c>
      <c r="S63" s="159">
        <f t="shared" si="6"/>
        <v>125.40000000000002</v>
      </c>
      <c r="T63" s="159">
        <f t="shared" si="7"/>
        <v>3043.7000000000003</v>
      </c>
      <c r="U63" s="158">
        <f t="shared" si="8"/>
        <v>2.0881794999999999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22.41</v>
      </c>
      <c r="F64" s="163"/>
      <c r="G64" s="163">
        <v>21.71</v>
      </c>
      <c r="H64" s="162">
        <v>2.67</v>
      </c>
      <c r="I64" s="162">
        <v>1.1000000000000001</v>
      </c>
      <c r="J64" s="161"/>
      <c r="K64" s="160">
        <v>3282.44</v>
      </c>
      <c r="M64" s="5">
        <f t="shared" si="0"/>
        <v>11.205</v>
      </c>
      <c r="N64" s="5">
        <f t="shared" si="1"/>
        <v>10.855</v>
      </c>
      <c r="O64" s="8">
        <f t="shared" si="2"/>
        <v>23.945000000000004</v>
      </c>
      <c r="P64" s="159">
        <f t="shared" si="3"/>
        <v>1232.55</v>
      </c>
      <c r="Q64" s="159">
        <f t="shared" si="4"/>
        <v>1194.05</v>
      </c>
      <c r="R64" s="159">
        <f t="shared" si="5"/>
        <v>0</v>
      </c>
      <c r="S64" s="159">
        <f t="shared" si="6"/>
        <v>207.35</v>
      </c>
      <c r="T64" s="159">
        <f t="shared" si="7"/>
        <v>2633.95</v>
      </c>
      <c r="U64" s="158">
        <f t="shared" si="8"/>
        <v>1.805342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24.69</v>
      </c>
      <c r="F65" s="176"/>
      <c r="G65" s="176">
        <v>26.3</v>
      </c>
      <c r="H65" s="175">
        <v>1.36</v>
      </c>
      <c r="I65" s="175"/>
      <c r="J65" s="174"/>
      <c r="K65" s="173">
        <v>3864.81</v>
      </c>
      <c r="M65" s="5">
        <f t="shared" si="0"/>
        <v>12.345000000000001</v>
      </c>
      <c r="N65" s="5">
        <f t="shared" si="1"/>
        <v>13.15</v>
      </c>
      <c r="O65" s="8">
        <f t="shared" si="2"/>
        <v>26.175000000000001</v>
      </c>
      <c r="P65" s="159">
        <f t="shared" si="3"/>
        <v>1357.95</v>
      </c>
      <c r="Q65" s="159">
        <f t="shared" si="4"/>
        <v>1446.5</v>
      </c>
      <c r="R65" s="159">
        <f t="shared" si="5"/>
        <v>0</v>
      </c>
      <c r="S65" s="159">
        <f t="shared" si="6"/>
        <v>74.800000000000011</v>
      </c>
      <c r="T65" s="159">
        <f t="shared" si="7"/>
        <v>2879.25</v>
      </c>
      <c r="U65" s="158">
        <f t="shared" si="8"/>
        <v>2.1256455000000001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27.51</v>
      </c>
      <c r="F66" s="169"/>
      <c r="G66" s="169">
        <v>31.81</v>
      </c>
      <c r="H66" s="168">
        <v>2</v>
      </c>
      <c r="I66" s="168">
        <v>0.22</v>
      </c>
      <c r="J66" s="167"/>
      <c r="K66" s="166">
        <v>4396.8999999999996</v>
      </c>
      <c r="M66" s="5">
        <f t="shared" si="0"/>
        <v>13.755000000000001</v>
      </c>
      <c r="N66" s="5">
        <f t="shared" si="1"/>
        <v>15.904999999999999</v>
      </c>
      <c r="O66" s="8">
        <f t="shared" si="2"/>
        <v>30.77</v>
      </c>
      <c r="P66" s="159">
        <f t="shared" si="3"/>
        <v>1513.0500000000002</v>
      </c>
      <c r="Q66" s="159">
        <f t="shared" si="4"/>
        <v>1749.55</v>
      </c>
      <c r="R66" s="159">
        <f t="shared" si="5"/>
        <v>0</v>
      </c>
      <c r="S66" s="159">
        <f t="shared" si="6"/>
        <v>122.10000000000001</v>
      </c>
      <c r="T66" s="159">
        <f t="shared" si="7"/>
        <v>3384.7000000000003</v>
      </c>
      <c r="U66" s="158">
        <f t="shared" si="8"/>
        <v>2.4182949999999996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17.46</v>
      </c>
      <c r="F67" s="169"/>
      <c r="G67" s="169">
        <v>17.43</v>
      </c>
      <c r="H67" s="168">
        <v>1.05</v>
      </c>
      <c r="I67" s="168">
        <v>0.28999999999999998</v>
      </c>
      <c r="J67" s="167"/>
      <c r="K67" s="166">
        <v>2784.07</v>
      </c>
      <c r="M67" s="5">
        <f t="shared" si="0"/>
        <v>8.73</v>
      </c>
      <c r="N67" s="5">
        <f t="shared" si="1"/>
        <v>8.7149999999999999</v>
      </c>
      <c r="O67" s="8">
        <f t="shared" si="2"/>
        <v>18.114999999999998</v>
      </c>
      <c r="P67" s="159">
        <f t="shared" si="3"/>
        <v>960.30000000000007</v>
      </c>
      <c r="Q67" s="159">
        <f t="shared" si="4"/>
        <v>958.65000000000009</v>
      </c>
      <c r="R67" s="159">
        <f t="shared" si="5"/>
        <v>0</v>
      </c>
      <c r="S67" s="159">
        <f t="shared" si="6"/>
        <v>73.7</v>
      </c>
      <c r="T67" s="159">
        <f t="shared" si="7"/>
        <v>1992.6500000000003</v>
      </c>
      <c r="U67" s="158">
        <f t="shared" si="8"/>
        <v>1.5312385000000002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23.84</v>
      </c>
      <c r="F68" s="163"/>
      <c r="G68" s="163">
        <v>22.54</v>
      </c>
      <c r="H68" s="162">
        <v>1.44</v>
      </c>
      <c r="I68" s="162"/>
      <c r="J68" s="161"/>
      <c r="K68" s="160">
        <v>3528.91</v>
      </c>
      <c r="M68" s="5">
        <f t="shared" si="0"/>
        <v>11.92</v>
      </c>
      <c r="N68" s="5">
        <f t="shared" si="1"/>
        <v>11.27</v>
      </c>
      <c r="O68" s="8">
        <f t="shared" si="2"/>
        <v>23.909999999999997</v>
      </c>
      <c r="P68" s="159">
        <f t="shared" si="3"/>
        <v>1311.2</v>
      </c>
      <c r="Q68" s="159">
        <f t="shared" si="4"/>
        <v>1239.6999999999998</v>
      </c>
      <c r="R68" s="159">
        <f t="shared" si="5"/>
        <v>0</v>
      </c>
      <c r="S68" s="159">
        <f t="shared" si="6"/>
        <v>79.2</v>
      </c>
      <c r="T68" s="159">
        <f t="shared" si="7"/>
        <v>2630.0999999999995</v>
      </c>
      <c r="U68" s="158">
        <f t="shared" si="8"/>
        <v>1.9409005000000001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30.53</v>
      </c>
      <c r="F69" s="176"/>
      <c r="G69" s="176">
        <v>30.35</v>
      </c>
      <c r="H69" s="175">
        <v>1.92</v>
      </c>
      <c r="I69" s="175"/>
      <c r="J69" s="174"/>
      <c r="K69" s="173">
        <v>4303.6899999999996</v>
      </c>
      <c r="M69" s="5">
        <f t="shared" si="0"/>
        <v>15.265000000000001</v>
      </c>
      <c r="N69" s="5">
        <f t="shared" si="1"/>
        <v>15.175000000000001</v>
      </c>
      <c r="O69" s="8">
        <f t="shared" si="2"/>
        <v>31.400000000000002</v>
      </c>
      <c r="P69" s="159">
        <f t="shared" si="3"/>
        <v>1679.15</v>
      </c>
      <c r="Q69" s="159">
        <f t="shared" si="4"/>
        <v>1669.2500000000002</v>
      </c>
      <c r="R69" s="159">
        <f t="shared" si="5"/>
        <v>0</v>
      </c>
      <c r="S69" s="159">
        <f t="shared" si="6"/>
        <v>105.6</v>
      </c>
      <c r="T69" s="159">
        <f t="shared" si="7"/>
        <v>3454.0000000000005</v>
      </c>
      <c r="U69" s="158">
        <f t="shared" si="8"/>
        <v>2.3670294999999997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22.18</v>
      </c>
      <c r="F70" s="169"/>
      <c r="G70" s="169">
        <v>21.24</v>
      </c>
      <c r="H70" s="168">
        <v>1.25</v>
      </c>
      <c r="I70" s="168">
        <v>0.53</v>
      </c>
      <c r="J70" s="167"/>
      <c r="K70" s="166">
        <v>3342.76</v>
      </c>
      <c r="M70" s="5">
        <f t="shared" si="0"/>
        <v>11.09</v>
      </c>
      <c r="N70" s="5">
        <f t="shared" si="1"/>
        <v>10.62</v>
      </c>
      <c r="O70" s="8">
        <f t="shared" si="2"/>
        <v>22.6</v>
      </c>
      <c r="P70" s="159">
        <f t="shared" si="3"/>
        <v>1219.8999999999999</v>
      </c>
      <c r="Q70" s="159">
        <f t="shared" si="4"/>
        <v>1168.2</v>
      </c>
      <c r="R70" s="159">
        <f t="shared" si="5"/>
        <v>0</v>
      </c>
      <c r="S70" s="159">
        <f t="shared" si="6"/>
        <v>97.9</v>
      </c>
      <c r="T70" s="159">
        <f t="shared" si="7"/>
        <v>2486</v>
      </c>
      <c r="U70" s="158">
        <f t="shared" si="8"/>
        <v>1.8385180000000001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24.52</v>
      </c>
      <c r="F71" s="169"/>
      <c r="G71" s="169">
        <v>22.98</v>
      </c>
      <c r="H71" s="168">
        <v>1.43</v>
      </c>
      <c r="I71" s="168">
        <v>1.1299999999999999</v>
      </c>
      <c r="J71" s="167"/>
      <c r="K71" s="166">
        <v>3456.82</v>
      </c>
      <c r="M71" s="5">
        <f t="shared" si="0"/>
        <v>12.26</v>
      </c>
      <c r="N71" s="5">
        <f t="shared" si="1"/>
        <v>11.49</v>
      </c>
      <c r="O71" s="8">
        <f t="shared" si="2"/>
        <v>25.03</v>
      </c>
      <c r="P71" s="159">
        <f t="shared" si="3"/>
        <v>1348.6000000000001</v>
      </c>
      <c r="Q71" s="159">
        <f t="shared" si="4"/>
        <v>1263.9000000000001</v>
      </c>
      <c r="R71" s="159">
        <f t="shared" si="5"/>
        <v>0</v>
      </c>
      <c r="S71" s="159">
        <f t="shared" si="6"/>
        <v>140.79999999999998</v>
      </c>
      <c r="T71" s="159">
        <f t="shared" si="7"/>
        <v>2753.3</v>
      </c>
      <c r="U71" s="158">
        <f t="shared" si="8"/>
        <v>1.901251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23.9</v>
      </c>
      <c r="F72" s="163"/>
      <c r="G72" s="163">
        <v>23.86</v>
      </c>
      <c r="H72" s="162">
        <v>1.52</v>
      </c>
      <c r="I72" s="162">
        <v>0.27</v>
      </c>
      <c r="J72" s="161"/>
      <c r="K72" s="160">
        <v>3270.47</v>
      </c>
      <c r="M72" s="5">
        <f t="shared" si="0"/>
        <v>11.95</v>
      </c>
      <c r="N72" s="5">
        <f t="shared" si="1"/>
        <v>11.93</v>
      </c>
      <c r="O72" s="8">
        <f t="shared" si="2"/>
        <v>24.775000000000002</v>
      </c>
      <c r="P72" s="159">
        <f t="shared" si="3"/>
        <v>1314.4999999999998</v>
      </c>
      <c r="Q72" s="159">
        <f t="shared" si="4"/>
        <v>1312.3</v>
      </c>
      <c r="R72" s="159">
        <f t="shared" si="5"/>
        <v>0</v>
      </c>
      <c r="S72" s="159">
        <f t="shared" si="6"/>
        <v>98.450000000000017</v>
      </c>
      <c r="T72" s="159">
        <f t="shared" si="7"/>
        <v>2725.2499999999995</v>
      </c>
      <c r="U72" s="158">
        <f t="shared" si="8"/>
        <v>1.7987584999999999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5285-8CE7-4BA5-8EB2-0FD7C27BB12E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3.7109375" style="6" customWidth="1"/>
    <col min="14" max="14" width="4.28515625" style="5" customWidth="1"/>
    <col min="15" max="15" width="33.7109375" style="6" customWidth="1"/>
    <col min="16" max="16" width="4.28515625" style="5" customWidth="1"/>
    <col min="17" max="17" width="33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customWidth="1"/>
    <col min="23" max="23" width="25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1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810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43291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191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809</v>
      </c>
      <c r="H6" s="262" t="s">
        <v>808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807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193</v>
      </c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34</v>
      </c>
      <c r="AN10" s="85">
        <f t="shared" si="0"/>
        <v>7</v>
      </c>
      <c r="AO10" s="84">
        <f t="shared" si="0"/>
        <v>0</v>
      </c>
      <c r="AP10" s="86">
        <f t="shared" si="0"/>
        <v>42</v>
      </c>
      <c r="AQ10" s="85">
        <f t="shared" si="0"/>
        <v>24</v>
      </c>
      <c r="AR10" s="84">
        <f t="shared" si="0"/>
        <v>2</v>
      </c>
      <c r="AS10" s="86">
        <f t="shared" si="0"/>
        <v>2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4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20.5</v>
      </c>
      <c r="BJ10" s="5">
        <f>SUM(AP10:AR10,BB10)/$BJ$5</f>
        <v>34.5</v>
      </c>
      <c r="BK10" s="5">
        <f>SUM(AS10:AU10,BC10)/$BJ$5</f>
        <v>1.5</v>
      </c>
      <c r="BL10" s="5">
        <f>SUM(AV10:AX10,BD10)/$BJ$5</f>
        <v>11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17</v>
      </c>
      <c r="AN11" s="66">
        <f t="shared" si="1"/>
        <v>3.5</v>
      </c>
      <c r="AO11" s="65">
        <f t="shared" si="1"/>
        <v>0</v>
      </c>
      <c r="AP11" s="67">
        <f t="shared" si="1"/>
        <v>21</v>
      </c>
      <c r="AQ11" s="66">
        <f t="shared" si="1"/>
        <v>12</v>
      </c>
      <c r="AR11" s="65">
        <f t="shared" si="1"/>
        <v>1</v>
      </c>
      <c r="AS11" s="67">
        <f t="shared" si="1"/>
        <v>1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2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673</v>
      </c>
      <c r="I12" s="248">
        <v>95</v>
      </c>
      <c r="J12" s="248">
        <v>22</v>
      </c>
      <c r="K12" s="248">
        <v>6</v>
      </c>
      <c r="L12" s="45" t="s">
        <v>132</v>
      </c>
      <c r="M12" s="44" t="s">
        <v>375</v>
      </c>
      <c r="N12" s="45" t="s">
        <v>131</v>
      </c>
      <c r="O12" s="44" t="s">
        <v>511</v>
      </c>
      <c r="P12" s="45" t="s">
        <v>130</v>
      </c>
      <c r="Q12" s="44" t="s">
        <v>491</v>
      </c>
      <c r="R12" s="45" t="s">
        <v>129</v>
      </c>
      <c r="S12" s="44" t="s">
        <v>371</v>
      </c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>
        <v>15</v>
      </c>
      <c r="AG12" s="44" t="s">
        <v>133</v>
      </c>
      <c r="AH12" s="43" t="s">
        <v>806</v>
      </c>
      <c r="AI12" s="42" t="s">
        <v>133</v>
      </c>
      <c r="AJ12" s="235"/>
      <c r="AK12" s="235"/>
      <c r="AL12" s="51"/>
      <c r="AM12" s="228">
        <f>SUMPRODUCT(LEN($M12:$AE15)-LEN(SUBSTITUTE($M12:$AE15,"A", "")))</f>
        <v>20</v>
      </c>
      <c r="AN12" s="216">
        <f>SUMPRODUCT(LEN($AH12:$AH15)-LEN(SUBSTITUTE($AH12:$AH15,"A", "")))</f>
        <v>5</v>
      </c>
      <c r="AO12" s="219">
        <f>SUMPRODUCT(LEN($AG12:$AG15)-LEN(SUBSTITUTE($AG12:$AG15,"A", "")))</f>
        <v>0</v>
      </c>
      <c r="AP12" s="222">
        <f>SUMPRODUCT(LEN($M12:$AE15)-LEN(SUBSTITUTE($M12:$AE15,"S", "")))</f>
        <v>19</v>
      </c>
      <c r="AQ12" s="216">
        <f>SUMPRODUCT(LEN($AH12:$AH15)-LEN(SUBSTITUTE($AH12:$AH15,"S", "")))</f>
        <v>17</v>
      </c>
      <c r="AR12" s="219">
        <f>SUMPRODUCT(LEN($AG12:$AG15)-LEN(SUBSTITUTE($AG12:$AG15,"S", "")))</f>
        <v>2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8</v>
      </c>
      <c r="AW12" s="216">
        <f>SUMPRODUCT(LEN($AH12:$AH15)-LEN(SUBSTITUTE($AH12:$AH15,"G", "")))</f>
        <v>2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1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374</v>
      </c>
      <c r="N13" s="35" t="s">
        <v>121</v>
      </c>
      <c r="O13" s="34" t="s">
        <v>654</v>
      </c>
      <c r="P13" s="35" t="s">
        <v>120</v>
      </c>
      <c r="Q13" s="34" t="s">
        <v>477</v>
      </c>
      <c r="R13" s="35" t="s">
        <v>119</v>
      </c>
      <c r="S13" s="34" t="s">
        <v>133</v>
      </c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>
        <v>16</v>
      </c>
      <c r="AG13" s="34" t="s">
        <v>133</v>
      </c>
      <c r="AH13" s="33" t="s">
        <v>805</v>
      </c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193</v>
      </c>
      <c r="I14" s="250"/>
      <c r="J14" s="250"/>
      <c r="K14" s="250"/>
      <c r="L14" s="26" t="s">
        <v>112</v>
      </c>
      <c r="M14" s="25" t="s">
        <v>549</v>
      </c>
      <c r="N14" s="26" t="s">
        <v>111</v>
      </c>
      <c r="O14" s="25" t="s">
        <v>528</v>
      </c>
      <c r="P14" s="26" t="s">
        <v>110</v>
      </c>
      <c r="Q14" s="25" t="s">
        <v>381</v>
      </c>
      <c r="R14" s="26" t="s">
        <v>109</v>
      </c>
      <c r="S14" s="25" t="s">
        <v>133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660</v>
      </c>
      <c r="N15" s="55" t="s">
        <v>102</v>
      </c>
      <c r="O15" s="54" t="s">
        <v>558</v>
      </c>
      <c r="P15" s="55" t="s">
        <v>101</v>
      </c>
      <c r="Q15" s="54" t="s">
        <v>372</v>
      </c>
      <c r="R15" s="55" t="s">
        <v>100</v>
      </c>
      <c r="S15" s="54" t="s">
        <v>133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88</v>
      </c>
      <c r="J16" s="248">
        <v>23</v>
      </c>
      <c r="K16" s="248">
        <v>6</v>
      </c>
      <c r="L16" s="45" t="s">
        <v>132</v>
      </c>
      <c r="M16" s="44" t="s">
        <v>374</v>
      </c>
      <c r="N16" s="45" t="s">
        <v>131</v>
      </c>
      <c r="O16" s="44" t="s">
        <v>791</v>
      </c>
      <c r="P16" s="45" t="s">
        <v>130</v>
      </c>
      <c r="Q16" s="44" t="s">
        <v>491</v>
      </c>
      <c r="R16" s="45" t="s">
        <v>129</v>
      </c>
      <c r="S16" s="44" t="s">
        <v>371</v>
      </c>
      <c r="T16" s="45" t="s">
        <v>128</v>
      </c>
      <c r="U16" s="44" t="s">
        <v>133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531</v>
      </c>
      <c r="AI16" s="42"/>
      <c r="AJ16" s="231">
        <v>6</v>
      </c>
      <c r="AK16" s="225"/>
      <c r="AL16" s="51"/>
      <c r="AM16" s="228">
        <f>SUMPRODUCT(LEN($M16:$AE19)-LEN(SUBSTITUTE($M16:$AE19,"A", "")))</f>
        <v>14</v>
      </c>
      <c r="AN16" s="216">
        <f>SUMPRODUCT(LEN($AH16:$AH19)-LEN(SUBSTITUTE($AH16:$AH19,"A", "")))</f>
        <v>2</v>
      </c>
      <c r="AO16" s="219">
        <f>SUMPRODUCT(LEN($AG16:$AG19)-LEN(SUBSTITUTE($AG16:$AG19,"A", "")))</f>
        <v>0</v>
      </c>
      <c r="AP16" s="222">
        <f>SUMPRODUCT(LEN($M16:$AE19)-LEN(SUBSTITUTE($M16:$AE19,"S", "")))</f>
        <v>23</v>
      </c>
      <c r="AQ16" s="216">
        <f>SUMPRODUCT(LEN($AH16:$AH19)-LEN(SUBSTITUTE($AH16:$AH19,"S", "")))</f>
        <v>7</v>
      </c>
      <c r="AR16" s="219">
        <f>SUMPRODUCT(LEN($AG16:$AG19)-LEN(SUBSTITUTE($AG16:$AG19,"S", "")))</f>
        <v>0</v>
      </c>
      <c r="AS16" s="222">
        <f>SUMPRODUCT(LEN($M16:$AE19)-LEN(SUBSTITUTE($M16:$AE19,"F", "")))</f>
        <v>2</v>
      </c>
      <c r="AT16" s="216">
        <f>SUMPRODUCT(LEN($AH16:$AH19)-LEN(SUBSTITUTE($AH16:$AH19,"F", "")))</f>
        <v>1</v>
      </c>
      <c r="AU16" s="219">
        <f>SUMPRODUCT(LEN($AG16:$AG19)-LEN(SUBSTITUTE($AG16:$AG19,"F", "")))</f>
        <v>0</v>
      </c>
      <c r="AV16" s="222">
        <f>SUMPRODUCT(LEN($M16:$AE19)-LEN(SUBSTITUTE($M16:$AE19,"G", "")))</f>
        <v>10</v>
      </c>
      <c r="AW16" s="216">
        <f>SUMPRODUCT(LEN($AH16:$AH19)-LEN(SUBSTITUTE($AH16:$AH19,"G", "")))</f>
        <v>2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375</v>
      </c>
      <c r="N17" s="35" t="s">
        <v>121</v>
      </c>
      <c r="O17" s="34" t="s">
        <v>558</v>
      </c>
      <c r="P17" s="35" t="s">
        <v>120</v>
      </c>
      <c r="Q17" s="34" t="s">
        <v>538</v>
      </c>
      <c r="R17" s="35" t="s">
        <v>119</v>
      </c>
      <c r="S17" s="34" t="s">
        <v>371</v>
      </c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804</v>
      </c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703</v>
      </c>
      <c r="N18" s="26" t="s">
        <v>111</v>
      </c>
      <c r="O18" s="25" t="s">
        <v>502</v>
      </c>
      <c r="P18" s="26" t="s">
        <v>110</v>
      </c>
      <c r="Q18" s="25" t="s">
        <v>490</v>
      </c>
      <c r="R18" s="26" t="s">
        <v>109</v>
      </c>
      <c r="S18" s="25" t="s">
        <v>133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679</v>
      </c>
      <c r="N19" s="55" t="s">
        <v>102</v>
      </c>
      <c r="O19" s="54" t="s">
        <v>794</v>
      </c>
      <c r="P19" s="55" t="s">
        <v>101</v>
      </c>
      <c r="Q19" s="54" t="s">
        <v>381</v>
      </c>
      <c r="R19" s="55" t="s">
        <v>100</v>
      </c>
      <c r="S19" s="54" t="s">
        <v>133</v>
      </c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193</v>
      </c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27</v>
      </c>
      <c r="AN25" s="85">
        <f t="shared" si="2"/>
        <v>7</v>
      </c>
      <c r="AO25" s="84">
        <f t="shared" si="2"/>
        <v>0</v>
      </c>
      <c r="AP25" s="86">
        <f t="shared" si="2"/>
        <v>17</v>
      </c>
      <c r="AQ25" s="85">
        <f t="shared" si="2"/>
        <v>8</v>
      </c>
      <c r="AR25" s="84">
        <f t="shared" si="2"/>
        <v>0</v>
      </c>
      <c r="AS25" s="86">
        <f t="shared" si="2"/>
        <v>2</v>
      </c>
      <c r="AT25" s="85">
        <f t="shared" si="2"/>
        <v>0</v>
      </c>
      <c r="AU25" s="84">
        <f t="shared" si="2"/>
        <v>0</v>
      </c>
      <c r="AV25" s="86">
        <f t="shared" si="2"/>
        <v>11</v>
      </c>
      <c r="AW25" s="85">
        <f t="shared" si="2"/>
        <v>3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1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17</v>
      </c>
      <c r="BJ25" s="5">
        <f>SUM(AP25:AR25,BB25)/$BJ$5</f>
        <v>13</v>
      </c>
      <c r="BK25" s="5">
        <f>SUM(AS25:AU25,BC25)/$BJ$5</f>
        <v>1</v>
      </c>
      <c r="BL25" s="5">
        <f>SUM(AV25:AX25,BD25)/$BJ$5</f>
        <v>7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13.5</v>
      </c>
      <c r="AN26" s="66">
        <f t="shared" si="3"/>
        <v>3.5</v>
      </c>
      <c r="AO26" s="65">
        <f t="shared" si="3"/>
        <v>0</v>
      </c>
      <c r="AP26" s="67">
        <f t="shared" si="3"/>
        <v>8.5</v>
      </c>
      <c r="AQ26" s="66">
        <f t="shared" si="3"/>
        <v>4</v>
      </c>
      <c r="AR26" s="65">
        <f t="shared" si="3"/>
        <v>0</v>
      </c>
      <c r="AS26" s="67">
        <f t="shared" si="3"/>
        <v>1</v>
      </c>
      <c r="AT26" s="66">
        <f t="shared" si="3"/>
        <v>0</v>
      </c>
      <c r="AU26" s="65">
        <f t="shared" si="3"/>
        <v>0</v>
      </c>
      <c r="AV26" s="67">
        <f t="shared" si="3"/>
        <v>5.5</v>
      </c>
      <c r="AW26" s="66">
        <f t="shared" si="3"/>
        <v>1.5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0.5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134</v>
      </c>
      <c r="I27" s="248">
        <v>95</v>
      </c>
      <c r="J27" s="248">
        <v>18</v>
      </c>
      <c r="K27" s="248">
        <v>7</v>
      </c>
      <c r="L27" s="45" t="s">
        <v>132</v>
      </c>
      <c r="M27" s="44" t="s">
        <v>715</v>
      </c>
      <c r="N27" s="45" t="s">
        <v>131</v>
      </c>
      <c r="O27" s="44" t="s">
        <v>464</v>
      </c>
      <c r="P27" s="45" t="s">
        <v>130</v>
      </c>
      <c r="Q27" s="44" t="s">
        <v>133</v>
      </c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175</v>
      </c>
      <c r="AI27" s="42" t="s">
        <v>133</v>
      </c>
      <c r="AJ27" s="235"/>
      <c r="AK27" s="235"/>
      <c r="AL27" s="51"/>
      <c r="AM27" s="228">
        <f>SUMPRODUCT(LEN($M27:$AE30)-LEN(SUBSTITUTE($M27:$AE30,"A", "")))</f>
        <v>14</v>
      </c>
      <c r="AN27" s="216">
        <f>SUMPRODUCT(LEN($AH27:$AH30)-LEN(SUBSTITUTE($AH27:$AH30,"A", "")))</f>
        <v>4</v>
      </c>
      <c r="AO27" s="219">
        <f>SUMPRODUCT(LEN($AG27:$AG30)-LEN(SUBSTITUTE($AG27:$AG30,"A", "")))</f>
        <v>0</v>
      </c>
      <c r="AP27" s="222">
        <f>SUMPRODUCT(LEN($M27:$AE30)-LEN(SUBSTITUTE($M27:$AE30,"S", "")))</f>
        <v>9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3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1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374</v>
      </c>
      <c r="N28" s="35" t="s">
        <v>121</v>
      </c>
      <c r="O28" s="34" t="s">
        <v>186</v>
      </c>
      <c r="P28" s="35" t="s">
        <v>120</v>
      </c>
      <c r="Q28" s="34" t="s">
        <v>175</v>
      </c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 t="s">
        <v>374</v>
      </c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193</v>
      </c>
      <c r="I29" s="250"/>
      <c r="J29" s="250"/>
      <c r="K29" s="250"/>
      <c r="L29" s="26" t="s">
        <v>112</v>
      </c>
      <c r="M29" s="25" t="s">
        <v>373</v>
      </c>
      <c r="N29" s="26" t="s">
        <v>111</v>
      </c>
      <c r="O29" s="25" t="s">
        <v>371</v>
      </c>
      <c r="P29" s="26" t="s">
        <v>110</v>
      </c>
      <c r="Q29" s="25" t="s">
        <v>133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498</v>
      </c>
      <c r="N30" s="55" t="s">
        <v>102</v>
      </c>
      <c r="O30" s="54" t="s">
        <v>511</v>
      </c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94</v>
      </c>
      <c r="J31" s="248">
        <v>20</v>
      </c>
      <c r="K31" s="248">
        <v>6</v>
      </c>
      <c r="L31" s="45" t="s">
        <v>132</v>
      </c>
      <c r="M31" s="44" t="s">
        <v>175</v>
      </c>
      <c r="N31" s="45" t="s">
        <v>131</v>
      </c>
      <c r="O31" s="44" t="s">
        <v>558</v>
      </c>
      <c r="P31" s="45" t="s">
        <v>130</v>
      </c>
      <c r="Q31" s="44" t="s">
        <v>477</v>
      </c>
      <c r="R31" s="45" t="s">
        <v>129</v>
      </c>
      <c r="S31" s="44" t="s">
        <v>133</v>
      </c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803</v>
      </c>
      <c r="AI31" s="42"/>
      <c r="AJ31" s="231"/>
      <c r="AK31" s="225"/>
      <c r="AL31" s="51"/>
      <c r="AM31" s="228">
        <f>SUMPRODUCT(LEN($M31:$AE34)-LEN(SUBSTITUTE($M31:$AE34,"A", "")))</f>
        <v>13</v>
      </c>
      <c r="AN31" s="216">
        <f>SUMPRODUCT(LEN($AH31:$AH34)-LEN(SUBSTITUTE($AH31:$AH34,"A", "")))</f>
        <v>3</v>
      </c>
      <c r="AO31" s="219">
        <f>SUMPRODUCT(LEN($AG31:$AG34)-LEN(SUBSTITUTE($AG31:$AG34,"A", "")))</f>
        <v>0</v>
      </c>
      <c r="AP31" s="222">
        <f>SUMPRODUCT(LEN($M31:$AE34)-LEN(SUBSTITUTE($M31:$AE34,"S", "")))</f>
        <v>8</v>
      </c>
      <c r="AQ31" s="216">
        <f>SUMPRODUCT(LEN($AH31:$AH34)-LEN(SUBSTITUTE($AH31:$AH34,"S", "")))</f>
        <v>8</v>
      </c>
      <c r="AR31" s="219">
        <f>SUMPRODUCT(LEN($AG31:$AG34)-LEN(SUBSTITUTE($AG31:$AG34,"S", "")))</f>
        <v>0</v>
      </c>
      <c r="AS31" s="222">
        <f>SUMPRODUCT(LEN($M31:$AE34)-LEN(SUBSTITUTE($M31:$AE34,"F", "")))</f>
        <v>2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8</v>
      </c>
      <c r="AW31" s="216">
        <f>SUMPRODUCT(LEN($AH31:$AH34)-LEN(SUBSTITUTE($AH31:$AH34,"G", "")))</f>
        <v>3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531</v>
      </c>
      <c r="N32" s="35" t="s">
        <v>121</v>
      </c>
      <c r="O32" s="34" t="s">
        <v>658</v>
      </c>
      <c r="P32" s="35" t="s">
        <v>120</v>
      </c>
      <c r="Q32" s="34" t="s">
        <v>371</v>
      </c>
      <c r="R32" s="35" t="s">
        <v>119</v>
      </c>
      <c r="S32" s="34" t="s">
        <v>133</v>
      </c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715</v>
      </c>
      <c r="N33" s="26" t="s">
        <v>111</v>
      </c>
      <c r="O33" s="25" t="s">
        <v>646</v>
      </c>
      <c r="P33" s="26" t="s">
        <v>110</v>
      </c>
      <c r="Q33" s="25" t="s">
        <v>375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802</v>
      </c>
      <c r="N34" s="55" t="s">
        <v>102</v>
      </c>
      <c r="O34" s="54" t="s">
        <v>386</v>
      </c>
      <c r="P34" s="55" t="s">
        <v>101</v>
      </c>
      <c r="Q34" s="54" t="s">
        <v>371</v>
      </c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193</v>
      </c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24</v>
      </c>
      <c r="AN40" s="85">
        <f t="shared" si="4"/>
        <v>0</v>
      </c>
      <c r="AO40" s="84">
        <f t="shared" si="4"/>
        <v>0</v>
      </c>
      <c r="AP40" s="86">
        <f t="shared" si="4"/>
        <v>21</v>
      </c>
      <c r="AQ40" s="85">
        <f t="shared" si="4"/>
        <v>0</v>
      </c>
      <c r="AR40" s="84">
        <f t="shared" si="4"/>
        <v>0</v>
      </c>
      <c r="AS40" s="86">
        <f t="shared" si="4"/>
        <v>3</v>
      </c>
      <c r="AT40" s="85">
        <f t="shared" si="4"/>
        <v>0</v>
      </c>
      <c r="AU40" s="84">
        <f t="shared" si="4"/>
        <v>0</v>
      </c>
      <c r="AV40" s="86">
        <f t="shared" si="4"/>
        <v>17</v>
      </c>
      <c r="AW40" s="85">
        <f t="shared" si="4"/>
        <v>1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12</v>
      </c>
      <c r="BJ40" s="5">
        <f>SUM(AP40:AR40,BB40)/$BJ$5</f>
        <v>10.5</v>
      </c>
      <c r="BK40" s="5">
        <f>SUM(AS40:AU40,BC40)/$BJ$5</f>
        <v>1.5</v>
      </c>
      <c r="BL40" s="5">
        <f>SUM(AV40:AX40,BD40)/$BJ$5</f>
        <v>9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12</v>
      </c>
      <c r="AN41" s="66">
        <f t="shared" si="5"/>
        <v>0</v>
      </c>
      <c r="AO41" s="65">
        <f t="shared" si="5"/>
        <v>0</v>
      </c>
      <c r="AP41" s="67">
        <f t="shared" si="5"/>
        <v>10.5</v>
      </c>
      <c r="AQ41" s="66">
        <f t="shared" si="5"/>
        <v>0</v>
      </c>
      <c r="AR41" s="65">
        <f t="shared" si="5"/>
        <v>0</v>
      </c>
      <c r="AS41" s="67">
        <f t="shared" si="5"/>
        <v>1.5</v>
      </c>
      <c r="AT41" s="66">
        <f t="shared" si="5"/>
        <v>0</v>
      </c>
      <c r="AU41" s="65">
        <f t="shared" si="5"/>
        <v>0</v>
      </c>
      <c r="AV41" s="67">
        <f t="shared" si="5"/>
        <v>8.5</v>
      </c>
      <c r="AW41" s="66">
        <f t="shared" si="5"/>
        <v>0.5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134</v>
      </c>
      <c r="I42" s="248">
        <v>91</v>
      </c>
      <c r="J42" s="248">
        <v>21</v>
      </c>
      <c r="K42" s="248">
        <v>7</v>
      </c>
      <c r="L42" s="45" t="s">
        <v>132</v>
      </c>
      <c r="M42" s="44" t="s">
        <v>375</v>
      </c>
      <c r="N42" s="45" t="s">
        <v>131</v>
      </c>
      <c r="O42" s="44" t="s">
        <v>645</v>
      </c>
      <c r="P42" s="45" t="s">
        <v>130</v>
      </c>
      <c r="Q42" s="44" t="s">
        <v>503</v>
      </c>
      <c r="R42" s="45" t="s">
        <v>129</v>
      </c>
      <c r="S42" s="44" t="s">
        <v>133</v>
      </c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531</v>
      </c>
      <c r="AI42" s="42"/>
      <c r="AJ42" s="235">
        <v>5</v>
      </c>
      <c r="AK42" s="235"/>
      <c r="AL42" s="51"/>
      <c r="AM42" s="228">
        <f>SUMPRODUCT(LEN($M42:$AE45)-LEN(SUBSTITUTE($M42:$AE45,"A", "")))</f>
        <v>10</v>
      </c>
      <c r="AN42" s="216">
        <f>SUMPRODUCT(LEN($AH42:$AH45)-LEN(SUBSTITUTE($AH42:$AH45,"A", "")))</f>
        <v>0</v>
      </c>
      <c r="AO42" s="219">
        <f>SUMPRODUCT(LEN($AG42:$AG45)-LEN(SUBSTITUTE($AG42:$AG45,"A", "")))</f>
        <v>0</v>
      </c>
      <c r="AP42" s="222">
        <f>SUMPRODUCT(LEN($M42:$AE45)-LEN(SUBSTITUTE($M42:$AE45,"S", "")))</f>
        <v>10</v>
      </c>
      <c r="AQ42" s="216">
        <f>SUMPRODUCT(LEN($AH42:$AH45)-LEN(SUBSTITUTE($AH42:$AH45,"S", "")))</f>
        <v>0</v>
      </c>
      <c r="AR42" s="219">
        <f>SUMPRODUCT(LEN($AG42:$AG45)-LEN(SUBSTITUTE($AG42:$AG45,"S", "")))</f>
        <v>0</v>
      </c>
      <c r="AS42" s="222">
        <f>SUMPRODUCT(LEN($M42:$AE45)-LEN(SUBSTITUTE($M42:$AE45,"F", "")))</f>
        <v>2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9</v>
      </c>
      <c r="AW42" s="216">
        <f>SUMPRODUCT(LEN($AH42:$AH45)-LEN(SUBSTITUTE($AH42:$AH45,"G", "")))</f>
        <v>1</v>
      </c>
      <c r="AX42" s="219">
        <f>SUMPRODUCT(LEN($AG42:$AG45)-LEN(SUBSTITUTE($AG42:$AG45,"G", "")))</f>
        <v>0</v>
      </c>
      <c r="AY42" s="222">
        <f>SUMPRODUCT(LEN($M42:$AE45)-LEN(SUBSTITUTE($M42:$AE45,"M", "")))</f>
        <v>0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0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544</v>
      </c>
      <c r="N43" s="35" t="s">
        <v>121</v>
      </c>
      <c r="O43" s="34" t="s">
        <v>678</v>
      </c>
      <c r="P43" s="35" t="s">
        <v>120</v>
      </c>
      <c r="Q43" s="34" t="s">
        <v>372</v>
      </c>
      <c r="R43" s="35" t="s">
        <v>119</v>
      </c>
      <c r="S43" s="34" t="s">
        <v>133</v>
      </c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193</v>
      </c>
      <c r="I44" s="250"/>
      <c r="J44" s="250"/>
      <c r="K44" s="250"/>
      <c r="L44" s="26" t="s">
        <v>112</v>
      </c>
      <c r="M44" s="25" t="s">
        <v>498</v>
      </c>
      <c r="N44" s="26" t="s">
        <v>111</v>
      </c>
      <c r="O44" s="25" t="s">
        <v>478</v>
      </c>
      <c r="P44" s="26" t="s">
        <v>110</v>
      </c>
      <c r="Q44" s="25" t="s">
        <v>372</v>
      </c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661</v>
      </c>
      <c r="N45" s="55" t="s">
        <v>102</v>
      </c>
      <c r="O45" s="54" t="s">
        <v>477</v>
      </c>
      <c r="P45" s="55" t="s">
        <v>101</v>
      </c>
      <c r="Q45" s="54" t="s">
        <v>133</v>
      </c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85</v>
      </c>
      <c r="J46" s="248">
        <v>21</v>
      </c>
      <c r="K46" s="248">
        <v>6</v>
      </c>
      <c r="L46" s="45" t="s">
        <v>132</v>
      </c>
      <c r="M46" s="44" t="s">
        <v>175</v>
      </c>
      <c r="N46" s="45" t="s">
        <v>131</v>
      </c>
      <c r="O46" s="44" t="s">
        <v>661</v>
      </c>
      <c r="P46" s="45" t="s">
        <v>130</v>
      </c>
      <c r="Q46" s="44" t="s">
        <v>477</v>
      </c>
      <c r="R46" s="45" t="s">
        <v>129</v>
      </c>
      <c r="S46" s="44" t="s">
        <v>175</v>
      </c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31">
        <v>5</v>
      </c>
      <c r="AK46" s="225"/>
      <c r="AL46" s="51"/>
      <c r="AM46" s="228">
        <f>SUMPRODUCT(LEN($M46:$AE49)-LEN(SUBSTITUTE($M46:$AE49,"A", "")))</f>
        <v>14</v>
      </c>
      <c r="AN46" s="216">
        <f>SUMPRODUCT(LEN($AH46:$AH49)-LEN(SUBSTITUTE($AH46:$AH49,"A", "")))</f>
        <v>0</v>
      </c>
      <c r="AO46" s="219">
        <f>SUMPRODUCT(LEN($AG46:$AG49)-LEN(SUBSTITUTE($AG46:$AG49,"A", "")))</f>
        <v>0</v>
      </c>
      <c r="AP46" s="222">
        <f>SUMPRODUCT(LEN($M46:$AE49)-LEN(SUBSTITUTE($M46:$AE49,"S", "")))</f>
        <v>11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1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8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375</v>
      </c>
      <c r="N47" s="35" t="s">
        <v>121</v>
      </c>
      <c r="O47" s="34" t="s">
        <v>492</v>
      </c>
      <c r="P47" s="35" t="s">
        <v>120</v>
      </c>
      <c r="Q47" s="34" t="s">
        <v>487</v>
      </c>
      <c r="R47" s="35" t="s">
        <v>119</v>
      </c>
      <c r="S47" s="34" t="s">
        <v>133</v>
      </c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374</v>
      </c>
      <c r="N48" s="26" t="s">
        <v>111</v>
      </c>
      <c r="O48" s="25" t="s">
        <v>492</v>
      </c>
      <c r="P48" s="26" t="s">
        <v>110</v>
      </c>
      <c r="Q48" s="25" t="s">
        <v>372</v>
      </c>
      <c r="R48" s="26" t="s">
        <v>109</v>
      </c>
      <c r="S48" s="25" t="s">
        <v>133</v>
      </c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661</v>
      </c>
      <c r="N49" s="55" t="s">
        <v>102</v>
      </c>
      <c r="O49" s="54" t="s">
        <v>491</v>
      </c>
      <c r="P49" s="55" t="s">
        <v>101</v>
      </c>
      <c r="Q49" s="54" t="s">
        <v>372</v>
      </c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193</v>
      </c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35</v>
      </c>
      <c r="AN55" s="85">
        <f t="shared" si="6"/>
        <v>6</v>
      </c>
      <c r="AO55" s="84">
        <f t="shared" si="6"/>
        <v>0</v>
      </c>
      <c r="AP55" s="86">
        <f t="shared" si="6"/>
        <v>46</v>
      </c>
      <c r="AQ55" s="85">
        <f t="shared" si="6"/>
        <v>13</v>
      </c>
      <c r="AR55" s="84">
        <f t="shared" si="6"/>
        <v>0</v>
      </c>
      <c r="AS55" s="86">
        <f t="shared" si="6"/>
        <v>2</v>
      </c>
      <c r="AT55" s="85">
        <f t="shared" si="6"/>
        <v>1</v>
      </c>
      <c r="AU55" s="84">
        <f t="shared" si="6"/>
        <v>0</v>
      </c>
      <c r="AV55" s="86">
        <f t="shared" si="6"/>
        <v>14</v>
      </c>
      <c r="AW55" s="85">
        <f t="shared" si="6"/>
        <v>5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20.5</v>
      </c>
      <c r="BJ55" s="5">
        <f>SUM(AP55:AR55,BB55)/$BJ$5</f>
        <v>29.5</v>
      </c>
      <c r="BK55" s="5">
        <f>SUM(AS55:AU55,BC55)/$BJ$5</f>
        <v>1.5</v>
      </c>
      <c r="BL55" s="5">
        <f>SUM(AV55:AX55,BD55)/$BJ$5</f>
        <v>9.5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17.5</v>
      </c>
      <c r="AN56" s="66">
        <f t="shared" si="7"/>
        <v>3</v>
      </c>
      <c r="AO56" s="65">
        <f t="shared" si="7"/>
        <v>0</v>
      </c>
      <c r="AP56" s="67">
        <f t="shared" si="7"/>
        <v>23</v>
      </c>
      <c r="AQ56" s="66">
        <f t="shared" si="7"/>
        <v>6.5</v>
      </c>
      <c r="AR56" s="65">
        <f t="shared" si="7"/>
        <v>0</v>
      </c>
      <c r="AS56" s="67">
        <f t="shared" si="7"/>
        <v>1</v>
      </c>
      <c r="AT56" s="66">
        <f t="shared" si="7"/>
        <v>0.5</v>
      </c>
      <c r="AU56" s="65">
        <f t="shared" si="7"/>
        <v>0</v>
      </c>
      <c r="AV56" s="67">
        <f t="shared" si="7"/>
        <v>7</v>
      </c>
      <c r="AW56" s="66">
        <f t="shared" si="7"/>
        <v>2.5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673</v>
      </c>
      <c r="I57" s="248">
        <v>89</v>
      </c>
      <c r="J57" s="248">
        <v>23</v>
      </c>
      <c r="K57" s="248">
        <v>7</v>
      </c>
      <c r="L57" s="45" t="s">
        <v>132</v>
      </c>
      <c r="M57" s="44" t="s">
        <v>374</v>
      </c>
      <c r="N57" s="45" t="s">
        <v>131</v>
      </c>
      <c r="O57" s="44" t="s">
        <v>690</v>
      </c>
      <c r="P57" s="45" t="s">
        <v>130</v>
      </c>
      <c r="Q57" s="44" t="s">
        <v>491</v>
      </c>
      <c r="R57" s="45" t="s">
        <v>129</v>
      </c>
      <c r="S57" s="44" t="s">
        <v>371</v>
      </c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528</v>
      </c>
      <c r="AI57" s="42"/>
      <c r="AJ57" s="235">
        <v>6</v>
      </c>
      <c r="AK57" s="235"/>
      <c r="AL57" s="51"/>
      <c r="AM57" s="228">
        <f>SUMPRODUCT(LEN($M57:$AE60)-LEN(SUBSTITUTE($M57:$AE60,"A", "")))</f>
        <v>15</v>
      </c>
      <c r="AN57" s="216">
        <f>SUMPRODUCT(LEN($AH57:$AH60)-LEN(SUBSTITUTE($AH57:$AH60,"A", "")))</f>
        <v>3</v>
      </c>
      <c r="AO57" s="219">
        <f>SUMPRODUCT(LEN($AG57:$AG60)-LEN(SUBSTITUTE($AG57:$AG60,"A", "")))</f>
        <v>0</v>
      </c>
      <c r="AP57" s="222">
        <f>SUMPRODUCT(LEN($M57:$AE60)-LEN(SUBSTITUTE($M57:$AE60,"S", "")))</f>
        <v>20</v>
      </c>
      <c r="AQ57" s="216">
        <f>SUMPRODUCT(LEN($AH57:$AH60)-LEN(SUBSTITUTE($AH57:$AH60,"S", "")))</f>
        <v>4</v>
      </c>
      <c r="AR57" s="219">
        <f>SUMPRODUCT(LEN($AG57:$AG60)-LEN(SUBSTITUTE($AG57:$AG60,"S", "")))</f>
        <v>0</v>
      </c>
      <c r="AS57" s="222">
        <f>SUMPRODUCT(LEN($M57:$AE60)-LEN(SUBSTITUTE($M57:$AE60,"F", "")))</f>
        <v>1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9</v>
      </c>
      <c r="AW57" s="216">
        <f>SUMPRODUCT(LEN($AH57:$AH60)-LEN(SUBSTITUTE($AH57:$AH60,"G", "")))</f>
        <v>3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375</v>
      </c>
      <c r="N58" s="35" t="s">
        <v>121</v>
      </c>
      <c r="O58" s="34" t="s">
        <v>645</v>
      </c>
      <c r="P58" s="35" t="s">
        <v>120</v>
      </c>
      <c r="Q58" s="34" t="s">
        <v>490</v>
      </c>
      <c r="R58" s="35" t="s">
        <v>119</v>
      </c>
      <c r="S58" s="34" t="s">
        <v>371</v>
      </c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801</v>
      </c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194</v>
      </c>
      <c r="I59" s="250"/>
      <c r="J59" s="250"/>
      <c r="K59" s="250"/>
      <c r="L59" s="26" t="s">
        <v>112</v>
      </c>
      <c r="M59" s="25" t="s">
        <v>703</v>
      </c>
      <c r="N59" s="26" t="s">
        <v>111</v>
      </c>
      <c r="O59" s="25" t="s">
        <v>645</v>
      </c>
      <c r="P59" s="26" t="s">
        <v>110</v>
      </c>
      <c r="Q59" s="25" t="s">
        <v>381</v>
      </c>
      <c r="R59" s="26" t="s">
        <v>109</v>
      </c>
      <c r="S59" s="25" t="s">
        <v>133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470</v>
      </c>
      <c r="N60" s="55" t="s">
        <v>102</v>
      </c>
      <c r="O60" s="54" t="s">
        <v>538</v>
      </c>
      <c r="P60" s="55" t="s">
        <v>101</v>
      </c>
      <c r="Q60" s="54" t="s">
        <v>133</v>
      </c>
      <c r="R60" s="55" t="s">
        <v>100</v>
      </c>
      <c r="S60" s="54" t="s">
        <v>133</v>
      </c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91</v>
      </c>
      <c r="J61" s="248">
        <v>23</v>
      </c>
      <c r="K61" s="248">
        <v>7</v>
      </c>
      <c r="L61" s="45" t="s">
        <v>132</v>
      </c>
      <c r="M61" s="44" t="s">
        <v>374</v>
      </c>
      <c r="N61" s="45" t="s">
        <v>131</v>
      </c>
      <c r="O61" s="44" t="s">
        <v>462</v>
      </c>
      <c r="P61" s="45" t="s">
        <v>130</v>
      </c>
      <c r="Q61" s="44" t="s">
        <v>800</v>
      </c>
      <c r="R61" s="45" t="s">
        <v>129</v>
      </c>
      <c r="S61" s="44" t="s">
        <v>371</v>
      </c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490</v>
      </c>
      <c r="AI61" s="42"/>
      <c r="AJ61" s="231">
        <v>7</v>
      </c>
      <c r="AK61" s="225"/>
      <c r="AL61" s="51"/>
      <c r="AM61" s="228">
        <f>SUMPRODUCT(LEN($M61:$AE64)-LEN(SUBSTITUTE($M61:$AE64,"A", "")))</f>
        <v>20</v>
      </c>
      <c r="AN61" s="216">
        <f>SUMPRODUCT(LEN($AH61:$AH64)-LEN(SUBSTITUTE($AH61:$AH64,"A", "")))</f>
        <v>3</v>
      </c>
      <c r="AO61" s="219">
        <f>SUMPRODUCT(LEN($AG61:$AG64)-LEN(SUBSTITUTE($AG61:$AG64,"A", "")))</f>
        <v>0</v>
      </c>
      <c r="AP61" s="222">
        <f>SUMPRODUCT(LEN($M61:$AE64)-LEN(SUBSTITUTE($M61:$AE64,"S", "")))</f>
        <v>26</v>
      </c>
      <c r="AQ61" s="216">
        <f>SUMPRODUCT(LEN($AH61:$AH64)-LEN(SUBSTITUTE($AH61:$AH64,"S", "")))</f>
        <v>9</v>
      </c>
      <c r="AR61" s="219">
        <f>SUMPRODUCT(LEN($AG61:$AG64)-LEN(SUBSTITUTE($AG61:$AG64,"S", "")))</f>
        <v>0</v>
      </c>
      <c r="AS61" s="222">
        <f>SUMPRODUCT(LEN($M61:$AE64)-LEN(SUBSTITUTE($M61:$AE64,"F", "")))</f>
        <v>1</v>
      </c>
      <c r="AT61" s="216">
        <f>SUMPRODUCT(LEN($AH61:$AH64)-LEN(SUBSTITUTE($AH61:$AH64,"F", "")))</f>
        <v>1</v>
      </c>
      <c r="AU61" s="219">
        <f>SUMPRODUCT(LEN($AG61:$AG64)-LEN(SUBSTITUTE($AG61:$AG64,"F", "")))</f>
        <v>0</v>
      </c>
      <c r="AV61" s="222">
        <f>SUMPRODUCT(LEN($M61:$AE64)-LEN(SUBSTITUTE($M61:$AE64,"G", "")))</f>
        <v>5</v>
      </c>
      <c r="AW61" s="216">
        <f>SUMPRODUCT(LEN($AH61:$AH64)-LEN(SUBSTITUTE($AH61:$AH64,"G", "")))</f>
        <v>2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703</v>
      </c>
      <c r="N62" s="35" t="s">
        <v>121</v>
      </c>
      <c r="O62" s="34" t="s">
        <v>798</v>
      </c>
      <c r="P62" s="35" t="s">
        <v>120</v>
      </c>
      <c r="Q62" s="34" t="s">
        <v>469</v>
      </c>
      <c r="R62" s="35" t="s">
        <v>119</v>
      </c>
      <c r="S62" s="34" t="s">
        <v>133</v>
      </c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 t="s">
        <v>799</v>
      </c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464</v>
      </c>
      <c r="N63" s="26" t="s">
        <v>111</v>
      </c>
      <c r="O63" s="25" t="s">
        <v>798</v>
      </c>
      <c r="P63" s="26" t="s">
        <v>110</v>
      </c>
      <c r="Q63" s="25" t="s">
        <v>378</v>
      </c>
      <c r="R63" s="26" t="s">
        <v>109</v>
      </c>
      <c r="S63" s="25" t="s">
        <v>133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 t="s">
        <v>671</v>
      </c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797</v>
      </c>
      <c r="N64" s="55" t="s">
        <v>102</v>
      </c>
      <c r="O64" s="54" t="s">
        <v>538</v>
      </c>
      <c r="P64" s="55" t="s">
        <v>101</v>
      </c>
      <c r="Q64" s="54" t="s">
        <v>371</v>
      </c>
      <c r="R64" s="55" t="s">
        <v>100</v>
      </c>
      <c r="S64" s="54" t="s">
        <v>133</v>
      </c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>
        <v>193</v>
      </c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33</v>
      </c>
      <c r="AN70" s="85">
        <f t="shared" si="8"/>
        <v>6</v>
      </c>
      <c r="AO70" s="84">
        <f t="shared" si="8"/>
        <v>0</v>
      </c>
      <c r="AP70" s="86">
        <f t="shared" si="8"/>
        <v>47</v>
      </c>
      <c r="AQ70" s="85">
        <f t="shared" si="8"/>
        <v>7</v>
      </c>
      <c r="AR70" s="84">
        <f t="shared" si="8"/>
        <v>2</v>
      </c>
      <c r="AS70" s="86">
        <f t="shared" si="8"/>
        <v>2</v>
      </c>
      <c r="AT70" s="85">
        <f t="shared" si="8"/>
        <v>1</v>
      </c>
      <c r="AU70" s="84">
        <f t="shared" si="8"/>
        <v>0</v>
      </c>
      <c r="AV70" s="86">
        <f t="shared" si="8"/>
        <v>15</v>
      </c>
      <c r="AW70" s="85">
        <f t="shared" si="8"/>
        <v>1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19.5</v>
      </c>
      <c r="BJ70" s="5">
        <f>SUM(AP70:AR70,BB70)/$BJ$5</f>
        <v>28</v>
      </c>
      <c r="BK70" s="5">
        <f>SUM(AS70:AU70,BC70)/$BJ$5</f>
        <v>1.5</v>
      </c>
      <c r="BL70" s="5">
        <f>SUM(AV70:AX70,BD70)/$BJ$5</f>
        <v>8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16.5</v>
      </c>
      <c r="AN71" s="66">
        <f t="shared" si="9"/>
        <v>3</v>
      </c>
      <c r="AO71" s="65">
        <f t="shared" si="9"/>
        <v>0</v>
      </c>
      <c r="AP71" s="67">
        <f t="shared" si="9"/>
        <v>23.5</v>
      </c>
      <c r="AQ71" s="66">
        <f t="shared" si="9"/>
        <v>3.5</v>
      </c>
      <c r="AR71" s="65">
        <f t="shared" si="9"/>
        <v>1</v>
      </c>
      <c r="AS71" s="67">
        <f t="shared" si="9"/>
        <v>1</v>
      </c>
      <c r="AT71" s="66">
        <f t="shared" si="9"/>
        <v>0.5</v>
      </c>
      <c r="AU71" s="65">
        <f t="shared" si="9"/>
        <v>0</v>
      </c>
      <c r="AV71" s="67">
        <f t="shared" si="9"/>
        <v>7.5</v>
      </c>
      <c r="AW71" s="66">
        <f t="shared" si="9"/>
        <v>0.5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673</v>
      </c>
      <c r="I72" s="248">
        <v>106</v>
      </c>
      <c r="J72" s="248">
        <v>22</v>
      </c>
      <c r="K72" s="248">
        <v>6</v>
      </c>
      <c r="L72" s="45" t="s">
        <v>132</v>
      </c>
      <c r="M72" s="44" t="s">
        <v>531</v>
      </c>
      <c r="N72" s="45" t="s">
        <v>131</v>
      </c>
      <c r="O72" s="44" t="s">
        <v>475</v>
      </c>
      <c r="P72" s="45" t="s">
        <v>130</v>
      </c>
      <c r="Q72" s="44" t="s">
        <v>547</v>
      </c>
      <c r="R72" s="45" t="s">
        <v>129</v>
      </c>
      <c r="S72" s="44" t="s">
        <v>372</v>
      </c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>
        <v>14</v>
      </c>
      <c r="AG72" s="44" t="s">
        <v>133</v>
      </c>
      <c r="AH72" s="43" t="s">
        <v>133</v>
      </c>
      <c r="AI72" s="42"/>
      <c r="AJ72" s="235"/>
      <c r="AK72" s="235"/>
      <c r="AL72" s="51"/>
      <c r="AM72" s="228">
        <f>SUMPRODUCT(LEN($M72:$AE75)-LEN(SUBSTITUTE($M72:$AE75,"A", "")))</f>
        <v>17</v>
      </c>
      <c r="AN72" s="216">
        <f>SUMPRODUCT(LEN($AH72:$AH75)-LEN(SUBSTITUTE($AH72:$AH75,"A", "")))</f>
        <v>0</v>
      </c>
      <c r="AO72" s="219">
        <f>SUMPRODUCT(LEN($AG72:$AG75)-LEN(SUBSTITUTE($AG72:$AG75,"A", "")))</f>
        <v>0</v>
      </c>
      <c r="AP72" s="222">
        <f>SUMPRODUCT(LEN($M72:$AE75)-LEN(SUBSTITUTE($M72:$AE75,"S", "")))</f>
        <v>22</v>
      </c>
      <c r="AQ72" s="216">
        <f>SUMPRODUCT(LEN($AH72:$AH75)-LEN(SUBSTITUTE($AH72:$AH75,"S", "")))</f>
        <v>1</v>
      </c>
      <c r="AR72" s="219">
        <f>SUMPRODUCT(LEN($AG72:$AG75)-LEN(SUBSTITUTE($AG72:$AG75,"S", "")))</f>
        <v>1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8</v>
      </c>
      <c r="AW72" s="216">
        <f>SUMPRODUCT(LEN($AH72:$AH75)-LEN(SUBSTITUTE($AH72:$AH75,"G", "")))</f>
        <v>0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0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375</v>
      </c>
      <c r="N73" s="35" t="s">
        <v>121</v>
      </c>
      <c r="O73" s="34" t="s">
        <v>650</v>
      </c>
      <c r="P73" s="35" t="s">
        <v>120</v>
      </c>
      <c r="Q73" s="34" t="s">
        <v>377</v>
      </c>
      <c r="R73" s="35" t="s">
        <v>119</v>
      </c>
      <c r="S73" s="34" t="s">
        <v>371</v>
      </c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194</v>
      </c>
      <c r="I74" s="250"/>
      <c r="J74" s="250"/>
      <c r="K74" s="250"/>
      <c r="L74" s="26" t="s">
        <v>112</v>
      </c>
      <c r="M74" s="25" t="s">
        <v>661</v>
      </c>
      <c r="N74" s="26" t="s">
        <v>111</v>
      </c>
      <c r="O74" s="25" t="s">
        <v>796</v>
      </c>
      <c r="P74" s="26" t="s">
        <v>110</v>
      </c>
      <c r="Q74" s="25" t="s">
        <v>381</v>
      </c>
      <c r="R74" s="26" t="s">
        <v>109</v>
      </c>
      <c r="S74" s="25" t="s">
        <v>133</v>
      </c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682</v>
      </c>
      <c r="N75" s="55" t="s">
        <v>102</v>
      </c>
      <c r="O75" s="54" t="s">
        <v>647</v>
      </c>
      <c r="P75" s="55" t="s">
        <v>101</v>
      </c>
      <c r="Q75" s="54" t="s">
        <v>378</v>
      </c>
      <c r="R75" s="55" t="s">
        <v>100</v>
      </c>
      <c r="S75" s="54" t="s">
        <v>133</v>
      </c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/>
      <c r="E76" s="119"/>
      <c r="F76" s="119"/>
      <c r="G76" s="118"/>
      <c r="H76" s="241"/>
      <c r="I76" s="248">
        <v>102</v>
      </c>
      <c r="J76" s="248">
        <v>24</v>
      </c>
      <c r="K76" s="248">
        <v>6</v>
      </c>
      <c r="L76" s="45" t="s">
        <v>132</v>
      </c>
      <c r="M76" s="44" t="s">
        <v>175</v>
      </c>
      <c r="N76" s="45" t="s">
        <v>131</v>
      </c>
      <c r="O76" s="44" t="s">
        <v>511</v>
      </c>
      <c r="P76" s="45" t="s">
        <v>130</v>
      </c>
      <c r="Q76" s="44" t="s">
        <v>491</v>
      </c>
      <c r="R76" s="45" t="s">
        <v>129</v>
      </c>
      <c r="S76" s="44" t="s">
        <v>371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>
        <v>16</v>
      </c>
      <c r="AG76" s="44" t="s">
        <v>133</v>
      </c>
      <c r="AH76" s="43" t="s">
        <v>795</v>
      </c>
      <c r="AI76" s="42"/>
      <c r="AJ76" s="231"/>
      <c r="AK76" s="225"/>
      <c r="AL76" s="51"/>
      <c r="AM76" s="228">
        <f>SUMPRODUCT(LEN($M76:$AE79)-LEN(SUBSTITUTE($M76:$AE79,"A", "")))</f>
        <v>16</v>
      </c>
      <c r="AN76" s="216">
        <f>SUMPRODUCT(LEN($AH76:$AH79)-LEN(SUBSTITUTE($AH76:$AH79,"A", "")))</f>
        <v>6</v>
      </c>
      <c r="AO76" s="219">
        <f>SUMPRODUCT(LEN($AG76:$AG79)-LEN(SUBSTITUTE($AG76:$AG79,"A", "")))</f>
        <v>0</v>
      </c>
      <c r="AP76" s="222">
        <f>SUMPRODUCT(LEN($M76:$AE79)-LEN(SUBSTITUTE($M76:$AE79,"S", "")))</f>
        <v>25</v>
      </c>
      <c r="AQ76" s="216">
        <f>SUMPRODUCT(LEN($AH76:$AH79)-LEN(SUBSTITUTE($AH76:$AH79,"S", "")))</f>
        <v>6</v>
      </c>
      <c r="AR76" s="219">
        <f>SUMPRODUCT(LEN($AG76:$AG79)-LEN(SUBSTITUTE($AG76:$AG79,"S", "")))</f>
        <v>1</v>
      </c>
      <c r="AS76" s="222">
        <f>SUMPRODUCT(LEN($M76:$AE79)-LEN(SUBSTITUTE($M76:$AE79,"F", "")))</f>
        <v>2</v>
      </c>
      <c r="AT76" s="216">
        <f>SUMPRODUCT(LEN($AH76:$AH79)-LEN(SUBSTITUTE($AH76:$AH79,"F", "")))</f>
        <v>1</v>
      </c>
      <c r="AU76" s="219">
        <f>SUMPRODUCT(LEN($AG76:$AG79)-LEN(SUBSTITUTE($AG76:$AG79,"F", "")))</f>
        <v>0</v>
      </c>
      <c r="AV76" s="222">
        <f>SUMPRODUCT(LEN($M76:$AE79)-LEN(SUBSTITUTE($M76:$AE79,"G", "")))</f>
        <v>7</v>
      </c>
      <c r="AW76" s="216">
        <f>SUMPRODUCT(LEN($AH76:$AH79)-LEN(SUBSTITUTE($AH76:$AH79,"G", "")))</f>
        <v>1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375</v>
      </c>
      <c r="N77" s="35" t="s">
        <v>121</v>
      </c>
      <c r="O77" s="34" t="s">
        <v>556</v>
      </c>
      <c r="P77" s="35" t="s">
        <v>120</v>
      </c>
      <c r="Q77" s="34" t="s">
        <v>535</v>
      </c>
      <c r="R77" s="35" t="s">
        <v>119</v>
      </c>
      <c r="S77" s="34" t="s">
        <v>371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652</v>
      </c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703</v>
      </c>
      <c r="N78" s="26" t="s">
        <v>111</v>
      </c>
      <c r="O78" s="25" t="s">
        <v>556</v>
      </c>
      <c r="P78" s="26" t="s">
        <v>110</v>
      </c>
      <c r="Q78" s="25" t="s">
        <v>381</v>
      </c>
      <c r="R78" s="26" t="s">
        <v>109</v>
      </c>
      <c r="S78" s="25" t="s">
        <v>371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696</v>
      </c>
      <c r="N79" s="55" t="s">
        <v>102</v>
      </c>
      <c r="O79" s="54" t="s">
        <v>794</v>
      </c>
      <c r="P79" s="55" t="s">
        <v>101</v>
      </c>
      <c r="Q79" s="54" t="s">
        <v>377</v>
      </c>
      <c r="R79" s="55" t="s">
        <v>100</v>
      </c>
      <c r="S79" s="54" t="s">
        <v>371</v>
      </c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193</v>
      </c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24</v>
      </c>
      <c r="AN85" s="85">
        <f t="shared" si="10"/>
        <v>1</v>
      </c>
      <c r="AO85" s="84">
        <f t="shared" si="10"/>
        <v>0</v>
      </c>
      <c r="AP85" s="86">
        <f t="shared" si="10"/>
        <v>31</v>
      </c>
      <c r="AQ85" s="85">
        <f t="shared" si="10"/>
        <v>1</v>
      </c>
      <c r="AR85" s="84">
        <f t="shared" si="10"/>
        <v>0</v>
      </c>
      <c r="AS85" s="86">
        <f t="shared" si="10"/>
        <v>1</v>
      </c>
      <c r="AT85" s="85">
        <f t="shared" si="10"/>
        <v>1</v>
      </c>
      <c r="AU85" s="84">
        <f t="shared" si="10"/>
        <v>0</v>
      </c>
      <c r="AV85" s="86">
        <f t="shared" si="10"/>
        <v>10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12.5</v>
      </c>
      <c r="BJ85" s="5">
        <f>SUM(AP85:AR85,BB85)/$BJ$5</f>
        <v>16</v>
      </c>
      <c r="BK85" s="5">
        <f>SUM(AS85:AU85,BC85)/$BJ$5</f>
        <v>1</v>
      </c>
      <c r="BL85" s="5">
        <f>SUM(AV85:AX85,BD85)/$BJ$5</f>
        <v>5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12</v>
      </c>
      <c r="AN86" s="66">
        <f t="shared" si="11"/>
        <v>0.5</v>
      </c>
      <c r="AO86" s="65">
        <f t="shared" si="11"/>
        <v>0</v>
      </c>
      <c r="AP86" s="67">
        <f t="shared" si="11"/>
        <v>15.5</v>
      </c>
      <c r="AQ86" s="66">
        <f t="shared" si="11"/>
        <v>0.5</v>
      </c>
      <c r="AR86" s="65">
        <f t="shared" si="11"/>
        <v>0</v>
      </c>
      <c r="AS86" s="67">
        <f t="shared" si="11"/>
        <v>0.5</v>
      </c>
      <c r="AT86" s="66">
        <f t="shared" si="11"/>
        <v>0.5</v>
      </c>
      <c r="AU86" s="65">
        <f t="shared" si="11"/>
        <v>0</v>
      </c>
      <c r="AV86" s="67">
        <f t="shared" si="11"/>
        <v>5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673</v>
      </c>
      <c r="I87" s="248">
        <v>95</v>
      </c>
      <c r="J87" s="248">
        <v>21</v>
      </c>
      <c r="K87" s="248">
        <v>6</v>
      </c>
      <c r="L87" s="45" t="s">
        <v>132</v>
      </c>
      <c r="M87" s="44" t="s">
        <v>175</v>
      </c>
      <c r="N87" s="45" t="s">
        <v>131</v>
      </c>
      <c r="O87" s="44" t="s">
        <v>558</v>
      </c>
      <c r="P87" s="45" t="s">
        <v>130</v>
      </c>
      <c r="Q87" s="44" t="s">
        <v>381</v>
      </c>
      <c r="R87" s="45" t="s">
        <v>129</v>
      </c>
      <c r="S87" s="44" t="s">
        <v>371</v>
      </c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503</v>
      </c>
      <c r="AI87" s="42"/>
      <c r="AJ87" s="235"/>
      <c r="AK87" s="235"/>
      <c r="AL87" s="51"/>
      <c r="AM87" s="228">
        <f>SUMPRODUCT(LEN($M87:$AE90)-LEN(SUBSTITUTE($M87:$AE90,"A", "")))</f>
        <v>9</v>
      </c>
      <c r="AN87" s="216">
        <f>SUMPRODUCT(LEN($AH87:$AH90)-LEN(SUBSTITUTE($AH87:$AH90,"A", "")))</f>
        <v>1</v>
      </c>
      <c r="AO87" s="219">
        <f>SUMPRODUCT(LEN($AG87:$AG90)-LEN(SUBSTITUTE($AG87:$AG90,"A", "")))</f>
        <v>0</v>
      </c>
      <c r="AP87" s="222">
        <f>SUMPRODUCT(LEN($M87:$AE90)-LEN(SUBSTITUTE($M87:$AE90,"S", "")))</f>
        <v>17</v>
      </c>
      <c r="AQ87" s="216">
        <f>SUMPRODUCT(LEN($AH87:$AH90)-LEN(SUBSTITUTE($AH87:$AH90,"S", "")))</f>
        <v>1</v>
      </c>
      <c r="AR87" s="219">
        <f>SUMPRODUCT(LEN($AG87:$AG90)-LEN(SUBSTITUTE($AG87:$AG90,"S", "")))</f>
        <v>0</v>
      </c>
      <c r="AS87" s="222">
        <f>SUMPRODUCT(LEN($M87:$AE90)-LEN(SUBSTITUTE($M87:$AE90,"F", "")))</f>
        <v>1</v>
      </c>
      <c r="AT87" s="216">
        <f>SUMPRODUCT(LEN($AH87:$AH90)-LEN(SUBSTITUTE($AH87:$AH90,"F", "")))</f>
        <v>1</v>
      </c>
      <c r="AU87" s="219">
        <f>SUMPRODUCT(LEN($AG87:$AG90)-LEN(SUBSTITUTE($AG87:$AG90,"F", "")))</f>
        <v>0</v>
      </c>
      <c r="AV87" s="222">
        <f>SUMPRODUCT(LEN($M87:$AE90)-LEN(SUBSTITUTE($M87:$AE90,"G", "")))</f>
        <v>7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0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375</v>
      </c>
      <c r="N88" s="35" t="s">
        <v>121</v>
      </c>
      <c r="O88" s="34" t="s">
        <v>646</v>
      </c>
      <c r="P88" s="35" t="s">
        <v>120</v>
      </c>
      <c r="Q88" s="34" t="s">
        <v>371</v>
      </c>
      <c r="R88" s="35" t="s">
        <v>119</v>
      </c>
      <c r="S88" s="34" t="s">
        <v>133</v>
      </c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175</v>
      </c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194</v>
      </c>
      <c r="I89" s="250"/>
      <c r="J89" s="250"/>
      <c r="K89" s="250"/>
      <c r="L89" s="26" t="s">
        <v>112</v>
      </c>
      <c r="M89" s="25" t="s">
        <v>544</v>
      </c>
      <c r="N89" s="26" t="s">
        <v>111</v>
      </c>
      <c r="O89" s="25" t="s">
        <v>471</v>
      </c>
      <c r="P89" s="26" t="s">
        <v>110</v>
      </c>
      <c r="Q89" s="25" t="s">
        <v>377</v>
      </c>
      <c r="R89" s="26" t="s">
        <v>109</v>
      </c>
      <c r="S89" s="25" t="s">
        <v>133</v>
      </c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650</v>
      </c>
      <c r="N90" s="55" t="s">
        <v>102</v>
      </c>
      <c r="O90" s="54" t="s">
        <v>478</v>
      </c>
      <c r="P90" s="55" t="s">
        <v>101</v>
      </c>
      <c r="Q90" s="54" t="s">
        <v>186</v>
      </c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85</v>
      </c>
      <c r="J91" s="248">
        <v>21</v>
      </c>
      <c r="K91" s="248">
        <v>7</v>
      </c>
      <c r="L91" s="45" t="s">
        <v>132</v>
      </c>
      <c r="M91" s="44" t="s">
        <v>175</v>
      </c>
      <c r="N91" s="45" t="s">
        <v>131</v>
      </c>
      <c r="O91" s="44" t="s">
        <v>464</v>
      </c>
      <c r="P91" s="45" t="s">
        <v>130</v>
      </c>
      <c r="Q91" s="44" t="s">
        <v>371</v>
      </c>
      <c r="R91" s="45" t="s">
        <v>129</v>
      </c>
      <c r="S91" s="44" t="s">
        <v>175</v>
      </c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31"/>
      <c r="AK91" s="225"/>
      <c r="AL91" s="51"/>
      <c r="AM91" s="228">
        <f>SUMPRODUCT(LEN($M91:$AE94)-LEN(SUBSTITUTE($M91:$AE94,"A", "")))</f>
        <v>15</v>
      </c>
      <c r="AN91" s="216">
        <f>SUMPRODUCT(LEN($AH91:$AH94)-LEN(SUBSTITUTE($AH91:$AH94,"A", "")))</f>
        <v>0</v>
      </c>
      <c r="AO91" s="219">
        <f>SUMPRODUCT(LEN($AG91:$AG94)-LEN(SUBSTITUTE($AG91:$AG94,"A", "")))</f>
        <v>0</v>
      </c>
      <c r="AP91" s="222">
        <f>SUMPRODUCT(LEN($M91:$AE94)-LEN(SUBSTITUTE($M91:$AE94,"S", "")))</f>
        <v>14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3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477</v>
      </c>
      <c r="N92" s="35" t="s">
        <v>121</v>
      </c>
      <c r="O92" s="34" t="s">
        <v>377</v>
      </c>
      <c r="P92" s="35" t="s">
        <v>120</v>
      </c>
      <c r="Q92" s="34" t="s">
        <v>372</v>
      </c>
      <c r="R92" s="35" t="s">
        <v>119</v>
      </c>
      <c r="S92" s="34" t="s">
        <v>133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498</v>
      </c>
      <c r="N93" s="26" t="s">
        <v>111</v>
      </c>
      <c r="O93" s="25" t="s">
        <v>491</v>
      </c>
      <c r="P93" s="26" t="s">
        <v>110</v>
      </c>
      <c r="Q93" s="25" t="s">
        <v>371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373</v>
      </c>
      <c r="N94" s="55" t="s">
        <v>102</v>
      </c>
      <c r="O94" s="54" t="s">
        <v>464</v>
      </c>
      <c r="P94" s="55" t="s">
        <v>101</v>
      </c>
      <c r="Q94" s="54" t="s">
        <v>133</v>
      </c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193</v>
      </c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25</v>
      </c>
      <c r="AN100" s="85">
        <f t="shared" si="12"/>
        <v>0</v>
      </c>
      <c r="AO100" s="84">
        <f t="shared" si="12"/>
        <v>1</v>
      </c>
      <c r="AP100" s="86">
        <f t="shared" si="12"/>
        <v>25</v>
      </c>
      <c r="AQ100" s="85">
        <f t="shared" si="12"/>
        <v>1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16</v>
      </c>
      <c r="AW100" s="85">
        <f t="shared" si="12"/>
        <v>1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13</v>
      </c>
      <c r="BJ100" s="5">
        <f>SUM(AP100:AR100,BB100)/$BJ$5</f>
        <v>13</v>
      </c>
      <c r="BK100" s="5">
        <f>SUM(AS100:AU100,BC100)/$BJ$5</f>
        <v>0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12.5</v>
      </c>
      <c r="AN101" s="66">
        <f t="shared" si="13"/>
        <v>0</v>
      </c>
      <c r="AO101" s="65">
        <f t="shared" si="13"/>
        <v>0.5</v>
      </c>
      <c r="AP101" s="67">
        <f t="shared" si="13"/>
        <v>12.5</v>
      </c>
      <c r="AQ101" s="66">
        <f t="shared" si="13"/>
        <v>0.5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8</v>
      </c>
      <c r="AW101" s="66">
        <f t="shared" si="13"/>
        <v>0.5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673</v>
      </c>
      <c r="I102" s="248">
        <v>90</v>
      </c>
      <c r="J102" s="248">
        <v>20</v>
      </c>
      <c r="K102" s="248">
        <v>5</v>
      </c>
      <c r="L102" s="45" t="s">
        <v>132</v>
      </c>
      <c r="M102" s="44" t="s">
        <v>175</v>
      </c>
      <c r="N102" s="45" t="s">
        <v>131</v>
      </c>
      <c r="O102" s="44" t="s">
        <v>556</v>
      </c>
      <c r="P102" s="45" t="s">
        <v>130</v>
      </c>
      <c r="Q102" s="44" t="s">
        <v>498</v>
      </c>
      <c r="R102" s="45" t="s">
        <v>129</v>
      </c>
      <c r="S102" s="44" t="s">
        <v>371</v>
      </c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>
        <v>12</v>
      </c>
      <c r="AG102" s="44" t="s">
        <v>175</v>
      </c>
      <c r="AH102" s="43"/>
      <c r="AI102" s="42"/>
      <c r="AJ102" s="235"/>
      <c r="AK102" s="235"/>
      <c r="AL102" s="51"/>
      <c r="AM102" s="228">
        <f>SUMPRODUCT(LEN($M102:$AE105)-LEN(SUBSTITUTE($M102:$AE105,"A", "")))</f>
        <v>8</v>
      </c>
      <c r="AN102" s="216">
        <f>SUMPRODUCT(LEN($AH102:$AH105)-LEN(SUBSTITUTE($AH102:$AH105,"A", "")))</f>
        <v>0</v>
      </c>
      <c r="AO102" s="219">
        <f>SUMPRODUCT(LEN($AG102:$AG105)-LEN(SUBSTITUTE($AG102:$AG105,"A", "")))</f>
        <v>1</v>
      </c>
      <c r="AP102" s="222">
        <f>SUMPRODUCT(LEN($M102:$AE105)-LEN(SUBSTITUTE($M102:$AE105,"S", "")))</f>
        <v>15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7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0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531</v>
      </c>
      <c r="N103" s="35" t="s">
        <v>121</v>
      </c>
      <c r="O103" s="34" t="s">
        <v>658</v>
      </c>
      <c r="P103" s="35" t="s">
        <v>120</v>
      </c>
      <c r="Q103" s="34" t="s">
        <v>381</v>
      </c>
      <c r="R103" s="35" t="s">
        <v>119</v>
      </c>
      <c r="S103" s="34" t="s">
        <v>133</v>
      </c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193</v>
      </c>
      <c r="I104" s="250"/>
      <c r="J104" s="250"/>
      <c r="K104" s="250"/>
      <c r="L104" s="26" t="s">
        <v>112</v>
      </c>
      <c r="M104" s="25" t="s">
        <v>375</v>
      </c>
      <c r="N104" s="26" t="s">
        <v>111</v>
      </c>
      <c r="O104" s="25" t="s">
        <v>471</v>
      </c>
      <c r="P104" s="26" t="s">
        <v>110</v>
      </c>
      <c r="Q104" s="25" t="s">
        <v>371</v>
      </c>
      <c r="R104" s="26" t="s">
        <v>109</v>
      </c>
      <c r="S104" s="25" t="s">
        <v>133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531</v>
      </c>
      <c r="N105" s="55" t="s">
        <v>102</v>
      </c>
      <c r="O105" s="54" t="s">
        <v>492</v>
      </c>
      <c r="P105" s="55" t="s">
        <v>101</v>
      </c>
      <c r="Q105" s="54" t="s">
        <v>371</v>
      </c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101</v>
      </c>
      <c r="J106" s="248">
        <v>21</v>
      </c>
      <c r="K106" s="248">
        <v>5</v>
      </c>
      <c r="L106" s="45" t="s">
        <v>132</v>
      </c>
      <c r="M106" s="44" t="s">
        <v>375</v>
      </c>
      <c r="N106" s="45" t="s">
        <v>131</v>
      </c>
      <c r="O106" s="44" t="s">
        <v>715</v>
      </c>
      <c r="P106" s="45" t="s">
        <v>130</v>
      </c>
      <c r="Q106" s="44" t="s">
        <v>477</v>
      </c>
      <c r="R106" s="45" t="s">
        <v>129</v>
      </c>
      <c r="S106" s="44" t="s">
        <v>371</v>
      </c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471</v>
      </c>
      <c r="AI106" s="42"/>
      <c r="AJ106" s="231"/>
      <c r="AK106" s="225"/>
      <c r="AL106" s="51"/>
      <c r="AM106" s="228">
        <f>SUMPRODUCT(LEN($M106:$AE109)-LEN(SUBSTITUTE($M106:$AE109,"A", "")))</f>
        <v>17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10</v>
      </c>
      <c r="AQ106" s="216">
        <f>SUMPRODUCT(LEN($AH106:$AH109)-LEN(SUBSTITUTE($AH106:$AH109,"S", "")))</f>
        <v>1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9</v>
      </c>
      <c r="AW106" s="216">
        <f>SUMPRODUCT(LEN($AH106:$AH109)-LEN(SUBSTITUTE($AH106:$AH109,"G", "")))</f>
        <v>1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175</v>
      </c>
      <c r="N107" s="35" t="s">
        <v>121</v>
      </c>
      <c r="O107" s="34" t="s">
        <v>654</v>
      </c>
      <c r="P107" s="35" t="s">
        <v>120</v>
      </c>
      <c r="Q107" s="34" t="s">
        <v>491</v>
      </c>
      <c r="R107" s="35" t="s">
        <v>119</v>
      </c>
      <c r="S107" s="34" t="s">
        <v>175</v>
      </c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498</v>
      </c>
      <c r="N108" s="26" t="s">
        <v>111</v>
      </c>
      <c r="O108" s="25" t="s">
        <v>647</v>
      </c>
      <c r="P108" s="26" t="s">
        <v>110</v>
      </c>
      <c r="Q108" s="25" t="s">
        <v>375</v>
      </c>
      <c r="R108" s="26" t="s">
        <v>109</v>
      </c>
      <c r="S108" s="25" t="s">
        <v>133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375</v>
      </c>
      <c r="N109" s="55" t="s">
        <v>102</v>
      </c>
      <c r="O109" s="54" t="s">
        <v>477</v>
      </c>
      <c r="P109" s="55" t="s">
        <v>101</v>
      </c>
      <c r="Q109" s="54" t="s">
        <v>372</v>
      </c>
      <c r="R109" s="55" t="s">
        <v>100</v>
      </c>
      <c r="S109" s="54" t="s">
        <v>133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193</v>
      </c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19</v>
      </c>
      <c r="AN115" s="85">
        <f t="shared" si="14"/>
        <v>3</v>
      </c>
      <c r="AO115" s="84">
        <f t="shared" si="14"/>
        <v>0</v>
      </c>
      <c r="AP115" s="86">
        <f t="shared" si="14"/>
        <v>30</v>
      </c>
      <c r="AQ115" s="85">
        <f t="shared" si="14"/>
        <v>7</v>
      </c>
      <c r="AR115" s="84">
        <f t="shared" si="14"/>
        <v>0</v>
      </c>
      <c r="AS115" s="86">
        <f t="shared" si="14"/>
        <v>1</v>
      </c>
      <c r="AT115" s="85">
        <f t="shared" si="14"/>
        <v>1</v>
      </c>
      <c r="AU115" s="84">
        <f t="shared" si="14"/>
        <v>1</v>
      </c>
      <c r="AV115" s="86">
        <f t="shared" si="14"/>
        <v>13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11</v>
      </c>
      <c r="BJ115" s="5">
        <f>SUM(AP115:AR115,BB115)/$BJ$5</f>
        <v>18.5</v>
      </c>
      <c r="BK115" s="5">
        <f>SUM(AS115:AU115,BC115)/$BJ$5</f>
        <v>1.5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9.5</v>
      </c>
      <c r="AN116" s="66">
        <f t="shared" si="15"/>
        <v>1.5</v>
      </c>
      <c r="AO116" s="65">
        <f t="shared" si="15"/>
        <v>0</v>
      </c>
      <c r="AP116" s="67">
        <f t="shared" si="15"/>
        <v>15</v>
      </c>
      <c r="AQ116" s="66">
        <f t="shared" si="15"/>
        <v>3.5</v>
      </c>
      <c r="AR116" s="65">
        <f t="shared" si="15"/>
        <v>0</v>
      </c>
      <c r="AS116" s="67">
        <f t="shared" si="15"/>
        <v>0.5</v>
      </c>
      <c r="AT116" s="66">
        <f t="shared" si="15"/>
        <v>0.5</v>
      </c>
      <c r="AU116" s="65">
        <f t="shared" si="15"/>
        <v>0.5</v>
      </c>
      <c r="AV116" s="67">
        <f t="shared" si="15"/>
        <v>6.5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673</v>
      </c>
      <c r="I117" s="248">
        <v>75</v>
      </c>
      <c r="J117" s="248">
        <v>21</v>
      </c>
      <c r="K117" s="248">
        <v>6</v>
      </c>
      <c r="L117" s="45" t="s">
        <v>132</v>
      </c>
      <c r="M117" s="44" t="s">
        <v>375</v>
      </c>
      <c r="N117" s="45" t="s">
        <v>131</v>
      </c>
      <c r="O117" s="44" t="s">
        <v>645</v>
      </c>
      <c r="P117" s="45" t="s">
        <v>130</v>
      </c>
      <c r="Q117" s="44" t="s">
        <v>471</v>
      </c>
      <c r="R117" s="45" t="s">
        <v>129</v>
      </c>
      <c r="S117" s="44" t="s">
        <v>133</v>
      </c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>
        <v>13</v>
      </c>
      <c r="AG117" s="44" t="s">
        <v>537</v>
      </c>
      <c r="AH117" s="43" t="s">
        <v>793</v>
      </c>
      <c r="AI117" s="42"/>
      <c r="AJ117" s="235"/>
      <c r="AK117" s="235"/>
      <c r="AL117" s="51"/>
      <c r="AM117" s="228">
        <f>SUMPRODUCT(LEN($M117:$AE120)-LEN(SUBSTITUTE($M117:$AE120,"A", "")))</f>
        <v>9</v>
      </c>
      <c r="AN117" s="216">
        <f>SUMPRODUCT(LEN($AH117:$AH120)-LEN(SUBSTITUTE($AH117:$AH120,"A", "")))</f>
        <v>3</v>
      </c>
      <c r="AO117" s="219">
        <f>SUMPRODUCT(LEN($AG117:$AG120)-LEN(SUBSTITUTE($AG117:$AG120,"A", "")))</f>
        <v>0</v>
      </c>
      <c r="AP117" s="222">
        <f>SUMPRODUCT(LEN($M117:$AE120)-LEN(SUBSTITUTE($M117:$AE120,"S", "")))</f>
        <v>21</v>
      </c>
      <c r="AQ117" s="216">
        <f>SUMPRODUCT(LEN($AH117:$AH120)-LEN(SUBSTITUTE($AH117:$AH120,"S", "")))</f>
        <v>7</v>
      </c>
      <c r="AR117" s="219">
        <f>SUMPRODUCT(LEN($AG117:$AG120)-LEN(SUBSTITUTE($AG117:$AG120,"S", "")))</f>
        <v>0</v>
      </c>
      <c r="AS117" s="222">
        <f>SUMPRODUCT(LEN($M117:$AE120)-LEN(SUBSTITUTE($M117:$AE120,"F", "")))</f>
        <v>1</v>
      </c>
      <c r="AT117" s="216">
        <f>SUMPRODUCT(LEN($AH117:$AH120)-LEN(SUBSTITUTE($AH117:$AH120,"F", "")))</f>
        <v>1</v>
      </c>
      <c r="AU117" s="219">
        <f>SUMPRODUCT(LEN($AG117:$AG120)-LEN(SUBSTITUTE($AG117:$AG120,"F", "")))</f>
        <v>1</v>
      </c>
      <c r="AV117" s="222">
        <f>SUMPRODUCT(LEN($M117:$AE120)-LEN(SUBSTITUTE($M117:$AE120,"G", "")))</f>
        <v>10</v>
      </c>
      <c r="AW117" s="216">
        <f>SUMPRODUCT(LEN($AH117:$AH120)-LEN(SUBSTITUTE($AH117:$AH120,"G", "")))</f>
        <v>2</v>
      </c>
      <c r="AX117" s="219">
        <f>SUMPRODUCT(LEN($AG117:$AG120)-LEN(SUBSTITUTE($AG117:$AG120,"G", "")))</f>
        <v>0</v>
      </c>
      <c r="AY117" s="222">
        <f>SUMPRODUCT(LEN($M117:$AE120)-LEN(SUBSTITUTE($M117:$AE120,"M", "")))</f>
        <v>0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656</v>
      </c>
      <c r="N118" s="35" t="s">
        <v>121</v>
      </c>
      <c r="O118" s="34" t="s">
        <v>682</v>
      </c>
      <c r="P118" s="35" t="s">
        <v>120</v>
      </c>
      <c r="Q118" s="34" t="s">
        <v>371</v>
      </c>
      <c r="R118" s="35" t="s">
        <v>119</v>
      </c>
      <c r="S118" s="34" t="s">
        <v>133</v>
      </c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792</v>
      </c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194</v>
      </c>
      <c r="I119" s="250"/>
      <c r="J119" s="250"/>
      <c r="K119" s="250"/>
      <c r="L119" s="26" t="s">
        <v>112</v>
      </c>
      <c r="M119" s="25" t="s">
        <v>689</v>
      </c>
      <c r="N119" s="26" t="s">
        <v>111</v>
      </c>
      <c r="O119" s="25" t="s">
        <v>698</v>
      </c>
      <c r="P119" s="26" t="s">
        <v>110</v>
      </c>
      <c r="Q119" s="25" t="s">
        <v>371</v>
      </c>
      <c r="R119" s="26" t="s">
        <v>109</v>
      </c>
      <c r="S119" s="25" t="s">
        <v>133</v>
      </c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645</v>
      </c>
      <c r="N120" s="55" t="s">
        <v>102</v>
      </c>
      <c r="O120" s="54" t="s">
        <v>491</v>
      </c>
      <c r="P120" s="55" t="s">
        <v>101</v>
      </c>
      <c r="Q120" s="54" t="s">
        <v>371</v>
      </c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66</v>
      </c>
      <c r="J121" s="248">
        <v>19</v>
      </c>
      <c r="K121" s="248">
        <v>7</v>
      </c>
      <c r="L121" s="45" t="s">
        <v>132</v>
      </c>
      <c r="M121" s="44" t="s">
        <v>175</v>
      </c>
      <c r="N121" s="45" t="s">
        <v>131</v>
      </c>
      <c r="O121" s="44" t="s">
        <v>374</v>
      </c>
      <c r="P121" s="45" t="s">
        <v>130</v>
      </c>
      <c r="Q121" s="44" t="s">
        <v>133</v>
      </c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10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9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3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531</v>
      </c>
      <c r="N122" s="35" t="s">
        <v>121</v>
      </c>
      <c r="O122" s="34" t="s">
        <v>186</v>
      </c>
      <c r="P122" s="35" t="s">
        <v>120</v>
      </c>
      <c r="Q122" s="34" t="s">
        <v>133</v>
      </c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375</v>
      </c>
      <c r="N123" s="26" t="s">
        <v>111</v>
      </c>
      <c r="O123" s="25" t="s">
        <v>492</v>
      </c>
      <c r="P123" s="26" t="s">
        <v>110</v>
      </c>
      <c r="Q123" s="25" t="s">
        <v>133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647</v>
      </c>
      <c r="N124" s="55" t="s">
        <v>102</v>
      </c>
      <c r="O124" s="54" t="s">
        <v>371</v>
      </c>
      <c r="P124" s="55" t="s">
        <v>101</v>
      </c>
      <c r="Q124" s="54" t="s">
        <v>133</v>
      </c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193</v>
      </c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12</v>
      </c>
      <c r="AN130" s="85">
        <f t="shared" si="16"/>
        <v>0</v>
      </c>
      <c r="AO130" s="84">
        <f t="shared" si="16"/>
        <v>0</v>
      </c>
      <c r="AP130" s="86">
        <f t="shared" si="16"/>
        <v>13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3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6</v>
      </c>
      <c r="BJ130" s="5">
        <f>SUM(AP130:AR130,BB130)/$BJ$5</f>
        <v>7</v>
      </c>
      <c r="BK130" s="5">
        <f>SUM(AS130:AU130,BC130)/$BJ$5</f>
        <v>0.5</v>
      </c>
      <c r="BL130" s="5">
        <f>SUM(AV130:AX130,BD130)/$BJ$5</f>
        <v>1.5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6</v>
      </c>
      <c r="AN131" s="66">
        <f t="shared" si="17"/>
        <v>0</v>
      </c>
      <c r="AO131" s="65">
        <f t="shared" si="17"/>
        <v>0</v>
      </c>
      <c r="AP131" s="67">
        <f t="shared" si="17"/>
        <v>6.5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1.5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134</v>
      </c>
      <c r="I132" s="248">
        <v>51</v>
      </c>
      <c r="J132" s="248">
        <v>12</v>
      </c>
      <c r="K132" s="248">
        <v>7</v>
      </c>
      <c r="L132" s="45" t="s">
        <v>132</v>
      </c>
      <c r="M132" s="44" t="s">
        <v>558</v>
      </c>
      <c r="N132" s="45" t="s">
        <v>131</v>
      </c>
      <c r="O132" s="44" t="s">
        <v>230</v>
      </c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133</v>
      </c>
      <c r="AI132" s="42"/>
      <c r="AJ132" s="235"/>
      <c r="AK132" s="235"/>
      <c r="AL132" s="51"/>
      <c r="AM132" s="228">
        <f>SUMPRODUCT(LEN($M132:$AE135)-LEN(SUBSTITUTE($M132:$AE135,"A", "")))</f>
        <v>2</v>
      </c>
      <c r="AN132" s="216">
        <f>SUMPRODUCT(LEN($AH132:$AH135)-LEN(SUBSTITUTE($AH132:$AH135,"A", "")))</f>
        <v>0</v>
      </c>
      <c r="AO132" s="219">
        <f>SUMPRODUCT(LEN($AG132:$AG135)-LEN(SUBSTITUTE($AG132:$AG135,"A", "")))</f>
        <v>0</v>
      </c>
      <c r="AP132" s="222">
        <f>SUMPRODUCT(LEN($M132:$AE135)-LEN(SUBSTITUTE($M132:$AE135,"S", "")))</f>
        <v>4</v>
      </c>
      <c r="AQ132" s="216">
        <f>SUMPRODUCT(LEN($AH132:$AH135)-LEN(SUBSTITUTE($AH132:$AH135,"S", "")))</f>
        <v>1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1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133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193</v>
      </c>
      <c r="I134" s="250"/>
      <c r="J134" s="250"/>
      <c r="K134" s="250"/>
      <c r="L134" s="26" t="s">
        <v>112</v>
      </c>
      <c r="M134" s="25" t="s">
        <v>377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230</v>
      </c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44</v>
      </c>
      <c r="J136" s="248">
        <v>17</v>
      </c>
      <c r="K136" s="248">
        <v>6</v>
      </c>
      <c r="L136" s="45" t="s">
        <v>132</v>
      </c>
      <c r="M136" s="44" t="s">
        <v>175</v>
      </c>
      <c r="N136" s="45" t="s">
        <v>131</v>
      </c>
      <c r="O136" s="44" t="s">
        <v>491</v>
      </c>
      <c r="P136" s="45" t="s">
        <v>130</v>
      </c>
      <c r="Q136" s="44" t="s">
        <v>133</v>
      </c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31">
        <v>4</v>
      </c>
      <c r="AK136" s="225"/>
      <c r="AL136" s="51"/>
      <c r="AM136" s="228">
        <f>SUMPRODUCT(LEN($M136:$AE139)-LEN(SUBSTITUTE($M136:$AE139,"A", "")))</f>
        <v>10</v>
      </c>
      <c r="AN136" s="216">
        <f>SUMPRODUCT(LEN($AH136:$AH139)-LEN(SUBSTITUTE($AH136:$AH139,"A", "")))</f>
        <v>0</v>
      </c>
      <c r="AO136" s="219">
        <f>SUMPRODUCT(LEN($AG136:$AG139)-LEN(SUBSTITUTE($AG136:$AG139,"A", "")))</f>
        <v>0</v>
      </c>
      <c r="AP136" s="222">
        <f>SUMPRODUCT(LEN($M136:$AE139)-LEN(SUBSTITUTE($M136:$AE139,"S", "")))</f>
        <v>9</v>
      </c>
      <c r="AQ136" s="216">
        <f>SUMPRODUCT(LEN($AH136:$AH139)-LEN(SUBSTITUTE($AH136:$AH139,"S", "")))</f>
        <v>0</v>
      </c>
      <c r="AR136" s="219">
        <f>SUMPRODUCT(LEN($AG136:$AG139)-LEN(SUBSTITUTE($AG136:$AG139,"S", "")))</f>
        <v>0</v>
      </c>
      <c r="AS136" s="222">
        <f>SUMPRODUCT(LEN($M136:$AE139)-LEN(SUBSTITUTE($M136:$AE139,"F", "")))</f>
        <v>1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2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373</v>
      </c>
      <c r="N137" s="35" t="s">
        <v>121</v>
      </c>
      <c r="O137" s="34" t="s">
        <v>471</v>
      </c>
      <c r="P137" s="35" t="s">
        <v>120</v>
      </c>
      <c r="Q137" s="34" t="s">
        <v>133</v>
      </c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373</v>
      </c>
      <c r="N138" s="26" t="s">
        <v>111</v>
      </c>
      <c r="O138" s="25" t="s">
        <v>503</v>
      </c>
      <c r="P138" s="26" t="s">
        <v>110</v>
      </c>
      <c r="Q138" s="25" t="s">
        <v>133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374</v>
      </c>
      <c r="N139" s="55" t="s">
        <v>102</v>
      </c>
      <c r="O139" s="54" t="s">
        <v>375</v>
      </c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193</v>
      </c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33</v>
      </c>
      <c r="AN145" s="85">
        <f t="shared" si="18"/>
        <v>0</v>
      </c>
      <c r="AO145" s="84">
        <f t="shared" si="18"/>
        <v>0</v>
      </c>
      <c r="AP145" s="86">
        <f t="shared" si="18"/>
        <v>41</v>
      </c>
      <c r="AQ145" s="85">
        <f t="shared" si="18"/>
        <v>2</v>
      </c>
      <c r="AR145" s="84">
        <f t="shared" si="18"/>
        <v>1</v>
      </c>
      <c r="AS145" s="86">
        <f t="shared" si="18"/>
        <v>5</v>
      </c>
      <c r="AT145" s="85">
        <f t="shared" si="18"/>
        <v>1</v>
      </c>
      <c r="AU145" s="84">
        <f t="shared" si="18"/>
        <v>0</v>
      </c>
      <c r="AV145" s="86">
        <f t="shared" si="18"/>
        <v>16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137</v>
      </c>
      <c r="BI145" s="5">
        <f>SUM(AM145:AO145)/$BJ$5</f>
        <v>16.5</v>
      </c>
      <c r="BJ145" s="5">
        <f>SUM(AP145:AR145,BB145)/$BJ$5</f>
        <v>22</v>
      </c>
      <c r="BK145" s="5">
        <f>SUM(AS145:AU145,BC145)/$BJ$5</f>
        <v>3</v>
      </c>
      <c r="BL145" s="5">
        <f>SUM(AV145:AX145,BD145)/$BJ$5</f>
        <v>8.5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16.5</v>
      </c>
      <c r="AN146" s="66">
        <f t="shared" si="19"/>
        <v>0</v>
      </c>
      <c r="AO146" s="65">
        <f t="shared" si="19"/>
        <v>0</v>
      </c>
      <c r="AP146" s="67">
        <f t="shared" si="19"/>
        <v>20.5</v>
      </c>
      <c r="AQ146" s="66">
        <f t="shared" si="19"/>
        <v>1</v>
      </c>
      <c r="AR146" s="65">
        <f t="shared" si="19"/>
        <v>0.5</v>
      </c>
      <c r="AS146" s="67">
        <f t="shared" si="19"/>
        <v>2.5</v>
      </c>
      <c r="AT146" s="66">
        <f t="shared" si="19"/>
        <v>0.5</v>
      </c>
      <c r="AU146" s="65">
        <f t="shared" si="19"/>
        <v>0</v>
      </c>
      <c r="AV146" s="67">
        <f t="shared" si="19"/>
        <v>8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673</v>
      </c>
      <c r="I147" s="248">
        <v>87</v>
      </c>
      <c r="J147" s="248">
        <v>22</v>
      </c>
      <c r="K147" s="248">
        <v>4</v>
      </c>
      <c r="L147" s="45" t="s">
        <v>132</v>
      </c>
      <c r="M147" s="44" t="s">
        <v>720</v>
      </c>
      <c r="N147" s="45" t="s">
        <v>131</v>
      </c>
      <c r="O147" s="44" t="s">
        <v>791</v>
      </c>
      <c r="P147" s="45" t="s">
        <v>130</v>
      </c>
      <c r="Q147" s="44" t="s">
        <v>698</v>
      </c>
      <c r="R147" s="45" t="s">
        <v>129</v>
      </c>
      <c r="S147" s="44" t="s">
        <v>381</v>
      </c>
      <c r="T147" s="45" t="s">
        <v>128</v>
      </c>
      <c r="U147" s="44" t="s">
        <v>175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>
        <v>15</v>
      </c>
      <c r="AG147" s="44" t="s">
        <v>133</v>
      </c>
      <c r="AH147" s="43" t="s">
        <v>490</v>
      </c>
      <c r="AI147" s="42" t="s">
        <v>531</v>
      </c>
      <c r="AJ147" s="235"/>
      <c r="AK147" s="235"/>
      <c r="AL147" s="51"/>
      <c r="AM147" s="228">
        <f>SUMPRODUCT(LEN($M147:$AE150)-LEN(SUBSTITUTE($M147:$AE150,"A", "")))</f>
        <v>17</v>
      </c>
      <c r="AN147" s="216">
        <f>SUMPRODUCT(LEN($AH147:$AH150)-LEN(SUBSTITUTE($AH147:$AH150,"A", "")))</f>
        <v>0</v>
      </c>
      <c r="AO147" s="219">
        <f>SUMPRODUCT(LEN($AG147:$AG150)-LEN(SUBSTITUTE($AG147:$AG150,"A", "")))</f>
        <v>0</v>
      </c>
      <c r="AP147" s="222">
        <f>SUMPRODUCT(LEN($M147:$AE150)-LEN(SUBSTITUTE($M147:$AE150,"S", "")))</f>
        <v>25</v>
      </c>
      <c r="AQ147" s="216">
        <f>SUMPRODUCT(LEN($AH147:$AH150)-LEN(SUBSTITUTE($AH147:$AH150,"S", "")))</f>
        <v>2</v>
      </c>
      <c r="AR147" s="219">
        <f>SUMPRODUCT(LEN($AG147:$AG150)-LEN(SUBSTITUTE($AG147:$AG150,"S", "")))</f>
        <v>1</v>
      </c>
      <c r="AS147" s="222">
        <f>SUMPRODUCT(LEN($M147:$AE150)-LEN(SUBSTITUTE($M147:$AE150,"F", "")))</f>
        <v>3</v>
      </c>
      <c r="AT147" s="216">
        <f>SUMPRODUCT(LEN($AH147:$AH150)-LEN(SUBSTITUTE($AH147:$AH150,"F", "")))</f>
        <v>1</v>
      </c>
      <c r="AU147" s="219">
        <f>SUMPRODUCT(LEN($AG147:$AG150)-LEN(SUBSTITUTE($AG147:$AG150,"F", "")))</f>
        <v>0</v>
      </c>
      <c r="AV147" s="222">
        <f>SUMPRODUCT(LEN($M147:$AE150)-LEN(SUBSTITUTE($M147:$AE150,"G", "")))</f>
        <v>10</v>
      </c>
      <c r="AW147" s="216">
        <f>SUMPRODUCT(LEN($AH147:$AH150)-LEN(SUBSTITUTE($AH147:$AH150,"G", "")))</f>
        <v>0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1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374</v>
      </c>
      <c r="N148" s="35" t="s">
        <v>121</v>
      </c>
      <c r="O148" s="34" t="s">
        <v>750</v>
      </c>
      <c r="P148" s="35" t="s">
        <v>120</v>
      </c>
      <c r="Q148" s="34" t="s">
        <v>502</v>
      </c>
      <c r="R148" s="35" t="s">
        <v>119</v>
      </c>
      <c r="S148" s="34" t="s">
        <v>371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193</v>
      </c>
      <c r="I149" s="250"/>
      <c r="J149" s="250"/>
      <c r="K149" s="250"/>
      <c r="L149" s="26" t="s">
        <v>112</v>
      </c>
      <c r="M149" s="25" t="s">
        <v>175</v>
      </c>
      <c r="N149" s="26" t="s">
        <v>111</v>
      </c>
      <c r="O149" s="25" t="s">
        <v>788</v>
      </c>
      <c r="P149" s="26" t="s">
        <v>110</v>
      </c>
      <c r="Q149" s="25" t="s">
        <v>377</v>
      </c>
      <c r="R149" s="26" t="s">
        <v>109</v>
      </c>
      <c r="S149" s="25" t="s">
        <v>371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677</v>
      </c>
      <c r="N150" s="55" t="s">
        <v>102</v>
      </c>
      <c r="O150" s="54" t="s">
        <v>502</v>
      </c>
      <c r="P150" s="55" t="s">
        <v>101</v>
      </c>
      <c r="Q150" s="54" t="s">
        <v>381</v>
      </c>
      <c r="R150" s="55" t="s">
        <v>100</v>
      </c>
      <c r="S150" s="54" t="s">
        <v>371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87</v>
      </c>
      <c r="J151" s="248">
        <v>20</v>
      </c>
      <c r="K151" s="248">
        <v>5</v>
      </c>
      <c r="L151" s="45" t="s">
        <v>132</v>
      </c>
      <c r="M151" s="44" t="s">
        <v>375</v>
      </c>
      <c r="N151" s="45" t="s">
        <v>131</v>
      </c>
      <c r="O151" s="44" t="s">
        <v>528</v>
      </c>
      <c r="P151" s="45" t="s">
        <v>130</v>
      </c>
      <c r="Q151" s="44" t="s">
        <v>491</v>
      </c>
      <c r="R151" s="45" t="s">
        <v>129</v>
      </c>
      <c r="S151" s="44" t="s">
        <v>133</v>
      </c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31">
        <v>5</v>
      </c>
      <c r="AK151" s="225"/>
      <c r="AL151" s="51"/>
      <c r="AM151" s="228">
        <f>SUMPRODUCT(LEN($M151:$AE154)-LEN(SUBSTITUTE($M151:$AE154,"A", "")))</f>
        <v>16</v>
      </c>
      <c r="AN151" s="216">
        <f>SUMPRODUCT(LEN($AH151:$AH154)-LEN(SUBSTITUTE($AH151:$AH154,"A", "")))</f>
        <v>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16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2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6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498</v>
      </c>
      <c r="N152" s="35" t="s">
        <v>121</v>
      </c>
      <c r="O152" s="34" t="s">
        <v>511</v>
      </c>
      <c r="P152" s="35" t="s">
        <v>120</v>
      </c>
      <c r="Q152" s="34" t="s">
        <v>490</v>
      </c>
      <c r="R152" s="35" t="s">
        <v>119</v>
      </c>
      <c r="S152" s="34" t="s">
        <v>133</v>
      </c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703</v>
      </c>
      <c r="N153" s="26" t="s">
        <v>111</v>
      </c>
      <c r="O153" s="25" t="s">
        <v>678</v>
      </c>
      <c r="P153" s="26" t="s">
        <v>110</v>
      </c>
      <c r="Q153" s="25" t="s">
        <v>372</v>
      </c>
      <c r="R153" s="26" t="s">
        <v>109</v>
      </c>
      <c r="S153" s="25" t="s">
        <v>133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477</v>
      </c>
      <c r="N154" s="55" t="s">
        <v>102</v>
      </c>
      <c r="O154" s="54" t="s">
        <v>385</v>
      </c>
      <c r="P154" s="55" t="s">
        <v>101</v>
      </c>
      <c r="Q154" s="54" t="s">
        <v>371</v>
      </c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193</v>
      </c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28</v>
      </c>
      <c r="AN160" s="85">
        <f t="shared" si="20"/>
        <v>3</v>
      </c>
      <c r="AO160" s="84">
        <f t="shared" si="20"/>
        <v>0</v>
      </c>
      <c r="AP160" s="86">
        <f t="shared" si="20"/>
        <v>33</v>
      </c>
      <c r="AQ160" s="85">
        <f t="shared" si="20"/>
        <v>7</v>
      </c>
      <c r="AR160" s="84">
        <f t="shared" si="20"/>
        <v>0</v>
      </c>
      <c r="AS160" s="86">
        <f t="shared" si="20"/>
        <v>3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3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15.5</v>
      </c>
      <c r="BJ160" s="5">
        <f>SUM(AP160:AR160,BB160)/$BJ$5</f>
        <v>20</v>
      </c>
      <c r="BK160" s="5">
        <f>SUM(AS160:AU160,BC160)/$BJ$5</f>
        <v>1.5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14</v>
      </c>
      <c r="AN161" s="66">
        <f t="shared" si="21"/>
        <v>1.5</v>
      </c>
      <c r="AO161" s="65">
        <f t="shared" si="21"/>
        <v>0</v>
      </c>
      <c r="AP161" s="67">
        <f t="shared" si="21"/>
        <v>16.5</v>
      </c>
      <c r="AQ161" s="66">
        <f t="shared" si="21"/>
        <v>3.5</v>
      </c>
      <c r="AR161" s="65">
        <f t="shared" si="21"/>
        <v>0</v>
      </c>
      <c r="AS161" s="67">
        <f t="shared" si="21"/>
        <v>1.5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1.5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134</v>
      </c>
      <c r="I162" s="248">
        <v>74</v>
      </c>
      <c r="J162" s="248">
        <v>21</v>
      </c>
      <c r="K162" s="248">
        <v>7</v>
      </c>
      <c r="L162" s="45" t="s">
        <v>132</v>
      </c>
      <c r="M162" s="44" t="s">
        <v>656</v>
      </c>
      <c r="N162" s="45" t="s">
        <v>131</v>
      </c>
      <c r="O162" s="44" t="s">
        <v>750</v>
      </c>
      <c r="P162" s="45" t="s">
        <v>130</v>
      </c>
      <c r="Q162" s="44" t="s">
        <v>491</v>
      </c>
      <c r="R162" s="45" t="s">
        <v>129</v>
      </c>
      <c r="S162" s="44" t="s">
        <v>133</v>
      </c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133</v>
      </c>
      <c r="AI162" s="42"/>
      <c r="AJ162" s="235"/>
      <c r="AK162" s="235"/>
      <c r="AL162" s="51"/>
      <c r="AM162" s="228">
        <f>SUMPRODUCT(LEN($M162:$AE165)-LEN(SUBSTITUTE($M162:$AE165,"A", "")))</f>
        <v>14</v>
      </c>
      <c r="AN162" s="216">
        <f>SUMPRODUCT(LEN($AH162:$AH165)-LEN(SUBSTITUTE($AH162:$AH165,"A", "")))</f>
        <v>1</v>
      </c>
      <c r="AO162" s="219">
        <f>SUMPRODUCT(LEN($AG162:$AG165)-LEN(SUBSTITUTE($AG162:$AG165,"A", "")))</f>
        <v>0</v>
      </c>
      <c r="AP162" s="222">
        <f>SUMPRODUCT(LEN($M162:$AE165)-LEN(SUBSTITUTE($M162:$AE165,"S", "")))</f>
        <v>18</v>
      </c>
      <c r="AQ162" s="216">
        <f>SUMPRODUCT(LEN($AH162:$AH165)-LEN(SUBSTITUTE($AH162:$AH165,"S", "")))</f>
        <v>1</v>
      </c>
      <c r="AR162" s="219">
        <f>SUMPRODUCT(LEN($AG162:$AG165)-LEN(SUBSTITUTE($AG162:$AG165,"S", "")))</f>
        <v>0</v>
      </c>
      <c r="AS162" s="222">
        <f>SUMPRODUCT(LEN($M162:$AE165)-LEN(SUBSTITUTE($M162:$AE165,"F", "")))</f>
        <v>1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8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0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475</v>
      </c>
      <c r="N163" s="35" t="s">
        <v>121</v>
      </c>
      <c r="O163" s="34" t="s">
        <v>492</v>
      </c>
      <c r="P163" s="35" t="s">
        <v>120</v>
      </c>
      <c r="Q163" s="34" t="s">
        <v>381</v>
      </c>
      <c r="R163" s="35" t="s">
        <v>119</v>
      </c>
      <c r="S163" s="34" t="s">
        <v>133</v>
      </c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 t="s">
        <v>175</v>
      </c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193</v>
      </c>
      <c r="I164" s="250"/>
      <c r="J164" s="250"/>
      <c r="K164" s="250"/>
      <c r="L164" s="26" t="s">
        <v>112</v>
      </c>
      <c r="M164" s="25" t="s">
        <v>677</v>
      </c>
      <c r="N164" s="26" t="s">
        <v>111</v>
      </c>
      <c r="O164" s="25" t="s">
        <v>385</v>
      </c>
      <c r="P164" s="26" t="s">
        <v>110</v>
      </c>
      <c r="Q164" s="25" t="s">
        <v>371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759</v>
      </c>
      <c r="N165" s="55" t="s">
        <v>102</v>
      </c>
      <c r="O165" s="54" t="s">
        <v>377</v>
      </c>
      <c r="P165" s="55" t="s">
        <v>101</v>
      </c>
      <c r="Q165" s="54" t="s">
        <v>371</v>
      </c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76</v>
      </c>
      <c r="J166" s="248">
        <v>20</v>
      </c>
      <c r="K166" s="248">
        <v>6</v>
      </c>
      <c r="L166" s="45" t="s">
        <v>132</v>
      </c>
      <c r="M166" s="44" t="s">
        <v>375</v>
      </c>
      <c r="N166" s="45" t="s">
        <v>131</v>
      </c>
      <c r="O166" s="44" t="s">
        <v>652</v>
      </c>
      <c r="P166" s="45" t="s">
        <v>130</v>
      </c>
      <c r="Q166" s="44" t="s">
        <v>483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538</v>
      </c>
      <c r="AI166" s="42"/>
      <c r="AJ166" s="231">
        <v>5</v>
      </c>
      <c r="AK166" s="225"/>
      <c r="AL166" s="51"/>
      <c r="AM166" s="228">
        <f>SUMPRODUCT(LEN($M166:$AE169)-LEN(SUBSTITUTE($M166:$AE169,"A", "")))</f>
        <v>14</v>
      </c>
      <c r="AN166" s="216">
        <f>SUMPRODUCT(LEN($AH166:$AH169)-LEN(SUBSTITUTE($AH166:$AH169,"A", "")))</f>
        <v>2</v>
      </c>
      <c r="AO166" s="219">
        <f>SUMPRODUCT(LEN($AG166:$AG169)-LEN(SUBSTITUTE($AG166:$AG169,"A", "")))</f>
        <v>0</v>
      </c>
      <c r="AP166" s="222">
        <f>SUMPRODUCT(LEN($M166:$AE169)-LEN(SUBSTITUTE($M166:$AE169,"S", "")))</f>
        <v>15</v>
      </c>
      <c r="AQ166" s="216">
        <f>SUMPRODUCT(LEN($AH166:$AH169)-LEN(SUBSTITUTE($AH166:$AH169,"S", "")))</f>
        <v>6</v>
      </c>
      <c r="AR166" s="219">
        <f>SUMPRODUCT(LEN($AG166:$AG169)-LEN(SUBSTITUTE($AG166:$AG169,"S", "")))</f>
        <v>0</v>
      </c>
      <c r="AS166" s="222">
        <f>SUMPRODUCT(LEN($M166:$AE169)-LEN(SUBSTITUTE($M166:$AE169,"F", "")))</f>
        <v>2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5</v>
      </c>
      <c r="AW166" s="216">
        <f>SUMPRODUCT(LEN($AH166:$AH169)-LEN(SUBSTITUTE($AH166:$AH169,"G", "")))</f>
        <v>3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375</v>
      </c>
      <c r="N167" s="35" t="s">
        <v>121</v>
      </c>
      <c r="O167" s="34" t="s">
        <v>556</v>
      </c>
      <c r="P167" s="35" t="s">
        <v>120</v>
      </c>
      <c r="Q167" s="34" t="s">
        <v>371</v>
      </c>
      <c r="R167" s="35" t="s">
        <v>119</v>
      </c>
      <c r="S167" s="34" t="s">
        <v>133</v>
      </c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 t="s">
        <v>790</v>
      </c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679</v>
      </c>
      <c r="N168" s="26" t="s">
        <v>111</v>
      </c>
      <c r="O168" s="25" t="s">
        <v>492</v>
      </c>
      <c r="P168" s="26" t="s">
        <v>110</v>
      </c>
      <c r="Q168" s="25" t="s">
        <v>371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659</v>
      </c>
      <c r="N169" s="55" t="s">
        <v>102</v>
      </c>
      <c r="O169" s="54" t="s">
        <v>386</v>
      </c>
      <c r="P169" s="55" t="s">
        <v>101</v>
      </c>
      <c r="Q169" s="54" t="s">
        <v>133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191</v>
      </c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12</v>
      </c>
      <c r="AN175" s="85">
        <f t="shared" si="22"/>
        <v>2</v>
      </c>
      <c r="AO175" s="84">
        <f t="shared" si="22"/>
        <v>0</v>
      </c>
      <c r="AP175" s="86">
        <f t="shared" si="22"/>
        <v>17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1</v>
      </c>
      <c r="AU175" s="84">
        <f t="shared" si="22"/>
        <v>0</v>
      </c>
      <c r="AV175" s="86">
        <f t="shared" si="22"/>
        <v>6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7</v>
      </c>
      <c r="BJ175" s="5">
        <f>SUM(AP175:AR175,BB175)/$BJ$5</f>
        <v>8.5</v>
      </c>
      <c r="BK175" s="5">
        <f>SUM(AS175:AU175,BC175)/$BJ$5</f>
        <v>1</v>
      </c>
      <c r="BL175" s="5">
        <f>SUM(AV175:AX175,BD175)/$BJ$5</f>
        <v>3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6</v>
      </c>
      <c r="AN176" s="66">
        <f t="shared" si="23"/>
        <v>1</v>
      </c>
      <c r="AO176" s="65">
        <f t="shared" si="23"/>
        <v>0</v>
      </c>
      <c r="AP176" s="67">
        <f t="shared" si="23"/>
        <v>8.5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0.5</v>
      </c>
      <c r="AU176" s="65">
        <f t="shared" si="23"/>
        <v>0</v>
      </c>
      <c r="AV176" s="67">
        <f t="shared" si="23"/>
        <v>3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134</v>
      </c>
      <c r="I177" s="248">
        <v>59</v>
      </c>
      <c r="J177" s="248">
        <v>16</v>
      </c>
      <c r="K177" s="248">
        <v>9</v>
      </c>
      <c r="L177" s="45" t="s">
        <v>132</v>
      </c>
      <c r="M177" s="44" t="s">
        <v>186</v>
      </c>
      <c r="N177" s="45" t="s">
        <v>131</v>
      </c>
      <c r="O177" s="44" t="s">
        <v>175</v>
      </c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175</v>
      </c>
      <c r="AI177" s="42"/>
      <c r="AJ177" s="235">
        <v>4</v>
      </c>
      <c r="AK177" s="235"/>
      <c r="AL177" s="51"/>
      <c r="AM177" s="228">
        <f>SUMPRODUCT(LEN($M177:$AE180)-LEN(SUBSTITUTE($M177:$AE180,"A", "")))</f>
        <v>2</v>
      </c>
      <c r="AN177" s="216">
        <f>SUMPRODUCT(LEN($AH177:$AH180)-LEN(SUBSTITUTE($AH177:$AH180,"A", "")))</f>
        <v>1</v>
      </c>
      <c r="AO177" s="219">
        <f>SUMPRODUCT(LEN($AG177:$AG180)-LEN(SUBSTITUTE($AG177:$AG180,"A", "")))</f>
        <v>0</v>
      </c>
      <c r="AP177" s="222">
        <f>SUMPRODUCT(LEN($M177:$AE180)-LEN(SUBSTITUTE($M177:$AE180,"S", "")))</f>
        <v>4</v>
      </c>
      <c r="AQ177" s="216">
        <f>SUMPRODUCT(LEN($AH177:$AH180)-LEN(SUBSTITUTE($AH177:$AH180,"S", "")))</f>
        <v>0</v>
      </c>
      <c r="AR177" s="219">
        <f>SUMPRODUCT(LEN($AG177:$AG180)-LEN(SUBSTITUTE($AG177:$AG180,"S", "")))</f>
        <v>0</v>
      </c>
      <c r="AS177" s="222">
        <f>SUMPRODUCT(LEN($M177:$AE180)-LEN(SUBSTITUTE($M177:$AE180,"F", "")))</f>
        <v>1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1</v>
      </c>
      <c r="AW177" s="216">
        <f>SUMPRODUCT(LEN($AH177:$AH180)-LEN(SUBSTITUTE($AH177:$AH180,"G", "")))</f>
        <v>0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531</v>
      </c>
      <c r="N178" s="35" t="s">
        <v>121</v>
      </c>
      <c r="O178" s="34" t="s">
        <v>133</v>
      </c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191</v>
      </c>
      <c r="I179" s="250"/>
      <c r="J179" s="250"/>
      <c r="K179" s="250"/>
      <c r="L179" s="26" t="s">
        <v>112</v>
      </c>
      <c r="M179" s="25" t="s">
        <v>537</v>
      </c>
      <c r="N179" s="26" t="s">
        <v>111</v>
      </c>
      <c r="O179" s="25" t="s">
        <v>133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133</v>
      </c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81</v>
      </c>
      <c r="J181" s="248">
        <v>19</v>
      </c>
      <c r="K181" s="248">
        <v>6</v>
      </c>
      <c r="L181" s="45" t="s">
        <v>132</v>
      </c>
      <c r="M181" s="44" t="s">
        <v>175</v>
      </c>
      <c r="N181" s="45" t="s">
        <v>131</v>
      </c>
      <c r="O181" s="44" t="s">
        <v>715</v>
      </c>
      <c r="P181" s="45" t="s">
        <v>130</v>
      </c>
      <c r="Q181" s="44" t="s">
        <v>371</v>
      </c>
      <c r="R181" s="45" t="s">
        <v>129</v>
      </c>
      <c r="S181" s="44" t="s">
        <v>133</v>
      </c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663</v>
      </c>
      <c r="AI181" s="42"/>
      <c r="AJ181" s="231"/>
      <c r="AK181" s="225"/>
      <c r="AL181" s="51"/>
      <c r="AM181" s="228">
        <f>SUMPRODUCT(LEN($M181:$AE184)-LEN(SUBSTITUTE($M181:$AE184,"A", "")))</f>
        <v>10</v>
      </c>
      <c r="AN181" s="216">
        <f>SUMPRODUCT(LEN($AH181:$AH184)-LEN(SUBSTITUTE($AH181:$AH184,"A", "")))</f>
        <v>1</v>
      </c>
      <c r="AO181" s="219">
        <f>SUMPRODUCT(LEN($AG181:$AG184)-LEN(SUBSTITUTE($AG181:$AG184,"A", "")))</f>
        <v>0</v>
      </c>
      <c r="AP181" s="222">
        <f>SUMPRODUCT(LEN($M181:$AE184)-LEN(SUBSTITUTE($M181:$AE184,"S", "")))</f>
        <v>13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1</v>
      </c>
      <c r="AU181" s="219">
        <f>SUMPRODUCT(LEN($AG181:$AG184)-LEN(SUBSTITUTE($AG181:$AG184,"F", "")))</f>
        <v>0</v>
      </c>
      <c r="AV181" s="222">
        <f>SUMPRODUCT(LEN($M181:$AE184)-LEN(SUBSTITUTE($M181:$AE184,"G", "")))</f>
        <v>5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175</v>
      </c>
      <c r="N182" s="35" t="s">
        <v>121</v>
      </c>
      <c r="O182" s="34" t="s">
        <v>502</v>
      </c>
      <c r="P182" s="35" t="s">
        <v>120</v>
      </c>
      <c r="Q182" s="34" t="s">
        <v>133</v>
      </c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658</v>
      </c>
      <c r="N183" s="26" t="s">
        <v>111</v>
      </c>
      <c r="O183" s="25" t="s">
        <v>377</v>
      </c>
      <c r="P183" s="26" t="s">
        <v>110</v>
      </c>
      <c r="Q183" s="25" t="s">
        <v>371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520</v>
      </c>
      <c r="N184" s="55" t="s">
        <v>102</v>
      </c>
      <c r="O184" s="54" t="s">
        <v>373</v>
      </c>
      <c r="P184" s="55" t="s">
        <v>101</v>
      </c>
      <c r="Q184" s="54" t="s">
        <v>133</v>
      </c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194</v>
      </c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35</v>
      </c>
      <c r="AN190" s="85">
        <f t="shared" si="24"/>
        <v>7</v>
      </c>
      <c r="AO190" s="84">
        <f t="shared" si="24"/>
        <v>0</v>
      </c>
      <c r="AP190" s="86">
        <f t="shared" si="24"/>
        <v>38</v>
      </c>
      <c r="AQ190" s="85">
        <f t="shared" si="24"/>
        <v>7</v>
      </c>
      <c r="AR190" s="84">
        <f t="shared" si="24"/>
        <v>0</v>
      </c>
      <c r="AS190" s="86">
        <f t="shared" si="24"/>
        <v>3</v>
      </c>
      <c r="AT190" s="85">
        <f t="shared" si="24"/>
        <v>1</v>
      </c>
      <c r="AU190" s="84">
        <f t="shared" si="24"/>
        <v>0</v>
      </c>
      <c r="AV190" s="86">
        <f t="shared" si="24"/>
        <v>9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21</v>
      </c>
      <c r="BJ190" s="5">
        <f>SUM(AP190:AR190,BB190)/$BJ$5</f>
        <v>22.5</v>
      </c>
      <c r="BK190" s="5">
        <f>SUM(AS190:AU190,BC190)/$BJ$5</f>
        <v>2</v>
      </c>
      <c r="BL190" s="5">
        <f>SUM(AV190:AX190,BD190)/$BJ$5</f>
        <v>4.5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17.5</v>
      </c>
      <c r="AN191" s="66">
        <f t="shared" si="25"/>
        <v>3.5</v>
      </c>
      <c r="AO191" s="65">
        <f t="shared" si="25"/>
        <v>0</v>
      </c>
      <c r="AP191" s="67">
        <f t="shared" si="25"/>
        <v>19</v>
      </c>
      <c r="AQ191" s="66">
        <f t="shared" si="25"/>
        <v>3.5</v>
      </c>
      <c r="AR191" s="65">
        <f t="shared" si="25"/>
        <v>0</v>
      </c>
      <c r="AS191" s="67">
        <f t="shared" si="25"/>
        <v>1.5</v>
      </c>
      <c r="AT191" s="66">
        <f t="shared" si="25"/>
        <v>0.5</v>
      </c>
      <c r="AU191" s="65">
        <f t="shared" si="25"/>
        <v>0</v>
      </c>
      <c r="AV191" s="67">
        <f t="shared" si="25"/>
        <v>4.5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134</v>
      </c>
      <c r="I192" s="248">
        <v>90</v>
      </c>
      <c r="J192" s="248">
        <v>20</v>
      </c>
      <c r="K192" s="248">
        <v>7</v>
      </c>
      <c r="L192" s="45" t="s">
        <v>132</v>
      </c>
      <c r="M192" s="44" t="s">
        <v>375</v>
      </c>
      <c r="N192" s="45" t="s">
        <v>131</v>
      </c>
      <c r="O192" s="44" t="s">
        <v>374</v>
      </c>
      <c r="P192" s="45" t="s">
        <v>130</v>
      </c>
      <c r="Q192" s="44" t="s">
        <v>381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377</v>
      </c>
      <c r="AI192" s="42"/>
      <c r="AJ192" s="235"/>
      <c r="AK192" s="235"/>
      <c r="AL192" s="51"/>
      <c r="AM192" s="228">
        <f>SUMPRODUCT(LEN($M192:$AE195)-LEN(SUBSTITUTE($M192:$AE195,"A", "")))</f>
        <v>16</v>
      </c>
      <c r="AN192" s="216">
        <f>SUMPRODUCT(LEN($AH192:$AH195)-LEN(SUBSTITUTE($AH192:$AH195,"A", "")))</f>
        <v>1</v>
      </c>
      <c r="AO192" s="219">
        <f>SUMPRODUCT(LEN($AG192:$AG195)-LEN(SUBSTITUTE($AG192:$AG195,"A", "")))</f>
        <v>0</v>
      </c>
      <c r="AP192" s="222">
        <f>SUMPRODUCT(LEN($M192:$AE195)-LEN(SUBSTITUTE($M192:$AE195,"S", "")))</f>
        <v>18</v>
      </c>
      <c r="AQ192" s="216">
        <f>SUMPRODUCT(LEN($AH192:$AH195)-LEN(SUBSTITUTE($AH192:$AH195,"S", "")))</f>
        <v>2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1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175</v>
      </c>
      <c r="N193" s="35" t="s">
        <v>121</v>
      </c>
      <c r="O193" s="34" t="s">
        <v>373</v>
      </c>
      <c r="P193" s="35" t="s">
        <v>120</v>
      </c>
      <c r="Q193" s="34" t="s">
        <v>377</v>
      </c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194</v>
      </c>
      <c r="I194" s="250"/>
      <c r="J194" s="250"/>
      <c r="K194" s="250"/>
      <c r="L194" s="26" t="s">
        <v>112</v>
      </c>
      <c r="M194" s="25" t="s">
        <v>475</v>
      </c>
      <c r="N194" s="26" t="s">
        <v>111</v>
      </c>
      <c r="O194" s="25" t="s">
        <v>461</v>
      </c>
      <c r="P194" s="26" t="s">
        <v>110</v>
      </c>
      <c r="Q194" s="25" t="s">
        <v>371</v>
      </c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385</v>
      </c>
      <c r="N195" s="55" t="s">
        <v>102</v>
      </c>
      <c r="O195" s="54" t="s">
        <v>491</v>
      </c>
      <c r="P195" s="55" t="s">
        <v>101</v>
      </c>
      <c r="Q195" s="54" t="s">
        <v>371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95</v>
      </c>
      <c r="J196" s="248">
        <v>22</v>
      </c>
      <c r="K196" s="248">
        <v>6</v>
      </c>
      <c r="L196" s="45" t="s">
        <v>132</v>
      </c>
      <c r="M196" s="44" t="s">
        <v>375</v>
      </c>
      <c r="N196" s="45" t="s">
        <v>131</v>
      </c>
      <c r="O196" s="44" t="s">
        <v>671</v>
      </c>
      <c r="P196" s="45" t="s">
        <v>130</v>
      </c>
      <c r="Q196" s="44" t="s">
        <v>698</v>
      </c>
      <c r="R196" s="45" t="s">
        <v>129</v>
      </c>
      <c r="S196" s="44" t="s">
        <v>372</v>
      </c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789</v>
      </c>
      <c r="AI196" s="42"/>
      <c r="AJ196" s="231"/>
      <c r="AK196" s="225"/>
      <c r="AL196" s="51"/>
      <c r="AM196" s="228">
        <f>SUMPRODUCT(LEN($M196:$AE199)-LEN(SUBSTITUTE($M196:$AE199,"A", "")))</f>
        <v>19</v>
      </c>
      <c r="AN196" s="216">
        <f>SUMPRODUCT(LEN($AH196:$AH199)-LEN(SUBSTITUTE($AH196:$AH199,"A", "")))</f>
        <v>6</v>
      </c>
      <c r="AO196" s="219">
        <f>SUMPRODUCT(LEN($AG196:$AG199)-LEN(SUBSTITUTE($AG196:$AG199,"A", "")))</f>
        <v>0</v>
      </c>
      <c r="AP196" s="222">
        <f>SUMPRODUCT(LEN($M196:$AE199)-LEN(SUBSTITUTE($M196:$AE199,"S", "")))</f>
        <v>20</v>
      </c>
      <c r="AQ196" s="216">
        <f>SUMPRODUCT(LEN($AH196:$AH199)-LEN(SUBSTITUTE($AH196:$AH199,"S", "")))</f>
        <v>5</v>
      </c>
      <c r="AR196" s="219">
        <f>SUMPRODUCT(LEN($AG196:$AG199)-LEN(SUBSTITUTE($AG196:$AG199,"S", "")))</f>
        <v>0</v>
      </c>
      <c r="AS196" s="222">
        <f>SUMPRODUCT(LEN($M196:$AE199)-LEN(SUBSTITUTE($M196:$AE199,"F", "")))</f>
        <v>3</v>
      </c>
      <c r="AT196" s="216">
        <f>SUMPRODUCT(LEN($AH196:$AH199)-LEN(SUBSTITUTE($AH196:$AH199,"F", "")))</f>
        <v>1</v>
      </c>
      <c r="AU196" s="219">
        <f>SUMPRODUCT(LEN($AG196:$AG199)-LEN(SUBSTITUTE($AG196:$AG199,"F", "")))</f>
        <v>0</v>
      </c>
      <c r="AV196" s="222">
        <f>SUMPRODUCT(LEN($M196:$AE199)-LEN(SUBSTITUTE($M196:$AE199,"G", "")))</f>
        <v>8</v>
      </c>
      <c r="AW196" s="216">
        <f>SUMPRODUCT(LEN($AH196:$AH199)-LEN(SUBSTITUTE($AH196:$AH199,"G", "")))</f>
        <v>0</v>
      </c>
      <c r="AX196" s="219">
        <f>SUMPRODUCT(LEN($AG196:$AG199)-LEN(SUBSTITUTE($AG196:$AG199,"G", "")))</f>
        <v>0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375</v>
      </c>
      <c r="N197" s="35" t="s">
        <v>121</v>
      </c>
      <c r="O197" s="34" t="s">
        <v>788</v>
      </c>
      <c r="P197" s="35" t="s">
        <v>120</v>
      </c>
      <c r="Q197" s="34" t="s">
        <v>373</v>
      </c>
      <c r="R197" s="35" t="s">
        <v>119</v>
      </c>
      <c r="S197" s="34" t="s">
        <v>371</v>
      </c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475</v>
      </c>
      <c r="N198" s="26" t="s">
        <v>111</v>
      </c>
      <c r="O198" s="25" t="s">
        <v>755</v>
      </c>
      <c r="P198" s="26" t="s">
        <v>110</v>
      </c>
      <c r="Q198" s="25" t="s">
        <v>491</v>
      </c>
      <c r="R198" s="26" t="s">
        <v>109</v>
      </c>
      <c r="S198" s="25" t="s">
        <v>371</v>
      </c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703</v>
      </c>
      <c r="N199" s="55" t="s">
        <v>102</v>
      </c>
      <c r="O199" s="54" t="s">
        <v>650</v>
      </c>
      <c r="P199" s="55" t="s">
        <v>101</v>
      </c>
      <c r="Q199" s="54" t="s">
        <v>381</v>
      </c>
      <c r="R199" s="55" t="s">
        <v>100</v>
      </c>
      <c r="S199" s="54" t="s">
        <v>175</v>
      </c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193</v>
      </c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34</v>
      </c>
      <c r="AN205" s="85">
        <f t="shared" si="26"/>
        <v>1</v>
      </c>
      <c r="AO205" s="84">
        <f t="shared" si="26"/>
        <v>0</v>
      </c>
      <c r="AP205" s="86">
        <f t="shared" si="26"/>
        <v>58</v>
      </c>
      <c r="AQ205" s="85">
        <f t="shared" si="26"/>
        <v>16</v>
      </c>
      <c r="AR205" s="84">
        <f t="shared" si="26"/>
        <v>1</v>
      </c>
      <c r="AS205" s="86">
        <f t="shared" si="26"/>
        <v>5</v>
      </c>
      <c r="AT205" s="85">
        <f t="shared" si="26"/>
        <v>1</v>
      </c>
      <c r="AU205" s="84">
        <f t="shared" si="26"/>
        <v>0</v>
      </c>
      <c r="AV205" s="86">
        <f t="shared" si="26"/>
        <v>11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17.5</v>
      </c>
      <c r="BJ205" s="5">
        <f>SUM(AP205:AR205,BB205)/$BJ$5</f>
        <v>38.5</v>
      </c>
      <c r="BK205" s="5">
        <f>SUM(AS205:AU205,BC205)/$BJ$5</f>
        <v>3</v>
      </c>
      <c r="BL205" s="5">
        <f>SUM(AV205:AX205,BD205)/$BJ$5</f>
        <v>7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17</v>
      </c>
      <c r="AN206" s="66">
        <f t="shared" si="27"/>
        <v>0.5</v>
      </c>
      <c r="AO206" s="65">
        <f t="shared" si="27"/>
        <v>0</v>
      </c>
      <c r="AP206" s="67">
        <f t="shared" si="27"/>
        <v>29</v>
      </c>
      <c r="AQ206" s="66">
        <f t="shared" si="27"/>
        <v>8</v>
      </c>
      <c r="AR206" s="65">
        <f t="shared" si="27"/>
        <v>0.5</v>
      </c>
      <c r="AS206" s="67">
        <f t="shared" si="27"/>
        <v>2.5</v>
      </c>
      <c r="AT206" s="66">
        <f t="shared" si="27"/>
        <v>0.5</v>
      </c>
      <c r="AU206" s="65">
        <f t="shared" si="27"/>
        <v>0</v>
      </c>
      <c r="AV206" s="67">
        <f t="shared" si="27"/>
        <v>5.5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673</v>
      </c>
      <c r="I207" s="248">
        <v>106</v>
      </c>
      <c r="J207" s="248">
        <v>23</v>
      </c>
      <c r="K207" s="248">
        <v>7</v>
      </c>
      <c r="L207" s="45" t="s">
        <v>132</v>
      </c>
      <c r="M207" s="44" t="s">
        <v>374</v>
      </c>
      <c r="N207" s="45" t="s">
        <v>131</v>
      </c>
      <c r="O207" s="44" t="s">
        <v>375</v>
      </c>
      <c r="P207" s="45" t="s">
        <v>130</v>
      </c>
      <c r="Q207" s="44" t="s">
        <v>538</v>
      </c>
      <c r="R207" s="45" t="s">
        <v>129</v>
      </c>
      <c r="S207" s="44" t="s">
        <v>371</v>
      </c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>
        <v>17</v>
      </c>
      <c r="AG207" s="44" t="s">
        <v>133</v>
      </c>
      <c r="AH207" s="43" t="s">
        <v>531</v>
      </c>
      <c r="AI207" s="42" t="s">
        <v>371</v>
      </c>
      <c r="AJ207" s="235"/>
      <c r="AK207" s="235"/>
      <c r="AL207" s="51"/>
      <c r="AM207" s="228">
        <f>SUMPRODUCT(LEN($M207:$AE210)-LEN(SUBSTITUTE($M207:$AE210,"A", "")))</f>
        <v>17</v>
      </c>
      <c r="AN207" s="216">
        <f>SUMPRODUCT(LEN($AH207:$AH210)-LEN(SUBSTITUTE($AH207:$AH210,"A", "")))</f>
        <v>1</v>
      </c>
      <c r="AO207" s="219">
        <f>SUMPRODUCT(LEN($AG207:$AG210)-LEN(SUBSTITUTE($AG207:$AG210,"A", "")))</f>
        <v>0</v>
      </c>
      <c r="AP207" s="222">
        <f>SUMPRODUCT(LEN($M207:$AE210)-LEN(SUBSTITUTE($M207:$AE210,"S", "")))</f>
        <v>26</v>
      </c>
      <c r="AQ207" s="216">
        <f>SUMPRODUCT(LEN($AH207:$AH210)-LEN(SUBSTITUTE($AH207:$AH210,"S", "")))</f>
        <v>12</v>
      </c>
      <c r="AR207" s="219">
        <f>SUMPRODUCT(LEN($AG207:$AG210)-LEN(SUBSTITUTE($AG207:$AG210,"S", "")))</f>
        <v>1</v>
      </c>
      <c r="AS207" s="222">
        <f>SUMPRODUCT(LEN($M207:$AE210)-LEN(SUBSTITUTE($M207:$AE210,"F", "")))</f>
        <v>2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3</v>
      </c>
      <c r="AW207" s="216">
        <f>SUMPRODUCT(LEN($AH207:$AH210)-LEN(SUBSTITUTE($AH207:$AH210,"G", "")))</f>
        <v>2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2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475</v>
      </c>
      <c r="N208" s="35" t="s">
        <v>121</v>
      </c>
      <c r="O208" s="34" t="s">
        <v>385</v>
      </c>
      <c r="P208" s="35" t="s">
        <v>120</v>
      </c>
      <c r="Q208" s="34" t="s">
        <v>480</v>
      </c>
      <c r="R208" s="35" t="s">
        <v>119</v>
      </c>
      <c r="S208" s="34" t="s">
        <v>371</v>
      </c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787</v>
      </c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193</v>
      </c>
      <c r="I209" s="250"/>
      <c r="J209" s="250"/>
      <c r="K209" s="250"/>
      <c r="L209" s="26" t="s">
        <v>112</v>
      </c>
      <c r="M209" s="25" t="s">
        <v>374</v>
      </c>
      <c r="N209" s="26" t="s">
        <v>111</v>
      </c>
      <c r="O209" s="25" t="s">
        <v>786</v>
      </c>
      <c r="P209" s="26" t="s">
        <v>110</v>
      </c>
      <c r="Q209" s="25" t="s">
        <v>381</v>
      </c>
      <c r="R209" s="26" t="s">
        <v>109</v>
      </c>
      <c r="S209" s="25" t="s">
        <v>133</v>
      </c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 t="s">
        <v>381</v>
      </c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463</v>
      </c>
      <c r="N210" s="55" t="s">
        <v>102</v>
      </c>
      <c r="O210" s="54" t="s">
        <v>491</v>
      </c>
      <c r="P210" s="55" t="s">
        <v>101</v>
      </c>
      <c r="Q210" s="54" t="s">
        <v>381</v>
      </c>
      <c r="R210" s="55" t="s">
        <v>100</v>
      </c>
      <c r="S210" s="54" t="s">
        <v>133</v>
      </c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108</v>
      </c>
      <c r="J211" s="248">
        <v>24</v>
      </c>
      <c r="K211" s="248">
        <v>5</v>
      </c>
      <c r="L211" s="45" t="s">
        <v>132</v>
      </c>
      <c r="M211" s="44" t="s">
        <v>375</v>
      </c>
      <c r="N211" s="45" t="s">
        <v>131</v>
      </c>
      <c r="O211" s="44" t="s">
        <v>679</v>
      </c>
      <c r="P211" s="45" t="s">
        <v>130</v>
      </c>
      <c r="Q211" s="44" t="s">
        <v>786</v>
      </c>
      <c r="R211" s="45" t="s">
        <v>129</v>
      </c>
      <c r="S211" s="44" t="s">
        <v>381</v>
      </c>
      <c r="T211" s="45" t="s">
        <v>128</v>
      </c>
      <c r="U211" s="44" t="s">
        <v>371</v>
      </c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785</v>
      </c>
      <c r="AI211" s="42"/>
      <c r="AJ211" s="231">
        <v>7</v>
      </c>
      <c r="AK211" s="225"/>
      <c r="AL211" s="51"/>
      <c r="AM211" s="228">
        <f>SUMPRODUCT(LEN($M211:$AE214)-LEN(SUBSTITUTE($M211:$AE214,"A", "")))</f>
        <v>17</v>
      </c>
      <c r="AN211" s="216">
        <f>SUMPRODUCT(LEN($AH211:$AH214)-LEN(SUBSTITUTE($AH211:$AH214,"A", "")))</f>
        <v>0</v>
      </c>
      <c r="AO211" s="219">
        <f>SUMPRODUCT(LEN($AG211:$AG214)-LEN(SUBSTITUTE($AG211:$AG214,"A", "")))</f>
        <v>0</v>
      </c>
      <c r="AP211" s="222">
        <f>SUMPRODUCT(LEN($M211:$AE214)-LEN(SUBSTITUTE($M211:$AE214,"S", "")))</f>
        <v>32</v>
      </c>
      <c r="AQ211" s="216">
        <f>SUMPRODUCT(LEN($AH211:$AH214)-LEN(SUBSTITUTE($AH211:$AH214,"S", "")))</f>
        <v>4</v>
      </c>
      <c r="AR211" s="219">
        <f>SUMPRODUCT(LEN($AG211:$AG214)-LEN(SUBSTITUTE($AG211:$AG214,"S", "")))</f>
        <v>0</v>
      </c>
      <c r="AS211" s="222">
        <f>SUMPRODUCT(LEN($M211:$AE214)-LEN(SUBSTITUTE($M211:$AE214,"F", "")))</f>
        <v>3</v>
      </c>
      <c r="AT211" s="216">
        <f>SUMPRODUCT(LEN($AH211:$AH214)-LEN(SUBSTITUTE($AH211:$AH214,"F", "")))</f>
        <v>1</v>
      </c>
      <c r="AU211" s="219">
        <f>SUMPRODUCT(LEN($AG211:$AG214)-LEN(SUBSTITUTE($AG211:$AG214,"F", "")))</f>
        <v>0</v>
      </c>
      <c r="AV211" s="222">
        <f>SUMPRODUCT(LEN($M211:$AE214)-LEN(SUBSTITUTE($M211:$AE214,"G", "")))</f>
        <v>8</v>
      </c>
      <c r="AW211" s="216">
        <f>SUMPRODUCT(LEN($AH211:$AH214)-LEN(SUBSTITUTE($AH211:$AH214,"G", "")))</f>
        <v>1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175</v>
      </c>
      <c r="N212" s="35" t="s">
        <v>121</v>
      </c>
      <c r="O212" s="34" t="s">
        <v>689</v>
      </c>
      <c r="P212" s="35" t="s">
        <v>120</v>
      </c>
      <c r="Q212" s="34" t="s">
        <v>768</v>
      </c>
      <c r="R212" s="35" t="s">
        <v>119</v>
      </c>
      <c r="S212" s="34" t="s">
        <v>133</v>
      </c>
      <c r="T212" s="35" t="s">
        <v>118</v>
      </c>
      <c r="U212" s="34" t="s">
        <v>175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374</v>
      </c>
      <c r="N213" s="26" t="s">
        <v>111</v>
      </c>
      <c r="O213" s="25" t="s">
        <v>683</v>
      </c>
      <c r="P213" s="26" t="s">
        <v>110</v>
      </c>
      <c r="Q213" s="25" t="s">
        <v>538</v>
      </c>
      <c r="R213" s="26" t="s">
        <v>109</v>
      </c>
      <c r="S213" s="25" t="s">
        <v>371</v>
      </c>
      <c r="T213" s="26" t="s">
        <v>108</v>
      </c>
      <c r="U213" s="25" t="s">
        <v>133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472</v>
      </c>
      <c r="N214" s="55" t="s">
        <v>102</v>
      </c>
      <c r="O214" s="54" t="s">
        <v>648</v>
      </c>
      <c r="P214" s="55" t="s">
        <v>101</v>
      </c>
      <c r="Q214" s="54" t="s">
        <v>513</v>
      </c>
      <c r="R214" s="55" t="s">
        <v>100</v>
      </c>
      <c r="S214" s="54" t="s">
        <v>371</v>
      </c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193</v>
      </c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23</v>
      </c>
      <c r="AN220" s="85">
        <f t="shared" si="28"/>
        <v>3</v>
      </c>
      <c r="AO220" s="84">
        <f t="shared" si="28"/>
        <v>0</v>
      </c>
      <c r="AP220" s="86">
        <f t="shared" si="28"/>
        <v>30</v>
      </c>
      <c r="AQ220" s="85">
        <f t="shared" si="28"/>
        <v>11</v>
      </c>
      <c r="AR220" s="84">
        <f t="shared" si="28"/>
        <v>2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13</v>
      </c>
      <c r="AW220" s="85">
        <f t="shared" si="28"/>
        <v>1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3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13</v>
      </c>
      <c r="BJ220" s="5">
        <f>SUM(AP220:AR220,BB220)/$BJ$5</f>
        <v>23</v>
      </c>
      <c r="BK220" s="5">
        <f>SUM(AS220:AU220,BC220)/$BJ$5</f>
        <v>0.5</v>
      </c>
      <c r="BL220" s="5">
        <f>SUM(AV220:AX220,BD220)/$BJ$5</f>
        <v>7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11.5</v>
      </c>
      <c r="AN221" s="66">
        <f t="shared" si="29"/>
        <v>1.5</v>
      </c>
      <c r="AO221" s="65">
        <f t="shared" si="29"/>
        <v>0</v>
      </c>
      <c r="AP221" s="67">
        <f t="shared" si="29"/>
        <v>15</v>
      </c>
      <c r="AQ221" s="66">
        <f t="shared" si="29"/>
        <v>5.5</v>
      </c>
      <c r="AR221" s="65">
        <f t="shared" si="29"/>
        <v>1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6.5</v>
      </c>
      <c r="AW221" s="66">
        <f t="shared" si="29"/>
        <v>0.5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1.5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134</v>
      </c>
      <c r="I222" s="248">
        <v>80</v>
      </c>
      <c r="J222" s="248">
        <v>21</v>
      </c>
      <c r="K222" s="248">
        <v>8</v>
      </c>
      <c r="L222" s="45" t="s">
        <v>132</v>
      </c>
      <c r="M222" s="44" t="s">
        <v>375</v>
      </c>
      <c r="N222" s="45" t="s">
        <v>131</v>
      </c>
      <c r="O222" s="44" t="s">
        <v>661</v>
      </c>
      <c r="P222" s="45" t="s">
        <v>130</v>
      </c>
      <c r="Q222" s="44" t="s">
        <v>378</v>
      </c>
      <c r="R222" s="45" t="s">
        <v>129</v>
      </c>
      <c r="S222" s="44" t="s">
        <v>133</v>
      </c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481</v>
      </c>
      <c r="AI222" s="42" t="s">
        <v>381</v>
      </c>
      <c r="AJ222" s="235">
        <v>5</v>
      </c>
      <c r="AK222" s="235"/>
      <c r="AL222" s="51"/>
      <c r="AM222" s="228">
        <f>SUMPRODUCT(LEN($M222:$AE225)-LEN(SUBSTITUTE($M222:$AE225,"A", "")))</f>
        <v>8</v>
      </c>
      <c r="AN222" s="216">
        <f>SUMPRODUCT(LEN($AH222:$AH225)-LEN(SUBSTITUTE($AH222:$AH225,"A", "")))</f>
        <v>1</v>
      </c>
      <c r="AO222" s="219">
        <f>SUMPRODUCT(LEN($AG222:$AG225)-LEN(SUBSTITUTE($AG222:$AG225,"A", "")))</f>
        <v>0</v>
      </c>
      <c r="AP222" s="222">
        <f>SUMPRODUCT(LEN($M222:$AE225)-LEN(SUBSTITUTE($M222:$AE225,"S", "")))</f>
        <v>16</v>
      </c>
      <c r="AQ222" s="216">
        <f>SUMPRODUCT(LEN($AH222:$AH225)-LEN(SUBSTITUTE($AH222:$AH225,"S", "")))</f>
        <v>4</v>
      </c>
      <c r="AR222" s="219">
        <f>SUMPRODUCT(LEN($AG222:$AG225)-LEN(SUBSTITUTE($AG222:$AG225,"S", "")))</f>
        <v>0</v>
      </c>
      <c r="AS222" s="222">
        <f>SUMPRODUCT(LEN($M222:$AE225)-LEN(SUBSTITUTE($M222:$AE225,"F", "")))</f>
        <v>1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6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3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375</v>
      </c>
      <c r="N223" s="35" t="s">
        <v>121</v>
      </c>
      <c r="O223" s="34" t="s">
        <v>461</v>
      </c>
      <c r="P223" s="35" t="s">
        <v>120</v>
      </c>
      <c r="Q223" s="34" t="s">
        <v>371</v>
      </c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193</v>
      </c>
      <c r="I224" s="250"/>
      <c r="J224" s="250"/>
      <c r="K224" s="250"/>
      <c r="L224" s="26" t="s">
        <v>112</v>
      </c>
      <c r="M224" s="25" t="s">
        <v>558</v>
      </c>
      <c r="N224" s="26" t="s">
        <v>111</v>
      </c>
      <c r="O224" s="25" t="s">
        <v>491</v>
      </c>
      <c r="P224" s="26" t="s">
        <v>110</v>
      </c>
      <c r="Q224" s="25" t="s">
        <v>133</v>
      </c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664</v>
      </c>
      <c r="N225" s="55" t="s">
        <v>102</v>
      </c>
      <c r="O225" s="54" t="s">
        <v>490</v>
      </c>
      <c r="P225" s="55" t="s">
        <v>101</v>
      </c>
      <c r="Q225" s="54" t="s">
        <v>133</v>
      </c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71</v>
      </c>
      <c r="J226" s="248">
        <v>20</v>
      </c>
      <c r="K226" s="248">
        <v>6</v>
      </c>
      <c r="L226" s="45" t="s">
        <v>132</v>
      </c>
      <c r="M226" s="44" t="s">
        <v>175</v>
      </c>
      <c r="N226" s="45" t="s">
        <v>131</v>
      </c>
      <c r="O226" s="44" t="s">
        <v>175</v>
      </c>
      <c r="P226" s="45" t="s">
        <v>130</v>
      </c>
      <c r="Q226" s="44" t="s">
        <v>477</v>
      </c>
      <c r="R226" s="45" t="s">
        <v>129</v>
      </c>
      <c r="S226" s="44" t="s">
        <v>133</v>
      </c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15</v>
      </c>
      <c r="AG226" s="44" t="s">
        <v>133</v>
      </c>
      <c r="AH226" s="43" t="s">
        <v>784</v>
      </c>
      <c r="AI226" s="42"/>
      <c r="AJ226" s="231"/>
      <c r="AK226" s="225"/>
      <c r="AL226" s="51"/>
      <c r="AM226" s="228">
        <f>SUMPRODUCT(LEN($M226:$AE229)-LEN(SUBSTITUTE($M226:$AE229,"A", "")))</f>
        <v>15</v>
      </c>
      <c r="AN226" s="216">
        <f>SUMPRODUCT(LEN($AH226:$AH229)-LEN(SUBSTITUTE($AH226:$AH229,"A", "")))</f>
        <v>2</v>
      </c>
      <c r="AO226" s="219">
        <f>SUMPRODUCT(LEN($AG226:$AG229)-LEN(SUBSTITUTE($AG226:$AG229,"A", "")))</f>
        <v>0</v>
      </c>
      <c r="AP226" s="222">
        <f>SUMPRODUCT(LEN($M226:$AE229)-LEN(SUBSTITUTE($M226:$AE229,"S", "")))</f>
        <v>14</v>
      </c>
      <c r="AQ226" s="216">
        <f>SUMPRODUCT(LEN($AH226:$AH229)-LEN(SUBSTITUTE($AH226:$AH229,"S", "")))</f>
        <v>7</v>
      </c>
      <c r="AR226" s="219">
        <f>SUMPRODUCT(LEN($AG226:$AG229)-LEN(SUBSTITUTE($AG226:$AG229,"S", "")))</f>
        <v>2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7</v>
      </c>
      <c r="AW226" s="216">
        <f>SUMPRODUCT(LEN($AH226:$AH229)-LEN(SUBSTITUTE($AH226:$AH229,"G", "")))</f>
        <v>1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464</v>
      </c>
      <c r="N227" s="35" t="s">
        <v>121</v>
      </c>
      <c r="O227" s="34" t="s">
        <v>550</v>
      </c>
      <c r="P227" s="35" t="s">
        <v>120</v>
      </c>
      <c r="Q227" s="34" t="s">
        <v>371</v>
      </c>
      <c r="R227" s="35" t="s">
        <v>119</v>
      </c>
      <c r="S227" s="34" t="s">
        <v>133</v>
      </c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>
        <v>16</v>
      </c>
      <c r="AG227" s="34" t="s">
        <v>133</v>
      </c>
      <c r="AH227" s="33" t="s">
        <v>133</v>
      </c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656</v>
      </c>
      <c r="N228" s="26" t="s">
        <v>111</v>
      </c>
      <c r="O228" s="25" t="s">
        <v>502</v>
      </c>
      <c r="P228" s="26" t="s">
        <v>110</v>
      </c>
      <c r="Q228" s="25" t="s">
        <v>371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759</v>
      </c>
      <c r="N229" s="55" t="s">
        <v>102</v>
      </c>
      <c r="O229" s="54" t="s">
        <v>502</v>
      </c>
      <c r="P229" s="55" t="s">
        <v>101</v>
      </c>
      <c r="Q229" s="54" t="s">
        <v>133</v>
      </c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19</v>
      </c>
      <c r="AN235" s="85">
        <f t="shared" si="30"/>
        <v>0</v>
      </c>
      <c r="AO235" s="84">
        <f t="shared" si="30"/>
        <v>0</v>
      </c>
      <c r="AP235" s="86">
        <f t="shared" si="30"/>
        <v>34</v>
      </c>
      <c r="AQ235" s="85">
        <f t="shared" si="30"/>
        <v>14</v>
      </c>
      <c r="AR235" s="84">
        <f t="shared" si="30"/>
        <v>2</v>
      </c>
      <c r="AS235" s="86">
        <f t="shared" si="30"/>
        <v>2</v>
      </c>
      <c r="AT235" s="85">
        <f t="shared" si="30"/>
        <v>1</v>
      </c>
      <c r="AU235" s="84">
        <f t="shared" si="30"/>
        <v>0</v>
      </c>
      <c r="AV235" s="86">
        <f t="shared" si="30"/>
        <v>13</v>
      </c>
      <c r="AW235" s="85">
        <f t="shared" si="30"/>
        <v>1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9.5</v>
      </c>
      <c r="BJ235" s="5">
        <f>SUM(AP235:AR235,BB235)/$BJ$5</f>
        <v>25</v>
      </c>
      <c r="BK235" s="5">
        <f>SUM(AS235:AU235,BC235)/$BJ$5</f>
        <v>1.5</v>
      </c>
      <c r="BL235" s="5">
        <f>SUM(AV235:AX235,BD235)/$BJ$5</f>
        <v>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9.5</v>
      </c>
      <c r="AN236" s="66">
        <f t="shared" si="31"/>
        <v>0</v>
      </c>
      <c r="AO236" s="65">
        <f t="shared" si="31"/>
        <v>0</v>
      </c>
      <c r="AP236" s="67">
        <f t="shared" si="31"/>
        <v>17</v>
      </c>
      <c r="AQ236" s="66">
        <f t="shared" si="31"/>
        <v>7</v>
      </c>
      <c r="AR236" s="65">
        <f t="shared" si="31"/>
        <v>1</v>
      </c>
      <c r="AS236" s="67">
        <f t="shared" si="31"/>
        <v>1</v>
      </c>
      <c r="AT236" s="66">
        <f t="shared" si="31"/>
        <v>0.5</v>
      </c>
      <c r="AU236" s="65">
        <f t="shared" si="31"/>
        <v>0</v>
      </c>
      <c r="AV236" s="67">
        <f t="shared" si="31"/>
        <v>6.5</v>
      </c>
      <c r="AW236" s="66">
        <f t="shared" si="31"/>
        <v>0.5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197</v>
      </c>
      <c r="I237" s="248">
        <v>67</v>
      </c>
      <c r="J237" s="248">
        <v>20</v>
      </c>
      <c r="K237" s="248">
        <v>6</v>
      </c>
      <c r="L237" s="45" t="s">
        <v>132</v>
      </c>
      <c r="M237" s="44" t="s">
        <v>680</v>
      </c>
      <c r="N237" s="45" t="s">
        <v>131</v>
      </c>
      <c r="O237" s="44" t="s">
        <v>717</v>
      </c>
      <c r="P237" s="45" t="s">
        <v>130</v>
      </c>
      <c r="Q237" s="44" t="s">
        <v>490</v>
      </c>
      <c r="R237" s="45" t="s">
        <v>129</v>
      </c>
      <c r="S237" s="44" t="s">
        <v>133</v>
      </c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>
        <v>14</v>
      </c>
      <c r="AG237" s="44" t="s">
        <v>133</v>
      </c>
      <c r="AH237" s="43" t="s">
        <v>490</v>
      </c>
      <c r="AI237" s="42"/>
      <c r="AJ237" s="235">
        <v>5</v>
      </c>
      <c r="AK237" s="235"/>
      <c r="AL237" s="51"/>
      <c r="AM237" s="228">
        <f>SUMPRODUCT(LEN($M237:$AE240)-LEN(SUBSTITUTE($M237:$AE240,"A", "")))</f>
        <v>12</v>
      </c>
      <c r="AN237" s="216">
        <f>SUMPRODUCT(LEN($AH237:$AH240)-LEN(SUBSTITUTE($AH237:$AH240,"A", "")))</f>
        <v>0</v>
      </c>
      <c r="AO237" s="219">
        <f>SUMPRODUCT(LEN($AG237:$AG240)-LEN(SUBSTITUTE($AG237:$AG240,"A", "")))</f>
        <v>0</v>
      </c>
      <c r="AP237" s="222">
        <f>SUMPRODUCT(LEN($M237:$AE240)-LEN(SUBSTITUTE($M237:$AE240,"S", "")))</f>
        <v>16</v>
      </c>
      <c r="AQ237" s="216">
        <f>SUMPRODUCT(LEN($AH237:$AH240)-LEN(SUBSTITUTE($AH237:$AH240,"S", "")))</f>
        <v>14</v>
      </c>
      <c r="AR237" s="219">
        <f>SUMPRODUCT(LEN($AG237:$AG240)-LEN(SUBSTITUTE($AG237:$AG240,"S", "")))</f>
        <v>2</v>
      </c>
      <c r="AS237" s="222">
        <f>SUMPRODUCT(LEN($M237:$AE240)-LEN(SUBSTITUTE($M237:$AE240,"F", "")))</f>
        <v>2</v>
      </c>
      <c r="AT237" s="216">
        <f>SUMPRODUCT(LEN($AH237:$AH240)-LEN(SUBSTITUTE($AH237:$AH240,"F", "")))</f>
        <v>1</v>
      </c>
      <c r="AU237" s="219">
        <f>SUMPRODUCT(LEN($AG237:$AG240)-LEN(SUBSTITUTE($AG237:$AG240,"F", "")))</f>
        <v>0</v>
      </c>
      <c r="AV237" s="222">
        <f>SUMPRODUCT(LEN($M237:$AE240)-LEN(SUBSTITUTE($M237:$AE240,"G", "")))</f>
        <v>7</v>
      </c>
      <c r="AW237" s="216">
        <f>SUMPRODUCT(LEN($AH237:$AH240)-LEN(SUBSTITUTE($AH237:$AH240,"G", "")))</f>
        <v>1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680</v>
      </c>
      <c r="N238" s="35" t="s">
        <v>121</v>
      </c>
      <c r="O238" s="34" t="s">
        <v>528</v>
      </c>
      <c r="P238" s="35" t="s">
        <v>120</v>
      </c>
      <c r="Q238" s="34" t="s">
        <v>383</v>
      </c>
      <c r="R238" s="35" t="s">
        <v>119</v>
      </c>
      <c r="S238" s="34" t="s">
        <v>133</v>
      </c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>
        <v>16</v>
      </c>
      <c r="AG238" s="34" t="s">
        <v>133</v>
      </c>
      <c r="AH238" s="33" t="s">
        <v>783</v>
      </c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194</v>
      </c>
      <c r="I239" s="250"/>
      <c r="J239" s="250"/>
      <c r="K239" s="250"/>
      <c r="L239" s="26" t="s">
        <v>112</v>
      </c>
      <c r="M239" s="25" t="s">
        <v>175</v>
      </c>
      <c r="N239" s="26" t="s">
        <v>111</v>
      </c>
      <c r="O239" s="25" t="s">
        <v>461</v>
      </c>
      <c r="P239" s="26" t="s">
        <v>110</v>
      </c>
      <c r="Q239" s="25" t="s">
        <v>371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 t="s">
        <v>538</v>
      </c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463</v>
      </c>
      <c r="N240" s="55" t="s">
        <v>102</v>
      </c>
      <c r="O240" s="54" t="s">
        <v>377</v>
      </c>
      <c r="P240" s="55" t="s">
        <v>101</v>
      </c>
      <c r="Q240" s="54" t="s">
        <v>371</v>
      </c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67</v>
      </c>
      <c r="J241" s="248">
        <v>19</v>
      </c>
      <c r="K241" s="248">
        <v>6</v>
      </c>
      <c r="L241" s="45" t="s">
        <v>132</v>
      </c>
      <c r="M241" s="44" t="s">
        <v>175</v>
      </c>
      <c r="N241" s="45" t="s">
        <v>131</v>
      </c>
      <c r="O241" s="44" t="s">
        <v>556</v>
      </c>
      <c r="P241" s="45" t="s">
        <v>130</v>
      </c>
      <c r="Q241" s="44" t="s">
        <v>371</v>
      </c>
      <c r="R241" s="45" t="s">
        <v>129</v>
      </c>
      <c r="S241" s="44" t="s">
        <v>133</v>
      </c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31"/>
      <c r="AK241" s="225"/>
      <c r="AL241" s="51"/>
      <c r="AM241" s="228">
        <f>SUMPRODUCT(LEN($M241:$AE244)-LEN(SUBSTITUTE($M241:$AE244,"A", "")))</f>
        <v>7</v>
      </c>
      <c r="AN241" s="216">
        <f>SUMPRODUCT(LEN($AH241:$AH244)-LEN(SUBSTITUTE($AH241:$AH244,"A", "")))</f>
        <v>0</v>
      </c>
      <c r="AO241" s="219">
        <f>SUMPRODUCT(LEN($AG241:$AG244)-LEN(SUBSTITUTE($AG241:$AG244,"A", "")))</f>
        <v>0</v>
      </c>
      <c r="AP241" s="222">
        <f>SUMPRODUCT(LEN($M241:$AE244)-LEN(SUBSTITUTE($M241:$AE244,"S", "")))</f>
        <v>18</v>
      </c>
      <c r="AQ241" s="216">
        <f>SUMPRODUCT(LEN($AH241:$AH244)-LEN(SUBSTITUTE($AH241:$AH244,"S", "")))</f>
        <v>0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6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175</v>
      </c>
      <c r="N242" s="35" t="s">
        <v>121</v>
      </c>
      <c r="O242" s="34" t="s">
        <v>377</v>
      </c>
      <c r="P242" s="35" t="s">
        <v>120</v>
      </c>
      <c r="Q242" s="34" t="s">
        <v>371</v>
      </c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690</v>
      </c>
      <c r="N243" s="26" t="s">
        <v>111</v>
      </c>
      <c r="O243" s="25" t="s">
        <v>491</v>
      </c>
      <c r="P243" s="26" t="s">
        <v>110</v>
      </c>
      <c r="Q243" s="25" t="s">
        <v>371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645</v>
      </c>
      <c r="N244" s="55" t="s">
        <v>102</v>
      </c>
      <c r="O244" s="54" t="s">
        <v>491</v>
      </c>
      <c r="P244" s="55" t="s">
        <v>101</v>
      </c>
      <c r="Q244" s="54" t="s">
        <v>133</v>
      </c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193</v>
      </c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16</v>
      </c>
      <c r="AN250" s="85">
        <f t="shared" si="32"/>
        <v>0</v>
      </c>
      <c r="AO250" s="84">
        <f t="shared" si="32"/>
        <v>0</v>
      </c>
      <c r="AP250" s="86">
        <f t="shared" si="32"/>
        <v>23</v>
      </c>
      <c r="AQ250" s="85">
        <f t="shared" si="32"/>
        <v>1</v>
      </c>
      <c r="AR250" s="84">
        <f t="shared" si="32"/>
        <v>0</v>
      </c>
      <c r="AS250" s="86">
        <f t="shared" si="32"/>
        <v>2</v>
      </c>
      <c r="AT250" s="85">
        <f t="shared" si="32"/>
        <v>1</v>
      </c>
      <c r="AU250" s="84">
        <f t="shared" si="32"/>
        <v>0</v>
      </c>
      <c r="AV250" s="86">
        <f t="shared" si="32"/>
        <v>6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2</v>
      </c>
      <c r="BE250" s="81">
        <f t="shared" si="32"/>
        <v>0</v>
      </c>
      <c r="BF250" s="61" t="s">
        <v>137</v>
      </c>
      <c r="BI250" s="5">
        <f>SUM(AM250:AO250)/$BJ$5</f>
        <v>8</v>
      </c>
      <c r="BJ250" s="5">
        <f>SUM(AP250:AR250,BB250)/$BJ$5</f>
        <v>12.5</v>
      </c>
      <c r="BK250" s="5">
        <f>SUM(AS250:AU250,BC250)/$BJ$5</f>
        <v>1.5</v>
      </c>
      <c r="BL250" s="5">
        <f>SUM(AV250:AX250,BD250)/$BJ$5</f>
        <v>4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8</v>
      </c>
      <c r="AN251" s="66">
        <f t="shared" si="33"/>
        <v>0</v>
      </c>
      <c r="AO251" s="65">
        <f t="shared" si="33"/>
        <v>0</v>
      </c>
      <c r="AP251" s="67">
        <f t="shared" si="33"/>
        <v>11.5</v>
      </c>
      <c r="AQ251" s="66">
        <f t="shared" si="33"/>
        <v>0.5</v>
      </c>
      <c r="AR251" s="65">
        <f t="shared" si="33"/>
        <v>0</v>
      </c>
      <c r="AS251" s="67">
        <f t="shared" si="33"/>
        <v>1</v>
      </c>
      <c r="AT251" s="66">
        <f t="shared" si="33"/>
        <v>0.5</v>
      </c>
      <c r="AU251" s="65">
        <f t="shared" si="33"/>
        <v>0</v>
      </c>
      <c r="AV251" s="67">
        <f t="shared" si="33"/>
        <v>3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1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673</v>
      </c>
      <c r="I252" s="248">
        <v>66</v>
      </c>
      <c r="J252" s="248">
        <v>19</v>
      </c>
      <c r="K252" s="248">
        <v>6</v>
      </c>
      <c r="L252" s="45" t="s">
        <v>132</v>
      </c>
      <c r="M252" s="44" t="s">
        <v>375</v>
      </c>
      <c r="N252" s="45" t="s">
        <v>131</v>
      </c>
      <c r="O252" s="44" t="s">
        <v>678</v>
      </c>
      <c r="P252" s="45" t="s">
        <v>130</v>
      </c>
      <c r="Q252" s="44" t="s">
        <v>371</v>
      </c>
      <c r="R252" s="45" t="s">
        <v>129</v>
      </c>
      <c r="S252" s="44" t="s">
        <v>133</v>
      </c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503</v>
      </c>
      <c r="AI252" s="42" t="s">
        <v>661</v>
      </c>
      <c r="AJ252" s="235">
        <v>5</v>
      </c>
      <c r="AK252" s="235"/>
      <c r="AL252" s="51"/>
      <c r="AM252" s="228">
        <f>SUMPRODUCT(LEN($M252:$AE255)-LEN(SUBSTITUTE($M252:$AE255,"A", "")))</f>
        <v>9</v>
      </c>
      <c r="AN252" s="216">
        <f>SUMPRODUCT(LEN($AH252:$AH255)-LEN(SUBSTITUTE($AH252:$AH255,"A", "")))</f>
        <v>0</v>
      </c>
      <c r="AO252" s="219">
        <f>SUMPRODUCT(LEN($AG252:$AG255)-LEN(SUBSTITUTE($AG252:$AG255,"A", "")))</f>
        <v>0</v>
      </c>
      <c r="AP252" s="222">
        <f>SUMPRODUCT(LEN($M252:$AE255)-LEN(SUBSTITUTE($M252:$AE255,"S", "")))</f>
        <v>14</v>
      </c>
      <c r="AQ252" s="216">
        <f>SUMPRODUCT(LEN($AH252:$AH255)-LEN(SUBSTITUTE($AH252:$AH255,"S", "")))</f>
        <v>1</v>
      </c>
      <c r="AR252" s="219">
        <f>SUMPRODUCT(LEN($AG252:$AG255)-LEN(SUBSTITUTE($AG252:$AG255,"S", "")))</f>
        <v>0</v>
      </c>
      <c r="AS252" s="222">
        <f>SUMPRODUCT(LEN($M252:$AE255)-LEN(SUBSTITUTE($M252:$AE255,"F", "")))</f>
        <v>2</v>
      </c>
      <c r="AT252" s="216">
        <f>SUMPRODUCT(LEN($AH252:$AH255)-LEN(SUBSTITUTE($AH252:$AH255,"F", "")))</f>
        <v>1</v>
      </c>
      <c r="AU252" s="219">
        <f>SUMPRODUCT(LEN($AG252:$AG255)-LEN(SUBSTITUTE($AG252:$AG255,"F", "")))</f>
        <v>0</v>
      </c>
      <c r="AV252" s="222">
        <f>SUMPRODUCT(LEN($M252:$AE255)-LEN(SUBSTITUTE($M252:$AE255,"G", "")))</f>
        <v>4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1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2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477</v>
      </c>
      <c r="N253" s="35" t="s">
        <v>121</v>
      </c>
      <c r="O253" s="34" t="s">
        <v>386</v>
      </c>
      <c r="P253" s="35" t="s">
        <v>120</v>
      </c>
      <c r="Q253" s="34" t="s">
        <v>133</v>
      </c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193</v>
      </c>
      <c r="I254" s="250"/>
      <c r="J254" s="250"/>
      <c r="K254" s="250"/>
      <c r="L254" s="26" t="s">
        <v>112</v>
      </c>
      <c r="M254" s="25" t="s">
        <v>558</v>
      </c>
      <c r="N254" s="26" t="s">
        <v>111</v>
      </c>
      <c r="O254" s="25" t="s">
        <v>491</v>
      </c>
      <c r="P254" s="26" t="s">
        <v>110</v>
      </c>
      <c r="Q254" s="25" t="s">
        <v>133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385</v>
      </c>
      <c r="N255" s="55" t="s">
        <v>102</v>
      </c>
      <c r="O255" s="54" t="s">
        <v>503</v>
      </c>
      <c r="P255" s="55" t="s">
        <v>101</v>
      </c>
      <c r="Q255" s="54" t="s">
        <v>133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57</v>
      </c>
      <c r="J256" s="248">
        <v>17</v>
      </c>
      <c r="K256" s="248">
        <v>7</v>
      </c>
      <c r="L256" s="45" t="s">
        <v>132</v>
      </c>
      <c r="M256" s="44" t="s">
        <v>175</v>
      </c>
      <c r="N256" s="45" t="s">
        <v>131</v>
      </c>
      <c r="O256" s="44" t="s">
        <v>186</v>
      </c>
      <c r="P256" s="45" t="s">
        <v>130</v>
      </c>
      <c r="Q256" s="44" t="s">
        <v>133</v>
      </c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31"/>
      <c r="AK256" s="225"/>
      <c r="AL256" s="51"/>
      <c r="AM256" s="228">
        <f>SUMPRODUCT(LEN($M256:$AE259)-LEN(SUBSTITUTE($M256:$AE259,"A", "")))</f>
        <v>7</v>
      </c>
      <c r="AN256" s="216">
        <f>SUMPRODUCT(LEN($AH256:$AH259)-LEN(SUBSTITUTE($AH256:$AH259,"A", "")))</f>
        <v>0</v>
      </c>
      <c r="AO256" s="219">
        <f>SUMPRODUCT(LEN($AG256:$AG259)-LEN(SUBSTITUTE($AG256:$AG259,"A", "")))</f>
        <v>0</v>
      </c>
      <c r="AP256" s="222">
        <f>SUMPRODUCT(LEN($M256:$AE259)-LEN(SUBSTITUTE($M256:$AE259,"S", "")))</f>
        <v>9</v>
      </c>
      <c r="AQ256" s="216">
        <f>SUMPRODUCT(LEN($AH256:$AH259)-LEN(SUBSTITUTE($AH256:$AH259,"S", "")))</f>
        <v>0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2</v>
      </c>
      <c r="AW256" s="216">
        <f>SUMPRODUCT(LEN($AH256:$AH259)-LEN(SUBSTITUTE($AH256:$AH259,"G", "")))</f>
        <v>0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374</v>
      </c>
      <c r="N257" s="35" t="s">
        <v>121</v>
      </c>
      <c r="O257" s="34" t="s">
        <v>531</v>
      </c>
      <c r="P257" s="35" t="s">
        <v>120</v>
      </c>
      <c r="Q257" s="34" t="s">
        <v>133</v>
      </c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558</v>
      </c>
      <c r="N258" s="26" t="s">
        <v>111</v>
      </c>
      <c r="O258" s="25" t="s">
        <v>371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377</v>
      </c>
      <c r="N259" s="55" t="s">
        <v>102</v>
      </c>
      <c r="O259" s="54" t="s">
        <v>133</v>
      </c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193</v>
      </c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35</v>
      </c>
      <c r="AN265" s="85">
        <f t="shared" si="34"/>
        <v>9</v>
      </c>
      <c r="AO265" s="84">
        <f t="shared" si="34"/>
        <v>0</v>
      </c>
      <c r="AP265" s="86">
        <f t="shared" si="34"/>
        <v>39</v>
      </c>
      <c r="AQ265" s="85">
        <f t="shared" si="34"/>
        <v>25</v>
      </c>
      <c r="AR265" s="84">
        <f t="shared" si="34"/>
        <v>0</v>
      </c>
      <c r="AS265" s="86">
        <f t="shared" si="34"/>
        <v>2</v>
      </c>
      <c r="AT265" s="85">
        <f t="shared" si="34"/>
        <v>1</v>
      </c>
      <c r="AU265" s="84">
        <f t="shared" si="34"/>
        <v>0</v>
      </c>
      <c r="AV265" s="86">
        <f t="shared" si="34"/>
        <v>12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3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22</v>
      </c>
      <c r="BJ265" s="5">
        <f>SUM(AP265:AR265,BB265)/$BJ$5</f>
        <v>33.5</v>
      </c>
      <c r="BK265" s="5">
        <f>SUM(AS265:AU265,BC265)/$BJ$5</f>
        <v>1.5</v>
      </c>
      <c r="BL265" s="5">
        <f>SUM(AV265:AX265,BD265)/$BJ$5</f>
        <v>8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17.5</v>
      </c>
      <c r="AN266" s="66">
        <f t="shared" si="35"/>
        <v>4.5</v>
      </c>
      <c r="AO266" s="65">
        <f t="shared" si="35"/>
        <v>0</v>
      </c>
      <c r="AP266" s="67">
        <f t="shared" si="35"/>
        <v>19.5</v>
      </c>
      <c r="AQ266" s="66">
        <f t="shared" si="35"/>
        <v>12.5</v>
      </c>
      <c r="AR266" s="65">
        <f t="shared" si="35"/>
        <v>0</v>
      </c>
      <c r="AS266" s="67">
        <f t="shared" si="35"/>
        <v>1</v>
      </c>
      <c r="AT266" s="66">
        <f t="shared" si="35"/>
        <v>0.5</v>
      </c>
      <c r="AU266" s="65">
        <f t="shared" si="35"/>
        <v>0</v>
      </c>
      <c r="AV266" s="67">
        <f t="shared" si="35"/>
        <v>6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1.5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673</v>
      </c>
      <c r="I267" s="248">
        <v>77</v>
      </c>
      <c r="J267" s="248">
        <v>22</v>
      </c>
      <c r="K267" s="248">
        <v>7</v>
      </c>
      <c r="L267" s="45" t="s">
        <v>132</v>
      </c>
      <c r="M267" s="44" t="s">
        <v>464</v>
      </c>
      <c r="N267" s="45" t="s">
        <v>131</v>
      </c>
      <c r="O267" s="44" t="s">
        <v>462</v>
      </c>
      <c r="P267" s="45" t="s">
        <v>130</v>
      </c>
      <c r="Q267" s="44" t="s">
        <v>491</v>
      </c>
      <c r="R267" s="45" t="s">
        <v>129</v>
      </c>
      <c r="S267" s="44" t="s">
        <v>133</v>
      </c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782</v>
      </c>
      <c r="AI267" s="42" t="s">
        <v>381</v>
      </c>
      <c r="AJ267" s="235"/>
      <c r="AK267" s="235"/>
      <c r="AL267" s="51"/>
      <c r="AM267" s="228">
        <f>SUMPRODUCT(LEN($M267:$AE270)-LEN(SUBSTITUTE($M267:$AE270,"A", "")))</f>
        <v>17</v>
      </c>
      <c r="AN267" s="216">
        <f>SUMPRODUCT(LEN($AH267:$AH270)-LEN(SUBSTITUTE($AH267:$AH270,"A", "")))</f>
        <v>7</v>
      </c>
      <c r="AO267" s="219">
        <f>SUMPRODUCT(LEN($AG267:$AG270)-LEN(SUBSTITUTE($AG267:$AG270,"A", "")))</f>
        <v>0</v>
      </c>
      <c r="AP267" s="222">
        <f>SUMPRODUCT(LEN($M267:$AE270)-LEN(SUBSTITUTE($M267:$AE270,"S", "")))</f>
        <v>24</v>
      </c>
      <c r="AQ267" s="216">
        <f>SUMPRODUCT(LEN($AH267:$AH270)-LEN(SUBSTITUTE($AH267:$AH270,"S", "")))</f>
        <v>22</v>
      </c>
      <c r="AR267" s="219">
        <f>SUMPRODUCT(LEN($AG267:$AG270)-LEN(SUBSTITUTE($AG267:$AG270,"S", "")))</f>
        <v>0</v>
      </c>
      <c r="AS267" s="222">
        <f>SUMPRODUCT(LEN($M267:$AE270)-LEN(SUBSTITUTE($M267:$AE270,"F", "")))</f>
        <v>1</v>
      </c>
      <c r="AT267" s="216">
        <f>SUMPRODUCT(LEN($AH267:$AH270)-LEN(SUBSTITUTE($AH267:$AH270,"F", "")))</f>
        <v>1</v>
      </c>
      <c r="AU267" s="219">
        <f>SUMPRODUCT(LEN($AG267:$AG270)-LEN(SUBSTITUTE($AG267:$AG270,"F", "")))</f>
        <v>0</v>
      </c>
      <c r="AV267" s="222">
        <f>SUMPRODUCT(LEN($M267:$AE270)-LEN(SUBSTITUTE($M267:$AE270,"G", "")))</f>
        <v>5</v>
      </c>
      <c r="AW267" s="216">
        <f>SUMPRODUCT(LEN($AH267:$AH270)-LEN(SUBSTITUTE($AH267:$AH270,"G", "")))</f>
        <v>1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3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549</v>
      </c>
      <c r="N268" s="35" t="s">
        <v>121</v>
      </c>
      <c r="O268" s="34" t="s">
        <v>781</v>
      </c>
      <c r="P268" s="35" t="s">
        <v>120</v>
      </c>
      <c r="Q268" s="34" t="s">
        <v>381</v>
      </c>
      <c r="R268" s="35" t="s">
        <v>119</v>
      </c>
      <c r="S268" s="34" t="s">
        <v>133</v>
      </c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780</v>
      </c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193</v>
      </c>
      <c r="I269" s="250"/>
      <c r="J269" s="250"/>
      <c r="K269" s="250"/>
      <c r="L269" s="26" t="s">
        <v>112</v>
      </c>
      <c r="M269" s="25" t="s">
        <v>759</v>
      </c>
      <c r="N269" s="26" t="s">
        <v>111</v>
      </c>
      <c r="O269" s="25" t="s">
        <v>698</v>
      </c>
      <c r="P269" s="26" t="s">
        <v>110</v>
      </c>
      <c r="Q269" s="25" t="s">
        <v>372</v>
      </c>
      <c r="R269" s="26" t="s">
        <v>109</v>
      </c>
      <c r="S269" s="25" t="s">
        <v>133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779</v>
      </c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462</v>
      </c>
      <c r="N270" s="55" t="s">
        <v>102</v>
      </c>
      <c r="O270" s="54" t="s">
        <v>500</v>
      </c>
      <c r="P270" s="55" t="s">
        <v>101</v>
      </c>
      <c r="Q270" s="54" t="s">
        <v>371</v>
      </c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 t="s">
        <v>516</v>
      </c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75</v>
      </c>
      <c r="J271" s="248">
        <v>20</v>
      </c>
      <c r="K271" s="248">
        <v>5</v>
      </c>
      <c r="L271" s="45" t="s">
        <v>132</v>
      </c>
      <c r="M271" s="44" t="s">
        <v>375</v>
      </c>
      <c r="N271" s="45" t="s">
        <v>131</v>
      </c>
      <c r="O271" s="44" t="s">
        <v>778</v>
      </c>
      <c r="P271" s="45" t="s">
        <v>130</v>
      </c>
      <c r="Q271" s="44" t="s">
        <v>491</v>
      </c>
      <c r="R271" s="45" t="s">
        <v>129</v>
      </c>
      <c r="S271" s="44" t="s">
        <v>371</v>
      </c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531</v>
      </c>
      <c r="AI271" s="42"/>
      <c r="AJ271" s="231"/>
      <c r="AK271" s="225"/>
      <c r="AL271" s="51"/>
      <c r="AM271" s="228">
        <f>SUMPRODUCT(LEN($M271:$AE274)-LEN(SUBSTITUTE($M271:$AE274,"A", "")))</f>
        <v>18</v>
      </c>
      <c r="AN271" s="216">
        <f>SUMPRODUCT(LEN($AH271:$AH274)-LEN(SUBSTITUTE($AH271:$AH274,"A", "")))</f>
        <v>2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15</v>
      </c>
      <c r="AQ271" s="216">
        <f>SUMPRODUCT(LEN($AH271:$AH274)-LEN(SUBSTITUTE($AH271:$AH274,"S", "")))</f>
        <v>3</v>
      </c>
      <c r="AR271" s="219">
        <f>SUMPRODUCT(LEN($AG271:$AG274)-LEN(SUBSTITUTE($AG271:$AG274,"S", "")))</f>
        <v>0</v>
      </c>
      <c r="AS271" s="222">
        <f>SUMPRODUCT(LEN($M271:$AE274)-LEN(SUBSTITUTE($M271:$AE274,"F", "")))</f>
        <v>1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7</v>
      </c>
      <c r="AW271" s="216">
        <f>SUMPRODUCT(LEN($AH271:$AH274)-LEN(SUBSTITUTE($AH271:$AH274,"G", "")))</f>
        <v>3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375</v>
      </c>
      <c r="N272" s="35" t="s">
        <v>121</v>
      </c>
      <c r="O272" s="34" t="s">
        <v>688</v>
      </c>
      <c r="P272" s="35" t="s">
        <v>120</v>
      </c>
      <c r="Q272" s="34" t="s">
        <v>492</v>
      </c>
      <c r="R272" s="35" t="s">
        <v>119</v>
      </c>
      <c r="S272" s="34" t="s">
        <v>133</v>
      </c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371</v>
      </c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477</v>
      </c>
      <c r="N273" s="26" t="s">
        <v>111</v>
      </c>
      <c r="O273" s="25" t="s">
        <v>661</v>
      </c>
      <c r="P273" s="26" t="s">
        <v>110</v>
      </c>
      <c r="Q273" s="25" t="s">
        <v>372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 t="s">
        <v>777</v>
      </c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464</v>
      </c>
      <c r="N274" s="55" t="s">
        <v>102</v>
      </c>
      <c r="O274" s="54" t="s">
        <v>502</v>
      </c>
      <c r="P274" s="55" t="s">
        <v>101</v>
      </c>
      <c r="Q274" s="54" t="s">
        <v>371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191</v>
      </c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39</v>
      </c>
      <c r="AN280" s="85">
        <f t="shared" si="36"/>
        <v>2</v>
      </c>
      <c r="AO280" s="84">
        <f t="shared" si="36"/>
        <v>1</v>
      </c>
      <c r="AP280" s="86">
        <f t="shared" si="36"/>
        <v>37</v>
      </c>
      <c r="AQ280" s="85">
        <f t="shared" si="36"/>
        <v>4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13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21</v>
      </c>
      <c r="BJ280" s="5">
        <f>SUM(AP280:AR280,BB280)/$BJ$5</f>
        <v>20.5</v>
      </c>
      <c r="BK280" s="5">
        <f>SUM(AS280:AU280,BC280)/$BJ$5</f>
        <v>0.5</v>
      </c>
      <c r="BL280" s="5">
        <f>SUM(AV280:AX280,BD280)/$BJ$5</f>
        <v>6.5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19.5</v>
      </c>
      <c r="AN281" s="66">
        <f t="shared" si="37"/>
        <v>1</v>
      </c>
      <c r="AO281" s="65">
        <f t="shared" si="37"/>
        <v>0.5</v>
      </c>
      <c r="AP281" s="67">
        <f t="shared" si="37"/>
        <v>18.5</v>
      </c>
      <c r="AQ281" s="66">
        <f t="shared" si="37"/>
        <v>2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6.5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673</v>
      </c>
      <c r="I282" s="248">
        <v>97</v>
      </c>
      <c r="J282" s="248">
        <v>23</v>
      </c>
      <c r="K282" s="248">
        <v>6</v>
      </c>
      <c r="L282" s="45" t="s">
        <v>132</v>
      </c>
      <c r="M282" s="44" t="s">
        <v>175</v>
      </c>
      <c r="N282" s="45" t="s">
        <v>131</v>
      </c>
      <c r="O282" s="44" t="s">
        <v>475</v>
      </c>
      <c r="P282" s="45" t="s">
        <v>130</v>
      </c>
      <c r="Q282" s="44" t="s">
        <v>538</v>
      </c>
      <c r="R282" s="45" t="s">
        <v>129</v>
      </c>
      <c r="S282" s="44" t="s">
        <v>383</v>
      </c>
      <c r="T282" s="45" t="s">
        <v>128</v>
      </c>
      <c r="U282" s="44" t="s">
        <v>133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>
        <v>18</v>
      </c>
      <c r="AG282" s="44" t="s">
        <v>175</v>
      </c>
      <c r="AH282" s="43" t="s">
        <v>567</v>
      </c>
      <c r="AI282" s="42"/>
      <c r="AJ282" s="235">
        <v>7</v>
      </c>
      <c r="AK282" s="235"/>
      <c r="AL282" s="51"/>
      <c r="AM282" s="228">
        <f>SUMPRODUCT(LEN($M282:$AE285)-LEN(SUBSTITUTE($M282:$AE285,"A", "")))</f>
        <v>23</v>
      </c>
      <c r="AN282" s="216">
        <f>SUMPRODUCT(LEN($AH282:$AH285)-LEN(SUBSTITUTE($AH282:$AH285,"A", "")))</f>
        <v>2</v>
      </c>
      <c r="AO282" s="219">
        <f>SUMPRODUCT(LEN($AG282:$AG285)-LEN(SUBSTITUTE($AG282:$AG285,"A", "")))</f>
        <v>1</v>
      </c>
      <c r="AP282" s="222">
        <f>SUMPRODUCT(LEN($M282:$AE285)-LEN(SUBSTITUTE($M282:$AE285,"S", "")))</f>
        <v>19</v>
      </c>
      <c r="AQ282" s="216">
        <f>SUMPRODUCT(LEN($AH282:$AH285)-LEN(SUBSTITUTE($AH282:$AH285,"S", "")))</f>
        <v>4</v>
      </c>
      <c r="AR282" s="219">
        <f>SUMPRODUCT(LEN($AG282:$AG285)-LEN(SUBSTITUTE($AG282:$AG285,"S", "")))</f>
        <v>0</v>
      </c>
      <c r="AS282" s="222">
        <f>SUMPRODUCT(LEN($M282:$AE285)-LEN(SUBSTITUTE($M282:$AE285,"F", "")))</f>
        <v>1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7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656</v>
      </c>
      <c r="N283" s="35" t="s">
        <v>121</v>
      </c>
      <c r="O283" s="34" t="s">
        <v>556</v>
      </c>
      <c r="P283" s="35" t="s">
        <v>120</v>
      </c>
      <c r="Q283" s="34" t="s">
        <v>506</v>
      </c>
      <c r="R283" s="35" t="s">
        <v>119</v>
      </c>
      <c r="S283" s="34" t="s">
        <v>371</v>
      </c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191</v>
      </c>
      <c r="I284" s="250"/>
      <c r="J284" s="250"/>
      <c r="K284" s="250"/>
      <c r="L284" s="26" t="s">
        <v>112</v>
      </c>
      <c r="M284" s="25" t="s">
        <v>530</v>
      </c>
      <c r="N284" s="26" t="s">
        <v>111</v>
      </c>
      <c r="O284" s="25" t="s">
        <v>671</v>
      </c>
      <c r="P284" s="26" t="s">
        <v>110</v>
      </c>
      <c r="Q284" s="25" t="s">
        <v>378</v>
      </c>
      <c r="R284" s="26" t="s">
        <v>109</v>
      </c>
      <c r="S284" s="25" t="s">
        <v>133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470</v>
      </c>
      <c r="N285" s="55" t="s">
        <v>102</v>
      </c>
      <c r="O285" s="54" t="s">
        <v>697</v>
      </c>
      <c r="P285" s="55" t="s">
        <v>101</v>
      </c>
      <c r="Q285" s="54" t="s">
        <v>373</v>
      </c>
      <c r="R285" s="55" t="s">
        <v>100</v>
      </c>
      <c r="S285" s="54" t="s">
        <v>133</v>
      </c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 t="s">
        <v>776</v>
      </c>
      <c r="E286" s="49"/>
      <c r="F286" s="49"/>
      <c r="G286" s="48"/>
      <c r="H286" s="241"/>
      <c r="I286" s="248">
        <v>103</v>
      </c>
      <c r="J286" s="248">
        <v>22</v>
      </c>
      <c r="K286" s="248">
        <v>6</v>
      </c>
      <c r="L286" s="45" t="s">
        <v>132</v>
      </c>
      <c r="M286" s="44" t="s">
        <v>175</v>
      </c>
      <c r="N286" s="45" t="s">
        <v>131</v>
      </c>
      <c r="O286" s="44" t="s">
        <v>690</v>
      </c>
      <c r="P286" s="45" t="s">
        <v>130</v>
      </c>
      <c r="Q286" s="44" t="s">
        <v>502</v>
      </c>
      <c r="R286" s="45" t="s">
        <v>129</v>
      </c>
      <c r="S286" s="44" t="s">
        <v>371</v>
      </c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31"/>
      <c r="AK286" s="225"/>
      <c r="AL286" s="51"/>
      <c r="AM286" s="228">
        <f>SUMPRODUCT(LEN($M286:$AE289)-LEN(SUBSTITUTE($M286:$AE289,"A", "")))</f>
        <v>16</v>
      </c>
      <c r="AN286" s="216">
        <f>SUMPRODUCT(LEN($AH286:$AH289)-LEN(SUBSTITUTE($AH286:$AH289,"A", "")))</f>
        <v>0</v>
      </c>
      <c r="AO286" s="219">
        <f>SUMPRODUCT(LEN($AG286:$AG289)-LEN(SUBSTITUTE($AG286:$AG289,"A", "")))</f>
        <v>0</v>
      </c>
      <c r="AP286" s="222">
        <f>SUMPRODUCT(LEN($M286:$AE289)-LEN(SUBSTITUTE($M286:$AE289,"S", "")))</f>
        <v>18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6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 t="s">
        <v>775</v>
      </c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175</v>
      </c>
      <c r="N287" s="35" t="s">
        <v>121</v>
      </c>
      <c r="O287" s="34" t="s">
        <v>661</v>
      </c>
      <c r="P287" s="35" t="s">
        <v>120</v>
      </c>
      <c r="Q287" s="34" t="s">
        <v>373</v>
      </c>
      <c r="R287" s="35" t="s">
        <v>119</v>
      </c>
      <c r="S287" s="34" t="s">
        <v>371</v>
      </c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 t="s">
        <v>774</v>
      </c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375</v>
      </c>
      <c r="N288" s="26" t="s">
        <v>111</v>
      </c>
      <c r="O288" s="25" t="s">
        <v>491</v>
      </c>
      <c r="P288" s="26" t="s">
        <v>110</v>
      </c>
      <c r="Q288" s="25" t="s">
        <v>381</v>
      </c>
      <c r="R288" s="26" t="s">
        <v>109</v>
      </c>
      <c r="S288" s="25" t="s">
        <v>133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530</v>
      </c>
      <c r="N289" s="55" t="s">
        <v>102</v>
      </c>
      <c r="O289" s="54" t="s">
        <v>536</v>
      </c>
      <c r="P289" s="55" t="s">
        <v>101</v>
      </c>
      <c r="Q289" s="54" t="s">
        <v>372</v>
      </c>
      <c r="R289" s="55" t="s">
        <v>100</v>
      </c>
      <c r="S289" s="54" t="s">
        <v>133</v>
      </c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25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11</v>
      </c>
      <c r="AR295" s="84">
        <f t="shared" si="38"/>
        <v>1</v>
      </c>
      <c r="AS295" s="86">
        <f t="shared" si="38"/>
        <v>3</v>
      </c>
      <c r="AT295" s="85">
        <f t="shared" si="38"/>
        <v>3</v>
      </c>
      <c r="AU295" s="84">
        <f t="shared" si="38"/>
        <v>0</v>
      </c>
      <c r="AV295" s="86">
        <f t="shared" si="38"/>
        <v>17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13</v>
      </c>
      <c r="BJ295" s="5">
        <f>SUM(AP295:AR295,BB295)/$BJ$5</f>
        <v>22</v>
      </c>
      <c r="BK295" s="5">
        <f>SUM(AS295:AU295,BC295)/$BJ$5</f>
        <v>3</v>
      </c>
      <c r="BL295" s="5">
        <f>SUM(AV295:AX295,BD295)/$BJ$5</f>
        <v>9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12.5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5.5</v>
      </c>
      <c r="AR296" s="65">
        <f t="shared" si="39"/>
        <v>0.5</v>
      </c>
      <c r="AS296" s="67">
        <f t="shared" si="39"/>
        <v>1.5</v>
      </c>
      <c r="AT296" s="66">
        <f t="shared" si="39"/>
        <v>1.5</v>
      </c>
      <c r="AU296" s="65">
        <f t="shared" si="39"/>
        <v>0</v>
      </c>
      <c r="AV296" s="67">
        <f t="shared" si="39"/>
        <v>8.5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197</v>
      </c>
      <c r="I297" s="248">
        <v>75</v>
      </c>
      <c r="J297" s="248">
        <v>20</v>
      </c>
      <c r="K297" s="248">
        <v>6</v>
      </c>
      <c r="L297" s="45" t="s">
        <v>132</v>
      </c>
      <c r="M297" s="44" t="s">
        <v>375</v>
      </c>
      <c r="N297" s="45" t="s">
        <v>131</v>
      </c>
      <c r="O297" s="44" t="s">
        <v>502</v>
      </c>
      <c r="P297" s="45" t="s">
        <v>130</v>
      </c>
      <c r="Q297" s="44" t="s">
        <v>492</v>
      </c>
      <c r="R297" s="45" t="s">
        <v>129</v>
      </c>
      <c r="S297" s="44" t="s">
        <v>133</v>
      </c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>
        <v>17</v>
      </c>
      <c r="AG297" s="44" t="s">
        <v>133</v>
      </c>
      <c r="AH297" s="43" t="s">
        <v>773</v>
      </c>
      <c r="AI297" s="42"/>
      <c r="AJ297" s="235"/>
      <c r="AK297" s="235"/>
      <c r="AL297" s="51"/>
      <c r="AM297" s="228">
        <f>SUMPRODUCT(LEN($M297:$AE300)-LEN(SUBSTITUTE($M297:$AE300,"A", "")))</f>
        <v>12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18</v>
      </c>
      <c r="AQ297" s="216">
        <f>SUMPRODUCT(LEN($AH297:$AH300)-LEN(SUBSTITUTE($AH297:$AH300,"S", "")))</f>
        <v>7</v>
      </c>
      <c r="AR297" s="219">
        <f>SUMPRODUCT(LEN($AG297:$AG300)-LEN(SUBSTITUTE($AG297:$AG300,"S", "")))</f>
        <v>1</v>
      </c>
      <c r="AS297" s="222">
        <f>SUMPRODUCT(LEN($M297:$AE300)-LEN(SUBSTITUTE($M297:$AE300,"F", "")))</f>
        <v>1</v>
      </c>
      <c r="AT297" s="216">
        <f>SUMPRODUCT(LEN($AH297:$AH300)-LEN(SUBSTITUTE($AH297:$AH300,"F", "")))</f>
        <v>2</v>
      </c>
      <c r="AU297" s="219">
        <f>SUMPRODUCT(LEN($AG297:$AG300)-LEN(SUBSTITUTE($AG297:$AG300,"F", "")))</f>
        <v>0</v>
      </c>
      <c r="AV297" s="222">
        <f>SUMPRODUCT(LEN($M297:$AE300)-LEN(SUBSTITUTE($M297:$AE300,"G", "")))</f>
        <v>9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374</v>
      </c>
      <c r="N298" s="35" t="s">
        <v>121</v>
      </c>
      <c r="O298" s="34" t="s">
        <v>650</v>
      </c>
      <c r="P298" s="35" t="s">
        <v>120</v>
      </c>
      <c r="Q298" s="34" t="s">
        <v>371</v>
      </c>
      <c r="R298" s="35" t="s">
        <v>119</v>
      </c>
      <c r="S298" s="34" t="s">
        <v>133</v>
      </c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 t="s">
        <v>513</v>
      </c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194</v>
      </c>
      <c r="I299" s="250"/>
      <c r="J299" s="250"/>
      <c r="K299" s="250"/>
      <c r="L299" s="26" t="s">
        <v>112</v>
      </c>
      <c r="M299" s="25" t="s">
        <v>677</v>
      </c>
      <c r="N299" s="26" t="s">
        <v>111</v>
      </c>
      <c r="O299" s="25" t="s">
        <v>698</v>
      </c>
      <c r="P299" s="26" t="s">
        <v>110</v>
      </c>
      <c r="Q299" s="25" t="s">
        <v>371</v>
      </c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689</v>
      </c>
      <c r="N300" s="55" t="s">
        <v>102</v>
      </c>
      <c r="O300" s="54" t="s">
        <v>492</v>
      </c>
      <c r="P300" s="55" t="s">
        <v>101</v>
      </c>
      <c r="Q300" s="54" t="s">
        <v>371</v>
      </c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72</v>
      </c>
      <c r="J301" s="248">
        <v>20</v>
      </c>
      <c r="K301" s="248">
        <v>6</v>
      </c>
      <c r="L301" s="45" t="s">
        <v>132</v>
      </c>
      <c r="M301" s="44" t="s">
        <v>375</v>
      </c>
      <c r="N301" s="45" t="s">
        <v>131</v>
      </c>
      <c r="O301" s="44" t="s">
        <v>556</v>
      </c>
      <c r="P301" s="45" t="s">
        <v>130</v>
      </c>
      <c r="Q301" s="44" t="s">
        <v>491</v>
      </c>
      <c r="R301" s="45" t="s">
        <v>129</v>
      </c>
      <c r="S301" s="44" t="s">
        <v>133</v>
      </c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772</v>
      </c>
      <c r="AI301" s="42"/>
      <c r="AJ301" s="231"/>
      <c r="AK301" s="225"/>
      <c r="AL301" s="51"/>
      <c r="AM301" s="228">
        <f>SUMPRODUCT(LEN($M301:$AE304)-LEN(SUBSTITUTE($M301:$AE304,"A", "")))</f>
        <v>13</v>
      </c>
      <c r="AN301" s="216">
        <f>SUMPRODUCT(LEN($AH301:$AH304)-LEN(SUBSTITUTE($AH301:$AH304,"A", "")))</f>
        <v>1</v>
      </c>
      <c r="AO301" s="219">
        <f>SUMPRODUCT(LEN($AG301:$AG304)-LEN(SUBSTITUTE($AG301:$AG304,"A", "")))</f>
        <v>0</v>
      </c>
      <c r="AP301" s="222">
        <f>SUMPRODUCT(LEN($M301:$AE304)-LEN(SUBSTITUTE($M301:$AE304,"S", "")))</f>
        <v>14</v>
      </c>
      <c r="AQ301" s="216">
        <f>SUMPRODUCT(LEN($AH301:$AH304)-LEN(SUBSTITUTE($AH301:$AH304,"S", "")))</f>
        <v>4</v>
      </c>
      <c r="AR301" s="219">
        <f>SUMPRODUCT(LEN($AG301:$AG304)-LEN(SUBSTITUTE($AG301:$AG304,"S", "")))</f>
        <v>0</v>
      </c>
      <c r="AS301" s="222">
        <f>SUMPRODUCT(LEN($M301:$AE304)-LEN(SUBSTITUTE($M301:$AE304,"F", "")))</f>
        <v>2</v>
      </c>
      <c r="AT301" s="216">
        <f>SUMPRODUCT(LEN($AH301:$AH304)-LEN(SUBSTITUTE($AH301:$AH304,"F", "")))</f>
        <v>1</v>
      </c>
      <c r="AU301" s="219">
        <f>SUMPRODUCT(LEN($AG301:$AG304)-LEN(SUBSTITUTE($AG301:$AG304,"F", "")))</f>
        <v>0</v>
      </c>
      <c r="AV301" s="222">
        <f>SUMPRODUCT(LEN($M301:$AE304)-LEN(SUBSTITUTE($M301:$AE304,"G", "")))</f>
        <v>8</v>
      </c>
      <c r="AW301" s="216">
        <f>SUMPRODUCT(LEN($AH301:$AH304)-LEN(SUBSTITUTE($AH301:$AH304,"G", "")))</f>
        <v>1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703</v>
      </c>
      <c r="N302" s="35" t="s">
        <v>121</v>
      </c>
      <c r="O302" s="34" t="s">
        <v>650</v>
      </c>
      <c r="P302" s="35" t="s">
        <v>120</v>
      </c>
      <c r="Q302" s="34" t="s">
        <v>371</v>
      </c>
      <c r="R302" s="35" t="s">
        <v>119</v>
      </c>
      <c r="S302" s="34" t="s">
        <v>175</v>
      </c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544</v>
      </c>
      <c r="N303" s="26" t="s">
        <v>111</v>
      </c>
      <c r="O303" s="25" t="s">
        <v>646</v>
      </c>
      <c r="P303" s="26" t="s">
        <v>110</v>
      </c>
      <c r="Q303" s="25" t="s">
        <v>371</v>
      </c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688</v>
      </c>
      <c r="N304" s="55" t="s">
        <v>102</v>
      </c>
      <c r="O304" s="54" t="s">
        <v>491</v>
      </c>
      <c r="P304" s="55" t="s">
        <v>101</v>
      </c>
      <c r="Q304" s="54" t="s">
        <v>372</v>
      </c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26</v>
      </c>
      <c r="AN310" s="85">
        <f t="shared" si="40"/>
        <v>2</v>
      </c>
      <c r="AO310" s="84">
        <f t="shared" si="40"/>
        <v>0</v>
      </c>
      <c r="AP310" s="86">
        <f t="shared" si="40"/>
        <v>41</v>
      </c>
      <c r="AQ310" s="85">
        <f t="shared" si="40"/>
        <v>10</v>
      </c>
      <c r="AR310" s="84">
        <f t="shared" si="40"/>
        <v>1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13</v>
      </c>
      <c r="AW310" s="85">
        <f t="shared" si="40"/>
        <v>4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14</v>
      </c>
      <c r="BJ310" s="5">
        <f>SUM(AP310:AR310,BB310)/$BJ$5</f>
        <v>26.5</v>
      </c>
      <c r="BK310" s="5">
        <f>SUM(AS310:AU310,BC310)/$BJ$5</f>
        <v>0</v>
      </c>
      <c r="BL310" s="5">
        <f>SUM(AV310:AX310,BD310)/$BJ$5</f>
        <v>8.5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13</v>
      </c>
      <c r="AN311" s="66">
        <f t="shared" si="41"/>
        <v>1</v>
      </c>
      <c r="AO311" s="65">
        <f t="shared" si="41"/>
        <v>0</v>
      </c>
      <c r="AP311" s="67">
        <f t="shared" si="41"/>
        <v>20.5</v>
      </c>
      <c r="AQ311" s="66">
        <f t="shared" si="41"/>
        <v>5</v>
      </c>
      <c r="AR311" s="65">
        <f t="shared" si="41"/>
        <v>0.5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6.5</v>
      </c>
      <c r="AW311" s="66">
        <f t="shared" si="41"/>
        <v>2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197</v>
      </c>
      <c r="I312" s="248">
        <v>108</v>
      </c>
      <c r="J312" s="248">
        <v>23</v>
      </c>
      <c r="K312" s="248">
        <v>6</v>
      </c>
      <c r="L312" s="45" t="s">
        <v>132</v>
      </c>
      <c r="M312" s="44" t="s">
        <v>175</v>
      </c>
      <c r="N312" s="45" t="s">
        <v>131</v>
      </c>
      <c r="O312" s="44" t="s">
        <v>175</v>
      </c>
      <c r="P312" s="45" t="s">
        <v>130</v>
      </c>
      <c r="Q312" s="44" t="s">
        <v>538</v>
      </c>
      <c r="R312" s="45" t="s">
        <v>129</v>
      </c>
      <c r="S312" s="44" t="s">
        <v>371</v>
      </c>
      <c r="T312" s="45" t="s">
        <v>128</v>
      </c>
      <c r="U312" s="44" t="s">
        <v>133</v>
      </c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>
        <v>16</v>
      </c>
      <c r="AG312" s="44" t="s">
        <v>133</v>
      </c>
      <c r="AH312" s="43" t="s">
        <v>771</v>
      </c>
      <c r="AI312" s="42" t="s">
        <v>133</v>
      </c>
      <c r="AJ312" s="235"/>
      <c r="AK312" s="235"/>
      <c r="AL312" s="51"/>
      <c r="AM312" s="228">
        <f>SUMPRODUCT(LEN($M312:$AE315)-LEN(SUBSTITUTE($M312:$AE315,"A", "")))</f>
        <v>13</v>
      </c>
      <c r="AN312" s="216">
        <f>SUMPRODUCT(LEN($AH312:$AH315)-LEN(SUBSTITUTE($AH312:$AH315,"A", "")))</f>
        <v>2</v>
      </c>
      <c r="AO312" s="219">
        <f>SUMPRODUCT(LEN($AG312:$AG315)-LEN(SUBSTITUTE($AG312:$AG315,"A", "")))</f>
        <v>0</v>
      </c>
      <c r="AP312" s="222">
        <f>SUMPRODUCT(LEN($M312:$AE315)-LEN(SUBSTITUTE($M312:$AE315,"S", "")))</f>
        <v>24</v>
      </c>
      <c r="AQ312" s="216">
        <f>SUMPRODUCT(LEN($AH312:$AH315)-LEN(SUBSTITUTE($AH312:$AH315,"S", "")))</f>
        <v>10</v>
      </c>
      <c r="AR312" s="219">
        <f>SUMPRODUCT(LEN($AG312:$AG315)-LEN(SUBSTITUTE($AG312:$AG315,"S", "")))</f>
        <v>1</v>
      </c>
      <c r="AS312" s="222">
        <f>SUMPRODUCT(LEN($M312:$AE315)-LEN(SUBSTITUTE($M312:$AE315,"F", "")))</f>
        <v>0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5</v>
      </c>
      <c r="AW312" s="216">
        <f>SUMPRODUCT(LEN($AH312:$AH315)-LEN(SUBSTITUTE($AH312:$AH315,"G", "")))</f>
        <v>4</v>
      </c>
      <c r="AX312" s="219">
        <f>SUMPRODUCT(LEN($AG312:$AG315)-LEN(SUBSTITUTE($AG312:$AG315,"G", "")))</f>
        <v>0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1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175</v>
      </c>
      <c r="N313" s="35" t="s">
        <v>121</v>
      </c>
      <c r="O313" s="34" t="s">
        <v>690</v>
      </c>
      <c r="P313" s="35" t="s">
        <v>120</v>
      </c>
      <c r="Q313" s="34" t="s">
        <v>538</v>
      </c>
      <c r="R313" s="35" t="s">
        <v>119</v>
      </c>
      <c r="S313" s="34" t="s">
        <v>371</v>
      </c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770</v>
      </c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194</v>
      </c>
      <c r="I314" s="250"/>
      <c r="J314" s="250"/>
      <c r="K314" s="250"/>
      <c r="L314" s="26" t="s">
        <v>112</v>
      </c>
      <c r="M314" s="25" t="s">
        <v>374</v>
      </c>
      <c r="N314" s="26" t="s">
        <v>111</v>
      </c>
      <c r="O314" s="25" t="s">
        <v>547</v>
      </c>
      <c r="P314" s="26" t="s">
        <v>110</v>
      </c>
      <c r="Q314" s="25" t="s">
        <v>381</v>
      </c>
      <c r="R314" s="26" t="s">
        <v>109</v>
      </c>
      <c r="S314" s="25" t="s">
        <v>371</v>
      </c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679</v>
      </c>
      <c r="N315" s="55" t="s">
        <v>102</v>
      </c>
      <c r="O315" s="54" t="s">
        <v>471</v>
      </c>
      <c r="P315" s="55" t="s">
        <v>101</v>
      </c>
      <c r="Q315" s="54" t="s">
        <v>381</v>
      </c>
      <c r="R315" s="55" t="s">
        <v>100</v>
      </c>
      <c r="S315" s="54" t="s">
        <v>133</v>
      </c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92</v>
      </c>
      <c r="J316" s="248">
        <v>21</v>
      </c>
      <c r="K316" s="248">
        <v>6</v>
      </c>
      <c r="L316" s="45" t="s">
        <v>132</v>
      </c>
      <c r="M316" s="44" t="s">
        <v>175</v>
      </c>
      <c r="N316" s="45" t="s">
        <v>131</v>
      </c>
      <c r="O316" s="44" t="s">
        <v>547</v>
      </c>
      <c r="P316" s="45" t="s">
        <v>130</v>
      </c>
      <c r="Q316" s="44" t="s">
        <v>478</v>
      </c>
      <c r="R316" s="45" t="s">
        <v>129</v>
      </c>
      <c r="S316" s="44" t="s">
        <v>371</v>
      </c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31"/>
      <c r="AK316" s="225"/>
      <c r="AL316" s="51"/>
      <c r="AM316" s="228">
        <f>SUMPRODUCT(LEN($M316:$AE319)-LEN(SUBSTITUTE($M316:$AE319,"A", "")))</f>
        <v>13</v>
      </c>
      <c r="AN316" s="216">
        <f>SUMPRODUCT(LEN($AH316:$AH319)-LEN(SUBSTITUTE($AH316:$AH319,"A", "")))</f>
        <v>0</v>
      </c>
      <c r="AO316" s="219">
        <f>SUMPRODUCT(LEN($AG316:$AG319)-LEN(SUBSTITUTE($AG316:$AG319,"A", "")))</f>
        <v>0</v>
      </c>
      <c r="AP316" s="222">
        <f>SUMPRODUCT(LEN($M316:$AE319)-LEN(SUBSTITUTE($M316:$AE319,"S", "")))</f>
        <v>17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8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375</v>
      </c>
      <c r="N317" s="35" t="s">
        <v>121</v>
      </c>
      <c r="O317" s="34" t="s">
        <v>556</v>
      </c>
      <c r="P317" s="35" t="s">
        <v>120</v>
      </c>
      <c r="Q317" s="34" t="s">
        <v>491</v>
      </c>
      <c r="R317" s="35" t="s">
        <v>119</v>
      </c>
      <c r="S317" s="34" t="s">
        <v>133</v>
      </c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477</v>
      </c>
      <c r="N318" s="26" t="s">
        <v>111</v>
      </c>
      <c r="O318" s="25" t="s">
        <v>650</v>
      </c>
      <c r="P318" s="26" t="s">
        <v>110</v>
      </c>
      <c r="Q318" s="25" t="s">
        <v>133</v>
      </c>
      <c r="R318" s="26" t="s">
        <v>109</v>
      </c>
      <c r="S318" s="25" t="s">
        <v>133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477</v>
      </c>
      <c r="N319" s="55" t="s">
        <v>102</v>
      </c>
      <c r="O319" s="54" t="s">
        <v>502</v>
      </c>
      <c r="P319" s="55" t="s">
        <v>101</v>
      </c>
      <c r="Q319" s="54" t="s">
        <v>371</v>
      </c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28</v>
      </c>
      <c r="AN325" s="85">
        <f t="shared" si="42"/>
        <v>4</v>
      </c>
      <c r="AO325" s="84">
        <f t="shared" si="42"/>
        <v>0</v>
      </c>
      <c r="AP325" s="86">
        <f t="shared" si="42"/>
        <v>35</v>
      </c>
      <c r="AQ325" s="85">
        <f t="shared" si="42"/>
        <v>1</v>
      </c>
      <c r="AR325" s="84">
        <f t="shared" si="42"/>
        <v>2</v>
      </c>
      <c r="AS325" s="86">
        <f t="shared" si="42"/>
        <v>2</v>
      </c>
      <c r="AT325" s="85">
        <f t="shared" si="42"/>
        <v>0</v>
      </c>
      <c r="AU325" s="84">
        <f t="shared" si="42"/>
        <v>0</v>
      </c>
      <c r="AV325" s="86">
        <f t="shared" si="42"/>
        <v>9</v>
      </c>
      <c r="AW325" s="85">
        <f t="shared" si="42"/>
        <v>1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1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16</v>
      </c>
      <c r="BJ325" s="5">
        <f>SUM(AP325:AR325,BB325)/$BJ$5</f>
        <v>19.5</v>
      </c>
      <c r="BK325" s="5">
        <f>SUM(AS325:AU325,BC325)/$BJ$5</f>
        <v>1</v>
      </c>
      <c r="BL325" s="5">
        <f>SUM(AV325:AX325,BD325)/$BJ$5</f>
        <v>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14</v>
      </c>
      <c r="AN326" s="66">
        <f t="shared" si="43"/>
        <v>2</v>
      </c>
      <c r="AO326" s="65">
        <f t="shared" si="43"/>
        <v>0</v>
      </c>
      <c r="AP326" s="67">
        <f t="shared" si="43"/>
        <v>17.5</v>
      </c>
      <c r="AQ326" s="66">
        <f t="shared" si="43"/>
        <v>0.5</v>
      </c>
      <c r="AR326" s="65">
        <f t="shared" si="43"/>
        <v>1</v>
      </c>
      <c r="AS326" s="67">
        <f t="shared" si="43"/>
        <v>1</v>
      </c>
      <c r="AT326" s="66">
        <f t="shared" si="43"/>
        <v>0</v>
      </c>
      <c r="AU326" s="65">
        <f t="shared" si="43"/>
        <v>0</v>
      </c>
      <c r="AV326" s="67">
        <f t="shared" si="43"/>
        <v>4.5</v>
      </c>
      <c r="AW326" s="66">
        <f t="shared" si="43"/>
        <v>0.5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0.5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197</v>
      </c>
      <c r="I327" s="248">
        <v>100</v>
      </c>
      <c r="J327" s="248">
        <v>23</v>
      </c>
      <c r="K327" s="248">
        <v>6</v>
      </c>
      <c r="L327" s="45" t="s">
        <v>132</v>
      </c>
      <c r="M327" s="44" t="s">
        <v>175</v>
      </c>
      <c r="N327" s="45" t="s">
        <v>131</v>
      </c>
      <c r="O327" s="44" t="s">
        <v>470</v>
      </c>
      <c r="P327" s="45" t="s">
        <v>130</v>
      </c>
      <c r="Q327" s="44" t="s">
        <v>538</v>
      </c>
      <c r="R327" s="45" t="s">
        <v>129</v>
      </c>
      <c r="S327" s="44" t="s">
        <v>371</v>
      </c>
      <c r="T327" s="45" t="s">
        <v>128</v>
      </c>
      <c r="U327" s="44" t="s">
        <v>133</v>
      </c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>
        <v>16</v>
      </c>
      <c r="AG327" s="44" t="s">
        <v>133</v>
      </c>
      <c r="AH327" s="43" t="s">
        <v>769</v>
      </c>
      <c r="AI327" s="42" t="s">
        <v>133</v>
      </c>
      <c r="AJ327" s="235"/>
      <c r="AK327" s="235"/>
      <c r="AL327" s="51"/>
      <c r="AM327" s="228">
        <f>SUMPRODUCT(LEN($M327:$AE330)-LEN(SUBSTITUTE($M327:$AE330,"A", "")))</f>
        <v>18</v>
      </c>
      <c r="AN327" s="216">
        <f>SUMPRODUCT(LEN($AH327:$AH330)-LEN(SUBSTITUTE($AH327:$AH330,"A", "")))</f>
        <v>4</v>
      </c>
      <c r="AO327" s="219">
        <f>SUMPRODUCT(LEN($AG327:$AG330)-LEN(SUBSTITUTE($AG327:$AG330,"A", "")))</f>
        <v>0</v>
      </c>
      <c r="AP327" s="222">
        <f>SUMPRODUCT(LEN($M327:$AE330)-LEN(SUBSTITUTE($M327:$AE330,"S", "")))</f>
        <v>23</v>
      </c>
      <c r="AQ327" s="216">
        <f>SUMPRODUCT(LEN($AH327:$AH330)-LEN(SUBSTITUTE($AH327:$AH330,"S", "")))</f>
        <v>1</v>
      </c>
      <c r="AR327" s="219">
        <f>SUMPRODUCT(LEN($AG327:$AG330)-LEN(SUBSTITUTE($AG327:$AG330,"S", "")))</f>
        <v>2</v>
      </c>
      <c r="AS327" s="222">
        <f>SUMPRODUCT(LEN($M327:$AE330)-LEN(SUBSTITUTE($M327:$AE330,"F", "")))</f>
        <v>1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6</v>
      </c>
      <c r="AW327" s="216">
        <f>SUMPRODUCT(LEN($AH327:$AH330)-LEN(SUBSTITUTE($AH327:$AH330,"G", "")))</f>
        <v>1</v>
      </c>
      <c r="AX327" s="219">
        <f>SUMPRODUCT(LEN($AG327:$AG330)-LEN(SUBSTITUTE($AG327:$AG330,"G", "")))</f>
        <v>0</v>
      </c>
      <c r="AY327" s="222">
        <f>SUMPRODUCT(LEN($M327:$AE330)-LEN(SUBSTITUTE($M327:$AE330,"M", "")))</f>
        <v>0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1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375</v>
      </c>
      <c r="N328" s="35" t="s">
        <v>121</v>
      </c>
      <c r="O328" s="34" t="s">
        <v>682</v>
      </c>
      <c r="P328" s="35" t="s">
        <v>120</v>
      </c>
      <c r="Q328" s="34" t="s">
        <v>378</v>
      </c>
      <c r="R328" s="35" t="s">
        <v>119</v>
      </c>
      <c r="S328" s="34" t="s">
        <v>372</v>
      </c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>
        <v>20</v>
      </c>
      <c r="AG328" s="34" t="s">
        <v>133</v>
      </c>
      <c r="AH328" s="33"/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194</v>
      </c>
      <c r="I329" s="250"/>
      <c r="J329" s="250"/>
      <c r="K329" s="250"/>
      <c r="L329" s="26" t="s">
        <v>112</v>
      </c>
      <c r="M329" s="25" t="s">
        <v>703</v>
      </c>
      <c r="N329" s="26" t="s">
        <v>111</v>
      </c>
      <c r="O329" s="25" t="s">
        <v>556</v>
      </c>
      <c r="P329" s="26" t="s">
        <v>110</v>
      </c>
      <c r="Q329" s="25" t="s">
        <v>383</v>
      </c>
      <c r="R329" s="26" t="s">
        <v>109</v>
      </c>
      <c r="S329" s="25" t="s">
        <v>133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688</v>
      </c>
      <c r="N330" s="55" t="s">
        <v>102</v>
      </c>
      <c r="O330" s="54" t="s">
        <v>538</v>
      </c>
      <c r="P330" s="55" t="s">
        <v>101</v>
      </c>
      <c r="Q330" s="54" t="s">
        <v>381</v>
      </c>
      <c r="R330" s="55" t="s">
        <v>100</v>
      </c>
      <c r="S330" s="54" t="s">
        <v>133</v>
      </c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89</v>
      </c>
      <c r="J331" s="248">
        <v>19</v>
      </c>
      <c r="K331" s="248">
        <v>6</v>
      </c>
      <c r="L331" s="45" t="s">
        <v>132</v>
      </c>
      <c r="M331" s="44" t="s">
        <v>175</v>
      </c>
      <c r="N331" s="45" t="s">
        <v>131</v>
      </c>
      <c r="O331" s="44" t="s">
        <v>491</v>
      </c>
      <c r="P331" s="45" t="s">
        <v>130</v>
      </c>
      <c r="Q331" s="44" t="s">
        <v>371</v>
      </c>
      <c r="R331" s="45" t="s">
        <v>129</v>
      </c>
      <c r="S331" s="44" t="s">
        <v>133</v>
      </c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31">
        <v>6</v>
      </c>
      <c r="AK331" s="225"/>
      <c r="AL331" s="51"/>
      <c r="AM331" s="228">
        <f>SUMPRODUCT(LEN($M331:$AE334)-LEN(SUBSTITUTE($M331:$AE334,"A", "")))</f>
        <v>10</v>
      </c>
      <c r="AN331" s="216">
        <f>SUMPRODUCT(LEN($AH331:$AH334)-LEN(SUBSTITUTE($AH331:$AH334,"A", "")))</f>
        <v>0</v>
      </c>
      <c r="AO331" s="219">
        <f>SUMPRODUCT(LEN($AG331:$AG334)-LEN(SUBSTITUTE($AG331:$AG334,"A", "")))</f>
        <v>0</v>
      </c>
      <c r="AP331" s="222">
        <f>SUMPRODUCT(LEN($M331:$AE334)-LEN(SUBSTITUTE($M331:$AE334,"S", "")))</f>
        <v>12</v>
      </c>
      <c r="AQ331" s="216">
        <f>SUMPRODUCT(LEN($AH331:$AH334)-LEN(SUBSTITUTE($AH331:$AH334,"S", "")))</f>
        <v>0</v>
      </c>
      <c r="AR331" s="219">
        <f>SUMPRODUCT(LEN($AG331:$AG334)-LEN(SUBSTITUTE($AG331:$AG334,"S", "")))</f>
        <v>0</v>
      </c>
      <c r="AS331" s="222">
        <f>SUMPRODUCT(LEN($M331:$AE334)-LEN(SUBSTITUTE($M331:$AE334,"F", "")))</f>
        <v>1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3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375</v>
      </c>
      <c r="N332" s="35" t="s">
        <v>121</v>
      </c>
      <c r="O332" s="34" t="s">
        <v>498</v>
      </c>
      <c r="P332" s="35" t="s">
        <v>120</v>
      </c>
      <c r="Q332" s="34" t="s">
        <v>371</v>
      </c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658</v>
      </c>
      <c r="N333" s="26" t="s">
        <v>111</v>
      </c>
      <c r="O333" s="25" t="s">
        <v>487</v>
      </c>
      <c r="P333" s="26" t="s">
        <v>110</v>
      </c>
      <c r="Q333" s="25" t="s">
        <v>371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375</v>
      </c>
      <c r="N334" s="55" t="s">
        <v>102</v>
      </c>
      <c r="O334" s="54" t="s">
        <v>372</v>
      </c>
      <c r="P334" s="55" t="s">
        <v>101</v>
      </c>
      <c r="Q334" s="54" t="s">
        <v>133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32</v>
      </c>
      <c r="AN340" s="85">
        <f t="shared" si="44"/>
        <v>1</v>
      </c>
      <c r="AO340" s="84">
        <f t="shared" si="44"/>
        <v>0</v>
      </c>
      <c r="AP340" s="86">
        <f t="shared" si="44"/>
        <v>36</v>
      </c>
      <c r="AQ340" s="85">
        <f t="shared" si="44"/>
        <v>3</v>
      </c>
      <c r="AR340" s="84">
        <f t="shared" si="44"/>
        <v>0</v>
      </c>
      <c r="AS340" s="86">
        <f t="shared" si="44"/>
        <v>1</v>
      </c>
      <c r="AT340" s="85">
        <f t="shared" si="44"/>
        <v>0</v>
      </c>
      <c r="AU340" s="84">
        <f t="shared" si="44"/>
        <v>0</v>
      </c>
      <c r="AV340" s="86">
        <f t="shared" si="44"/>
        <v>6</v>
      </c>
      <c r="AW340" s="85">
        <f t="shared" si="44"/>
        <v>1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2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16.5</v>
      </c>
      <c r="BJ340" s="5">
        <f>SUM(AP340:AR340,BB340)/$BJ$5</f>
        <v>20.5</v>
      </c>
      <c r="BK340" s="5">
        <f>SUM(AS340:AU340,BC340)/$BJ$5</f>
        <v>0.5</v>
      </c>
      <c r="BL340" s="5">
        <f>SUM(AV340:AX340,BD340)/$BJ$5</f>
        <v>3.5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16</v>
      </c>
      <c r="AN341" s="66">
        <f t="shared" si="45"/>
        <v>0.5</v>
      </c>
      <c r="AO341" s="65">
        <f t="shared" si="45"/>
        <v>0</v>
      </c>
      <c r="AP341" s="67">
        <f t="shared" si="45"/>
        <v>18</v>
      </c>
      <c r="AQ341" s="66">
        <f t="shared" si="45"/>
        <v>1.5</v>
      </c>
      <c r="AR341" s="65">
        <f t="shared" si="45"/>
        <v>0</v>
      </c>
      <c r="AS341" s="67">
        <f t="shared" si="45"/>
        <v>0.5</v>
      </c>
      <c r="AT341" s="66">
        <f t="shared" si="45"/>
        <v>0</v>
      </c>
      <c r="AU341" s="65">
        <f t="shared" si="45"/>
        <v>0</v>
      </c>
      <c r="AV341" s="67">
        <f t="shared" si="45"/>
        <v>3</v>
      </c>
      <c r="AW341" s="66">
        <f t="shared" si="45"/>
        <v>0.5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1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197</v>
      </c>
      <c r="I342" s="248">
        <v>99</v>
      </c>
      <c r="J342" s="248">
        <v>22</v>
      </c>
      <c r="K342" s="248">
        <v>5</v>
      </c>
      <c r="L342" s="45" t="s">
        <v>132</v>
      </c>
      <c r="M342" s="44" t="s">
        <v>175</v>
      </c>
      <c r="N342" s="45" t="s">
        <v>131</v>
      </c>
      <c r="O342" s="44" t="s">
        <v>477</v>
      </c>
      <c r="P342" s="45" t="s">
        <v>130</v>
      </c>
      <c r="Q342" s="44" t="s">
        <v>477</v>
      </c>
      <c r="R342" s="45" t="s">
        <v>129</v>
      </c>
      <c r="S342" s="44" t="s">
        <v>371</v>
      </c>
      <c r="T342" s="45" t="s">
        <v>128</v>
      </c>
      <c r="U342" s="44" t="s">
        <v>133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768</v>
      </c>
      <c r="AI342" s="42" t="s">
        <v>371</v>
      </c>
      <c r="AJ342" s="235"/>
      <c r="AK342" s="235"/>
      <c r="AL342" s="51"/>
      <c r="AM342" s="228">
        <f>SUMPRODUCT(LEN($M342:$AE345)-LEN(SUBSTITUTE($M342:$AE345,"A", "")))</f>
        <v>19</v>
      </c>
      <c r="AN342" s="216">
        <f>SUMPRODUCT(LEN($AH342:$AH345)-LEN(SUBSTITUTE($AH342:$AH345,"A", "")))</f>
        <v>1</v>
      </c>
      <c r="AO342" s="219">
        <f>SUMPRODUCT(LEN($AG342:$AG345)-LEN(SUBSTITUTE($AG342:$AG345,"A", "")))</f>
        <v>0</v>
      </c>
      <c r="AP342" s="222">
        <f>SUMPRODUCT(LEN($M342:$AE345)-LEN(SUBSTITUTE($M342:$AE345,"S", "")))</f>
        <v>17</v>
      </c>
      <c r="AQ342" s="216">
        <f>SUMPRODUCT(LEN($AH342:$AH345)-LEN(SUBSTITUTE($AH342:$AH345,"S", "")))</f>
        <v>3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6</v>
      </c>
      <c r="AW342" s="216">
        <f>SUMPRODUCT(LEN($AH342:$AH345)-LEN(SUBSTITUTE($AH342:$AH345,"G", "")))</f>
        <v>1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0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2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175</v>
      </c>
      <c r="N343" s="35" t="s">
        <v>121</v>
      </c>
      <c r="O343" s="34" t="s">
        <v>374</v>
      </c>
      <c r="P343" s="35" t="s">
        <v>120</v>
      </c>
      <c r="Q343" s="34" t="s">
        <v>461</v>
      </c>
      <c r="R343" s="35" t="s">
        <v>119</v>
      </c>
      <c r="S343" s="34" t="s">
        <v>371</v>
      </c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194</v>
      </c>
      <c r="I344" s="250"/>
      <c r="J344" s="250"/>
      <c r="K344" s="250"/>
      <c r="L344" s="26" t="s">
        <v>112</v>
      </c>
      <c r="M344" s="25" t="s">
        <v>544</v>
      </c>
      <c r="N344" s="26" t="s">
        <v>111</v>
      </c>
      <c r="O344" s="25" t="s">
        <v>502</v>
      </c>
      <c r="P344" s="26" t="s">
        <v>110</v>
      </c>
      <c r="Q344" s="25" t="s">
        <v>377</v>
      </c>
      <c r="R344" s="26" t="s">
        <v>109</v>
      </c>
      <c r="S344" s="25" t="s">
        <v>371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703</v>
      </c>
      <c r="N345" s="55" t="s">
        <v>102</v>
      </c>
      <c r="O345" s="54" t="s">
        <v>492</v>
      </c>
      <c r="P345" s="55" t="s">
        <v>101</v>
      </c>
      <c r="Q345" s="54" t="s">
        <v>383</v>
      </c>
      <c r="R345" s="55" t="s">
        <v>100</v>
      </c>
      <c r="S345" s="54" t="s">
        <v>133</v>
      </c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98</v>
      </c>
      <c r="J346" s="248">
        <v>20</v>
      </c>
      <c r="K346" s="248">
        <v>6</v>
      </c>
      <c r="L346" s="45" t="s">
        <v>132</v>
      </c>
      <c r="M346" s="44" t="s">
        <v>175</v>
      </c>
      <c r="N346" s="45" t="s">
        <v>131</v>
      </c>
      <c r="O346" s="44" t="s">
        <v>707</v>
      </c>
      <c r="P346" s="45" t="s">
        <v>130</v>
      </c>
      <c r="Q346" s="44" t="s">
        <v>381</v>
      </c>
      <c r="R346" s="45" t="s">
        <v>129</v>
      </c>
      <c r="S346" s="44" t="s">
        <v>133</v>
      </c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31"/>
      <c r="AK346" s="225"/>
      <c r="AL346" s="51"/>
      <c r="AM346" s="228">
        <f>SUMPRODUCT(LEN($M346:$AE349)-LEN(SUBSTITUTE($M346:$AE349,"A", "")))</f>
        <v>13</v>
      </c>
      <c r="AN346" s="216">
        <f>SUMPRODUCT(LEN($AH346:$AH349)-LEN(SUBSTITUTE($AH346:$AH349,"A", "")))</f>
        <v>0</v>
      </c>
      <c r="AO346" s="219">
        <f>SUMPRODUCT(LEN($AG346:$AG349)-LEN(SUBSTITUTE($AG346:$AG349,"A", "")))</f>
        <v>0</v>
      </c>
      <c r="AP346" s="222">
        <f>SUMPRODUCT(LEN($M346:$AE349)-LEN(SUBSTITUTE($M346:$AE349,"S", "")))</f>
        <v>19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1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0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375</v>
      </c>
      <c r="N347" s="35" t="s">
        <v>121</v>
      </c>
      <c r="O347" s="34" t="s">
        <v>461</v>
      </c>
      <c r="P347" s="35" t="s">
        <v>120</v>
      </c>
      <c r="Q347" s="34" t="s">
        <v>371</v>
      </c>
      <c r="R347" s="35" t="s">
        <v>119</v>
      </c>
      <c r="S347" s="34" t="s">
        <v>133</v>
      </c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547</v>
      </c>
      <c r="N348" s="26" t="s">
        <v>111</v>
      </c>
      <c r="O348" s="25" t="s">
        <v>377</v>
      </c>
      <c r="P348" s="26" t="s">
        <v>110</v>
      </c>
      <c r="Q348" s="25" t="s">
        <v>371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375</v>
      </c>
      <c r="N349" s="55" t="s">
        <v>102</v>
      </c>
      <c r="O349" s="54" t="s">
        <v>381</v>
      </c>
      <c r="P349" s="55" t="s">
        <v>101</v>
      </c>
      <c r="Q349" s="54" t="s">
        <v>372</v>
      </c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193</v>
      </c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33</v>
      </c>
      <c r="AN355" s="85">
        <f t="shared" si="46"/>
        <v>1</v>
      </c>
      <c r="AO355" s="84">
        <f t="shared" si="46"/>
        <v>0</v>
      </c>
      <c r="AP355" s="86">
        <f t="shared" si="46"/>
        <v>27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14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2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17</v>
      </c>
      <c r="BJ355" s="5">
        <f>SUM(AP355:AR355,BB355)/$BJ$5</f>
        <v>15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16.5</v>
      </c>
      <c r="AN356" s="66">
        <f t="shared" si="47"/>
        <v>0.5</v>
      </c>
      <c r="AO356" s="65">
        <f t="shared" si="47"/>
        <v>0</v>
      </c>
      <c r="AP356" s="67">
        <f t="shared" si="47"/>
        <v>13.5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7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1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673</v>
      </c>
      <c r="I357" s="248">
        <v>94</v>
      </c>
      <c r="J357" s="248">
        <v>22</v>
      </c>
      <c r="K357" s="248">
        <v>6</v>
      </c>
      <c r="L357" s="45" t="s">
        <v>132</v>
      </c>
      <c r="M357" s="44" t="s">
        <v>175</v>
      </c>
      <c r="N357" s="45" t="s">
        <v>131</v>
      </c>
      <c r="O357" s="44" t="s">
        <v>472</v>
      </c>
      <c r="P357" s="45" t="s">
        <v>130</v>
      </c>
      <c r="Q357" s="44" t="s">
        <v>491</v>
      </c>
      <c r="R357" s="45" t="s">
        <v>129</v>
      </c>
      <c r="S357" s="44" t="s">
        <v>371</v>
      </c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 t="s">
        <v>371</v>
      </c>
      <c r="AJ357" s="235"/>
      <c r="AK357" s="235"/>
      <c r="AL357" s="51"/>
      <c r="AM357" s="228">
        <f>SUMPRODUCT(LEN($M357:$AE360)-LEN(SUBSTITUTE($M357:$AE360,"A", "")))</f>
        <v>12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15</v>
      </c>
      <c r="AQ357" s="216">
        <f>SUMPRODUCT(LEN($AH357:$AH360)-LEN(SUBSTITUTE($AH357:$AH360,"S", "")))</f>
        <v>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1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6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2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544</v>
      </c>
      <c r="N358" s="35" t="s">
        <v>121</v>
      </c>
      <c r="O358" s="34" t="s">
        <v>690</v>
      </c>
      <c r="P358" s="35" t="s">
        <v>120</v>
      </c>
      <c r="Q358" s="34" t="s">
        <v>371</v>
      </c>
      <c r="R358" s="35" t="s">
        <v>119</v>
      </c>
      <c r="S358" s="34" t="s">
        <v>133</v>
      </c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193</v>
      </c>
      <c r="I359" s="250"/>
      <c r="J359" s="250"/>
      <c r="K359" s="250"/>
      <c r="L359" s="26" t="s">
        <v>112</v>
      </c>
      <c r="M359" s="25" t="s">
        <v>230</v>
      </c>
      <c r="N359" s="26" t="s">
        <v>111</v>
      </c>
      <c r="O359" s="25" t="s">
        <v>646</v>
      </c>
      <c r="P359" s="26" t="s">
        <v>110</v>
      </c>
      <c r="Q359" s="25" t="s">
        <v>371</v>
      </c>
      <c r="R359" s="26" t="s">
        <v>109</v>
      </c>
      <c r="S359" s="25" t="s">
        <v>133</v>
      </c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544</v>
      </c>
      <c r="N360" s="55" t="s">
        <v>102</v>
      </c>
      <c r="O360" s="54" t="s">
        <v>478</v>
      </c>
      <c r="P360" s="55" t="s">
        <v>101</v>
      </c>
      <c r="Q360" s="54" t="s">
        <v>378</v>
      </c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88</v>
      </c>
      <c r="J361" s="248">
        <v>22</v>
      </c>
      <c r="K361" s="248">
        <v>6</v>
      </c>
      <c r="L361" s="45" t="s">
        <v>132</v>
      </c>
      <c r="M361" s="44" t="s">
        <v>375</v>
      </c>
      <c r="N361" s="45" t="s">
        <v>131</v>
      </c>
      <c r="O361" s="44" t="s">
        <v>530</v>
      </c>
      <c r="P361" s="45" t="s">
        <v>130</v>
      </c>
      <c r="Q361" s="44" t="s">
        <v>498</v>
      </c>
      <c r="R361" s="45" t="s">
        <v>129</v>
      </c>
      <c r="S361" s="44" t="s">
        <v>371</v>
      </c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186</v>
      </c>
      <c r="AI361" s="42"/>
      <c r="AJ361" s="231">
        <v>5</v>
      </c>
      <c r="AK361" s="225"/>
      <c r="AL361" s="51"/>
      <c r="AM361" s="228">
        <f>SUMPRODUCT(LEN($M361:$AE364)-LEN(SUBSTITUTE($M361:$AE364,"A", "")))</f>
        <v>21</v>
      </c>
      <c r="AN361" s="216">
        <f>SUMPRODUCT(LEN($AH361:$AH364)-LEN(SUBSTITUTE($AH361:$AH364,"A", "")))</f>
        <v>1</v>
      </c>
      <c r="AO361" s="219">
        <f>SUMPRODUCT(LEN($AG361:$AG364)-LEN(SUBSTITUTE($AG361:$AG364,"A", "")))</f>
        <v>0</v>
      </c>
      <c r="AP361" s="222">
        <f>SUMPRODUCT(LEN($M361:$AE364)-LEN(SUBSTITUTE($M361:$AE364,"S", "")))</f>
        <v>12</v>
      </c>
      <c r="AQ361" s="216">
        <f>SUMPRODUCT(LEN($AH361:$AH364)-LEN(SUBSTITUTE($AH361:$AH364,"S", "")))</f>
        <v>1</v>
      </c>
      <c r="AR361" s="219">
        <f>SUMPRODUCT(LEN($AG361:$AG364)-LEN(SUBSTITUTE($AG361:$AG364,"S", "")))</f>
        <v>0</v>
      </c>
      <c r="AS361" s="222">
        <f>SUMPRODUCT(LEN($M361:$AE364)-LEN(SUBSTITUTE($M361:$AE364,"F", "")))</f>
        <v>1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8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656</v>
      </c>
      <c r="N362" s="35" t="s">
        <v>121</v>
      </c>
      <c r="O362" s="34" t="s">
        <v>658</v>
      </c>
      <c r="P362" s="35" t="s">
        <v>120</v>
      </c>
      <c r="Q362" s="34" t="s">
        <v>506</v>
      </c>
      <c r="R362" s="35" t="s">
        <v>119</v>
      </c>
      <c r="S362" s="34" t="s">
        <v>133</v>
      </c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710</v>
      </c>
      <c r="N363" s="26" t="s">
        <v>111</v>
      </c>
      <c r="O363" s="25" t="s">
        <v>462</v>
      </c>
      <c r="P363" s="26" t="s">
        <v>110</v>
      </c>
      <c r="Q363" s="25" t="s">
        <v>372</v>
      </c>
      <c r="R363" s="26" t="s">
        <v>109</v>
      </c>
      <c r="S363" s="25" t="s">
        <v>133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530</v>
      </c>
      <c r="N364" s="55" t="s">
        <v>102</v>
      </c>
      <c r="O364" s="54" t="s">
        <v>535</v>
      </c>
      <c r="P364" s="55" t="s">
        <v>101</v>
      </c>
      <c r="Q364" s="54" t="s">
        <v>371</v>
      </c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193</v>
      </c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38</v>
      </c>
      <c r="AN370" s="85">
        <f t="shared" si="48"/>
        <v>7</v>
      </c>
      <c r="AO370" s="84">
        <f t="shared" si="48"/>
        <v>0</v>
      </c>
      <c r="AP370" s="86">
        <f t="shared" si="48"/>
        <v>42</v>
      </c>
      <c r="AQ370" s="85">
        <f t="shared" si="48"/>
        <v>20</v>
      </c>
      <c r="AR370" s="84">
        <f t="shared" si="48"/>
        <v>0</v>
      </c>
      <c r="AS370" s="86">
        <f t="shared" si="48"/>
        <v>3</v>
      </c>
      <c r="AT370" s="85">
        <f t="shared" si="48"/>
        <v>0</v>
      </c>
      <c r="AU370" s="84">
        <f t="shared" si="48"/>
        <v>0</v>
      </c>
      <c r="AV370" s="86">
        <f t="shared" si="48"/>
        <v>13</v>
      </c>
      <c r="AW370" s="85">
        <f t="shared" si="48"/>
        <v>3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4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22.5</v>
      </c>
      <c r="BJ370" s="5">
        <f>SUM(AP370:AR370,BB370)/$BJ$5</f>
        <v>33</v>
      </c>
      <c r="BK370" s="5">
        <f>SUM(AS370:AU370,BC370)/$BJ$5</f>
        <v>1.5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19</v>
      </c>
      <c r="AN371" s="66">
        <f t="shared" si="49"/>
        <v>3.5</v>
      </c>
      <c r="AO371" s="65">
        <f t="shared" si="49"/>
        <v>0</v>
      </c>
      <c r="AP371" s="67">
        <f t="shared" si="49"/>
        <v>21</v>
      </c>
      <c r="AQ371" s="66">
        <f t="shared" si="49"/>
        <v>10</v>
      </c>
      <c r="AR371" s="65">
        <f t="shared" si="49"/>
        <v>0</v>
      </c>
      <c r="AS371" s="67">
        <f t="shared" si="49"/>
        <v>1.5</v>
      </c>
      <c r="AT371" s="66">
        <f t="shared" si="49"/>
        <v>0</v>
      </c>
      <c r="AU371" s="65">
        <f t="shared" si="49"/>
        <v>0</v>
      </c>
      <c r="AV371" s="67">
        <f t="shared" si="49"/>
        <v>6.5</v>
      </c>
      <c r="AW371" s="66">
        <f t="shared" si="49"/>
        <v>1.5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2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673</v>
      </c>
      <c r="I372" s="248">
        <v>111</v>
      </c>
      <c r="J372" s="248">
        <v>23</v>
      </c>
      <c r="K372" s="248">
        <v>7</v>
      </c>
      <c r="L372" s="45" t="s">
        <v>132</v>
      </c>
      <c r="M372" s="44" t="s">
        <v>375</v>
      </c>
      <c r="N372" s="45" t="s">
        <v>131</v>
      </c>
      <c r="O372" s="44" t="s">
        <v>528</v>
      </c>
      <c r="P372" s="45" t="s">
        <v>130</v>
      </c>
      <c r="Q372" s="44" t="s">
        <v>385</v>
      </c>
      <c r="R372" s="45" t="s">
        <v>129</v>
      </c>
      <c r="S372" s="44" t="s">
        <v>371</v>
      </c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538</v>
      </c>
      <c r="AI372" s="42" t="s">
        <v>382</v>
      </c>
      <c r="AJ372" s="235">
        <v>6</v>
      </c>
      <c r="AK372" s="235"/>
      <c r="AL372" s="51"/>
      <c r="AM372" s="228">
        <f>SUMPRODUCT(LEN($M372:$AE375)-LEN(SUBSTITUTE($M372:$AE375,"A", "")))</f>
        <v>19</v>
      </c>
      <c r="AN372" s="216">
        <f>SUMPRODUCT(LEN($AH372:$AH375)-LEN(SUBSTITUTE($AH372:$AH375,"A", "")))</f>
        <v>4</v>
      </c>
      <c r="AO372" s="219">
        <f>SUMPRODUCT(LEN($AG372:$AG375)-LEN(SUBSTITUTE($AG372:$AG375,"A", "")))</f>
        <v>0</v>
      </c>
      <c r="AP372" s="222">
        <f>SUMPRODUCT(LEN($M372:$AE375)-LEN(SUBSTITUTE($M372:$AE375,"S", "")))</f>
        <v>22</v>
      </c>
      <c r="AQ372" s="216">
        <f>SUMPRODUCT(LEN($AH372:$AH375)-LEN(SUBSTITUTE($AH372:$AH375,"S", "")))</f>
        <v>13</v>
      </c>
      <c r="AR372" s="219">
        <f>SUMPRODUCT(LEN($AG372:$AG375)-LEN(SUBSTITUTE($AG372:$AG375,"S", "")))</f>
        <v>0</v>
      </c>
      <c r="AS372" s="222">
        <f>SUMPRODUCT(LEN($M372:$AE375)-LEN(SUBSTITUTE($M372:$AE375,"F", "")))</f>
        <v>2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7</v>
      </c>
      <c r="AW372" s="216">
        <f>SUMPRODUCT(LEN($AH372:$AH375)-LEN(SUBSTITUTE($AH372:$AH375,"G", "")))</f>
        <v>2</v>
      </c>
      <c r="AX372" s="219">
        <f>SUMPRODUCT(LEN($AG372:$AG375)-LEN(SUBSTITUTE($AG372:$AG375,"G", "")))</f>
        <v>0</v>
      </c>
      <c r="AY372" s="222">
        <f>SUMPRODUCT(LEN($M372:$AE375)-LEN(SUBSTITUTE($M372:$AE375,"M", "")))</f>
        <v>0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4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530</v>
      </c>
      <c r="N373" s="35" t="s">
        <v>121</v>
      </c>
      <c r="O373" s="34" t="s">
        <v>462</v>
      </c>
      <c r="P373" s="35" t="s">
        <v>120</v>
      </c>
      <c r="Q373" s="34" t="s">
        <v>490</v>
      </c>
      <c r="R373" s="35" t="s">
        <v>119</v>
      </c>
      <c r="S373" s="34" t="s">
        <v>371</v>
      </c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767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193</v>
      </c>
      <c r="I374" s="250"/>
      <c r="J374" s="250"/>
      <c r="K374" s="250"/>
      <c r="L374" s="26" t="s">
        <v>112</v>
      </c>
      <c r="M374" s="25" t="s">
        <v>677</v>
      </c>
      <c r="N374" s="26" t="s">
        <v>111</v>
      </c>
      <c r="O374" s="25" t="s">
        <v>660</v>
      </c>
      <c r="P374" s="26" t="s">
        <v>110</v>
      </c>
      <c r="Q374" s="25" t="s">
        <v>381</v>
      </c>
      <c r="R374" s="26" t="s">
        <v>109</v>
      </c>
      <c r="S374" s="25" t="s">
        <v>133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732</v>
      </c>
      <c r="N375" s="55" t="s">
        <v>102</v>
      </c>
      <c r="O375" s="54" t="s">
        <v>461</v>
      </c>
      <c r="P375" s="55" t="s">
        <v>101</v>
      </c>
      <c r="Q375" s="54" t="s">
        <v>386</v>
      </c>
      <c r="R375" s="55" t="s">
        <v>100</v>
      </c>
      <c r="S375" s="54" t="s">
        <v>133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108</v>
      </c>
      <c r="J376" s="248">
        <v>23</v>
      </c>
      <c r="K376" s="248">
        <v>6</v>
      </c>
      <c r="L376" s="45" t="s">
        <v>132</v>
      </c>
      <c r="M376" s="44" t="s">
        <v>375</v>
      </c>
      <c r="N376" s="45" t="s">
        <v>131</v>
      </c>
      <c r="O376" s="44" t="s">
        <v>375</v>
      </c>
      <c r="P376" s="45" t="s">
        <v>130</v>
      </c>
      <c r="Q376" s="44" t="s">
        <v>538</v>
      </c>
      <c r="R376" s="45" t="s">
        <v>129</v>
      </c>
      <c r="S376" s="44" t="s">
        <v>381</v>
      </c>
      <c r="T376" s="45" t="s">
        <v>128</v>
      </c>
      <c r="U376" s="44" t="s">
        <v>133</v>
      </c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766</v>
      </c>
      <c r="AI376" s="42"/>
      <c r="AJ376" s="231"/>
      <c r="AK376" s="225"/>
      <c r="AL376" s="51"/>
      <c r="AM376" s="228">
        <f>SUMPRODUCT(LEN($M376:$AE379)-LEN(SUBSTITUTE($M376:$AE379,"A", "")))</f>
        <v>19</v>
      </c>
      <c r="AN376" s="216">
        <f>SUMPRODUCT(LEN($AH376:$AH379)-LEN(SUBSTITUTE($AH376:$AH379,"A", "")))</f>
        <v>3</v>
      </c>
      <c r="AO376" s="219">
        <f>SUMPRODUCT(LEN($AG376:$AG379)-LEN(SUBSTITUTE($AG376:$AG379,"A", "")))</f>
        <v>0</v>
      </c>
      <c r="AP376" s="222">
        <f>SUMPRODUCT(LEN($M376:$AE379)-LEN(SUBSTITUTE($M376:$AE379,"S", "")))</f>
        <v>20</v>
      </c>
      <c r="AQ376" s="216">
        <f>SUMPRODUCT(LEN($AH376:$AH379)-LEN(SUBSTITUTE($AH376:$AH379,"S", "")))</f>
        <v>7</v>
      </c>
      <c r="AR376" s="219">
        <f>SUMPRODUCT(LEN($AG376:$AG379)-LEN(SUBSTITUTE($AG376:$AG379,"S", "")))</f>
        <v>0</v>
      </c>
      <c r="AS376" s="222">
        <f>SUMPRODUCT(LEN($M376:$AE379)-LEN(SUBSTITUTE($M376:$AE379,"F", "")))</f>
        <v>1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6</v>
      </c>
      <c r="AW376" s="216">
        <f>SUMPRODUCT(LEN($AH376:$AH379)-LEN(SUBSTITUTE($AH376:$AH379,"G", "")))</f>
        <v>1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374</v>
      </c>
      <c r="N377" s="35" t="s">
        <v>121</v>
      </c>
      <c r="O377" s="34" t="s">
        <v>520</v>
      </c>
      <c r="P377" s="35" t="s">
        <v>120</v>
      </c>
      <c r="Q377" s="34" t="s">
        <v>538</v>
      </c>
      <c r="R377" s="35" t="s">
        <v>119</v>
      </c>
      <c r="S377" s="34" t="s">
        <v>371</v>
      </c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710</v>
      </c>
      <c r="N378" s="26" t="s">
        <v>111</v>
      </c>
      <c r="O378" s="25" t="s">
        <v>375</v>
      </c>
      <c r="P378" s="26" t="s">
        <v>110</v>
      </c>
      <c r="Q378" s="25" t="s">
        <v>371</v>
      </c>
      <c r="R378" s="26" t="s">
        <v>109</v>
      </c>
      <c r="S378" s="25" t="s">
        <v>371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765</v>
      </c>
      <c r="N379" s="55" t="s">
        <v>102</v>
      </c>
      <c r="O379" s="54" t="s">
        <v>663</v>
      </c>
      <c r="P379" s="55" t="s">
        <v>101</v>
      </c>
      <c r="Q379" s="54" t="s">
        <v>378</v>
      </c>
      <c r="R379" s="55" t="s">
        <v>100</v>
      </c>
      <c r="S379" s="54" t="s">
        <v>133</v>
      </c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193</v>
      </c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25</v>
      </c>
      <c r="AN385" s="85">
        <f t="shared" si="50"/>
        <v>3</v>
      </c>
      <c r="AO385" s="84">
        <f t="shared" si="50"/>
        <v>0</v>
      </c>
      <c r="AP385" s="86">
        <f t="shared" si="50"/>
        <v>48</v>
      </c>
      <c r="AQ385" s="85">
        <f t="shared" si="50"/>
        <v>16</v>
      </c>
      <c r="AR385" s="84">
        <f t="shared" si="50"/>
        <v>0</v>
      </c>
      <c r="AS385" s="86">
        <f t="shared" si="50"/>
        <v>1</v>
      </c>
      <c r="AT385" s="85">
        <f t="shared" si="50"/>
        <v>2</v>
      </c>
      <c r="AU385" s="84">
        <f t="shared" si="50"/>
        <v>0</v>
      </c>
      <c r="AV385" s="86">
        <f t="shared" si="50"/>
        <v>25</v>
      </c>
      <c r="AW385" s="85">
        <f t="shared" si="50"/>
        <v>6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2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14</v>
      </c>
      <c r="BJ385" s="5">
        <f>SUM(AP385:AR385,BB385)/$BJ$5</f>
        <v>33</v>
      </c>
      <c r="BK385" s="5">
        <f>SUM(AS385:AU385,BC385)/$BJ$5</f>
        <v>1.5</v>
      </c>
      <c r="BL385" s="5">
        <f>SUM(AV385:AX385,BD385)/$BJ$5</f>
        <v>15.5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12.5</v>
      </c>
      <c r="AN386" s="66">
        <f t="shared" si="51"/>
        <v>1.5</v>
      </c>
      <c r="AO386" s="65">
        <f t="shared" si="51"/>
        <v>0</v>
      </c>
      <c r="AP386" s="67">
        <f t="shared" si="51"/>
        <v>24</v>
      </c>
      <c r="AQ386" s="66">
        <f t="shared" si="51"/>
        <v>8</v>
      </c>
      <c r="AR386" s="65">
        <f t="shared" si="51"/>
        <v>0</v>
      </c>
      <c r="AS386" s="67">
        <f t="shared" si="51"/>
        <v>0.5</v>
      </c>
      <c r="AT386" s="66">
        <f t="shared" si="51"/>
        <v>1</v>
      </c>
      <c r="AU386" s="65">
        <f t="shared" si="51"/>
        <v>0</v>
      </c>
      <c r="AV386" s="67">
        <f t="shared" si="51"/>
        <v>12.5</v>
      </c>
      <c r="AW386" s="66">
        <f t="shared" si="51"/>
        <v>3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1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673</v>
      </c>
      <c r="I387" s="248">
        <v>115</v>
      </c>
      <c r="J387" s="248">
        <v>24</v>
      </c>
      <c r="K387" s="248">
        <v>6</v>
      </c>
      <c r="L387" s="45" t="s">
        <v>132</v>
      </c>
      <c r="M387" s="44" t="s">
        <v>175</v>
      </c>
      <c r="N387" s="45" t="s">
        <v>131</v>
      </c>
      <c r="O387" s="44" t="s">
        <v>677</v>
      </c>
      <c r="P387" s="45" t="s">
        <v>130</v>
      </c>
      <c r="Q387" s="44" t="s">
        <v>698</v>
      </c>
      <c r="R387" s="45" t="s">
        <v>129</v>
      </c>
      <c r="S387" s="44" t="s">
        <v>372</v>
      </c>
      <c r="T387" s="45" t="s">
        <v>128</v>
      </c>
      <c r="U387" s="44" t="s">
        <v>133</v>
      </c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764</v>
      </c>
      <c r="AI387" s="42" t="s">
        <v>371</v>
      </c>
      <c r="AJ387" s="235"/>
      <c r="AK387" s="235"/>
      <c r="AL387" s="51"/>
      <c r="AM387" s="228">
        <f>SUMPRODUCT(LEN($M387:$AE390)-LEN(SUBSTITUTE($M387:$AE390,"A", "")))</f>
        <v>12</v>
      </c>
      <c r="AN387" s="216">
        <f>SUMPRODUCT(LEN($AH387:$AH390)-LEN(SUBSTITUTE($AH387:$AH390,"A", "")))</f>
        <v>3</v>
      </c>
      <c r="AO387" s="219">
        <f>SUMPRODUCT(LEN($AG387:$AG390)-LEN(SUBSTITUTE($AG387:$AG390,"A", "")))</f>
        <v>0</v>
      </c>
      <c r="AP387" s="222">
        <f>SUMPRODUCT(LEN($M387:$AE390)-LEN(SUBSTITUTE($M387:$AE390,"S", "")))</f>
        <v>25</v>
      </c>
      <c r="AQ387" s="216">
        <f>SUMPRODUCT(LEN($AH387:$AH390)-LEN(SUBSTITUTE($AH387:$AH390,"S", "")))</f>
        <v>9</v>
      </c>
      <c r="AR387" s="219">
        <f>SUMPRODUCT(LEN($AG387:$AG390)-LEN(SUBSTITUTE($AG387:$AG390,"S", "")))</f>
        <v>0</v>
      </c>
      <c r="AS387" s="222">
        <f>SUMPRODUCT(LEN($M387:$AE390)-LEN(SUBSTITUTE($M387:$AE390,"F", "")))</f>
        <v>1</v>
      </c>
      <c r="AT387" s="216">
        <f>SUMPRODUCT(LEN($AH387:$AH390)-LEN(SUBSTITUTE($AH387:$AH390,"F", "")))</f>
        <v>1</v>
      </c>
      <c r="AU387" s="219">
        <f>SUMPRODUCT(LEN($AG387:$AG390)-LEN(SUBSTITUTE($AG387:$AG390,"F", "")))</f>
        <v>0</v>
      </c>
      <c r="AV387" s="222">
        <f>SUMPRODUCT(LEN($M387:$AE390)-LEN(SUBSTITUTE($M387:$AE390,"G", "")))</f>
        <v>15</v>
      </c>
      <c r="AW387" s="216">
        <f>SUMPRODUCT(LEN($AH387:$AH390)-LEN(SUBSTITUTE($AH387:$AH390,"G", "")))</f>
        <v>5</v>
      </c>
      <c r="AX387" s="219">
        <f>SUMPRODUCT(LEN($AG387:$AG390)-LEN(SUBSTITUTE($AG387:$AG390,"G", "")))</f>
        <v>0</v>
      </c>
      <c r="AY387" s="222">
        <f>SUMPRODUCT(LEN($M387:$AE390)-LEN(SUBSTITUTE($M387:$AE390,"M", "")))</f>
        <v>0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2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544</v>
      </c>
      <c r="N388" s="35" t="s">
        <v>121</v>
      </c>
      <c r="O388" s="34" t="s">
        <v>699</v>
      </c>
      <c r="P388" s="35" t="s">
        <v>120</v>
      </c>
      <c r="Q388" s="34" t="s">
        <v>491</v>
      </c>
      <c r="R388" s="35" t="s">
        <v>119</v>
      </c>
      <c r="S388" s="34" t="s">
        <v>381</v>
      </c>
      <c r="T388" s="35" t="s">
        <v>118</v>
      </c>
      <c r="U388" s="34" t="s">
        <v>133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763</v>
      </c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193</v>
      </c>
      <c r="I389" s="250"/>
      <c r="J389" s="250"/>
      <c r="K389" s="250"/>
      <c r="L389" s="26" t="s">
        <v>112</v>
      </c>
      <c r="M389" s="25" t="s">
        <v>656</v>
      </c>
      <c r="N389" s="26" t="s">
        <v>111</v>
      </c>
      <c r="O389" s="25" t="s">
        <v>660</v>
      </c>
      <c r="P389" s="26" t="s">
        <v>110</v>
      </c>
      <c r="Q389" s="25" t="s">
        <v>538</v>
      </c>
      <c r="R389" s="26" t="s">
        <v>109</v>
      </c>
      <c r="S389" s="25" t="s">
        <v>371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677</v>
      </c>
      <c r="N390" s="55" t="s">
        <v>102</v>
      </c>
      <c r="O390" s="54" t="s">
        <v>648</v>
      </c>
      <c r="P390" s="55" t="s">
        <v>101</v>
      </c>
      <c r="Q390" s="54" t="s">
        <v>378</v>
      </c>
      <c r="R390" s="55" t="s">
        <v>100</v>
      </c>
      <c r="S390" s="54" t="s">
        <v>371</v>
      </c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91</v>
      </c>
      <c r="J391" s="248">
        <v>23</v>
      </c>
      <c r="K391" s="248">
        <v>7</v>
      </c>
      <c r="L391" s="45" t="s">
        <v>132</v>
      </c>
      <c r="M391" s="44" t="s">
        <v>375</v>
      </c>
      <c r="N391" s="45" t="s">
        <v>131</v>
      </c>
      <c r="O391" s="44" t="s">
        <v>652</v>
      </c>
      <c r="P391" s="45" t="s">
        <v>130</v>
      </c>
      <c r="Q391" s="44" t="s">
        <v>478</v>
      </c>
      <c r="R391" s="45" t="s">
        <v>129</v>
      </c>
      <c r="S391" s="44" t="s">
        <v>371</v>
      </c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695</v>
      </c>
      <c r="AI391" s="42"/>
      <c r="AJ391" s="231"/>
      <c r="AK391" s="225"/>
      <c r="AL391" s="51"/>
      <c r="AM391" s="228">
        <f>SUMPRODUCT(LEN($M391:$AE394)-LEN(SUBSTITUTE($M391:$AE394,"A", "")))</f>
        <v>13</v>
      </c>
      <c r="AN391" s="216">
        <f>SUMPRODUCT(LEN($AH391:$AH394)-LEN(SUBSTITUTE($AH391:$AH394,"A", "")))</f>
        <v>0</v>
      </c>
      <c r="AO391" s="219">
        <f>SUMPRODUCT(LEN($AG391:$AG394)-LEN(SUBSTITUTE($AG391:$AG394,"A", "")))</f>
        <v>0</v>
      </c>
      <c r="AP391" s="222">
        <f>SUMPRODUCT(LEN($M391:$AE394)-LEN(SUBSTITUTE($M391:$AE394,"S", "")))</f>
        <v>23</v>
      </c>
      <c r="AQ391" s="216">
        <f>SUMPRODUCT(LEN($AH391:$AH394)-LEN(SUBSTITUTE($AH391:$AH394,"S", "")))</f>
        <v>7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1</v>
      </c>
      <c r="AU391" s="219">
        <f>SUMPRODUCT(LEN($AG391:$AG394)-LEN(SUBSTITUTE($AG391:$AG394,"F", "")))</f>
        <v>0</v>
      </c>
      <c r="AV391" s="222">
        <f>SUMPRODUCT(LEN($M391:$AE394)-LEN(SUBSTITUTE($M391:$AE394,"G", "")))</f>
        <v>10</v>
      </c>
      <c r="AW391" s="216">
        <f>SUMPRODUCT(LEN($AH391:$AH394)-LEN(SUBSTITUTE($AH391:$AH394,"G", "")))</f>
        <v>1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374</v>
      </c>
      <c r="N392" s="35" t="s">
        <v>121</v>
      </c>
      <c r="O392" s="34" t="s">
        <v>661</v>
      </c>
      <c r="P392" s="35" t="s">
        <v>120</v>
      </c>
      <c r="Q392" s="34" t="s">
        <v>378</v>
      </c>
      <c r="R392" s="35" t="s">
        <v>119</v>
      </c>
      <c r="S392" s="34" t="s">
        <v>133</v>
      </c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759</v>
      </c>
      <c r="N393" s="26" t="s">
        <v>111</v>
      </c>
      <c r="O393" s="25" t="s">
        <v>502</v>
      </c>
      <c r="P393" s="26" t="s">
        <v>110</v>
      </c>
      <c r="Q393" s="25" t="s">
        <v>381</v>
      </c>
      <c r="R393" s="26" t="s">
        <v>109</v>
      </c>
      <c r="S393" s="25" t="s">
        <v>133</v>
      </c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677</v>
      </c>
      <c r="N394" s="55" t="s">
        <v>102</v>
      </c>
      <c r="O394" s="54" t="s">
        <v>538</v>
      </c>
      <c r="P394" s="55" t="s">
        <v>101</v>
      </c>
      <c r="Q394" s="54" t="s">
        <v>381</v>
      </c>
      <c r="R394" s="55" t="s">
        <v>100</v>
      </c>
      <c r="S394" s="54" t="s">
        <v>133</v>
      </c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193</v>
      </c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29</v>
      </c>
      <c r="AN400" s="85">
        <f t="shared" si="52"/>
        <v>14</v>
      </c>
      <c r="AO400" s="84">
        <f t="shared" si="52"/>
        <v>0</v>
      </c>
      <c r="AP400" s="86">
        <f t="shared" si="52"/>
        <v>42</v>
      </c>
      <c r="AQ400" s="85">
        <f t="shared" si="52"/>
        <v>19</v>
      </c>
      <c r="AR400" s="84">
        <f t="shared" si="52"/>
        <v>2</v>
      </c>
      <c r="AS400" s="86">
        <f t="shared" si="52"/>
        <v>1</v>
      </c>
      <c r="AT400" s="85">
        <f t="shared" si="52"/>
        <v>1</v>
      </c>
      <c r="AU400" s="84">
        <f t="shared" si="52"/>
        <v>1</v>
      </c>
      <c r="AV400" s="86">
        <f t="shared" si="52"/>
        <v>18</v>
      </c>
      <c r="AW400" s="85">
        <f t="shared" si="52"/>
        <v>5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137</v>
      </c>
      <c r="BI400" s="5">
        <f>SUM(AM400:AO400)/$BJ$5</f>
        <v>21.5</v>
      </c>
      <c r="BJ400" s="5">
        <f>SUM(AP400:AR400,BB400)/$BJ$5</f>
        <v>32</v>
      </c>
      <c r="BK400" s="5">
        <f>SUM(AS400:AU400,BC400)/$BJ$5</f>
        <v>1.5</v>
      </c>
      <c r="BL400" s="5">
        <f>SUM(AV400:AX400,BD400)/$BJ$5</f>
        <v>12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14.5</v>
      </c>
      <c r="AN401" s="66">
        <f t="shared" si="53"/>
        <v>7</v>
      </c>
      <c r="AO401" s="65">
        <f t="shared" si="53"/>
        <v>0</v>
      </c>
      <c r="AP401" s="67">
        <f t="shared" si="53"/>
        <v>21</v>
      </c>
      <c r="AQ401" s="66">
        <f t="shared" si="53"/>
        <v>9.5</v>
      </c>
      <c r="AR401" s="65">
        <f t="shared" si="53"/>
        <v>1</v>
      </c>
      <c r="AS401" s="67">
        <f t="shared" si="53"/>
        <v>0.5</v>
      </c>
      <c r="AT401" s="66">
        <f t="shared" si="53"/>
        <v>0.5</v>
      </c>
      <c r="AU401" s="65">
        <f t="shared" si="53"/>
        <v>0.5</v>
      </c>
      <c r="AV401" s="67">
        <f t="shared" si="53"/>
        <v>9</v>
      </c>
      <c r="AW401" s="66">
        <f t="shared" si="53"/>
        <v>2.5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673</v>
      </c>
      <c r="I402" s="248">
        <v>82</v>
      </c>
      <c r="J402" s="248">
        <v>21</v>
      </c>
      <c r="K402" s="248">
        <v>7</v>
      </c>
      <c r="L402" s="45" t="s">
        <v>132</v>
      </c>
      <c r="M402" s="44" t="s">
        <v>375</v>
      </c>
      <c r="N402" s="45" t="s">
        <v>131</v>
      </c>
      <c r="O402" s="44" t="s">
        <v>762</v>
      </c>
      <c r="P402" s="45" t="s">
        <v>130</v>
      </c>
      <c r="Q402" s="44" t="s">
        <v>491</v>
      </c>
      <c r="R402" s="45" t="s">
        <v>129</v>
      </c>
      <c r="S402" s="44" t="s">
        <v>371</v>
      </c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>
        <v>14</v>
      </c>
      <c r="AG402" s="44" t="s">
        <v>537</v>
      </c>
      <c r="AH402" s="43" t="s">
        <v>761</v>
      </c>
      <c r="AI402" s="42" t="s">
        <v>471</v>
      </c>
      <c r="AJ402" s="235"/>
      <c r="AK402" s="235"/>
      <c r="AL402" s="51"/>
      <c r="AM402" s="228">
        <f>SUMPRODUCT(LEN($M402:$AE405)-LEN(SUBSTITUTE($M402:$AE405,"A", "")))</f>
        <v>14</v>
      </c>
      <c r="AN402" s="216">
        <f>SUMPRODUCT(LEN($AH402:$AH405)-LEN(SUBSTITUTE($AH402:$AH405,"A", "")))</f>
        <v>10</v>
      </c>
      <c r="AO402" s="219">
        <f>SUMPRODUCT(LEN($AG402:$AG405)-LEN(SUBSTITUTE($AG402:$AG405,"A", "")))</f>
        <v>0</v>
      </c>
      <c r="AP402" s="222">
        <f>SUMPRODUCT(LEN($M402:$AE405)-LEN(SUBSTITUTE($M402:$AE405,"S", "")))</f>
        <v>21</v>
      </c>
      <c r="AQ402" s="216">
        <f>SUMPRODUCT(LEN($AH402:$AH405)-LEN(SUBSTITUTE($AH402:$AH405,"S", "")))</f>
        <v>15</v>
      </c>
      <c r="AR402" s="219">
        <f>SUMPRODUCT(LEN($AG402:$AG405)-LEN(SUBSTITUTE($AG402:$AG405,"S", "")))</f>
        <v>2</v>
      </c>
      <c r="AS402" s="222">
        <f>SUMPRODUCT(LEN($M402:$AE405)-LEN(SUBSTITUTE($M402:$AE405,"F", "")))</f>
        <v>1</v>
      </c>
      <c r="AT402" s="216">
        <f>SUMPRODUCT(LEN($AH402:$AH405)-LEN(SUBSTITUTE($AH402:$AH405,"F", "")))</f>
        <v>1</v>
      </c>
      <c r="AU402" s="219">
        <f>SUMPRODUCT(LEN($AG402:$AG405)-LEN(SUBSTITUTE($AG402:$AG405,"F", "")))</f>
        <v>1</v>
      </c>
      <c r="AV402" s="222">
        <f>SUMPRODUCT(LEN($M402:$AE405)-LEN(SUBSTITUTE($M402:$AE405,"G", "")))</f>
        <v>9</v>
      </c>
      <c r="AW402" s="216">
        <f>SUMPRODUCT(LEN($AH402:$AH405)-LEN(SUBSTITUTE($AH402:$AH405,"G", "")))</f>
        <v>5</v>
      </c>
      <c r="AX402" s="219">
        <f>SUMPRODUCT(LEN($AG402:$AG405)-LEN(SUBSTITUTE($AG402:$AG405,"G", "")))</f>
        <v>0</v>
      </c>
      <c r="AY402" s="222">
        <f>SUMPRODUCT(LEN($M402:$AE405)-LEN(SUBSTITUTE($M402:$AE405,"M", "")))</f>
        <v>0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1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1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374</v>
      </c>
      <c r="N403" s="35" t="s">
        <v>121</v>
      </c>
      <c r="O403" s="34" t="s">
        <v>671</v>
      </c>
      <c r="P403" s="35" t="s">
        <v>120</v>
      </c>
      <c r="Q403" s="34" t="s">
        <v>469</v>
      </c>
      <c r="R403" s="35" t="s">
        <v>119</v>
      </c>
      <c r="S403" s="34" t="s">
        <v>133</v>
      </c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>
        <v>15</v>
      </c>
      <c r="AG403" s="34" t="s">
        <v>133</v>
      </c>
      <c r="AH403" s="33" t="s">
        <v>760</v>
      </c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194</v>
      </c>
      <c r="I404" s="250"/>
      <c r="J404" s="250"/>
      <c r="K404" s="250"/>
      <c r="L404" s="26" t="s">
        <v>112</v>
      </c>
      <c r="M404" s="25" t="s">
        <v>759</v>
      </c>
      <c r="N404" s="26" t="s">
        <v>111</v>
      </c>
      <c r="O404" s="25" t="s">
        <v>645</v>
      </c>
      <c r="P404" s="26" t="s">
        <v>110</v>
      </c>
      <c r="Q404" s="25" t="s">
        <v>371</v>
      </c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>
        <v>16</v>
      </c>
      <c r="AG404" s="25" t="s">
        <v>133</v>
      </c>
      <c r="AH404" s="24" t="s">
        <v>758</v>
      </c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472</v>
      </c>
      <c r="N405" s="55" t="s">
        <v>102</v>
      </c>
      <c r="O405" s="54" t="s">
        <v>538</v>
      </c>
      <c r="P405" s="55" t="s">
        <v>101</v>
      </c>
      <c r="Q405" s="54" t="s">
        <v>371</v>
      </c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86</v>
      </c>
      <c r="J406" s="248">
        <v>22</v>
      </c>
      <c r="K406" s="248">
        <v>5</v>
      </c>
      <c r="L406" s="45" t="s">
        <v>132</v>
      </c>
      <c r="M406" s="44" t="s">
        <v>375</v>
      </c>
      <c r="N406" s="45" t="s">
        <v>131</v>
      </c>
      <c r="O406" s="44" t="s">
        <v>746</v>
      </c>
      <c r="P406" s="45" t="s">
        <v>130</v>
      </c>
      <c r="Q406" s="44" t="s">
        <v>478</v>
      </c>
      <c r="R406" s="45" t="s">
        <v>129</v>
      </c>
      <c r="S406" s="44" t="s">
        <v>371</v>
      </c>
      <c r="T406" s="45" t="s">
        <v>128</v>
      </c>
      <c r="U406" s="44" t="s">
        <v>133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 t="s">
        <v>385</v>
      </c>
      <c r="AI406" s="42"/>
      <c r="AJ406" s="231"/>
      <c r="AK406" s="225"/>
      <c r="AL406" s="51"/>
      <c r="AM406" s="228">
        <f>SUMPRODUCT(LEN($M406:$AE409)-LEN(SUBSTITUTE($M406:$AE409,"A", "")))</f>
        <v>15</v>
      </c>
      <c r="AN406" s="216">
        <f>SUMPRODUCT(LEN($AH406:$AH409)-LEN(SUBSTITUTE($AH406:$AH409,"A", "")))</f>
        <v>4</v>
      </c>
      <c r="AO406" s="219">
        <f>SUMPRODUCT(LEN($AG406:$AG409)-LEN(SUBSTITUTE($AG406:$AG409,"A", "")))</f>
        <v>0</v>
      </c>
      <c r="AP406" s="222">
        <f>SUMPRODUCT(LEN($M406:$AE409)-LEN(SUBSTITUTE($M406:$AE409,"S", "")))</f>
        <v>21</v>
      </c>
      <c r="AQ406" s="216">
        <f>SUMPRODUCT(LEN($AH406:$AH409)-LEN(SUBSTITUTE($AH406:$AH409,"S", "")))</f>
        <v>4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9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375</v>
      </c>
      <c r="N407" s="35" t="s">
        <v>121</v>
      </c>
      <c r="O407" s="34" t="s">
        <v>528</v>
      </c>
      <c r="P407" s="35" t="s">
        <v>120</v>
      </c>
      <c r="Q407" s="34" t="s">
        <v>491</v>
      </c>
      <c r="R407" s="35" t="s">
        <v>119</v>
      </c>
      <c r="S407" s="34" t="s">
        <v>371</v>
      </c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 t="s">
        <v>385</v>
      </c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375</v>
      </c>
      <c r="N408" s="26" t="s">
        <v>111</v>
      </c>
      <c r="O408" s="25" t="s">
        <v>650</v>
      </c>
      <c r="P408" s="26" t="s">
        <v>110</v>
      </c>
      <c r="Q408" s="25" t="s">
        <v>469</v>
      </c>
      <c r="R408" s="26" t="s">
        <v>109</v>
      </c>
      <c r="S408" s="25" t="s">
        <v>133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511</v>
      </c>
      <c r="N409" s="55" t="s">
        <v>102</v>
      </c>
      <c r="O409" s="54" t="s">
        <v>502</v>
      </c>
      <c r="P409" s="55" t="s">
        <v>101</v>
      </c>
      <c r="Q409" s="54" t="s">
        <v>371</v>
      </c>
      <c r="R409" s="55" t="s">
        <v>100</v>
      </c>
      <c r="S409" s="54" t="s">
        <v>133</v>
      </c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194</v>
      </c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30</v>
      </c>
      <c r="AN415" s="85">
        <f t="shared" si="54"/>
        <v>1</v>
      </c>
      <c r="AO415" s="84">
        <f t="shared" si="54"/>
        <v>0</v>
      </c>
      <c r="AP415" s="86">
        <f t="shared" si="54"/>
        <v>17</v>
      </c>
      <c r="AQ415" s="85">
        <f t="shared" si="54"/>
        <v>11</v>
      </c>
      <c r="AR415" s="84">
        <f t="shared" si="54"/>
        <v>0</v>
      </c>
      <c r="AS415" s="86">
        <f t="shared" si="54"/>
        <v>2</v>
      </c>
      <c r="AT415" s="85">
        <f t="shared" si="54"/>
        <v>1</v>
      </c>
      <c r="AU415" s="84">
        <f t="shared" si="54"/>
        <v>0</v>
      </c>
      <c r="AV415" s="86">
        <f t="shared" si="54"/>
        <v>12</v>
      </c>
      <c r="AW415" s="85">
        <f t="shared" si="54"/>
        <v>4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1</v>
      </c>
      <c r="BE415" s="81">
        <f t="shared" si="54"/>
        <v>0</v>
      </c>
      <c r="BF415" s="61" t="s">
        <v>137</v>
      </c>
      <c r="BI415" s="5">
        <f>SUM(AM415:AO415)/$BJ$5</f>
        <v>15.5</v>
      </c>
      <c r="BJ415" s="5">
        <f>SUM(AP415:AR415,BB415)/$BJ$5</f>
        <v>14</v>
      </c>
      <c r="BK415" s="5">
        <f>SUM(AS415:AU415,BC415)/$BJ$5</f>
        <v>1.5</v>
      </c>
      <c r="BL415" s="5">
        <f>SUM(AV415:AX415,BD415)/$BJ$5</f>
        <v>8.5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15</v>
      </c>
      <c r="AN416" s="66">
        <f t="shared" si="55"/>
        <v>0.5</v>
      </c>
      <c r="AO416" s="65">
        <f t="shared" si="55"/>
        <v>0</v>
      </c>
      <c r="AP416" s="67">
        <f t="shared" si="55"/>
        <v>8.5</v>
      </c>
      <c r="AQ416" s="66">
        <f t="shared" si="55"/>
        <v>5.5</v>
      </c>
      <c r="AR416" s="65">
        <f t="shared" si="55"/>
        <v>0</v>
      </c>
      <c r="AS416" s="67">
        <f t="shared" si="55"/>
        <v>1</v>
      </c>
      <c r="AT416" s="66">
        <f t="shared" si="55"/>
        <v>0.5</v>
      </c>
      <c r="AU416" s="65">
        <f t="shared" si="55"/>
        <v>0</v>
      </c>
      <c r="AV416" s="67">
        <f t="shared" si="55"/>
        <v>6</v>
      </c>
      <c r="AW416" s="66">
        <f t="shared" si="55"/>
        <v>2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0.5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134</v>
      </c>
      <c r="I417" s="248">
        <v>77</v>
      </c>
      <c r="J417" s="248">
        <v>18</v>
      </c>
      <c r="K417" s="248">
        <v>6</v>
      </c>
      <c r="L417" s="45" t="s">
        <v>132</v>
      </c>
      <c r="M417" s="44" t="s">
        <v>175</v>
      </c>
      <c r="N417" s="45" t="s">
        <v>131</v>
      </c>
      <c r="O417" s="44" t="s">
        <v>186</v>
      </c>
      <c r="P417" s="45" t="s">
        <v>130</v>
      </c>
      <c r="Q417" s="44" t="s">
        <v>372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/>
      <c r="AI417" s="42" t="s">
        <v>531</v>
      </c>
      <c r="AJ417" s="235">
        <v>5</v>
      </c>
      <c r="AK417" s="235"/>
      <c r="AL417" s="51"/>
      <c r="AM417" s="228">
        <f>SUMPRODUCT(LEN($M417:$AE420)-LEN(SUBSTITUTE($M417:$AE420,"A", "")))</f>
        <v>15</v>
      </c>
      <c r="AN417" s="216">
        <f>SUMPRODUCT(LEN($AH417:$AH420)-LEN(SUBSTITUTE($AH417:$AH420,"A", "")))</f>
        <v>0</v>
      </c>
      <c r="AO417" s="219">
        <f>SUMPRODUCT(LEN($AG417:$AG420)-LEN(SUBSTITUTE($AG417:$AG420,"A", "")))</f>
        <v>0</v>
      </c>
      <c r="AP417" s="222">
        <f>SUMPRODUCT(LEN($M417:$AE420)-LEN(SUBSTITUTE($M417:$AE420,"S", "")))</f>
        <v>6</v>
      </c>
      <c r="AQ417" s="216">
        <f>SUMPRODUCT(LEN($AH417:$AH420)-LEN(SUBSTITUTE($AH417:$AH420,"S", "")))</f>
        <v>0</v>
      </c>
      <c r="AR417" s="219">
        <f>SUMPRODUCT(LEN($AG417:$AG420)-LEN(SUBSTITUTE($AG417:$AG420,"S", "")))</f>
        <v>0</v>
      </c>
      <c r="AS417" s="222">
        <f>SUMPRODUCT(LEN($M417:$AE420)-LEN(SUBSTITUTE($M417:$AE420,"F", "")))</f>
        <v>1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1</v>
      </c>
      <c r="AW417" s="216">
        <f>SUMPRODUCT(LEN($AH417:$AH420)-LEN(SUBSTITUTE($AH417:$AH420,"G", "")))</f>
        <v>0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1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375</v>
      </c>
      <c r="N418" s="35" t="s">
        <v>121</v>
      </c>
      <c r="O418" s="34" t="s">
        <v>375</v>
      </c>
      <c r="P418" s="35" t="s">
        <v>120</v>
      </c>
      <c r="Q418" s="34" t="s">
        <v>186</v>
      </c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194</v>
      </c>
      <c r="I419" s="250"/>
      <c r="J419" s="250"/>
      <c r="K419" s="250"/>
      <c r="L419" s="26" t="s">
        <v>112</v>
      </c>
      <c r="M419" s="25" t="s">
        <v>658</v>
      </c>
      <c r="N419" s="26" t="s">
        <v>111</v>
      </c>
      <c r="O419" s="25" t="s">
        <v>483</v>
      </c>
      <c r="P419" s="26" t="s">
        <v>110</v>
      </c>
      <c r="Q419" s="25" t="s">
        <v>133</v>
      </c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374</v>
      </c>
      <c r="N420" s="55" t="s">
        <v>102</v>
      </c>
      <c r="O420" s="54" t="s">
        <v>372</v>
      </c>
      <c r="P420" s="55" t="s">
        <v>101</v>
      </c>
      <c r="Q420" s="54" t="s">
        <v>133</v>
      </c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90</v>
      </c>
      <c r="J421" s="248">
        <v>21</v>
      </c>
      <c r="K421" s="248">
        <v>6</v>
      </c>
      <c r="L421" s="45" t="s">
        <v>132</v>
      </c>
      <c r="M421" s="44" t="s">
        <v>175</v>
      </c>
      <c r="N421" s="45" t="s">
        <v>131</v>
      </c>
      <c r="O421" s="44" t="s">
        <v>710</v>
      </c>
      <c r="P421" s="45" t="s">
        <v>130</v>
      </c>
      <c r="Q421" s="44" t="s">
        <v>477</v>
      </c>
      <c r="R421" s="45" t="s">
        <v>129</v>
      </c>
      <c r="S421" s="44" t="s">
        <v>133</v>
      </c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716</v>
      </c>
      <c r="AI421" s="42"/>
      <c r="AJ421" s="231"/>
      <c r="AK421" s="225"/>
      <c r="AL421" s="51"/>
      <c r="AM421" s="228">
        <f>SUMPRODUCT(LEN($M421:$AE424)-LEN(SUBSTITUTE($M421:$AE424,"A", "")))</f>
        <v>15</v>
      </c>
      <c r="AN421" s="216">
        <f>SUMPRODUCT(LEN($AH421:$AH424)-LEN(SUBSTITUTE($AH421:$AH424,"A", "")))</f>
        <v>1</v>
      </c>
      <c r="AO421" s="219">
        <f>SUMPRODUCT(LEN($AG421:$AG424)-LEN(SUBSTITUTE($AG421:$AG424,"A", "")))</f>
        <v>0</v>
      </c>
      <c r="AP421" s="222">
        <f>SUMPRODUCT(LEN($M421:$AE424)-LEN(SUBSTITUTE($M421:$AE424,"S", "")))</f>
        <v>11</v>
      </c>
      <c r="AQ421" s="216">
        <f>SUMPRODUCT(LEN($AH421:$AH424)-LEN(SUBSTITUTE($AH421:$AH424,"S", "")))</f>
        <v>11</v>
      </c>
      <c r="AR421" s="219">
        <f>SUMPRODUCT(LEN($AG421:$AG424)-LEN(SUBSTITUTE($AG421:$AG424,"S", "")))</f>
        <v>0</v>
      </c>
      <c r="AS421" s="222">
        <f>SUMPRODUCT(LEN($M421:$AE424)-LEN(SUBSTITUTE($M421:$AE424,"F", "")))</f>
        <v>1</v>
      </c>
      <c r="AT421" s="216">
        <f>SUMPRODUCT(LEN($AH421:$AH424)-LEN(SUBSTITUTE($AH421:$AH424,"F", "")))</f>
        <v>1</v>
      </c>
      <c r="AU421" s="219">
        <f>SUMPRODUCT(LEN($AG421:$AG424)-LEN(SUBSTITUTE($AG421:$AG424,"F", "")))</f>
        <v>0</v>
      </c>
      <c r="AV421" s="222">
        <f>SUMPRODUCT(LEN($M421:$AE424)-LEN(SUBSTITUTE($M421:$AE424,"G", "")))</f>
        <v>11</v>
      </c>
      <c r="AW421" s="216">
        <f>SUMPRODUCT(LEN($AH421:$AH424)-LEN(SUBSTITUTE($AH421:$AH424,"G", "")))</f>
        <v>4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375</v>
      </c>
      <c r="N422" s="35" t="s">
        <v>121</v>
      </c>
      <c r="O422" s="34" t="s">
        <v>671</v>
      </c>
      <c r="P422" s="35" t="s">
        <v>120</v>
      </c>
      <c r="Q422" s="34" t="s">
        <v>491</v>
      </c>
      <c r="R422" s="35" t="s">
        <v>119</v>
      </c>
      <c r="S422" s="34" t="s">
        <v>133</v>
      </c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757</v>
      </c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715</v>
      </c>
      <c r="N423" s="26" t="s">
        <v>111</v>
      </c>
      <c r="O423" s="25" t="s">
        <v>530</v>
      </c>
      <c r="P423" s="26" t="s">
        <v>110</v>
      </c>
      <c r="Q423" s="25" t="s">
        <v>371</v>
      </c>
      <c r="R423" s="26" t="s">
        <v>109</v>
      </c>
      <c r="S423" s="25" t="s">
        <v>133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710</v>
      </c>
      <c r="N424" s="55" t="s">
        <v>102</v>
      </c>
      <c r="O424" s="54" t="s">
        <v>646</v>
      </c>
      <c r="P424" s="55" t="s">
        <v>101</v>
      </c>
      <c r="Q424" s="54" t="s">
        <v>371</v>
      </c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191</v>
      </c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23</v>
      </c>
      <c r="AN430" s="85">
        <f t="shared" si="56"/>
        <v>1</v>
      </c>
      <c r="AO430" s="84">
        <f t="shared" si="56"/>
        <v>0</v>
      </c>
      <c r="AP430" s="86">
        <f t="shared" si="56"/>
        <v>21</v>
      </c>
      <c r="AQ430" s="85">
        <f t="shared" si="56"/>
        <v>7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12</v>
      </c>
      <c r="AW430" s="85">
        <f t="shared" si="56"/>
        <v>2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137</v>
      </c>
      <c r="BI430" s="5">
        <f>SUM(AM430:AO430)/$BJ$5</f>
        <v>12</v>
      </c>
      <c r="BJ430" s="5">
        <f>SUM(AP430:AR430,BB430)/$BJ$5</f>
        <v>14</v>
      </c>
      <c r="BK430" s="5">
        <f>SUM(AS430:AU430,BC430)/$BJ$5</f>
        <v>0.5</v>
      </c>
      <c r="BL430" s="5">
        <f>SUM(AV430:AX430,BD430)/$BJ$5</f>
        <v>7.5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11.5</v>
      </c>
      <c r="AN431" s="66">
        <f t="shared" si="57"/>
        <v>0.5</v>
      </c>
      <c r="AO431" s="65">
        <f t="shared" si="57"/>
        <v>0</v>
      </c>
      <c r="AP431" s="67">
        <f t="shared" si="57"/>
        <v>10.5</v>
      </c>
      <c r="AQ431" s="66">
        <f t="shared" si="57"/>
        <v>3.5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6</v>
      </c>
      <c r="AW431" s="66">
        <f t="shared" si="57"/>
        <v>1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134</v>
      </c>
      <c r="I432" s="248">
        <v>66</v>
      </c>
      <c r="J432" s="248">
        <v>18</v>
      </c>
      <c r="K432" s="248">
        <v>5</v>
      </c>
      <c r="L432" s="45" t="s">
        <v>132</v>
      </c>
      <c r="M432" s="44" t="s">
        <v>175</v>
      </c>
      <c r="N432" s="45" t="s">
        <v>131</v>
      </c>
      <c r="O432" s="44" t="s">
        <v>658</v>
      </c>
      <c r="P432" s="45" t="s">
        <v>130</v>
      </c>
      <c r="Q432" s="44" t="s">
        <v>471</v>
      </c>
      <c r="R432" s="45" t="s">
        <v>129</v>
      </c>
      <c r="S432" s="44" t="s">
        <v>133</v>
      </c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516</v>
      </c>
      <c r="AI432" s="42" t="s">
        <v>531</v>
      </c>
      <c r="AJ432" s="235"/>
      <c r="AK432" s="235"/>
      <c r="AL432" s="51"/>
      <c r="AM432" s="228">
        <f>SUMPRODUCT(LEN($M432:$AE435)-LEN(SUBSTITUTE($M432:$AE435,"A", "")))</f>
        <v>10</v>
      </c>
      <c r="AN432" s="216">
        <f>SUMPRODUCT(LEN($AH432:$AH435)-LEN(SUBSTITUTE($AH432:$AH435,"A", "")))</f>
        <v>1</v>
      </c>
      <c r="AO432" s="219">
        <f>SUMPRODUCT(LEN($AG432:$AG435)-LEN(SUBSTITUTE($AG432:$AG435,"A", "")))</f>
        <v>0</v>
      </c>
      <c r="AP432" s="222">
        <f>SUMPRODUCT(LEN($M432:$AE435)-LEN(SUBSTITUTE($M432:$AE435,"S", "")))</f>
        <v>9</v>
      </c>
      <c r="AQ432" s="216">
        <f>SUMPRODUCT(LEN($AH432:$AH435)-LEN(SUBSTITUTE($AH432:$AH435,"S", "")))</f>
        <v>7</v>
      </c>
      <c r="AR432" s="219">
        <f>SUMPRODUCT(LEN($AG432:$AG435)-LEN(SUBSTITUTE($AG432:$AG435,"S", "")))</f>
        <v>0</v>
      </c>
      <c r="AS432" s="222">
        <f>SUMPRODUCT(LEN($M432:$AE435)-LEN(SUBSTITUTE($M432:$AE435,"F", "")))</f>
        <v>1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8</v>
      </c>
      <c r="AW432" s="216">
        <f>SUMPRODUCT(LEN($AH432:$AH435)-LEN(SUBSTITUTE($AH432:$AH435,"G", "")))</f>
        <v>2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1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374</v>
      </c>
      <c r="N433" s="35" t="s">
        <v>121</v>
      </c>
      <c r="O433" s="34" t="s">
        <v>471</v>
      </c>
      <c r="P433" s="35" t="s">
        <v>120</v>
      </c>
      <c r="Q433" s="34" t="s">
        <v>371</v>
      </c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 t="s">
        <v>661</v>
      </c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191</v>
      </c>
      <c r="I434" s="250"/>
      <c r="J434" s="250"/>
      <c r="K434" s="250"/>
      <c r="L434" s="26" t="s">
        <v>112</v>
      </c>
      <c r="M434" s="25" t="s">
        <v>680</v>
      </c>
      <c r="N434" s="26" t="s">
        <v>111</v>
      </c>
      <c r="O434" s="25" t="s">
        <v>646</v>
      </c>
      <c r="P434" s="26" t="s">
        <v>110</v>
      </c>
      <c r="Q434" s="25" t="s">
        <v>133</v>
      </c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558</v>
      </c>
      <c r="N435" s="55" t="s">
        <v>102</v>
      </c>
      <c r="O435" s="54" t="s">
        <v>478</v>
      </c>
      <c r="P435" s="55" t="s">
        <v>101</v>
      </c>
      <c r="Q435" s="54" t="s">
        <v>133</v>
      </c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75</v>
      </c>
      <c r="J436" s="248">
        <v>19</v>
      </c>
      <c r="K436" s="248">
        <v>6</v>
      </c>
      <c r="L436" s="45" t="s">
        <v>132</v>
      </c>
      <c r="M436" s="44" t="s">
        <v>175</v>
      </c>
      <c r="N436" s="45" t="s">
        <v>131</v>
      </c>
      <c r="O436" s="44" t="s">
        <v>520</v>
      </c>
      <c r="P436" s="45" t="s">
        <v>130</v>
      </c>
      <c r="Q436" s="44" t="s">
        <v>371</v>
      </c>
      <c r="R436" s="45" t="s">
        <v>129</v>
      </c>
      <c r="S436" s="44" t="s">
        <v>133</v>
      </c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31"/>
      <c r="AK436" s="225"/>
      <c r="AL436" s="51"/>
      <c r="AM436" s="228">
        <f>SUMPRODUCT(LEN($M436:$AE439)-LEN(SUBSTITUTE($M436:$AE439,"A", "")))</f>
        <v>13</v>
      </c>
      <c r="AN436" s="216">
        <f>SUMPRODUCT(LEN($AH436:$AH439)-LEN(SUBSTITUTE($AH436:$AH439,"A", "")))</f>
        <v>0</v>
      </c>
      <c r="AO436" s="219">
        <f>SUMPRODUCT(LEN($AG436:$AG439)-LEN(SUBSTITUTE($AG436:$AG439,"A", "")))</f>
        <v>0</v>
      </c>
      <c r="AP436" s="222">
        <f>SUMPRODUCT(LEN($M436:$AE439)-LEN(SUBSTITUTE($M436:$AE439,"S", "")))</f>
        <v>12</v>
      </c>
      <c r="AQ436" s="216">
        <f>SUMPRODUCT(LEN($AH436:$AH439)-LEN(SUBSTITUTE($AH436:$AH439,"S", "")))</f>
        <v>0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4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175</v>
      </c>
      <c r="N437" s="35" t="s">
        <v>121</v>
      </c>
      <c r="O437" s="34" t="s">
        <v>664</v>
      </c>
      <c r="P437" s="35" t="s">
        <v>120</v>
      </c>
      <c r="Q437" s="34" t="s">
        <v>377</v>
      </c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375</v>
      </c>
      <c r="N438" s="26" t="s">
        <v>111</v>
      </c>
      <c r="O438" s="25" t="s">
        <v>477</v>
      </c>
      <c r="P438" s="26" t="s">
        <v>110</v>
      </c>
      <c r="Q438" s="25" t="s">
        <v>371</v>
      </c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375</v>
      </c>
      <c r="N439" s="55" t="s">
        <v>102</v>
      </c>
      <c r="O439" s="54" t="s">
        <v>377</v>
      </c>
      <c r="P439" s="55" t="s">
        <v>101</v>
      </c>
      <c r="Q439" s="54" t="s">
        <v>371</v>
      </c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191</v>
      </c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17</v>
      </c>
      <c r="AN445" s="85">
        <f t="shared" si="58"/>
        <v>6</v>
      </c>
      <c r="AO445" s="84">
        <f t="shared" si="58"/>
        <v>0</v>
      </c>
      <c r="AP445" s="86">
        <f t="shared" si="58"/>
        <v>28</v>
      </c>
      <c r="AQ445" s="85">
        <f t="shared" si="58"/>
        <v>11</v>
      </c>
      <c r="AR445" s="84">
        <f t="shared" si="58"/>
        <v>1</v>
      </c>
      <c r="AS445" s="86">
        <f t="shared" si="58"/>
        <v>3</v>
      </c>
      <c r="AT445" s="85">
        <f t="shared" si="58"/>
        <v>0</v>
      </c>
      <c r="AU445" s="84">
        <f t="shared" si="58"/>
        <v>0</v>
      </c>
      <c r="AV445" s="86">
        <f t="shared" si="58"/>
        <v>17</v>
      </c>
      <c r="AW445" s="85">
        <f t="shared" si="58"/>
        <v>3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11.5</v>
      </c>
      <c r="BJ445" s="5">
        <f>SUM(AP445:AR445,BB445)/$BJ$5</f>
        <v>20</v>
      </c>
      <c r="BK445" s="5">
        <f>SUM(AS445:AU445,BC445)/$BJ$5</f>
        <v>1.5</v>
      </c>
      <c r="BL445" s="5">
        <f>SUM(AV445:AX445,BD445)/$BJ$5</f>
        <v>10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8.5</v>
      </c>
      <c r="AN446" s="66">
        <f t="shared" si="59"/>
        <v>3</v>
      </c>
      <c r="AO446" s="65">
        <f t="shared" si="59"/>
        <v>0</v>
      </c>
      <c r="AP446" s="67">
        <f t="shared" si="59"/>
        <v>14</v>
      </c>
      <c r="AQ446" s="66">
        <f t="shared" si="59"/>
        <v>5.5</v>
      </c>
      <c r="AR446" s="65">
        <f t="shared" si="59"/>
        <v>0.5</v>
      </c>
      <c r="AS446" s="67">
        <f t="shared" si="59"/>
        <v>1.5</v>
      </c>
      <c r="AT446" s="66">
        <f t="shared" si="59"/>
        <v>0</v>
      </c>
      <c r="AU446" s="65">
        <f t="shared" si="59"/>
        <v>0</v>
      </c>
      <c r="AV446" s="67">
        <f t="shared" si="59"/>
        <v>8.5</v>
      </c>
      <c r="AW446" s="66">
        <f t="shared" si="59"/>
        <v>1.5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134</v>
      </c>
      <c r="I447" s="248">
        <v>83</v>
      </c>
      <c r="J447" s="248">
        <v>17</v>
      </c>
      <c r="K447" s="248">
        <v>5</v>
      </c>
      <c r="L447" s="45" t="s">
        <v>132</v>
      </c>
      <c r="M447" s="44" t="s">
        <v>175</v>
      </c>
      <c r="N447" s="45" t="s">
        <v>131</v>
      </c>
      <c r="O447" s="44" t="s">
        <v>373</v>
      </c>
      <c r="P447" s="45" t="s">
        <v>130</v>
      </c>
      <c r="Q447" s="44" t="s">
        <v>186</v>
      </c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>
        <v>14</v>
      </c>
      <c r="AG447" s="44" t="s">
        <v>133</v>
      </c>
      <c r="AH447" s="43" t="s">
        <v>491</v>
      </c>
      <c r="AI447" s="42"/>
      <c r="AJ447" s="235"/>
      <c r="AK447" s="235"/>
      <c r="AL447" s="51"/>
      <c r="AM447" s="228">
        <f>SUMPRODUCT(LEN($M447:$AE450)-LEN(SUBSTITUTE($M447:$AE450,"A", "")))</f>
        <v>7</v>
      </c>
      <c r="AN447" s="216">
        <f>SUMPRODUCT(LEN($AH447:$AH450)-LEN(SUBSTITUTE($AH447:$AH450,"A", "")))</f>
        <v>1</v>
      </c>
      <c r="AO447" s="219">
        <f>SUMPRODUCT(LEN($AG447:$AG450)-LEN(SUBSTITUTE($AG447:$AG450,"A", "")))</f>
        <v>0</v>
      </c>
      <c r="AP447" s="222">
        <f>SUMPRODUCT(LEN($M447:$AE450)-LEN(SUBSTITUTE($M447:$AE450,"S", "")))</f>
        <v>14</v>
      </c>
      <c r="AQ447" s="216">
        <f>SUMPRODUCT(LEN($AH447:$AH450)-LEN(SUBSTITUTE($AH447:$AH450,"S", "")))</f>
        <v>5</v>
      </c>
      <c r="AR447" s="219">
        <f>SUMPRODUCT(LEN($AG447:$AG450)-LEN(SUBSTITUTE($AG447:$AG450,"S", "")))</f>
        <v>1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7</v>
      </c>
      <c r="AW447" s="216">
        <f>SUMPRODUCT(LEN($AH447:$AH450)-LEN(SUBSTITUTE($AH447:$AH450,"G", "")))</f>
        <v>3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661</v>
      </c>
      <c r="N448" s="35" t="s">
        <v>121</v>
      </c>
      <c r="O448" s="34" t="s">
        <v>492</v>
      </c>
      <c r="P448" s="35" t="s">
        <v>120</v>
      </c>
      <c r="Q448" s="34" t="s">
        <v>371</v>
      </c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756</v>
      </c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191</v>
      </c>
      <c r="I449" s="250"/>
      <c r="J449" s="250"/>
      <c r="K449" s="250"/>
      <c r="L449" s="26" t="s">
        <v>112</v>
      </c>
      <c r="M449" s="25" t="s">
        <v>715</v>
      </c>
      <c r="N449" s="26" t="s">
        <v>111</v>
      </c>
      <c r="O449" s="25" t="s">
        <v>491</v>
      </c>
      <c r="P449" s="26" t="s">
        <v>110</v>
      </c>
      <c r="Q449" s="25" t="s">
        <v>371</v>
      </c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373</v>
      </c>
      <c r="N450" s="55" t="s">
        <v>102</v>
      </c>
      <c r="O450" s="54" t="s">
        <v>491</v>
      </c>
      <c r="P450" s="55" t="s">
        <v>101</v>
      </c>
      <c r="Q450" s="54" t="s">
        <v>133</v>
      </c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>
        <v>88</v>
      </c>
      <c r="J451" s="248">
        <v>21</v>
      </c>
      <c r="K451" s="248">
        <v>6</v>
      </c>
      <c r="L451" s="45" t="s">
        <v>132</v>
      </c>
      <c r="M451" s="44" t="s">
        <v>175</v>
      </c>
      <c r="N451" s="45" t="s">
        <v>131</v>
      </c>
      <c r="O451" s="44" t="s">
        <v>755</v>
      </c>
      <c r="P451" s="45" t="s">
        <v>130</v>
      </c>
      <c r="Q451" s="44" t="s">
        <v>491</v>
      </c>
      <c r="R451" s="45" t="s">
        <v>129</v>
      </c>
      <c r="S451" s="44" t="s">
        <v>133</v>
      </c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461</v>
      </c>
      <c r="AI451" s="42"/>
      <c r="AJ451" s="231">
        <v>5</v>
      </c>
      <c r="AK451" s="225"/>
      <c r="AL451" s="51"/>
      <c r="AM451" s="228">
        <f>SUMPRODUCT(LEN($M451:$AE454)-LEN(SUBSTITUTE($M451:$AE454,"A", "")))</f>
        <v>10</v>
      </c>
      <c r="AN451" s="216">
        <f>SUMPRODUCT(LEN($AH451:$AH454)-LEN(SUBSTITUTE($AH451:$AH454,"A", "")))</f>
        <v>5</v>
      </c>
      <c r="AO451" s="219">
        <f>SUMPRODUCT(LEN($AG451:$AG454)-LEN(SUBSTITUTE($AG451:$AG454,"A", "")))</f>
        <v>0</v>
      </c>
      <c r="AP451" s="222">
        <f>SUMPRODUCT(LEN($M451:$AE454)-LEN(SUBSTITUTE($M451:$AE454,"S", "")))</f>
        <v>14</v>
      </c>
      <c r="AQ451" s="216">
        <f>SUMPRODUCT(LEN($AH451:$AH454)-LEN(SUBSTITUTE($AH451:$AH454,"S", "")))</f>
        <v>6</v>
      </c>
      <c r="AR451" s="219">
        <f>SUMPRODUCT(LEN($AG451:$AG454)-LEN(SUBSTITUTE($AG451:$AG454,"S", "")))</f>
        <v>0</v>
      </c>
      <c r="AS451" s="222">
        <f>SUMPRODUCT(LEN($M451:$AE454)-LEN(SUBSTITUTE($M451:$AE454,"F", "")))</f>
        <v>3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10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374</v>
      </c>
      <c r="N452" s="35" t="s">
        <v>121</v>
      </c>
      <c r="O452" s="34" t="s">
        <v>754</v>
      </c>
      <c r="P452" s="35" t="s">
        <v>120</v>
      </c>
      <c r="Q452" s="34" t="s">
        <v>506</v>
      </c>
      <c r="R452" s="35" t="s">
        <v>119</v>
      </c>
      <c r="S452" s="34" t="s">
        <v>133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 t="s">
        <v>753</v>
      </c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175</v>
      </c>
      <c r="N453" s="26" t="s">
        <v>111</v>
      </c>
      <c r="O453" s="25" t="s">
        <v>723</v>
      </c>
      <c r="P453" s="26" t="s">
        <v>110</v>
      </c>
      <c r="Q453" s="25" t="s">
        <v>371</v>
      </c>
      <c r="R453" s="26" t="s">
        <v>109</v>
      </c>
      <c r="S453" s="25" t="s">
        <v>133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746</v>
      </c>
      <c r="N454" s="55" t="s">
        <v>102</v>
      </c>
      <c r="O454" s="54" t="s">
        <v>385</v>
      </c>
      <c r="P454" s="55" t="s">
        <v>101</v>
      </c>
      <c r="Q454" s="54" t="s">
        <v>133</v>
      </c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>
        <v>192</v>
      </c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24</v>
      </c>
      <c r="AN460" s="85">
        <f t="shared" si="60"/>
        <v>3</v>
      </c>
      <c r="AO460" s="84">
        <f t="shared" si="60"/>
        <v>0</v>
      </c>
      <c r="AP460" s="86">
        <f t="shared" si="60"/>
        <v>19</v>
      </c>
      <c r="AQ460" s="85">
        <f t="shared" si="60"/>
        <v>6</v>
      </c>
      <c r="AR460" s="84">
        <f t="shared" si="60"/>
        <v>0</v>
      </c>
      <c r="AS460" s="86">
        <f t="shared" si="60"/>
        <v>2</v>
      </c>
      <c r="AT460" s="85">
        <f t="shared" si="60"/>
        <v>1</v>
      </c>
      <c r="AU460" s="84">
        <f t="shared" si="60"/>
        <v>0</v>
      </c>
      <c r="AV460" s="86">
        <f t="shared" si="60"/>
        <v>13</v>
      </c>
      <c r="AW460" s="85">
        <f t="shared" si="60"/>
        <v>2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2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13.5</v>
      </c>
      <c r="BJ460" s="5">
        <f>SUM(AP460:AR460,BB460)/$BJ$5</f>
        <v>13.5</v>
      </c>
      <c r="BK460" s="5">
        <f>SUM(AS460:AU460,BC460)/$BJ$5</f>
        <v>1.5</v>
      </c>
      <c r="BL460" s="5">
        <f>SUM(AV460:AX460,BD460)/$BJ$5</f>
        <v>7.5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12</v>
      </c>
      <c r="AN461" s="66">
        <f t="shared" si="61"/>
        <v>1.5</v>
      </c>
      <c r="AO461" s="65">
        <f t="shared" si="61"/>
        <v>0</v>
      </c>
      <c r="AP461" s="67">
        <f t="shared" si="61"/>
        <v>9.5</v>
      </c>
      <c r="AQ461" s="66">
        <f t="shared" si="61"/>
        <v>3</v>
      </c>
      <c r="AR461" s="65">
        <f t="shared" si="61"/>
        <v>0</v>
      </c>
      <c r="AS461" s="67">
        <f t="shared" si="61"/>
        <v>1</v>
      </c>
      <c r="AT461" s="66">
        <f t="shared" si="61"/>
        <v>0.5</v>
      </c>
      <c r="AU461" s="65">
        <f t="shared" si="61"/>
        <v>0</v>
      </c>
      <c r="AV461" s="67">
        <f t="shared" si="61"/>
        <v>6.5</v>
      </c>
      <c r="AW461" s="66">
        <f t="shared" si="61"/>
        <v>1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1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134</v>
      </c>
      <c r="I462" s="248">
        <v>80</v>
      </c>
      <c r="J462" s="248">
        <v>20</v>
      </c>
      <c r="K462" s="248">
        <v>6</v>
      </c>
      <c r="L462" s="45" t="s">
        <v>132</v>
      </c>
      <c r="M462" s="44" t="s">
        <v>375</v>
      </c>
      <c r="N462" s="45" t="s">
        <v>131</v>
      </c>
      <c r="O462" s="44" t="s">
        <v>528</v>
      </c>
      <c r="P462" s="45" t="s">
        <v>130</v>
      </c>
      <c r="Q462" s="44" t="s">
        <v>491</v>
      </c>
      <c r="R462" s="45" t="s">
        <v>129</v>
      </c>
      <c r="S462" s="44" t="s">
        <v>133</v>
      </c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377</v>
      </c>
      <c r="AI462" s="42" t="s">
        <v>371</v>
      </c>
      <c r="AJ462" s="235"/>
      <c r="AK462" s="235"/>
      <c r="AL462" s="51"/>
      <c r="AM462" s="228">
        <f>SUMPRODUCT(LEN($M462:$AE465)-LEN(SUBSTITUTE($M462:$AE465,"A", "")))</f>
        <v>15</v>
      </c>
      <c r="AN462" s="216">
        <f>SUMPRODUCT(LEN($AH462:$AH465)-LEN(SUBSTITUTE($AH462:$AH465,"A", "")))</f>
        <v>3</v>
      </c>
      <c r="AO462" s="219">
        <f>SUMPRODUCT(LEN($AG462:$AG465)-LEN(SUBSTITUTE($AG462:$AG465,"A", "")))</f>
        <v>0</v>
      </c>
      <c r="AP462" s="222">
        <f>SUMPRODUCT(LEN($M462:$AE465)-LEN(SUBSTITUTE($M462:$AE465,"S", "")))</f>
        <v>14</v>
      </c>
      <c r="AQ462" s="216">
        <f>SUMPRODUCT(LEN($AH462:$AH465)-LEN(SUBSTITUTE($AH462:$AH465,"S", "")))</f>
        <v>5</v>
      </c>
      <c r="AR462" s="219">
        <f>SUMPRODUCT(LEN($AG462:$AG465)-LEN(SUBSTITUTE($AG462:$AG465,"S", "")))</f>
        <v>0</v>
      </c>
      <c r="AS462" s="222">
        <f>SUMPRODUCT(LEN($M462:$AE465)-LEN(SUBSTITUTE($M462:$AE465,"F", "")))</f>
        <v>2</v>
      </c>
      <c r="AT462" s="216">
        <f>SUMPRODUCT(LEN($AH462:$AH465)-LEN(SUBSTITUTE($AH462:$AH465,"F", "")))</f>
        <v>1</v>
      </c>
      <c r="AU462" s="219">
        <f>SUMPRODUCT(LEN($AG462:$AG465)-LEN(SUBSTITUTE($AG462:$AG465,"F", "")))</f>
        <v>0</v>
      </c>
      <c r="AV462" s="222">
        <f>SUMPRODUCT(LEN($M462:$AE465)-LEN(SUBSTITUTE($M462:$AE465,"G", "")))</f>
        <v>9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2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746</v>
      </c>
      <c r="N463" s="35" t="s">
        <v>121</v>
      </c>
      <c r="O463" s="34" t="s">
        <v>502</v>
      </c>
      <c r="P463" s="35" t="s">
        <v>120</v>
      </c>
      <c r="Q463" s="34" t="s">
        <v>385</v>
      </c>
      <c r="R463" s="35" t="s">
        <v>119</v>
      </c>
      <c r="S463" s="34" t="s">
        <v>133</v>
      </c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752</v>
      </c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192</v>
      </c>
      <c r="I464" s="250"/>
      <c r="J464" s="250"/>
      <c r="K464" s="250"/>
      <c r="L464" s="26" t="s">
        <v>112</v>
      </c>
      <c r="M464" s="25" t="s">
        <v>477</v>
      </c>
      <c r="N464" s="26" t="s">
        <v>111</v>
      </c>
      <c r="O464" s="25" t="s">
        <v>751</v>
      </c>
      <c r="P464" s="26" t="s">
        <v>110</v>
      </c>
      <c r="Q464" s="25" t="s">
        <v>371</v>
      </c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750</v>
      </c>
      <c r="N465" s="55" t="s">
        <v>102</v>
      </c>
      <c r="O465" s="54" t="s">
        <v>498</v>
      </c>
      <c r="P465" s="55" t="s">
        <v>101</v>
      </c>
      <c r="Q465" s="54" t="s">
        <v>371</v>
      </c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58</v>
      </c>
      <c r="J466" s="248">
        <v>16</v>
      </c>
      <c r="K466" s="248">
        <v>7</v>
      </c>
      <c r="L466" s="45" t="s">
        <v>132</v>
      </c>
      <c r="M466" s="44" t="s">
        <v>544</v>
      </c>
      <c r="N466" s="45" t="s">
        <v>131</v>
      </c>
      <c r="O466" s="44" t="s">
        <v>471</v>
      </c>
      <c r="P466" s="45" t="s">
        <v>130</v>
      </c>
      <c r="Q466" s="44" t="s">
        <v>175</v>
      </c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531</v>
      </c>
      <c r="AI466" s="42"/>
      <c r="AJ466" s="231"/>
      <c r="AK466" s="225"/>
      <c r="AL466" s="51"/>
      <c r="AM466" s="228">
        <f>SUMPRODUCT(LEN($M466:$AE469)-LEN(SUBSTITUTE($M466:$AE469,"A", "")))</f>
        <v>9</v>
      </c>
      <c r="AN466" s="216">
        <f>SUMPRODUCT(LEN($AH466:$AH469)-LEN(SUBSTITUTE($AH466:$AH469,"A", "")))</f>
        <v>0</v>
      </c>
      <c r="AO466" s="219">
        <f>SUMPRODUCT(LEN($AG466:$AG469)-LEN(SUBSTITUTE($AG466:$AG469,"A", "")))</f>
        <v>0</v>
      </c>
      <c r="AP466" s="222">
        <f>SUMPRODUCT(LEN($M466:$AE469)-LEN(SUBSTITUTE($M466:$AE469,"S", "")))</f>
        <v>5</v>
      </c>
      <c r="AQ466" s="216">
        <f>SUMPRODUCT(LEN($AH466:$AH469)-LEN(SUBSTITUTE($AH466:$AH469,"S", "")))</f>
        <v>1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4</v>
      </c>
      <c r="AW466" s="216">
        <f>SUMPRODUCT(LEN($AH466:$AH469)-LEN(SUBSTITUTE($AH466:$AH469,"G", "")))</f>
        <v>2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375</v>
      </c>
      <c r="N467" s="35" t="s">
        <v>121</v>
      </c>
      <c r="O467" s="34" t="s">
        <v>498</v>
      </c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471</v>
      </c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374</v>
      </c>
      <c r="N468" s="26" t="s">
        <v>111</v>
      </c>
      <c r="O468" s="25" t="s">
        <v>371</v>
      </c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471</v>
      </c>
      <c r="N469" s="55" t="s">
        <v>102</v>
      </c>
      <c r="O469" s="54" t="s">
        <v>372</v>
      </c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192</v>
      </c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32</v>
      </c>
      <c r="AN475" s="85">
        <f t="shared" si="62"/>
        <v>11</v>
      </c>
      <c r="AO475" s="84">
        <f t="shared" si="62"/>
        <v>0</v>
      </c>
      <c r="AP475" s="86">
        <f t="shared" si="62"/>
        <v>31</v>
      </c>
      <c r="AQ475" s="85">
        <f t="shared" si="62"/>
        <v>10</v>
      </c>
      <c r="AR475" s="84">
        <f t="shared" si="62"/>
        <v>0</v>
      </c>
      <c r="AS475" s="86">
        <f t="shared" si="62"/>
        <v>2</v>
      </c>
      <c r="AT475" s="85">
        <f t="shared" si="62"/>
        <v>1</v>
      </c>
      <c r="AU475" s="84">
        <f t="shared" si="62"/>
        <v>0</v>
      </c>
      <c r="AV475" s="86">
        <f t="shared" si="62"/>
        <v>16</v>
      </c>
      <c r="AW475" s="85">
        <f t="shared" si="62"/>
        <v>3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21.5</v>
      </c>
      <c r="BJ475" s="5">
        <f>SUM(AP475:AR475,BB475)/$BJ$5</f>
        <v>20.5</v>
      </c>
      <c r="BK475" s="5">
        <f>SUM(AS475:AU475,BC475)/$BJ$5</f>
        <v>1.5</v>
      </c>
      <c r="BL475" s="5">
        <f>SUM(AV475:AX475,BD475)/$BJ$5</f>
        <v>9.5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16</v>
      </c>
      <c r="AN476" s="66">
        <f t="shared" si="63"/>
        <v>5.5</v>
      </c>
      <c r="AO476" s="65">
        <f t="shared" si="63"/>
        <v>0</v>
      </c>
      <c r="AP476" s="67">
        <f t="shared" si="63"/>
        <v>15.5</v>
      </c>
      <c r="AQ476" s="66">
        <f t="shared" si="63"/>
        <v>5</v>
      </c>
      <c r="AR476" s="65">
        <f t="shared" si="63"/>
        <v>0</v>
      </c>
      <c r="AS476" s="67">
        <f t="shared" si="63"/>
        <v>1</v>
      </c>
      <c r="AT476" s="66">
        <f t="shared" si="63"/>
        <v>0.5</v>
      </c>
      <c r="AU476" s="65">
        <f t="shared" si="63"/>
        <v>0</v>
      </c>
      <c r="AV476" s="67">
        <f t="shared" si="63"/>
        <v>8</v>
      </c>
      <c r="AW476" s="66">
        <f t="shared" si="63"/>
        <v>1.5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 t="s">
        <v>749</v>
      </c>
      <c r="E477" s="49"/>
      <c r="F477" s="49"/>
      <c r="G477" s="48"/>
      <c r="H477" s="241" t="s">
        <v>134</v>
      </c>
      <c r="I477" s="248">
        <v>71</v>
      </c>
      <c r="J477" s="248">
        <v>18</v>
      </c>
      <c r="K477" s="248">
        <v>6</v>
      </c>
      <c r="L477" s="45" t="s">
        <v>132</v>
      </c>
      <c r="M477" s="44" t="s">
        <v>374</v>
      </c>
      <c r="N477" s="45" t="s">
        <v>131</v>
      </c>
      <c r="O477" s="44" t="s">
        <v>654</v>
      </c>
      <c r="P477" s="45" t="s">
        <v>130</v>
      </c>
      <c r="Q477" s="44" t="s">
        <v>371</v>
      </c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537</v>
      </c>
      <c r="AI477" s="42"/>
      <c r="AJ477" s="235"/>
      <c r="AK477" s="235"/>
      <c r="AL477" s="51"/>
      <c r="AM477" s="228">
        <f>SUMPRODUCT(LEN($M477:$AE480)-LEN(SUBSTITUTE($M477:$AE480,"A", "")))</f>
        <v>12</v>
      </c>
      <c r="AN477" s="216">
        <f>SUMPRODUCT(LEN($AH477:$AH480)-LEN(SUBSTITUTE($AH477:$AH480,"A", "")))</f>
        <v>0</v>
      </c>
      <c r="AO477" s="219">
        <f>SUMPRODUCT(LEN($AG477:$AG480)-LEN(SUBSTITUTE($AG477:$AG480,"A", "")))</f>
        <v>0</v>
      </c>
      <c r="AP477" s="222">
        <f>SUMPRODUCT(LEN($M477:$AE480)-LEN(SUBSTITUTE($M477:$AE480,"S", "")))</f>
        <v>14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1</v>
      </c>
      <c r="AT477" s="216">
        <f>SUMPRODUCT(LEN($AH477:$AH480)-LEN(SUBSTITUTE($AH477:$AH480,"F", "")))</f>
        <v>1</v>
      </c>
      <c r="AU477" s="219">
        <f>SUMPRODUCT(LEN($AG477:$AG480)-LEN(SUBSTITUTE($AG477:$AG480,"F", "")))</f>
        <v>0</v>
      </c>
      <c r="AV477" s="222">
        <f>SUMPRODUCT(LEN($M477:$AE480)-LEN(SUBSTITUTE($M477:$AE480,"G", "")))</f>
        <v>5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0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679</v>
      </c>
      <c r="N478" s="35" t="s">
        <v>121</v>
      </c>
      <c r="O478" s="34" t="s">
        <v>650</v>
      </c>
      <c r="P478" s="35" t="s">
        <v>120</v>
      </c>
      <c r="Q478" s="34" t="s">
        <v>133</v>
      </c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192</v>
      </c>
      <c r="I479" s="250"/>
      <c r="J479" s="250"/>
      <c r="K479" s="250"/>
      <c r="L479" s="26" t="s">
        <v>112</v>
      </c>
      <c r="M479" s="25" t="s">
        <v>175</v>
      </c>
      <c r="N479" s="26" t="s">
        <v>111</v>
      </c>
      <c r="O479" s="25" t="s">
        <v>462</v>
      </c>
      <c r="P479" s="26" t="s">
        <v>110</v>
      </c>
      <c r="Q479" s="25" t="s">
        <v>133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731</v>
      </c>
      <c r="N480" s="55" t="s">
        <v>102</v>
      </c>
      <c r="O480" s="54" t="s">
        <v>186</v>
      </c>
      <c r="P480" s="55" t="s">
        <v>101</v>
      </c>
      <c r="Q480" s="54" t="s">
        <v>133</v>
      </c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85</v>
      </c>
      <c r="J481" s="248">
        <v>22</v>
      </c>
      <c r="K481" s="248">
        <v>6</v>
      </c>
      <c r="L481" s="45" t="s">
        <v>132</v>
      </c>
      <c r="M481" s="44" t="s">
        <v>175</v>
      </c>
      <c r="N481" s="45" t="s">
        <v>131</v>
      </c>
      <c r="O481" s="44" t="s">
        <v>550</v>
      </c>
      <c r="P481" s="45" t="s">
        <v>130</v>
      </c>
      <c r="Q481" s="44" t="s">
        <v>678</v>
      </c>
      <c r="R481" s="45" t="s">
        <v>129</v>
      </c>
      <c r="S481" s="44" t="s">
        <v>371</v>
      </c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748</v>
      </c>
      <c r="AI481" s="42"/>
      <c r="AJ481" s="231"/>
      <c r="AK481" s="225"/>
      <c r="AL481" s="51"/>
      <c r="AM481" s="228">
        <f>SUMPRODUCT(LEN($M481:$AE484)-LEN(SUBSTITUTE($M481:$AE484,"A", "")))</f>
        <v>20</v>
      </c>
      <c r="AN481" s="216">
        <f>SUMPRODUCT(LEN($AH481:$AH484)-LEN(SUBSTITUTE($AH481:$AH484,"A", "")))</f>
        <v>11</v>
      </c>
      <c r="AO481" s="219">
        <f>SUMPRODUCT(LEN($AG481:$AG484)-LEN(SUBSTITUTE($AG481:$AG484,"A", "")))</f>
        <v>0</v>
      </c>
      <c r="AP481" s="222">
        <f>SUMPRODUCT(LEN($M481:$AE484)-LEN(SUBSTITUTE($M481:$AE484,"S", "")))</f>
        <v>17</v>
      </c>
      <c r="AQ481" s="216">
        <f>SUMPRODUCT(LEN($AH481:$AH484)-LEN(SUBSTITUTE($AH481:$AH484,"S", "")))</f>
        <v>10</v>
      </c>
      <c r="AR481" s="219">
        <f>SUMPRODUCT(LEN($AG481:$AG484)-LEN(SUBSTITUTE($AG481:$AG484,"S", "")))</f>
        <v>0</v>
      </c>
      <c r="AS481" s="222">
        <f>SUMPRODUCT(LEN($M481:$AE484)-LEN(SUBSTITUTE($M481:$AE484,"F", "")))</f>
        <v>1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11</v>
      </c>
      <c r="AW481" s="216">
        <f>SUMPRODUCT(LEN($AH481:$AH484)-LEN(SUBSTITUTE($AH481:$AH484,"G", "")))</f>
        <v>3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374</v>
      </c>
      <c r="N482" s="35" t="s">
        <v>121</v>
      </c>
      <c r="O482" s="34" t="s">
        <v>556</v>
      </c>
      <c r="P482" s="35" t="s">
        <v>120</v>
      </c>
      <c r="Q482" s="34" t="s">
        <v>502</v>
      </c>
      <c r="R482" s="35" t="s">
        <v>119</v>
      </c>
      <c r="S482" s="34" t="s">
        <v>371</v>
      </c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747</v>
      </c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496</v>
      </c>
      <c r="N483" s="26" t="s">
        <v>111</v>
      </c>
      <c r="O483" s="25" t="s">
        <v>530</v>
      </c>
      <c r="P483" s="26" t="s">
        <v>110</v>
      </c>
      <c r="Q483" s="25" t="s">
        <v>491</v>
      </c>
      <c r="R483" s="26" t="s">
        <v>109</v>
      </c>
      <c r="S483" s="25" t="s">
        <v>133</v>
      </c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746</v>
      </c>
      <c r="N484" s="55" t="s">
        <v>102</v>
      </c>
      <c r="O484" s="54" t="s">
        <v>650</v>
      </c>
      <c r="P484" s="55" t="s">
        <v>101</v>
      </c>
      <c r="Q484" s="54" t="s">
        <v>373</v>
      </c>
      <c r="R484" s="55" t="s">
        <v>100</v>
      </c>
      <c r="S484" s="54" t="s">
        <v>133</v>
      </c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191</v>
      </c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37</v>
      </c>
      <c r="AN490" s="85">
        <f t="shared" si="64"/>
        <v>10</v>
      </c>
      <c r="AO490" s="84">
        <f t="shared" si="64"/>
        <v>0</v>
      </c>
      <c r="AP490" s="86">
        <f t="shared" si="64"/>
        <v>27</v>
      </c>
      <c r="AQ490" s="85">
        <f t="shared" si="64"/>
        <v>11</v>
      </c>
      <c r="AR490" s="84">
        <f t="shared" si="64"/>
        <v>1</v>
      </c>
      <c r="AS490" s="86">
        <f t="shared" si="64"/>
        <v>0</v>
      </c>
      <c r="AT490" s="85">
        <f t="shared" si="64"/>
        <v>1</v>
      </c>
      <c r="AU490" s="84">
        <f t="shared" si="64"/>
        <v>0</v>
      </c>
      <c r="AV490" s="86">
        <f t="shared" si="64"/>
        <v>4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23.5</v>
      </c>
      <c r="BJ490" s="5">
        <f>SUM(AP490:AR490,BB490)/$BJ$5</f>
        <v>19.5</v>
      </c>
      <c r="BK490" s="5">
        <f>SUM(AS490:AU490,BC490)/$BJ$5</f>
        <v>0.5</v>
      </c>
      <c r="BL490" s="5">
        <f>SUM(AV490:AX490,BD490)/$BJ$5</f>
        <v>2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18.5</v>
      </c>
      <c r="AN491" s="66">
        <f t="shared" si="65"/>
        <v>5</v>
      </c>
      <c r="AO491" s="65">
        <f t="shared" si="65"/>
        <v>0</v>
      </c>
      <c r="AP491" s="67">
        <f t="shared" si="65"/>
        <v>13.5</v>
      </c>
      <c r="AQ491" s="66">
        <f t="shared" si="65"/>
        <v>5.5</v>
      </c>
      <c r="AR491" s="65">
        <f t="shared" si="65"/>
        <v>0.5</v>
      </c>
      <c r="AS491" s="67">
        <f t="shared" si="65"/>
        <v>0</v>
      </c>
      <c r="AT491" s="66">
        <f t="shared" si="65"/>
        <v>0.5</v>
      </c>
      <c r="AU491" s="65">
        <f t="shared" si="65"/>
        <v>0</v>
      </c>
      <c r="AV491" s="67">
        <f t="shared" si="65"/>
        <v>2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673</v>
      </c>
      <c r="I492" s="248">
        <v>61</v>
      </c>
      <c r="J492" s="248">
        <v>19</v>
      </c>
      <c r="K492" s="248">
        <v>6</v>
      </c>
      <c r="L492" s="45" t="s">
        <v>132</v>
      </c>
      <c r="M492" s="44" t="s">
        <v>175</v>
      </c>
      <c r="N492" s="45" t="s">
        <v>131</v>
      </c>
      <c r="O492" s="44" t="s">
        <v>475</v>
      </c>
      <c r="P492" s="45" t="s">
        <v>130</v>
      </c>
      <c r="Q492" s="44" t="s">
        <v>381</v>
      </c>
      <c r="R492" s="45" t="s">
        <v>129</v>
      </c>
      <c r="S492" s="44" t="s">
        <v>133</v>
      </c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371</v>
      </c>
      <c r="AI492" s="42"/>
      <c r="AJ492" s="235"/>
      <c r="AK492" s="235"/>
      <c r="AL492" s="51"/>
      <c r="AM492" s="228">
        <f>SUMPRODUCT(LEN($M492:$AE495)-LEN(SUBSTITUTE($M492:$AE495,"A", "")))</f>
        <v>19</v>
      </c>
      <c r="AN492" s="216">
        <f>SUMPRODUCT(LEN($AH492:$AH495)-LEN(SUBSTITUTE($AH492:$AH495,"A", "")))</f>
        <v>2</v>
      </c>
      <c r="AO492" s="219">
        <f>SUMPRODUCT(LEN($AG492:$AG495)-LEN(SUBSTITUTE($AG492:$AG495,"A", "")))</f>
        <v>0</v>
      </c>
      <c r="AP492" s="222">
        <f>SUMPRODUCT(LEN($M492:$AE495)-LEN(SUBSTITUTE($M492:$AE495,"S", "")))</f>
        <v>13</v>
      </c>
      <c r="AQ492" s="216">
        <f>SUMPRODUCT(LEN($AH492:$AH495)-LEN(SUBSTITUTE($AH492:$AH495,"S", "")))</f>
        <v>6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1</v>
      </c>
      <c r="AU492" s="219">
        <f>SUMPRODUCT(LEN($AG492:$AG495)-LEN(SUBSTITUTE($AG492:$AG495,"F", "")))</f>
        <v>0</v>
      </c>
      <c r="AV492" s="222">
        <f>SUMPRODUCT(LEN($M492:$AE495)-LEN(SUBSTITUTE($M492:$AE495,"G", "")))</f>
        <v>2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0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0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375</v>
      </c>
      <c r="N493" s="35" t="s">
        <v>121</v>
      </c>
      <c r="O493" s="34" t="s">
        <v>547</v>
      </c>
      <c r="P493" s="35" t="s">
        <v>120</v>
      </c>
      <c r="Q493" s="34" t="s">
        <v>469</v>
      </c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745</v>
      </c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191</v>
      </c>
      <c r="I494" s="250"/>
      <c r="J494" s="250"/>
      <c r="K494" s="250"/>
      <c r="L494" s="26" t="s">
        <v>112</v>
      </c>
      <c r="M494" s="25" t="s">
        <v>385</v>
      </c>
      <c r="N494" s="26" t="s">
        <v>111</v>
      </c>
      <c r="O494" s="25" t="s">
        <v>478</v>
      </c>
      <c r="P494" s="26" t="s">
        <v>110</v>
      </c>
      <c r="Q494" s="25" t="s">
        <v>175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 t="s">
        <v>381</v>
      </c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547</v>
      </c>
      <c r="N495" s="55" t="s">
        <v>102</v>
      </c>
      <c r="O495" s="54" t="s">
        <v>492</v>
      </c>
      <c r="P495" s="55" t="s">
        <v>101</v>
      </c>
      <c r="Q495" s="54" t="s">
        <v>133</v>
      </c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49</v>
      </c>
      <c r="J496" s="248">
        <v>19</v>
      </c>
      <c r="K496" s="248">
        <v>6</v>
      </c>
      <c r="L496" s="45" t="s">
        <v>132</v>
      </c>
      <c r="M496" s="44" t="s">
        <v>175</v>
      </c>
      <c r="N496" s="45" t="s">
        <v>131</v>
      </c>
      <c r="O496" s="44" t="s">
        <v>385</v>
      </c>
      <c r="P496" s="45" t="s">
        <v>130</v>
      </c>
      <c r="Q496" s="44" t="s">
        <v>378</v>
      </c>
      <c r="R496" s="45" t="s">
        <v>129</v>
      </c>
      <c r="S496" s="44" t="s">
        <v>133</v>
      </c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>
        <v>15</v>
      </c>
      <c r="AG496" s="44" t="s">
        <v>133</v>
      </c>
      <c r="AH496" s="43" t="s">
        <v>564</v>
      </c>
      <c r="AI496" s="42"/>
      <c r="AJ496" s="231"/>
      <c r="AK496" s="225"/>
      <c r="AL496" s="51"/>
      <c r="AM496" s="228">
        <f>SUMPRODUCT(LEN($M496:$AE499)-LEN(SUBSTITUTE($M496:$AE499,"A", "")))</f>
        <v>18</v>
      </c>
      <c r="AN496" s="216">
        <f>SUMPRODUCT(LEN($AH496:$AH499)-LEN(SUBSTITUTE($AH496:$AH499,"A", "")))</f>
        <v>8</v>
      </c>
      <c r="AO496" s="219">
        <f>SUMPRODUCT(LEN($AG496:$AG499)-LEN(SUBSTITUTE($AG496:$AG499,"A", "")))</f>
        <v>0</v>
      </c>
      <c r="AP496" s="222">
        <f>SUMPRODUCT(LEN($M496:$AE499)-LEN(SUBSTITUTE($M496:$AE499,"S", "")))</f>
        <v>14</v>
      </c>
      <c r="AQ496" s="216">
        <f>SUMPRODUCT(LEN($AH496:$AH499)-LEN(SUBSTITUTE($AH496:$AH499,"S", "")))</f>
        <v>5</v>
      </c>
      <c r="AR496" s="219">
        <f>SUMPRODUCT(LEN($AG496:$AG499)-LEN(SUBSTITUTE($AG496:$AG499,"S", "")))</f>
        <v>1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2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374</v>
      </c>
      <c r="N497" s="35" t="s">
        <v>121</v>
      </c>
      <c r="O497" s="34" t="s">
        <v>547</v>
      </c>
      <c r="P497" s="35" t="s">
        <v>120</v>
      </c>
      <c r="Q497" s="34" t="s">
        <v>371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 t="s">
        <v>744</v>
      </c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 t="s">
        <v>385</v>
      </c>
      <c r="N498" s="26" t="s">
        <v>111</v>
      </c>
      <c r="O498" s="25" t="s">
        <v>478</v>
      </c>
      <c r="P498" s="26" t="s">
        <v>110</v>
      </c>
      <c r="Q498" s="25" t="s">
        <v>186</v>
      </c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 t="s">
        <v>477</v>
      </c>
      <c r="N499" s="55" t="s">
        <v>102</v>
      </c>
      <c r="O499" s="54" t="s">
        <v>373</v>
      </c>
      <c r="P499" s="55" t="s">
        <v>101</v>
      </c>
      <c r="Q499" s="54" t="s">
        <v>133</v>
      </c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192</v>
      </c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37</v>
      </c>
      <c r="AN505" s="85">
        <f t="shared" si="66"/>
        <v>14</v>
      </c>
      <c r="AO505" s="84">
        <f t="shared" si="66"/>
        <v>0</v>
      </c>
      <c r="AP505" s="86">
        <f t="shared" si="66"/>
        <v>40</v>
      </c>
      <c r="AQ505" s="85">
        <f t="shared" si="66"/>
        <v>5</v>
      </c>
      <c r="AR505" s="84">
        <f t="shared" si="66"/>
        <v>0</v>
      </c>
      <c r="AS505" s="86">
        <f t="shared" si="66"/>
        <v>4</v>
      </c>
      <c r="AT505" s="85">
        <f t="shared" si="66"/>
        <v>1</v>
      </c>
      <c r="AU505" s="84">
        <f t="shared" si="66"/>
        <v>0</v>
      </c>
      <c r="AV505" s="86">
        <f t="shared" si="66"/>
        <v>17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25.5</v>
      </c>
      <c r="BJ505" s="5">
        <f>SUM(AP505:AR505,BB505)/$BJ$5</f>
        <v>22.5</v>
      </c>
      <c r="BK505" s="5">
        <f>SUM(AS505:AU505,BC505)/$BJ$5</f>
        <v>2.5</v>
      </c>
      <c r="BL505" s="5">
        <f>SUM(AV505:AX505,BD505)/$BJ$5</f>
        <v>10.5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18.5</v>
      </c>
      <c r="AN506" s="66">
        <f t="shared" si="67"/>
        <v>7</v>
      </c>
      <c r="AO506" s="65">
        <f t="shared" si="67"/>
        <v>0</v>
      </c>
      <c r="AP506" s="67">
        <f t="shared" si="67"/>
        <v>20</v>
      </c>
      <c r="AQ506" s="66">
        <f t="shared" si="67"/>
        <v>2.5</v>
      </c>
      <c r="AR506" s="65">
        <f t="shared" si="67"/>
        <v>0</v>
      </c>
      <c r="AS506" s="67">
        <f t="shared" si="67"/>
        <v>2</v>
      </c>
      <c r="AT506" s="66">
        <f t="shared" si="67"/>
        <v>0.5</v>
      </c>
      <c r="AU506" s="65">
        <f t="shared" si="67"/>
        <v>0</v>
      </c>
      <c r="AV506" s="67">
        <f t="shared" si="67"/>
        <v>8.5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466</v>
      </c>
      <c r="I507" s="248">
        <v>102</v>
      </c>
      <c r="J507" s="248">
        <v>23</v>
      </c>
      <c r="K507" s="248">
        <v>6</v>
      </c>
      <c r="L507" s="45" t="s">
        <v>132</v>
      </c>
      <c r="M507" s="44" t="s">
        <v>175</v>
      </c>
      <c r="N507" s="45" t="s">
        <v>131</v>
      </c>
      <c r="O507" s="44" t="s">
        <v>708</v>
      </c>
      <c r="P507" s="45" t="s">
        <v>130</v>
      </c>
      <c r="Q507" s="44" t="s">
        <v>491</v>
      </c>
      <c r="R507" s="45" t="s">
        <v>129</v>
      </c>
      <c r="S507" s="44" t="s">
        <v>371</v>
      </c>
      <c r="T507" s="45" t="s">
        <v>128</v>
      </c>
      <c r="U507" s="44" t="s">
        <v>133</v>
      </c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743</v>
      </c>
      <c r="AI507" s="42"/>
      <c r="AJ507" s="235"/>
      <c r="AK507" s="235"/>
      <c r="AL507" s="51"/>
      <c r="AM507" s="228">
        <f>SUMPRODUCT(LEN($M507:$AE510)-LEN(SUBSTITUTE($M507:$AE510,"A", "")))</f>
        <v>18</v>
      </c>
      <c r="AN507" s="216">
        <f>SUMPRODUCT(LEN($AH507:$AH510)-LEN(SUBSTITUTE($AH507:$AH510,"A", "")))</f>
        <v>6</v>
      </c>
      <c r="AO507" s="219">
        <f>SUMPRODUCT(LEN($AG507:$AG510)-LEN(SUBSTITUTE($AG507:$AG510,"A", "")))</f>
        <v>0</v>
      </c>
      <c r="AP507" s="222">
        <f>SUMPRODUCT(LEN($M507:$AE510)-LEN(SUBSTITUTE($M507:$AE510,"S", "")))</f>
        <v>25</v>
      </c>
      <c r="AQ507" s="216">
        <f>SUMPRODUCT(LEN($AH507:$AH510)-LEN(SUBSTITUTE($AH507:$AH510,"S", "")))</f>
        <v>1</v>
      </c>
      <c r="AR507" s="219">
        <f>SUMPRODUCT(LEN($AG507:$AG510)-LEN(SUBSTITUTE($AG507:$AG510,"S", "")))</f>
        <v>0</v>
      </c>
      <c r="AS507" s="222">
        <f>SUMPRODUCT(LEN($M507:$AE510)-LEN(SUBSTITUTE($M507:$AE510,"F", "")))</f>
        <v>1</v>
      </c>
      <c r="AT507" s="216">
        <f>SUMPRODUCT(LEN($AH507:$AH510)-LEN(SUBSTITUTE($AH507:$AH510,"F", "")))</f>
        <v>1</v>
      </c>
      <c r="AU507" s="219">
        <f>SUMPRODUCT(LEN($AG507:$AG510)-LEN(SUBSTITUTE($AG507:$AG510,"F", "")))</f>
        <v>0</v>
      </c>
      <c r="AV507" s="222">
        <f>SUMPRODUCT(LEN($M507:$AE510)-LEN(SUBSTITUTE($M507:$AE510,"G", "")))</f>
        <v>6</v>
      </c>
      <c r="AW507" s="216">
        <f>SUMPRODUCT(LEN($AH507:$AH510)-LEN(SUBSTITUTE($AH507:$AH510,"G", "")))</f>
        <v>1</v>
      </c>
      <c r="AX507" s="219">
        <f>SUMPRODUCT(LEN($AG507:$AG510)-LEN(SUBSTITUTE($AG507:$AG510,"G", "")))</f>
        <v>0</v>
      </c>
      <c r="AY507" s="222">
        <f>SUMPRODUCT(LEN($M507:$AE510)-LEN(SUBSTITUTE($M507:$AE510,"M", "")))</f>
        <v>0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0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703</v>
      </c>
      <c r="N508" s="35" t="s">
        <v>121</v>
      </c>
      <c r="O508" s="34" t="s">
        <v>650</v>
      </c>
      <c r="P508" s="35" t="s">
        <v>120</v>
      </c>
      <c r="Q508" s="34" t="s">
        <v>461</v>
      </c>
      <c r="R508" s="35" t="s">
        <v>119</v>
      </c>
      <c r="S508" s="34" t="s">
        <v>371</v>
      </c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742</v>
      </c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192</v>
      </c>
      <c r="I509" s="250"/>
      <c r="J509" s="250"/>
      <c r="K509" s="250"/>
      <c r="L509" s="26" t="s">
        <v>112</v>
      </c>
      <c r="M509" s="25" t="s">
        <v>375</v>
      </c>
      <c r="N509" s="26" t="s">
        <v>111</v>
      </c>
      <c r="O509" s="25" t="s">
        <v>502</v>
      </c>
      <c r="P509" s="26" t="s">
        <v>110</v>
      </c>
      <c r="Q509" s="25" t="s">
        <v>461</v>
      </c>
      <c r="R509" s="26" t="s">
        <v>109</v>
      </c>
      <c r="S509" s="25" t="s">
        <v>133</v>
      </c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688</v>
      </c>
      <c r="N510" s="55" t="s">
        <v>102</v>
      </c>
      <c r="O510" s="54" t="s">
        <v>502</v>
      </c>
      <c r="P510" s="55" t="s">
        <v>101</v>
      </c>
      <c r="Q510" s="54" t="s">
        <v>381</v>
      </c>
      <c r="R510" s="55" t="s">
        <v>100</v>
      </c>
      <c r="S510" s="54" t="s">
        <v>133</v>
      </c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84</v>
      </c>
      <c r="J511" s="248">
        <v>21</v>
      </c>
      <c r="K511" s="248">
        <v>5</v>
      </c>
      <c r="L511" s="45" t="s">
        <v>132</v>
      </c>
      <c r="M511" s="44" t="s">
        <v>175</v>
      </c>
      <c r="N511" s="45" t="s">
        <v>131</v>
      </c>
      <c r="O511" s="44" t="s">
        <v>677</v>
      </c>
      <c r="P511" s="45" t="s">
        <v>130</v>
      </c>
      <c r="Q511" s="44" t="s">
        <v>683</v>
      </c>
      <c r="R511" s="45" t="s">
        <v>129</v>
      </c>
      <c r="S511" s="44" t="s">
        <v>377</v>
      </c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175</v>
      </c>
      <c r="AI511" s="42"/>
      <c r="AJ511" s="231"/>
      <c r="AK511" s="225"/>
      <c r="AL511" s="51"/>
      <c r="AM511" s="228">
        <f>SUMPRODUCT(LEN($M511:$AE514)-LEN(SUBSTITUTE($M511:$AE514,"A", "")))</f>
        <v>19</v>
      </c>
      <c r="AN511" s="216">
        <f>SUMPRODUCT(LEN($AH511:$AH514)-LEN(SUBSTITUTE($AH511:$AH514,"A", "")))</f>
        <v>8</v>
      </c>
      <c r="AO511" s="219">
        <f>SUMPRODUCT(LEN($AG511:$AG514)-LEN(SUBSTITUTE($AG511:$AG514,"A", "")))</f>
        <v>0</v>
      </c>
      <c r="AP511" s="222">
        <f>SUMPRODUCT(LEN($M511:$AE514)-LEN(SUBSTITUTE($M511:$AE514,"S", "")))</f>
        <v>15</v>
      </c>
      <c r="AQ511" s="216">
        <f>SUMPRODUCT(LEN($AH511:$AH514)-LEN(SUBSTITUTE($AH511:$AH514,"S", "")))</f>
        <v>4</v>
      </c>
      <c r="AR511" s="219">
        <f>SUMPRODUCT(LEN($AG511:$AG514)-LEN(SUBSTITUTE($AG511:$AG514,"S", "")))</f>
        <v>0</v>
      </c>
      <c r="AS511" s="222">
        <f>SUMPRODUCT(LEN($M511:$AE514)-LEN(SUBSTITUTE($M511:$AE514,"F", "")))</f>
        <v>3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11</v>
      </c>
      <c r="AW511" s="216">
        <f>SUMPRODUCT(LEN($AH511:$AH514)-LEN(SUBSTITUTE($AH511:$AH514,"G", "")))</f>
        <v>3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175</v>
      </c>
      <c r="N512" s="35" t="s">
        <v>121</v>
      </c>
      <c r="O512" s="34" t="s">
        <v>741</v>
      </c>
      <c r="P512" s="35" t="s">
        <v>120</v>
      </c>
      <c r="Q512" s="34" t="s">
        <v>558</v>
      </c>
      <c r="R512" s="35" t="s">
        <v>119</v>
      </c>
      <c r="S512" s="34" t="s">
        <v>133</v>
      </c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740</v>
      </c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374</v>
      </c>
      <c r="N513" s="26" t="s">
        <v>111</v>
      </c>
      <c r="O513" s="25" t="s">
        <v>739</v>
      </c>
      <c r="P513" s="26" t="s">
        <v>110</v>
      </c>
      <c r="Q513" s="25" t="s">
        <v>738</v>
      </c>
      <c r="R513" s="26" t="s">
        <v>109</v>
      </c>
      <c r="S513" s="25" t="s">
        <v>133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737</v>
      </c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677</v>
      </c>
      <c r="N514" s="55" t="s">
        <v>102</v>
      </c>
      <c r="O514" s="54" t="s">
        <v>661</v>
      </c>
      <c r="P514" s="55" t="s">
        <v>101</v>
      </c>
      <c r="Q514" s="54" t="s">
        <v>386</v>
      </c>
      <c r="R514" s="55" t="s">
        <v>100</v>
      </c>
      <c r="S514" s="54" t="s">
        <v>133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191</v>
      </c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26</v>
      </c>
      <c r="AN520" s="85">
        <f t="shared" si="68"/>
        <v>7</v>
      </c>
      <c r="AO520" s="84">
        <f t="shared" si="68"/>
        <v>0</v>
      </c>
      <c r="AP520" s="86">
        <f t="shared" si="68"/>
        <v>25</v>
      </c>
      <c r="AQ520" s="85">
        <f t="shared" si="68"/>
        <v>9</v>
      </c>
      <c r="AR520" s="84">
        <f t="shared" si="68"/>
        <v>0</v>
      </c>
      <c r="AS520" s="86">
        <f t="shared" si="68"/>
        <v>2</v>
      </c>
      <c r="AT520" s="85">
        <f t="shared" si="68"/>
        <v>1</v>
      </c>
      <c r="AU520" s="84">
        <f t="shared" si="68"/>
        <v>0</v>
      </c>
      <c r="AV520" s="86">
        <f t="shared" si="68"/>
        <v>8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16.5</v>
      </c>
      <c r="BJ520" s="5">
        <f>SUM(AP520:AR520,BB520)/$BJ$5</f>
        <v>17</v>
      </c>
      <c r="BK520" s="5">
        <f>SUM(AS520:AU520,BC520)/$BJ$5</f>
        <v>1.5</v>
      </c>
      <c r="BL520" s="5">
        <f>SUM(AV520:AX520,BD520)/$BJ$5</f>
        <v>4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13</v>
      </c>
      <c r="AN521" s="66">
        <f t="shared" si="69"/>
        <v>3.5</v>
      </c>
      <c r="AO521" s="65">
        <f t="shared" si="69"/>
        <v>0</v>
      </c>
      <c r="AP521" s="67">
        <f t="shared" si="69"/>
        <v>12.5</v>
      </c>
      <c r="AQ521" s="66">
        <f t="shared" si="69"/>
        <v>4.5</v>
      </c>
      <c r="AR521" s="65">
        <f t="shared" si="69"/>
        <v>0</v>
      </c>
      <c r="AS521" s="67">
        <f t="shared" si="69"/>
        <v>1</v>
      </c>
      <c r="AT521" s="66">
        <f t="shared" si="69"/>
        <v>0.5</v>
      </c>
      <c r="AU521" s="65">
        <f t="shared" si="69"/>
        <v>0</v>
      </c>
      <c r="AV521" s="67">
        <f t="shared" si="69"/>
        <v>4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466</v>
      </c>
      <c r="I522" s="248">
        <v>58</v>
      </c>
      <c r="J522" s="248">
        <v>19</v>
      </c>
      <c r="K522" s="248">
        <v>6</v>
      </c>
      <c r="L522" s="45" t="s">
        <v>132</v>
      </c>
      <c r="M522" s="44" t="s">
        <v>175</v>
      </c>
      <c r="N522" s="45" t="s">
        <v>131</v>
      </c>
      <c r="O522" s="44" t="s">
        <v>679</v>
      </c>
      <c r="P522" s="45" t="s">
        <v>130</v>
      </c>
      <c r="Q522" s="44" t="s">
        <v>377</v>
      </c>
      <c r="R522" s="45" t="s">
        <v>129</v>
      </c>
      <c r="S522" s="44" t="s">
        <v>133</v>
      </c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371</v>
      </c>
      <c r="AI522" s="42"/>
      <c r="AJ522" s="235"/>
      <c r="AK522" s="235"/>
      <c r="AL522" s="51"/>
      <c r="AM522" s="228">
        <f>SUMPRODUCT(LEN($M522:$AE525)-LEN(SUBSTITUTE($M522:$AE525,"A", "")))</f>
        <v>16</v>
      </c>
      <c r="AN522" s="216">
        <f>SUMPRODUCT(LEN($AH522:$AH525)-LEN(SUBSTITUTE($AH522:$AH525,"A", "")))</f>
        <v>3</v>
      </c>
      <c r="AO522" s="219">
        <f>SUMPRODUCT(LEN($AG522:$AG525)-LEN(SUBSTITUTE($AG522:$AG525,"A", "")))</f>
        <v>0</v>
      </c>
      <c r="AP522" s="222">
        <f>SUMPRODUCT(LEN($M522:$AE525)-LEN(SUBSTITUTE($M522:$AE525,"S", "")))</f>
        <v>13</v>
      </c>
      <c r="AQ522" s="216">
        <f>SUMPRODUCT(LEN($AH522:$AH525)-LEN(SUBSTITUTE($AH522:$AH525,"S", "")))</f>
        <v>7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1</v>
      </c>
      <c r="AU522" s="219">
        <f>SUMPRODUCT(LEN($AG522:$AG525)-LEN(SUBSTITUTE($AG522:$AG525,"F", "")))</f>
        <v>0</v>
      </c>
      <c r="AV522" s="222">
        <f>SUMPRODUCT(LEN($M522:$AE525)-LEN(SUBSTITUTE($M522:$AE525,"G", "")))</f>
        <v>5</v>
      </c>
      <c r="AW522" s="216">
        <f>SUMPRODUCT(LEN($AH522:$AH525)-LEN(SUBSTITUTE($AH522:$AH525,"G", "")))</f>
        <v>0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375</v>
      </c>
      <c r="N523" s="35" t="s">
        <v>121</v>
      </c>
      <c r="O523" s="34" t="s">
        <v>373</v>
      </c>
      <c r="P523" s="35" t="s">
        <v>120</v>
      </c>
      <c r="Q523" s="34" t="s">
        <v>371</v>
      </c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736</v>
      </c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192</v>
      </c>
      <c r="I524" s="250"/>
      <c r="J524" s="250"/>
      <c r="K524" s="250"/>
      <c r="L524" s="26" t="s">
        <v>112</v>
      </c>
      <c r="M524" s="25" t="s">
        <v>656</v>
      </c>
      <c r="N524" s="26" t="s">
        <v>111</v>
      </c>
      <c r="O524" s="25" t="s">
        <v>679</v>
      </c>
      <c r="P524" s="26" t="s">
        <v>110</v>
      </c>
      <c r="Q524" s="25" t="s">
        <v>377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558</v>
      </c>
      <c r="N525" s="55" t="s">
        <v>102</v>
      </c>
      <c r="O525" s="54" t="s">
        <v>679</v>
      </c>
      <c r="P525" s="55" t="s">
        <v>101</v>
      </c>
      <c r="Q525" s="54" t="s">
        <v>133</v>
      </c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53</v>
      </c>
      <c r="J526" s="248">
        <v>18</v>
      </c>
      <c r="K526" s="248">
        <v>6</v>
      </c>
      <c r="L526" s="45" t="s">
        <v>132</v>
      </c>
      <c r="M526" s="44" t="s">
        <v>731</v>
      </c>
      <c r="N526" s="45" t="s">
        <v>131</v>
      </c>
      <c r="O526" s="44" t="s">
        <v>662</v>
      </c>
      <c r="P526" s="45" t="s">
        <v>130</v>
      </c>
      <c r="Q526" s="44" t="s">
        <v>371</v>
      </c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375</v>
      </c>
      <c r="AI526" s="42"/>
      <c r="AJ526" s="231"/>
      <c r="AK526" s="225"/>
      <c r="AL526" s="51"/>
      <c r="AM526" s="228">
        <f>SUMPRODUCT(LEN($M526:$AE529)-LEN(SUBSTITUTE($M526:$AE529,"A", "")))</f>
        <v>10</v>
      </c>
      <c r="AN526" s="216">
        <f>SUMPRODUCT(LEN($AH526:$AH529)-LEN(SUBSTITUTE($AH526:$AH529,"A", "")))</f>
        <v>4</v>
      </c>
      <c r="AO526" s="219">
        <f>SUMPRODUCT(LEN($AG526:$AG529)-LEN(SUBSTITUTE($AG526:$AG529,"A", "")))</f>
        <v>0</v>
      </c>
      <c r="AP526" s="222">
        <f>SUMPRODUCT(LEN($M526:$AE529)-LEN(SUBSTITUTE($M526:$AE529,"S", "")))</f>
        <v>12</v>
      </c>
      <c r="AQ526" s="216">
        <f>SUMPRODUCT(LEN($AH526:$AH529)-LEN(SUBSTITUTE($AH526:$AH529,"S", "")))</f>
        <v>2</v>
      </c>
      <c r="AR526" s="219">
        <f>SUMPRODUCT(LEN($AG526:$AG529)-LEN(SUBSTITUTE($AG526:$AG529,"S", "")))</f>
        <v>0</v>
      </c>
      <c r="AS526" s="222">
        <f>SUMPRODUCT(LEN($M526:$AE529)-LEN(SUBSTITUTE($M526:$AE529,"F", "")))</f>
        <v>2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3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375</v>
      </c>
      <c r="N527" s="35" t="s">
        <v>121</v>
      </c>
      <c r="O527" s="34" t="s">
        <v>478</v>
      </c>
      <c r="P527" s="35" t="s">
        <v>120</v>
      </c>
      <c r="Q527" s="34" t="s">
        <v>371</v>
      </c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 t="s">
        <v>385</v>
      </c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375</v>
      </c>
      <c r="N528" s="26" t="s">
        <v>111</v>
      </c>
      <c r="O528" s="25" t="s">
        <v>498</v>
      </c>
      <c r="P528" s="26" t="s">
        <v>110</v>
      </c>
      <c r="Q528" s="25" t="s">
        <v>133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492</v>
      </c>
      <c r="N529" s="55" t="s">
        <v>102</v>
      </c>
      <c r="O529" s="54" t="s">
        <v>371</v>
      </c>
      <c r="P529" s="55" t="s">
        <v>101</v>
      </c>
      <c r="Q529" s="54" t="s">
        <v>133</v>
      </c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191</v>
      </c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32</v>
      </c>
      <c r="AN535" s="85">
        <f t="shared" si="70"/>
        <v>10</v>
      </c>
      <c r="AO535" s="84">
        <f t="shared" si="70"/>
        <v>0</v>
      </c>
      <c r="AP535" s="86">
        <f t="shared" si="70"/>
        <v>37</v>
      </c>
      <c r="AQ535" s="85">
        <f t="shared" si="70"/>
        <v>19</v>
      </c>
      <c r="AR535" s="84">
        <f t="shared" si="70"/>
        <v>0</v>
      </c>
      <c r="AS535" s="86">
        <f t="shared" si="70"/>
        <v>3</v>
      </c>
      <c r="AT535" s="85">
        <f t="shared" si="70"/>
        <v>1</v>
      </c>
      <c r="AU535" s="84">
        <f t="shared" si="70"/>
        <v>0</v>
      </c>
      <c r="AV535" s="86">
        <f t="shared" si="70"/>
        <v>19</v>
      </c>
      <c r="AW535" s="85">
        <f t="shared" si="70"/>
        <v>3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21</v>
      </c>
      <c r="BJ535" s="5">
        <f>SUM(AP535:AR535,BB535)/$BJ$5</f>
        <v>28</v>
      </c>
      <c r="BK535" s="5">
        <f>SUM(AS535:AU535,BC535)/$BJ$5</f>
        <v>2</v>
      </c>
      <c r="BL535" s="5">
        <f>SUM(AV535:AX535,BD535)/$BJ$5</f>
        <v>11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16</v>
      </c>
      <c r="AN536" s="66">
        <f t="shared" si="71"/>
        <v>5</v>
      </c>
      <c r="AO536" s="65">
        <f t="shared" si="71"/>
        <v>0</v>
      </c>
      <c r="AP536" s="67">
        <f t="shared" si="71"/>
        <v>18.5</v>
      </c>
      <c r="AQ536" s="66">
        <f t="shared" si="71"/>
        <v>9.5</v>
      </c>
      <c r="AR536" s="65">
        <f t="shared" si="71"/>
        <v>0</v>
      </c>
      <c r="AS536" s="67">
        <f t="shared" si="71"/>
        <v>1.5</v>
      </c>
      <c r="AT536" s="66">
        <f t="shared" si="71"/>
        <v>0.5</v>
      </c>
      <c r="AU536" s="65">
        <f t="shared" si="71"/>
        <v>0</v>
      </c>
      <c r="AV536" s="67">
        <f t="shared" si="71"/>
        <v>9.5</v>
      </c>
      <c r="AW536" s="66">
        <f t="shared" si="71"/>
        <v>1.5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134</v>
      </c>
      <c r="I537" s="248">
        <v>92</v>
      </c>
      <c r="J537" s="248">
        <v>22</v>
      </c>
      <c r="K537" s="248">
        <v>7</v>
      </c>
      <c r="L537" s="45" t="s">
        <v>132</v>
      </c>
      <c r="M537" s="44" t="s">
        <v>664</v>
      </c>
      <c r="N537" s="45" t="s">
        <v>131</v>
      </c>
      <c r="O537" s="44" t="s">
        <v>470</v>
      </c>
      <c r="P537" s="45" t="s">
        <v>130</v>
      </c>
      <c r="Q537" s="44" t="s">
        <v>491</v>
      </c>
      <c r="R537" s="45" t="s">
        <v>129</v>
      </c>
      <c r="S537" s="44" t="s">
        <v>371</v>
      </c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479</v>
      </c>
      <c r="AI537" s="42"/>
      <c r="AJ537" s="235"/>
      <c r="AK537" s="235"/>
      <c r="AL537" s="51"/>
      <c r="AM537" s="228">
        <f>SUMPRODUCT(LEN($M537:$AE540)-LEN(SUBSTITUTE($M537:$AE540,"A", "")))</f>
        <v>17</v>
      </c>
      <c r="AN537" s="216">
        <f>SUMPRODUCT(LEN($AH537:$AH540)-LEN(SUBSTITUTE($AH537:$AH540,"A", "")))</f>
        <v>8</v>
      </c>
      <c r="AO537" s="219">
        <f>SUMPRODUCT(LEN($AG537:$AG540)-LEN(SUBSTITUTE($AG537:$AG540,"A", "")))</f>
        <v>0</v>
      </c>
      <c r="AP537" s="222">
        <f>SUMPRODUCT(LEN($M537:$AE540)-LEN(SUBSTITUTE($M537:$AE540,"S", "")))</f>
        <v>20</v>
      </c>
      <c r="AQ537" s="216">
        <f>SUMPRODUCT(LEN($AH537:$AH540)-LEN(SUBSTITUTE($AH537:$AH540,"S", "")))</f>
        <v>11</v>
      </c>
      <c r="AR537" s="219">
        <f>SUMPRODUCT(LEN($AG537:$AG540)-LEN(SUBSTITUTE($AG537:$AG540,"S", "")))</f>
        <v>0</v>
      </c>
      <c r="AS537" s="222">
        <f>SUMPRODUCT(LEN($M537:$AE540)-LEN(SUBSTITUTE($M537:$AE540,"F", "")))</f>
        <v>0</v>
      </c>
      <c r="AT537" s="216">
        <f>SUMPRODUCT(LEN($AH537:$AH540)-LEN(SUBSTITUTE($AH537:$AH540,"F", "")))</f>
        <v>1</v>
      </c>
      <c r="AU537" s="219">
        <f>SUMPRODUCT(LEN($AG537:$AG540)-LEN(SUBSTITUTE($AG537:$AG540,"F", "")))</f>
        <v>0</v>
      </c>
      <c r="AV537" s="222">
        <f>SUMPRODUCT(LEN($M537:$AE540)-LEN(SUBSTITUTE($M537:$AE540,"G", "")))</f>
        <v>9</v>
      </c>
      <c r="AW537" s="216">
        <f>SUMPRODUCT(LEN($AH537:$AH540)-LEN(SUBSTITUTE($AH537:$AH540,"G", "")))</f>
        <v>1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374</v>
      </c>
      <c r="N538" s="35" t="s">
        <v>121</v>
      </c>
      <c r="O538" s="34" t="s">
        <v>655</v>
      </c>
      <c r="P538" s="35" t="s">
        <v>120</v>
      </c>
      <c r="Q538" s="34" t="s">
        <v>378</v>
      </c>
      <c r="R538" s="35" t="s">
        <v>119</v>
      </c>
      <c r="S538" s="34" t="s">
        <v>371</v>
      </c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735</v>
      </c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191</v>
      </c>
      <c r="I539" s="250"/>
      <c r="J539" s="250"/>
      <c r="K539" s="250"/>
      <c r="L539" s="26" t="s">
        <v>112</v>
      </c>
      <c r="M539" s="25" t="s">
        <v>645</v>
      </c>
      <c r="N539" s="26" t="s">
        <v>111</v>
      </c>
      <c r="O539" s="25" t="s">
        <v>500</v>
      </c>
      <c r="P539" s="26" t="s">
        <v>110</v>
      </c>
      <c r="Q539" s="25" t="s">
        <v>381</v>
      </c>
      <c r="R539" s="26" t="s">
        <v>109</v>
      </c>
      <c r="S539" s="25" t="s">
        <v>133</v>
      </c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 t="s">
        <v>734</v>
      </c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385</v>
      </c>
      <c r="N540" s="55" t="s">
        <v>102</v>
      </c>
      <c r="O540" s="54" t="s">
        <v>647</v>
      </c>
      <c r="P540" s="55" t="s">
        <v>101</v>
      </c>
      <c r="Q540" s="54" t="s">
        <v>371</v>
      </c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100</v>
      </c>
      <c r="J541" s="248">
        <v>22</v>
      </c>
      <c r="K541" s="248">
        <v>6</v>
      </c>
      <c r="L541" s="45" t="s">
        <v>132</v>
      </c>
      <c r="M541" s="44" t="s">
        <v>374</v>
      </c>
      <c r="N541" s="45" t="s">
        <v>131</v>
      </c>
      <c r="O541" s="44" t="s">
        <v>470</v>
      </c>
      <c r="P541" s="45" t="s">
        <v>130</v>
      </c>
      <c r="Q541" s="44" t="s">
        <v>492</v>
      </c>
      <c r="R541" s="45" t="s">
        <v>129</v>
      </c>
      <c r="S541" s="44" t="s">
        <v>371</v>
      </c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733</v>
      </c>
      <c r="AI541" s="42"/>
      <c r="AJ541" s="231">
        <v>5</v>
      </c>
      <c r="AK541" s="225"/>
      <c r="AL541" s="51"/>
      <c r="AM541" s="228">
        <f>SUMPRODUCT(LEN($M541:$AE544)-LEN(SUBSTITUTE($M541:$AE544,"A", "")))</f>
        <v>15</v>
      </c>
      <c r="AN541" s="216">
        <f>SUMPRODUCT(LEN($AH541:$AH544)-LEN(SUBSTITUTE($AH541:$AH544,"A", "")))</f>
        <v>2</v>
      </c>
      <c r="AO541" s="219">
        <f>SUMPRODUCT(LEN($AG541:$AG544)-LEN(SUBSTITUTE($AG541:$AG544,"A", "")))</f>
        <v>0</v>
      </c>
      <c r="AP541" s="222">
        <f>SUMPRODUCT(LEN($M541:$AE544)-LEN(SUBSTITUTE($M541:$AE544,"S", "")))</f>
        <v>17</v>
      </c>
      <c r="AQ541" s="216">
        <f>SUMPRODUCT(LEN($AH541:$AH544)-LEN(SUBSTITUTE($AH541:$AH544,"S", "")))</f>
        <v>8</v>
      </c>
      <c r="AR541" s="219">
        <f>SUMPRODUCT(LEN($AG541:$AG544)-LEN(SUBSTITUTE($AG541:$AG544,"S", "")))</f>
        <v>0</v>
      </c>
      <c r="AS541" s="222">
        <f>SUMPRODUCT(LEN($M541:$AE544)-LEN(SUBSTITUTE($M541:$AE544,"F", "")))</f>
        <v>3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10</v>
      </c>
      <c r="AW541" s="216">
        <f>SUMPRODUCT(LEN($AH541:$AH544)-LEN(SUBSTITUTE($AH541:$AH544,"G", "")))</f>
        <v>2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375</v>
      </c>
      <c r="N542" s="35" t="s">
        <v>121</v>
      </c>
      <c r="O542" s="34" t="s">
        <v>678</v>
      </c>
      <c r="P542" s="35" t="s">
        <v>120</v>
      </c>
      <c r="Q542" s="34" t="s">
        <v>491</v>
      </c>
      <c r="R542" s="35" t="s">
        <v>119</v>
      </c>
      <c r="S542" s="34" t="s">
        <v>371</v>
      </c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 t="s">
        <v>680</v>
      </c>
      <c r="N543" s="26" t="s">
        <v>111</v>
      </c>
      <c r="O543" s="25" t="s">
        <v>650</v>
      </c>
      <c r="P543" s="26" t="s">
        <v>110</v>
      </c>
      <c r="Q543" s="25" t="s">
        <v>506</v>
      </c>
      <c r="R543" s="26" t="s">
        <v>109</v>
      </c>
      <c r="S543" s="25" t="s">
        <v>133</v>
      </c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732</v>
      </c>
      <c r="N544" s="55" t="s">
        <v>102</v>
      </c>
      <c r="O544" s="54" t="s">
        <v>690</v>
      </c>
      <c r="P544" s="55" t="s">
        <v>101</v>
      </c>
      <c r="Q544" s="54" t="s">
        <v>381</v>
      </c>
      <c r="R544" s="55" t="s">
        <v>100</v>
      </c>
      <c r="S544" s="54" t="s">
        <v>133</v>
      </c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192</v>
      </c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28</v>
      </c>
      <c r="AN550" s="85">
        <f t="shared" si="72"/>
        <v>2</v>
      </c>
      <c r="AO550" s="84">
        <f t="shared" si="72"/>
        <v>0</v>
      </c>
      <c r="AP550" s="86">
        <f t="shared" si="72"/>
        <v>31</v>
      </c>
      <c r="AQ550" s="85">
        <f t="shared" si="72"/>
        <v>3</v>
      </c>
      <c r="AR550" s="84">
        <f t="shared" si="72"/>
        <v>0</v>
      </c>
      <c r="AS550" s="86">
        <f t="shared" si="72"/>
        <v>3</v>
      </c>
      <c r="AT550" s="85">
        <f t="shared" si="72"/>
        <v>0</v>
      </c>
      <c r="AU550" s="84">
        <f t="shared" si="72"/>
        <v>0</v>
      </c>
      <c r="AV550" s="86">
        <f t="shared" si="72"/>
        <v>7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15</v>
      </c>
      <c r="BJ550" s="5">
        <f>SUM(AP550:AR550,BB550)/$BJ$5</f>
        <v>17</v>
      </c>
      <c r="BK550" s="5">
        <f>SUM(AS550:AU550,BC550)/$BJ$5</f>
        <v>1.5</v>
      </c>
      <c r="BL550" s="5">
        <f>SUM(AV550:AX550,BD550)/$BJ$5</f>
        <v>3.5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14</v>
      </c>
      <c r="AN551" s="66">
        <f t="shared" si="73"/>
        <v>1</v>
      </c>
      <c r="AO551" s="65">
        <f t="shared" si="73"/>
        <v>0</v>
      </c>
      <c r="AP551" s="67">
        <f t="shared" si="73"/>
        <v>15.5</v>
      </c>
      <c r="AQ551" s="66">
        <f t="shared" si="73"/>
        <v>1.5</v>
      </c>
      <c r="AR551" s="65">
        <f t="shared" si="73"/>
        <v>0</v>
      </c>
      <c r="AS551" s="67">
        <f t="shared" si="73"/>
        <v>1.5</v>
      </c>
      <c r="AT551" s="66">
        <f t="shared" si="73"/>
        <v>0</v>
      </c>
      <c r="AU551" s="65">
        <f t="shared" si="73"/>
        <v>0</v>
      </c>
      <c r="AV551" s="67">
        <f t="shared" si="73"/>
        <v>3.5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134</v>
      </c>
      <c r="I552" s="248">
        <v>77</v>
      </c>
      <c r="J552" s="248">
        <v>20</v>
      </c>
      <c r="K552" s="248">
        <v>6</v>
      </c>
      <c r="L552" s="45" t="s">
        <v>132</v>
      </c>
      <c r="M552" s="44" t="s">
        <v>175</v>
      </c>
      <c r="N552" s="45" t="s">
        <v>131</v>
      </c>
      <c r="O552" s="44" t="s">
        <v>498</v>
      </c>
      <c r="P552" s="45" t="s">
        <v>130</v>
      </c>
      <c r="Q552" s="44" t="s">
        <v>478</v>
      </c>
      <c r="R552" s="45" t="s">
        <v>129</v>
      </c>
      <c r="S552" s="44" t="s">
        <v>133</v>
      </c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371</v>
      </c>
      <c r="AI552" s="42"/>
      <c r="AJ552" s="235"/>
      <c r="AK552" s="235"/>
      <c r="AL552" s="51"/>
      <c r="AM552" s="228">
        <f>SUMPRODUCT(LEN($M552:$AE555)-LEN(SUBSTITUTE($M552:$AE555,"A", "")))</f>
        <v>9</v>
      </c>
      <c r="AN552" s="216">
        <f>SUMPRODUCT(LEN($AH552:$AH555)-LEN(SUBSTITUTE($AH552:$AH555,"A", "")))</f>
        <v>0</v>
      </c>
      <c r="AO552" s="219">
        <f>SUMPRODUCT(LEN($AG552:$AG555)-LEN(SUBSTITUTE($AG552:$AG555,"A", "")))</f>
        <v>0</v>
      </c>
      <c r="AP552" s="222">
        <f>SUMPRODUCT(LEN($M552:$AE555)-LEN(SUBSTITUTE($M552:$AE555,"S", "")))</f>
        <v>15</v>
      </c>
      <c r="AQ552" s="216">
        <f>SUMPRODUCT(LEN($AH552:$AH555)-LEN(SUBSTITUTE($AH552:$AH555,"S", "")))</f>
        <v>2</v>
      </c>
      <c r="AR552" s="219">
        <f>SUMPRODUCT(LEN($AG552:$AG555)-LEN(SUBSTITUTE($AG552:$AG555,"S", "")))</f>
        <v>0</v>
      </c>
      <c r="AS552" s="222">
        <f>SUMPRODUCT(LEN($M552:$AE555)-LEN(SUBSTITUTE($M552:$AE555,"F", "")))</f>
        <v>2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5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0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0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175</v>
      </c>
      <c r="N553" s="35" t="s">
        <v>121</v>
      </c>
      <c r="O553" s="34" t="s">
        <v>492</v>
      </c>
      <c r="P553" s="35" t="s">
        <v>120</v>
      </c>
      <c r="Q553" s="34" t="s">
        <v>371</v>
      </c>
      <c r="R553" s="35" t="s">
        <v>119</v>
      </c>
      <c r="S553" s="34" t="s">
        <v>133</v>
      </c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192</v>
      </c>
      <c r="I554" s="250"/>
      <c r="J554" s="250"/>
      <c r="K554" s="250"/>
      <c r="L554" s="26" t="s">
        <v>112</v>
      </c>
      <c r="M554" s="25" t="s">
        <v>731</v>
      </c>
      <c r="N554" s="26" t="s">
        <v>111</v>
      </c>
      <c r="O554" s="25" t="s">
        <v>698</v>
      </c>
      <c r="P554" s="26" t="s">
        <v>110</v>
      </c>
      <c r="Q554" s="25" t="s">
        <v>371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385</v>
      </c>
      <c r="N555" s="55" t="s">
        <v>102</v>
      </c>
      <c r="O555" s="54" t="s">
        <v>471</v>
      </c>
      <c r="P555" s="55" t="s">
        <v>101</v>
      </c>
      <c r="Q555" s="54" t="s">
        <v>371</v>
      </c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99</v>
      </c>
      <c r="J556" s="248">
        <v>22</v>
      </c>
      <c r="K556" s="248">
        <v>6</v>
      </c>
      <c r="L556" s="45" t="s">
        <v>132</v>
      </c>
      <c r="M556" s="44" t="s">
        <v>175</v>
      </c>
      <c r="N556" s="45" t="s">
        <v>131</v>
      </c>
      <c r="O556" s="44" t="s">
        <v>464</v>
      </c>
      <c r="P556" s="45" t="s">
        <v>130</v>
      </c>
      <c r="Q556" s="44" t="s">
        <v>385</v>
      </c>
      <c r="R556" s="45" t="s">
        <v>129</v>
      </c>
      <c r="S556" s="44" t="s">
        <v>372</v>
      </c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 t="s">
        <v>373</v>
      </c>
      <c r="AI556" s="42"/>
      <c r="AJ556" s="231"/>
      <c r="AK556" s="225"/>
      <c r="AL556" s="51"/>
      <c r="AM556" s="228">
        <f>SUMPRODUCT(LEN($M556:$AE559)-LEN(SUBSTITUTE($M556:$AE559,"A", "")))</f>
        <v>19</v>
      </c>
      <c r="AN556" s="216">
        <f>SUMPRODUCT(LEN($AH556:$AH559)-LEN(SUBSTITUTE($AH556:$AH559,"A", "")))</f>
        <v>2</v>
      </c>
      <c r="AO556" s="219">
        <f>SUMPRODUCT(LEN($AG556:$AG559)-LEN(SUBSTITUTE($AG556:$AG559,"A", "")))</f>
        <v>0</v>
      </c>
      <c r="AP556" s="222">
        <f>SUMPRODUCT(LEN($M556:$AE559)-LEN(SUBSTITUTE($M556:$AE559,"S", "")))</f>
        <v>16</v>
      </c>
      <c r="AQ556" s="216">
        <f>SUMPRODUCT(LEN($AH556:$AH559)-LEN(SUBSTITUTE($AH556:$AH559,"S", "")))</f>
        <v>1</v>
      </c>
      <c r="AR556" s="219">
        <f>SUMPRODUCT(LEN($AG556:$AG559)-LEN(SUBSTITUTE($AG556:$AG559,"S", "")))</f>
        <v>0</v>
      </c>
      <c r="AS556" s="222">
        <f>SUMPRODUCT(LEN($M556:$AE559)-LEN(SUBSTITUTE($M556:$AE559,"F", "")))</f>
        <v>1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2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375</v>
      </c>
      <c r="N557" s="35" t="s">
        <v>121</v>
      </c>
      <c r="O557" s="34" t="s">
        <v>385</v>
      </c>
      <c r="P557" s="35" t="s">
        <v>120</v>
      </c>
      <c r="Q557" s="34" t="s">
        <v>491</v>
      </c>
      <c r="R557" s="35" t="s">
        <v>119</v>
      </c>
      <c r="S557" s="34" t="s">
        <v>133</v>
      </c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498</v>
      </c>
      <c r="N558" s="26" t="s">
        <v>111</v>
      </c>
      <c r="O558" s="25" t="s">
        <v>375</v>
      </c>
      <c r="P558" s="26" t="s">
        <v>110</v>
      </c>
      <c r="Q558" s="25" t="s">
        <v>371</v>
      </c>
      <c r="R558" s="26" t="s">
        <v>109</v>
      </c>
      <c r="S558" s="25" t="s">
        <v>133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475</v>
      </c>
      <c r="N559" s="55" t="s">
        <v>102</v>
      </c>
      <c r="O559" s="54" t="s">
        <v>663</v>
      </c>
      <c r="P559" s="55" t="s">
        <v>101</v>
      </c>
      <c r="Q559" s="54" t="s">
        <v>381</v>
      </c>
      <c r="R559" s="55" t="s">
        <v>100</v>
      </c>
      <c r="S559" s="54" t="s">
        <v>133</v>
      </c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191</v>
      </c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31</v>
      </c>
      <c r="AN565" s="85">
        <f t="shared" si="74"/>
        <v>4</v>
      </c>
      <c r="AO565" s="84">
        <f t="shared" si="74"/>
        <v>1</v>
      </c>
      <c r="AP565" s="86">
        <f t="shared" si="74"/>
        <v>26</v>
      </c>
      <c r="AQ565" s="85">
        <f t="shared" si="74"/>
        <v>4</v>
      </c>
      <c r="AR565" s="84">
        <f t="shared" si="74"/>
        <v>0</v>
      </c>
      <c r="AS565" s="86">
        <f t="shared" si="74"/>
        <v>0</v>
      </c>
      <c r="AT565" s="85">
        <f t="shared" si="74"/>
        <v>1</v>
      </c>
      <c r="AU565" s="84">
        <f t="shared" si="74"/>
        <v>0</v>
      </c>
      <c r="AV565" s="86">
        <f t="shared" si="74"/>
        <v>15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137</v>
      </c>
      <c r="BI565" s="5">
        <f>SUM(AM565:AO565)/$BJ$5</f>
        <v>18</v>
      </c>
      <c r="BJ565" s="5">
        <f>SUM(AP565:AR565,BB565)/$BJ$5</f>
        <v>15</v>
      </c>
      <c r="BK565" s="5">
        <f>SUM(AS565:AU565,BC565)/$BJ$5</f>
        <v>0.5</v>
      </c>
      <c r="BL565" s="5">
        <f>SUM(AV565:AX565,BD565)/$BJ$5</f>
        <v>8.5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15.5</v>
      </c>
      <c r="AN566" s="66">
        <f t="shared" si="75"/>
        <v>2</v>
      </c>
      <c r="AO566" s="65">
        <f t="shared" si="75"/>
        <v>0.5</v>
      </c>
      <c r="AP566" s="67">
        <f t="shared" si="75"/>
        <v>13</v>
      </c>
      <c r="AQ566" s="66">
        <f t="shared" si="75"/>
        <v>2</v>
      </c>
      <c r="AR566" s="65">
        <f t="shared" si="75"/>
        <v>0</v>
      </c>
      <c r="AS566" s="67">
        <f t="shared" si="75"/>
        <v>0</v>
      </c>
      <c r="AT566" s="66">
        <f t="shared" si="75"/>
        <v>0.5</v>
      </c>
      <c r="AU566" s="65">
        <f t="shared" si="75"/>
        <v>0</v>
      </c>
      <c r="AV566" s="67">
        <f t="shared" si="75"/>
        <v>7.5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673</v>
      </c>
      <c r="I567" s="248">
        <v>78</v>
      </c>
      <c r="J567" s="248">
        <v>19</v>
      </c>
      <c r="K567" s="248">
        <v>7</v>
      </c>
      <c r="L567" s="45" t="s">
        <v>132</v>
      </c>
      <c r="M567" s="44" t="s">
        <v>375</v>
      </c>
      <c r="N567" s="45" t="s">
        <v>131</v>
      </c>
      <c r="O567" s="44" t="s">
        <v>186</v>
      </c>
      <c r="P567" s="45" t="s">
        <v>130</v>
      </c>
      <c r="Q567" s="44" t="s">
        <v>186</v>
      </c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/>
      <c r="AI567" s="42" t="s">
        <v>531</v>
      </c>
      <c r="AJ567" s="235"/>
      <c r="AK567" s="235"/>
      <c r="AL567" s="51"/>
      <c r="AM567" s="228">
        <f>SUMPRODUCT(LEN($M567:$AE570)-LEN(SUBSTITUTE($M567:$AE570,"A", "")))</f>
        <v>12</v>
      </c>
      <c r="AN567" s="216">
        <f>SUMPRODUCT(LEN($AH567:$AH570)-LEN(SUBSTITUTE($AH567:$AH570,"A", "")))</f>
        <v>0</v>
      </c>
      <c r="AO567" s="219">
        <f>SUMPRODUCT(LEN($AG567:$AG570)-LEN(SUBSTITUTE($AG567:$AG570,"A", "")))</f>
        <v>0</v>
      </c>
      <c r="AP567" s="222">
        <f>SUMPRODUCT(LEN($M567:$AE570)-LEN(SUBSTITUTE($M567:$AE570,"S", "")))</f>
        <v>6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7</v>
      </c>
      <c r="AW567" s="216">
        <f>SUMPRODUCT(LEN($AH567:$AH570)-LEN(SUBSTITUTE($AH567:$AH570,"G", "")))</f>
        <v>0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1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715</v>
      </c>
      <c r="N568" s="35" t="s">
        <v>121</v>
      </c>
      <c r="O568" s="34" t="s">
        <v>477</v>
      </c>
      <c r="P568" s="35" t="s">
        <v>120</v>
      </c>
      <c r="Q568" s="34" t="s">
        <v>133</v>
      </c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191</v>
      </c>
      <c r="I569" s="250"/>
      <c r="J569" s="250"/>
      <c r="K569" s="250"/>
      <c r="L569" s="26" t="s">
        <v>112</v>
      </c>
      <c r="M569" s="25" t="s">
        <v>664</v>
      </c>
      <c r="N569" s="26" t="s">
        <v>111</v>
      </c>
      <c r="O569" s="25" t="s">
        <v>477</v>
      </c>
      <c r="P569" s="26" t="s">
        <v>110</v>
      </c>
      <c r="Q569" s="25" t="s">
        <v>133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658</v>
      </c>
      <c r="N570" s="55" t="s">
        <v>102</v>
      </c>
      <c r="O570" s="54" t="s">
        <v>372</v>
      </c>
      <c r="P570" s="55" t="s">
        <v>101</v>
      </c>
      <c r="Q570" s="54" t="s">
        <v>133</v>
      </c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90</v>
      </c>
      <c r="J571" s="248">
        <v>23</v>
      </c>
      <c r="K571" s="248">
        <v>7</v>
      </c>
      <c r="L571" s="45" t="s">
        <v>132</v>
      </c>
      <c r="M571" s="44" t="s">
        <v>498</v>
      </c>
      <c r="N571" s="45" t="s">
        <v>131</v>
      </c>
      <c r="O571" s="44" t="s">
        <v>671</v>
      </c>
      <c r="P571" s="45" t="s">
        <v>130</v>
      </c>
      <c r="Q571" s="44" t="s">
        <v>730</v>
      </c>
      <c r="R571" s="45" t="s">
        <v>129</v>
      </c>
      <c r="S571" s="44" t="s">
        <v>371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>
        <v>13</v>
      </c>
      <c r="AG571" s="44" t="s">
        <v>175</v>
      </c>
      <c r="AH571" s="43" t="s">
        <v>689</v>
      </c>
      <c r="AI571" s="42"/>
      <c r="AJ571" s="231"/>
      <c r="AK571" s="225"/>
      <c r="AL571" s="51"/>
      <c r="AM571" s="228">
        <f>SUMPRODUCT(LEN($M571:$AE574)-LEN(SUBSTITUTE($M571:$AE574,"A", "")))</f>
        <v>19</v>
      </c>
      <c r="AN571" s="216">
        <f>SUMPRODUCT(LEN($AH571:$AH574)-LEN(SUBSTITUTE($AH571:$AH574,"A", "")))</f>
        <v>4</v>
      </c>
      <c r="AO571" s="219">
        <f>SUMPRODUCT(LEN($AG571:$AG574)-LEN(SUBSTITUTE($AG571:$AG574,"A", "")))</f>
        <v>1</v>
      </c>
      <c r="AP571" s="222">
        <f>SUMPRODUCT(LEN($M571:$AE574)-LEN(SUBSTITUTE($M571:$AE574,"S", "")))</f>
        <v>20</v>
      </c>
      <c r="AQ571" s="216">
        <f>SUMPRODUCT(LEN($AH571:$AH574)-LEN(SUBSTITUTE($AH571:$AH574,"S", "")))</f>
        <v>4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1</v>
      </c>
      <c r="AU571" s="219">
        <f>SUMPRODUCT(LEN($AG571:$AG574)-LEN(SUBSTITUTE($AG571:$AG574,"F", "")))</f>
        <v>0</v>
      </c>
      <c r="AV571" s="222">
        <f>SUMPRODUCT(LEN($M571:$AE574)-LEN(SUBSTITUTE($M571:$AE574,"G", "")))</f>
        <v>8</v>
      </c>
      <c r="AW571" s="216">
        <f>SUMPRODUCT(LEN($AH571:$AH574)-LEN(SUBSTITUTE($AH571:$AH574,"G", "")))</f>
        <v>1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475</v>
      </c>
      <c r="N572" s="35" t="s">
        <v>121</v>
      </c>
      <c r="O572" s="34" t="s">
        <v>531</v>
      </c>
      <c r="P572" s="35" t="s">
        <v>120</v>
      </c>
      <c r="Q572" s="34" t="s">
        <v>371</v>
      </c>
      <c r="R572" s="35" t="s">
        <v>119</v>
      </c>
      <c r="S572" s="34" t="s">
        <v>133</v>
      </c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 t="s">
        <v>729</v>
      </c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689</v>
      </c>
      <c r="N573" s="26" t="s">
        <v>111</v>
      </c>
      <c r="O573" s="25" t="s">
        <v>724</v>
      </c>
      <c r="P573" s="26" t="s">
        <v>110</v>
      </c>
      <c r="Q573" s="25" t="s">
        <v>373</v>
      </c>
      <c r="R573" s="26" t="s">
        <v>109</v>
      </c>
      <c r="S573" s="25" t="s">
        <v>133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728</v>
      </c>
      <c r="N574" s="55" t="s">
        <v>102</v>
      </c>
      <c r="O574" s="54" t="s">
        <v>538</v>
      </c>
      <c r="P574" s="55" t="s">
        <v>101</v>
      </c>
      <c r="Q574" s="54" t="s">
        <v>371</v>
      </c>
      <c r="R574" s="55" t="s">
        <v>100</v>
      </c>
      <c r="S574" s="54" t="s">
        <v>133</v>
      </c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191</v>
      </c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19</v>
      </c>
      <c r="AN580" s="85">
        <f t="shared" si="76"/>
        <v>0</v>
      </c>
      <c r="AO580" s="84">
        <f t="shared" si="76"/>
        <v>0</v>
      </c>
      <c r="AP580" s="86">
        <f t="shared" si="76"/>
        <v>28</v>
      </c>
      <c r="AQ580" s="85">
        <f t="shared" si="76"/>
        <v>0</v>
      </c>
      <c r="AR580" s="84">
        <f t="shared" si="76"/>
        <v>0</v>
      </c>
      <c r="AS580" s="86">
        <f t="shared" si="76"/>
        <v>3</v>
      </c>
      <c r="AT580" s="85">
        <f t="shared" si="76"/>
        <v>0</v>
      </c>
      <c r="AU580" s="84">
        <f t="shared" si="76"/>
        <v>0</v>
      </c>
      <c r="AV580" s="86">
        <f t="shared" si="76"/>
        <v>14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1</v>
      </c>
      <c r="BE580" s="81">
        <f t="shared" si="76"/>
        <v>0</v>
      </c>
      <c r="BF580" s="61" t="s">
        <v>137</v>
      </c>
      <c r="BI580" s="5">
        <f>SUM(AM580:AO580)/$BJ$5</f>
        <v>9.5</v>
      </c>
      <c r="BJ580" s="5">
        <f>SUM(AP580:AR580,BB580)/$BJ$5</f>
        <v>14</v>
      </c>
      <c r="BK580" s="5">
        <f>SUM(AS580:AU580,BC580)/$BJ$5</f>
        <v>1.5</v>
      </c>
      <c r="BL580" s="5">
        <f>SUM(AV580:AX580,BD580)/$BJ$5</f>
        <v>7.5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9.5</v>
      </c>
      <c r="AN581" s="66">
        <f t="shared" si="77"/>
        <v>0</v>
      </c>
      <c r="AO581" s="65">
        <f t="shared" si="77"/>
        <v>0</v>
      </c>
      <c r="AP581" s="67">
        <f t="shared" si="77"/>
        <v>14</v>
      </c>
      <c r="AQ581" s="66">
        <f t="shared" si="77"/>
        <v>0</v>
      </c>
      <c r="AR581" s="65">
        <f t="shared" si="77"/>
        <v>0</v>
      </c>
      <c r="AS581" s="67">
        <f t="shared" si="77"/>
        <v>1.5</v>
      </c>
      <c r="AT581" s="66">
        <f t="shared" si="77"/>
        <v>0</v>
      </c>
      <c r="AU581" s="65">
        <f t="shared" si="77"/>
        <v>0</v>
      </c>
      <c r="AV581" s="67">
        <f t="shared" si="77"/>
        <v>7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0.5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673</v>
      </c>
      <c r="I582" s="248">
        <v>94</v>
      </c>
      <c r="J582" s="248">
        <v>22</v>
      </c>
      <c r="K582" s="248">
        <v>6</v>
      </c>
      <c r="L582" s="45" t="s">
        <v>132</v>
      </c>
      <c r="M582" s="44" t="s">
        <v>175</v>
      </c>
      <c r="N582" s="45" t="s">
        <v>131</v>
      </c>
      <c r="O582" s="44" t="s">
        <v>477</v>
      </c>
      <c r="P582" s="45" t="s">
        <v>130</v>
      </c>
      <c r="Q582" s="44" t="s">
        <v>491</v>
      </c>
      <c r="R582" s="45" t="s">
        <v>129</v>
      </c>
      <c r="S582" s="44" t="s">
        <v>371</v>
      </c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 t="s">
        <v>531</v>
      </c>
      <c r="AJ582" s="235">
        <v>5</v>
      </c>
      <c r="AK582" s="235"/>
      <c r="AL582" s="51"/>
      <c r="AM582" s="228">
        <f>SUMPRODUCT(LEN($M582:$AE585)-LEN(SUBSTITUTE($M582:$AE585,"A", "")))</f>
        <v>10</v>
      </c>
      <c r="AN582" s="216">
        <f>SUMPRODUCT(LEN($AH582:$AH585)-LEN(SUBSTITUTE($AH582:$AH585,"A", "")))</f>
        <v>0</v>
      </c>
      <c r="AO582" s="219">
        <f>SUMPRODUCT(LEN($AG582:$AG585)-LEN(SUBSTITUTE($AG582:$AG585,"A", "")))</f>
        <v>0</v>
      </c>
      <c r="AP582" s="222">
        <f>SUMPRODUCT(LEN($M582:$AE585)-LEN(SUBSTITUTE($M582:$AE585,"S", "")))</f>
        <v>17</v>
      </c>
      <c r="AQ582" s="216">
        <f>SUMPRODUCT(LEN($AH582:$AH585)-LEN(SUBSTITUTE($AH582:$AH585,"S", "")))</f>
        <v>0</v>
      </c>
      <c r="AR582" s="219">
        <f>SUMPRODUCT(LEN($AG582:$AG585)-LEN(SUBSTITUTE($AG582:$AG585,"S", "")))</f>
        <v>0</v>
      </c>
      <c r="AS582" s="222">
        <f>SUMPRODUCT(LEN($M582:$AE585)-LEN(SUBSTITUTE($M582:$AE585,"F", "")))</f>
        <v>2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7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1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175</v>
      </c>
      <c r="N583" s="35" t="s">
        <v>121</v>
      </c>
      <c r="O583" s="34" t="s">
        <v>715</v>
      </c>
      <c r="P583" s="35" t="s">
        <v>120</v>
      </c>
      <c r="Q583" s="34" t="s">
        <v>491</v>
      </c>
      <c r="R583" s="35" t="s">
        <v>119</v>
      </c>
      <c r="S583" s="34" t="s">
        <v>371</v>
      </c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191</v>
      </c>
      <c r="I584" s="250"/>
      <c r="J584" s="250"/>
      <c r="K584" s="250"/>
      <c r="L584" s="26" t="s">
        <v>112</v>
      </c>
      <c r="M584" s="25" t="s">
        <v>374</v>
      </c>
      <c r="N584" s="26" t="s">
        <v>111</v>
      </c>
      <c r="O584" s="25" t="s">
        <v>372</v>
      </c>
      <c r="P584" s="26" t="s">
        <v>110</v>
      </c>
      <c r="Q584" s="25" t="s">
        <v>490</v>
      </c>
      <c r="R584" s="26" t="s">
        <v>109</v>
      </c>
      <c r="S584" s="25" t="s">
        <v>133</v>
      </c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715</v>
      </c>
      <c r="N585" s="55" t="s">
        <v>102</v>
      </c>
      <c r="O585" s="54" t="s">
        <v>662</v>
      </c>
      <c r="P585" s="55" t="s">
        <v>101</v>
      </c>
      <c r="Q585" s="54" t="s">
        <v>377</v>
      </c>
      <c r="R585" s="55" t="s">
        <v>100</v>
      </c>
      <c r="S585" s="54" t="s">
        <v>133</v>
      </c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96</v>
      </c>
      <c r="J586" s="248">
        <v>20</v>
      </c>
      <c r="K586" s="248">
        <v>5</v>
      </c>
      <c r="L586" s="45" t="s">
        <v>132</v>
      </c>
      <c r="M586" s="44" t="s">
        <v>175</v>
      </c>
      <c r="N586" s="45" t="s">
        <v>131</v>
      </c>
      <c r="O586" s="44" t="s">
        <v>660</v>
      </c>
      <c r="P586" s="45" t="s">
        <v>130</v>
      </c>
      <c r="Q586" s="44" t="s">
        <v>372</v>
      </c>
      <c r="R586" s="45" t="s">
        <v>129</v>
      </c>
      <c r="S586" s="44" t="s">
        <v>133</v>
      </c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31"/>
      <c r="AK586" s="225"/>
      <c r="AL586" s="51"/>
      <c r="AM586" s="228">
        <f>SUMPRODUCT(LEN($M586:$AE589)-LEN(SUBSTITUTE($M586:$AE589,"A", "")))</f>
        <v>9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11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1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7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175</v>
      </c>
      <c r="N587" s="35" t="s">
        <v>121</v>
      </c>
      <c r="O587" s="34" t="s">
        <v>646</v>
      </c>
      <c r="P587" s="35" t="s">
        <v>120</v>
      </c>
      <c r="Q587" s="34" t="s">
        <v>371</v>
      </c>
      <c r="R587" s="35" t="s">
        <v>119</v>
      </c>
      <c r="S587" s="34" t="s">
        <v>133</v>
      </c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375</v>
      </c>
      <c r="N588" s="26" t="s">
        <v>111</v>
      </c>
      <c r="O588" s="25" t="s">
        <v>478</v>
      </c>
      <c r="P588" s="26" t="s">
        <v>110</v>
      </c>
      <c r="Q588" s="25" t="s">
        <v>133</v>
      </c>
      <c r="R588" s="26" t="s">
        <v>109</v>
      </c>
      <c r="S588" s="25" t="s">
        <v>133</v>
      </c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715</v>
      </c>
      <c r="N589" s="55" t="s">
        <v>102</v>
      </c>
      <c r="O589" s="54" t="s">
        <v>498</v>
      </c>
      <c r="P589" s="55" t="s">
        <v>101</v>
      </c>
      <c r="Q589" s="54" t="s">
        <v>371</v>
      </c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192</v>
      </c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24</v>
      </c>
      <c r="AN595" s="85">
        <f t="shared" si="78"/>
        <v>8</v>
      </c>
      <c r="AO595" s="84">
        <f t="shared" si="78"/>
        <v>0</v>
      </c>
      <c r="AP595" s="86">
        <f t="shared" si="78"/>
        <v>17</v>
      </c>
      <c r="AQ595" s="85">
        <f t="shared" si="78"/>
        <v>4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1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16</v>
      </c>
      <c r="BJ595" s="5">
        <f>SUM(AP595:AR595,BB595)/$BJ$5</f>
        <v>10.5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12</v>
      </c>
      <c r="AN596" s="66">
        <f t="shared" si="79"/>
        <v>4</v>
      </c>
      <c r="AO596" s="65">
        <f t="shared" si="79"/>
        <v>0</v>
      </c>
      <c r="AP596" s="67">
        <f t="shared" si="79"/>
        <v>8.5</v>
      </c>
      <c r="AQ596" s="66">
        <f t="shared" si="79"/>
        <v>2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466</v>
      </c>
      <c r="I597" s="248">
        <v>78</v>
      </c>
      <c r="J597" s="248">
        <v>19</v>
      </c>
      <c r="K597" s="248">
        <v>5</v>
      </c>
      <c r="L597" s="45" t="s">
        <v>132</v>
      </c>
      <c r="M597" s="44" t="s">
        <v>544</v>
      </c>
      <c r="N597" s="45" t="s">
        <v>131</v>
      </c>
      <c r="O597" s="44" t="s">
        <v>477</v>
      </c>
      <c r="P597" s="45" t="s">
        <v>130</v>
      </c>
      <c r="Q597" s="44" t="s">
        <v>371</v>
      </c>
      <c r="R597" s="45" t="s">
        <v>129</v>
      </c>
      <c r="S597" s="44" t="s">
        <v>133</v>
      </c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373</v>
      </c>
      <c r="AI597" s="42"/>
      <c r="AJ597" s="235"/>
      <c r="AK597" s="235"/>
      <c r="AL597" s="51"/>
      <c r="AM597" s="228">
        <f>SUMPRODUCT(LEN($M597:$AE600)-LEN(SUBSTITUTE($M597:$AE600,"A", "")))</f>
        <v>15</v>
      </c>
      <c r="AN597" s="216">
        <f>SUMPRODUCT(LEN($AH597:$AH600)-LEN(SUBSTITUTE($AH597:$AH600,"A", "")))</f>
        <v>2</v>
      </c>
      <c r="AO597" s="219">
        <f>SUMPRODUCT(LEN($AG597:$AG600)-LEN(SUBSTITUTE($AG597:$AG600,"A", "")))</f>
        <v>0</v>
      </c>
      <c r="AP597" s="222">
        <f>SUMPRODUCT(LEN($M597:$AE600)-LEN(SUBSTITUTE($M597:$AE600,"S", "")))</f>
        <v>9</v>
      </c>
      <c r="AQ597" s="216">
        <f>SUMPRODUCT(LEN($AH597:$AH600)-LEN(SUBSTITUTE($AH597:$AH600,"S", "")))</f>
        <v>1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3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0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175</v>
      </c>
      <c r="N598" s="35" t="s">
        <v>121</v>
      </c>
      <c r="O598" s="34" t="s">
        <v>375</v>
      </c>
      <c r="P598" s="35" t="s">
        <v>120</v>
      </c>
      <c r="Q598" s="34" t="s">
        <v>371</v>
      </c>
      <c r="R598" s="35" t="s">
        <v>119</v>
      </c>
      <c r="S598" s="34" t="s">
        <v>133</v>
      </c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192</v>
      </c>
      <c r="I599" s="250"/>
      <c r="J599" s="250"/>
      <c r="K599" s="250"/>
      <c r="L599" s="26" t="s">
        <v>112</v>
      </c>
      <c r="M599" s="25" t="s">
        <v>374</v>
      </c>
      <c r="N599" s="26" t="s">
        <v>111</v>
      </c>
      <c r="O599" s="25" t="s">
        <v>498</v>
      </c>
      <c r="P599" s="26" t="s">
        <v>110</v>
      </c>
      <c r="Q599" s="25" t="s">
        <v>186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374</v>
      </c>
      <c r="N600" s="55" t="s">
        <v>102</v>
      </c>
      <c r="O600" s="54" t="s">
        <v>186</v>
      </c>
      <c r="P600" s="55" t="s">
        <v>101</v>
      </c>
      <c r="Q600" s="54" t="s">
        <v>133</v>
      </c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74</v>
      </c>
      <c r="J601" s="248">
        <v>19</v>
      </c>
      <c r="K601" s="248">
        <v>6</v>
      </c>
      <c r="L601" s="45" t="s">
        <v>132</v>
      </c>
      <c r="M601" s="44" t="s">
        <v>544</v>
      </c>
      <c r="N601" s="45" t="s">
        <v>131</v>
      </c>
      <c r="O601" s="44" t="s">
        <v>544</v>
      </c>
      <c r="P601" s="45" t="s">
        <v>130</v>
      </c>
      <c r="Q601" s="44" t="s">
        <v>371</v>
      </c>
      <c r="R601" s="45" t="s">
        <v>129</v>
      </c>
      <c r="S601" s="44" t="s">
        <v>133</v>
      </c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374</v>
      </c>
      <c r="AI601" s="42"/>
      <c r="AJ601" s="231"/>
      <c r="AK601" s="225"/>
      <c r="AL601" s="51"/>
      <c r="AM601" s="228">
        <f>SUMPRODUCT(LEN($M601:$AE604)-LEN(SUBSTITUTE($M601:$AE604,"A", "")))</f>
        <v>9</v>
      </c>
      <c r="AN601" s="216">
        <f>SUMPRODUCT(LEN($AH601:$AH604)-LEN(SUBSTITUTE($AH601:$AH604,"A", "")))</f>
        <v>6</v>
      </c>
      <c r="AO601" s="219">
        <f>SUMPRODUCT(LEN($AG601:$AG604)-LEN(SUBSTITUTE($AG601:$AG604,"A", "")))</f>
        <v>0</v>
      </c>
      <c r="AP601" s="222">
        <f>SUMPRODUCT(LEN($M601:$AE604)-LEN(SUBSTITUTE($M601:$AE604,"S", "")))</f>
        <v>8</v>
      </c>
      <c r="AQ601" s="216">
        <f>SUMPRODUCT(LEN($AH601:$AH604)-LEN(SUBSTITUTE($AH601:$AH604,"S", "")))</f>
        <v>3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7</v>
      </c>
      <c r="AW601" s="216">
        <f>SUMPRODUCT(LEN($AH601:$AH604)-LEN(SUBSTITUTE($AH601:$AH604,"G", "")))</f>
        <v>1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375</v>
      </c>
      <c r="N602" s="35" t="s">
        <v>121</v>
      </c>
      <c r="O602" s="34" t="s">
        <v>471</v>
      </c>
      <c r="P602" s="35" t="s">
        <v>120</v>
      </c>
      <c r="Q602" s="34" t="s">
        <v>371</v>
      </c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727</v>
      </c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498</v>
      </c>
      <c r="N603" s="26" t="s">
        <v>111</v>
      </c>
      <c r="O603" s="25" t="s">
        <v>498</v>
      </c>
      <c r="P603" s="26" t="s">
        <v>110</v>
      </c>
      <c r="Q603" s="25" t="s">
        <v>133</v>
      </c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658</v>
      </c>
      <c r="N604" s="55" t="s">
        <v>102</v>
      </c>
      <c r="O604" s="54" t="s">
        <v>498</v>
      </c>
      <c r="P604" s="55" t="s">
        <v>101</v>
      </c>
      <c r="Q604" s="54" t="s">
        <v>133</v>
      </c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193</v>
      </c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32</v>
      </c>
      <c r="AN610" s="85">
        <f t="shared" si="80"/>
        <v>11</v>
      </c>
      <c r="AO610" s="84">
        <f t="shared" si="80"/>
        <v>0</v>
      </c>
      <c r="AP610" s="86">
        <f t="shared" si="80"/>
        <v>31</v>
      </c>
      <c r="AQ610" s="85">
        <f t="shared" si="80"/>
        <v>11</v>
      </c>
      <c r="AR610" s="84">
        <f t="shared" si="80"/>
        <v>0</v>
      </c>
      <c r="AS610" s="86">
        <f t="shared" si="80"/>
        <v>1</v>
      </c>
      <c r="AT610" s="85">
        <f t="shared" si="80"/>
        <v>2</v>
      </c>
      <c r="AU610" s="84">
        <f t="shared" si="80"/>
        <v>0</v>
      </c>
      <c r="AV610" s="86">
        <f t="shared" si="80"/>
        <v>8</v>
      </c>
      <c r="AW610" s="85">
        <f t="shared" si="80"/>
        <v>2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21.5</v>
      </c>
      <c r="BJ610" s="5">
        <f>SUM(AP610:AR610,BB610)/$BJ$5</f>
        <v>21</v>
      </c>
      <c r="BK610" s="5">
        <f>SUM(AS610:AU610,BC610)/$BJ$5</f>
        <v>1.5</v>
      </c>
      <c r="BL610" s="5">
        <f>SUM(AV610:AX610,BD610)/$BJ$5</f>
        <v>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16</v>
      </c>
      <c r="AN611" s="66">
        <f t="shared" si="81"/>
        <v>5.5</v>
      </c>
      <c r="AO611" s="65">
        <f t="shared" si="81"/>
        <v>0</v>
      </c>
      <c r="AP611" s="67">
        <f t="shared" si="81"/>
        <v>15.5</v>
      </c>
      <c r="AQ611" s="66">
        <f t="shared" si="81"/>
        <v>5.5</v>
      </c>
      <c r="AR611" s="65">
        <f t="shared" si="81"/>
        <v>0</v>
      </c>
      <c r="AS611" s="67">
        <f t="shared" si="81"/>
        <v>0.5</v>
      </c>
      <c r="AT611" s="66">
        <f t="shared" si="81"/>
        <v>1</v>
      </c>
      <c r="AU611" s="65">
        <f t="shared" si="81"/>
        <v>0</v>
      </c>
      <c r="AV611" s="67">
        <f t="shared" si="81"/>
        <v>4</v>
      </c>
      <c r="AW611" s="66">
        <f t="shared" si="81"/>
        <v>1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134</v>
      </c>
      <c r="I612" s="248">
        <v>102</v>
      </c>
      <c r="J612" s="248">
        <v>22</v>
      </c>
      <c r="K612" s="248">
        <v>7</v>
      </c>
      <c r="L612" s="45" t="s">
        <v>132</v>
      </c>
      <c r="M612" s="44" t="s">
        <v>374</v>
      </c>
      <c r="N612" s="45" t="s">
        <v>131</v>
      </c>
      <c r="O612" s="44" t="s">
        <v>462</v>
      </c>
      <c r="P612" s="45" t="s">
        <v>130</v>
      </c>
      <c r="Q612" s="44" t="s">
        <v>491</v>
      </c>
      <c r="R612" s="45" t="s">
        <v>129</v>
      </c>
      <c r="S612" s="44" t="s">
        <v>371</v>
      </c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726</v>
      </c>
      <c r="AI612" s="42"/>
      <c r="AJ612" s="235"/>
      <c r="AK612" s="235"/>
      <c r="AL612" s="51"/>
      <c r="AM612" s="228">
        <f>SUMPRODUCT(LEN($M612:$AE615)-LEN(SUBSTITUTE($M612:$AE615,"A", "")))</f>
        <v>16</v>
      </c>
      <c r="AN612" s="216">
        <f>SUMPRODUCT(LEN($AH612:$AH615)-LEN(SUBSTITUTE($AH612:$AH615,"A", "")))</f>
        <v>11</v>
      </c>
      <c r="AO612" s="219">
        <f>SUMPRODUCT(LEN($AG612:$AG615)-LEN(SUBSTITUTE($AG612:$AG615,"A", "")))</f>
        <v>0</v>
      </c>
      <c r="AP612" s="222">
        <f>SUMPRODUCT(LEN($M612:$AE615)-LEN(SUBSTITUTE($M612:$AE615,"S", "")))</f>
        <v>22</v>
      </c>
      <c r="AQ612" s="216">
        <f>SUMPRODUCT(LEN($AH612:$AH615)-LEN(SUBSTITUTE($AH612:$AH615,"S", "")))</f>
        <v>11</v>
      </c>
      <c r="AR612" s="219">
        <f>SUMPRODUCT(LEN($AG612:$AG615)-LEN(SUBSTITUTE($AG612:$AG615,"S", "")))</f>
        <v>0</v>
      </c>
      <c r="AS612" s="222">
        <f>SUMPRODUCT(LEN($M612:$AE615)-LEN(SUBSTITUTE($M612:$AE615,"F", "")))</f>
        <v>1</v>
      </c>
      <c r="AT612" s="216">
        <f>SUMPRODUCT(LEN($AH612:$AH615)-LEN(SUBSTITUTE($AH612:$AH615,"F", "")))</f>
        <v>2</v>
      </c>
      <c r="AU612" s="219">
        <f>SUMPRODUCT(LEN($AG612:$AG615)-LEN(SUBSTITUTE($AG612:$AG615,"F", "")))</f>
        <v>0</v>
      </c>
      <c r="AV612" s="222">
        <f>SUMPRODUCT(LEN($M612:$AE615)-LEN(SUBSTITUTE($M612:$AE615,"G", "")))</f>
        <v>8</v>
      </c>
      <c r="AW612" s="216">
        <f>SUMPRODUCT(LEN($AH612:$AH615)-LEN(SUBSTITUTE($AH612:$AH615,"G", "")))</f>
        <v>2</v>
      </c>
      <c r="AX612" s="219">
        <f>SUMPRODUCT(LEN($AG612:$AG615)-LEN(SUBSTITUTE($AG612:$AG615,"G", "")))</f>
        <v>0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0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679</v>
      </c>
      <c r="N613" s="35" t="s">
        <v>121</v>
      </c>
      <c r="O613" s="34" t="s">
        <v>470</v>
      </c>
      <c r="P613" s="35" t="s">
        <v>120</v>
      </c>
      <c r="Q613" s="34" t="s">
        <v>381</v>
      </c>
      <c r="R613" s="35" t="s">
        <v>119</v>
      </c>
      <c r="S613" s="34" t="s">
        <v>186</v>
      </c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725</v>
      </c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193</v>
      </c>
      <c r="I614" s="250"/>
      <c r="J614" s="250"/>
      <c r="K614" s="250"/>
      <c r="L614" s="26" t="s">
        <v>112</v>
      </c>
      <c r="M614" s="25" t="s">
        <v>724</v>
      </c>
      <c r="N614" s="26" t="s">
        <v>111</v>
      </c>
      <c r="O614" s="25" t="s">
        <v>492</v>
      </c>
      <c r="P614" s="26" t="s">
        <v>110</v>
      </c>
      <c r="Q614" s="25" t="s">
        <v>381</v>
      </c>
      <c r="R614" s="26" t="s">
        <v>109</v>
      </c>
      <c r="S614" s="25" t="s">
        <v>175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 t="s">
        <v>175</v>
      </c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723</v>
      </c>
      <c r="N615" s="55" t="s">
        <v>102</v>
      </c>
      <c r="O615" s="54" t="s">
        <v>491</v>
      </c>
      <c r="P615" s="55" t="s">
        <v>101</v>
      </c>
      <c r="Q615" s="54" t="s">
        <v>381</v>
      </c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89</v>
      </c>
      <c r="J616" s="248">
        <v>19</v>
      </c>
      <c r="K616" s="248">
        <v>7</v>
      </c>
      <c r="L616" s="45" t="s">
        <v>132</v>
      </c>
      <c r="M616" s="44" t="s">
        <v>175</v>
      </c>
      <c r="N616" s="45" t="s">
        <v>131</v>
      </c>
      <c r="O616" s="44" t="s">
        <v>386</v>
      </c>
      <c r="P616" s="45" t="s">
        <v>130</v>
      </c>
      <c r="Q616" s="44" t="s">
        <v>372</v>
      </c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16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9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0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375</v>
      </c>
      <c r="N617" s="35" t="s">
        <v>121</v>
      </c>
      <c r="O617" s="34" t="s">
        <v>374</v>
      </c>
      <c r="P617" s="35" t="s">
        <v>120</v>
      </c>
      <c r="Q617" s="34" t="s">
        <v>371</v>
      </c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374</v>
      </c>
      <c r="N618" s="26" t="s">
        <v>111</v>
      </c>
      <c r="O618" s="25" t="s">
        <v>377</v>
      </c>
      <c r="P618" s="26" t="s">
        <v>110</v>
      </c>
      <c r="Q618" s="25" t="s">
        <v>133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374</v>
      </c>
      <c r="N619" s="55" t="s">
        <v>102</v>
      </c>
      <c r="O619" s="54" t="s">
        <v>133</v>
      </c>
      <c r="P619" s="55" t="s">
        <v>101</v>
      </c>
      <c r="Q619" s="54" t="s">
        <v>133</v>
      </c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42</v>
      </c>
      <c r="AN625" s="85">
        <f t="shared" si="82"/>
        <v>11</v>
      </c>
      <c r="AO625" s="84">
        <f t="shared" si="82"/>
        <v>0</v>
      </c>
      <c r="AP625" s="86">
        <f t="shared" si="82"/>
        <v>47</v>
      </c>
      <c r="AQ625" s="85">
        <f t="shared" si="82"/>
        <v>10</v>
      </c>
      <c r="AR625" s="84">
        <f t="shared" si="82"/>
        <v>0</v>
      </c>
      <c r="AS625" s="86">
        <f t="shared" si="82"/>
        <v>5</v>
      </c>
      <c r="AT625" s="85">
        <f t="shared" si="82"/>
        <v>0</v>
      </c>
      <c r="AU625" s="84">
        <f t="shared" si="82"/>
        <v>0</v>
      </c>
      <c r="AV625" s="86">
        <f t="shared" si="82"/>
        <v>15</v>
      </c>
      <c r="AW625" s="85">
        <f t="shared" si="82"/>
        <v>3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1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26.5</v>
      </c>
      <c r="BJ625" s="5">
        <f>SUM(AP625:AR625,BB625)/$BJ$5</f>
        <v>29</v>
      </c>
      <c r="BK625" s="5">
        <f>SUM(AS625:AU625,BC625)/$BJ$5</f>
        <v>2.5</v>
      </c>
      <c r="BL625" s="5">
        <f>SUM(AV625:AX625,BD625)/$BJ$5</f>
        <v>9.5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21</v>
      </c>
      <c r="AN626" s="66">
        <f t="shared" si="83"/>
        <v>5.5</v>
      </c>
      <c r="AO626" s="65">
        <f t="shared" si="83"/>
        <v>0</v>
      </c>
      <c r="AP626" s="67">
        <f t="shared" si="83"/>
        <v>23.5</v>
      </c>
      <c r="AQ626" s="66">
        <f t="shared" si="83"/>
        <v>5</v>
      </c>
      <c r="AR626" s="65">
        <f t="shared" si="83"/>
        <v>0</v>
      </c>
      <c r="AS626" s="67">
        <f t="shared" si="83"/>
        <v>2.5</v>
      </c>
      <c r="AT626" s="66">
        <f t="shared" si="83"/>
        <v>0</v>
      </c>
      <c r="AU626" s="65">
        <f t="shared" si="83"/>
        <v>0</v>
      </c>
      <c r="AV626" s="67">
        <f t="shared" si="83"/>
        <v>7.5</v>
      </c>
      <c r="AW626" s="66">
        <f t="shared" si="83"/>
        <v>1.5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0.5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466</v>
      </c>
      <c r="I627" s="248">
        <v>99</v>
      </c>
      <c r="J627" s="248">
        <v>22</v>
      </c>
      <c r="K627" s="248">
        <v>5</v>
      </c>
      <c r="L627" s="45" t="s">
        <v>132</v>
      </c>
      <c r="M627" s="44" t="s">
        <v>175</v>
      </c>
      <c r="N627" s="45" t="s">
        <v>131</v>
      </c>
      <c r="O627" s="44" t="s">
        <v>470</v>
      </c>
      <c r="P627" s="45" t="s">
        <v>130</v>
      </c>
      <c r="Q627" s="44" t="s">
        <v>683</v>
      </c>
      <c r="R627" s="45" t="s">
        <v>129</v>
      </c>
      <c r="S627" s="44" t="s">
        <v>381</v>
      </c>
      <c r="T627" s="45" t="s">
        <v>128</v>
      </c>
      <c r="U627" s="44" t="s">
        <v>133</v>
      </c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722</v>
      </c>
      <c r="AI627" s="42" t="s">
        <v>471</v>
      </c>
      <c r="AJ627" s="235"/>
      <c r="AK627" s="235"/>
      <c r="AL627" s="51"/>
      <c r="AM627" s="228">
        <f>SUMPRODUCT(LEN($M627:$AE630)-LEN(SUBSTITUTE($M627:$AE630,"A", "")))</f>
        <v>22</v>
      </c>
      <c r="AN627" s="216">
        <f>SUMPRODUCT(LEN($AH627:$AH630)-LEN(SUBSTITUTE($AH627:$AH630,"A", "")))</f>
        <v>7</v>
      </c>
      <c r="AO627" s="219">
        <f>SUMPRODUCT(LEN($AG627:$AG630)-LEN(SUBSTITUTE($AG627:$AG630,"A", "")))</f>
        <v>0</v>
      </c>
      <c r="AP627" s="222">
        <f>SUMPRODUCT(LEN($M627:$AE630)-LEN(SUBSTITUTE($M627:$AE630,"S", "")))</f>
        <v>21</v>
      </c>
      <c r="AQ627" s="216">
        <f>SUMPRODUCT(LEN($AH627:$AH630)-LEN(SUBSTITUTE($AH627:$AH630,"S", "")))</f>
        <v>7</v>
      </c>
      <c r="AR627" s="219">
        <f>SUMPRODUCT(LEN($AG627:$AG630)-LEN(SUBSTITUTE($AG627:$AG630,"S", "")))</f>
        <v>0</v>
      </c>
      <c r="AS627" s="222">
        <f>SUMPRODUCT(LEN($M627:$AE630)-LEN(SUBSTITUTE($M627:$AE630,"F", "")))</f>
        <v>2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8</v>
      </c>
      <c r="AW627" s="216">
        <f>SUMPRODUCT(LEN($AH627:$AH630)-LEN(SUBSTITUTE($AH627:$AH630,"G", "")))</f>
        <v>2</v>
      </c>
      <c r="AX627" s="219">
        <f>SUMPRODUCT(LEN($AG627:$AG630)-LEN(SUBSTITUTE($AG627:$AG630,"G", "")))</f>
        <v>0</v>
      </c>
      <c r="AY627" s="222">
        <f>SUMPRODUCT(LEN($M627:$AE630)-LEN(SUBSTITUTE($M627:$AE630,"M", "")))</f>
        <v>0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1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1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175</v>
      </c>
      <c r="N628" s="35" t="s">
        <v>121</v>
      </c>
      <c r="O628" s="34" t="s">
        <v>530</v>
      </c>
      <c r="P628" s="35" t="s">
        <v>120</v>
      </c>
      <c r="Q628" s="34" t="s">
        <v>652</v>
      </c>
      <c r="R628" s="35" t="s">
        <v>119</v>
      </c>
      <c r="S628" s="34" t="s">
        <v>377</v>
      </c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191</v>
      </c>
      <c r="I629" s="250"/>
      <c r="J629" s="250"/>
      <c r="K629" s="250"/>
      <c r="L629" s="26" t="s">
        <v>112</v>
      </c>
      <c r="M629" s="25" t="s">
        <v>375</v>
      </c>
      <c r="N629" s="26" t="s">
        <v>111</v>
      </c>
      <c r="O629" s="25" t="s">
        <v>721</v>
      </c>
      <c r="P629" s="26" t="s">
        <v>110</v>
      </c>
      <c r="Q629" s="25" t="s">
        <v>662</v>
      </c>
      <c r="R629" s="26" t="s">
        <v>109</v>
      </c>
      <c r="S629" s="25" t="s">
        <v>371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720</v>
      </c>
      <c r="N630" s="55" t="s">
        <v>102</v>
      </c>
      <c r="O630" s="54" t="s">
        <v>464</v>
      </c>
      <c r="P630" s="55" t="s">
        <v>101</v>
      </c>
      <c r="Q630" s="54" t="s">
        <v>461</v>
      </c>
      <c r="R630" s="55" t="s">
        <v>100</v>
      </c>
      <c r="S630" s="54" t="s">
        <v>133</v>
      </c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106</v>
      </c>
      <c r="J631" s="248">
        <v>23</v>
      </c>
      <c r="K631" s="248">
        <v>5</v>
      </c>
      <c r="L631" s="45" t="s">
        <v>132</v>
      </c>
      <c r="M631" s="44" t="s">
        <v>375</v>
      </c>
      <c r="N631" s="45" t="s">
        <v>131</v>
      </c>
      <c r="O631" s="44" t="s">
        <v>653</v>
      </c>
      <c r="P631" s="45" t="s">
        <v>130</v>
      </c>
      <c r="Q631" s="44" t="s">
        <v>502</v>
      </c>
      <c r="R631" s="45" t="s">
        <v>129</v>
      </c>
      <c r="S631" s="44" t="s">
        <v>381</v>
      </c>
      <c r="T631" s="45" t="s">
        <v>128</v>
      </c>
      <c r="U631" s="44" t="s">
        <v>133</v>
      </c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719</v>
      </c>
      <c r="AI631" s="42"/>
      <c r="AJ631" s="231"/>
      <c r="AK631" s="225"/>
      <c r="AL631" s="51"/>
      <c r="AM631" s="228">
        <f>SUMPRODUCT(LEN($M631:$AE634)-LEN(SUBSTITUTE($M631:$AE634,"A", "")))</f>
        <v>20</v>
      </c>
      <c r="AN631" s="216">
        <f>SUMPRODUCT(LEN($AH631:$AH634)-LEN(SUBSTITUTE($AH631:$AH634,"A", "")))</f>
        <v>4</v>
      </c>
      <c r="AO631" s="219">
        <f>SUMPRODUCT(LEN($AG631:$AG634)-LEN(SUBSTITUTE($AG631:$AG634,"A", "")))</f>
        <v>0</v>
      </c>
      <c r="AP631" s="222">
        <f>SUMPRODUCT(LEN($M631:$AE634)-LEN(SUBSTITUTE($M631:$AE634,"S", "")))</f>
        <v>26</v>
      </c>
      <c r="AQ631" s="216">
        <f>SUMPRODUCT(LEN($AH631:$AH634)-LEN(SUBSTITUTE($AH631:$AH634,"S", "")))</f>
        <v>3</v>
      </c>
      <c r="AR631" s="219">
        <f>SUMPRODUCT(LEN($AG631:$AG634)-LEN(SUBSTITUTE($AG631:$AG634,"S", "")))</f>
        <v>0</v>
      </c>
      <c r="AS631" s="222">
        <f>SUMPRODUCT(LEN($M631:$AE634)-LEN(SUBSTITUTE($M631:$AE634,"F", "")))</f>
        <v>3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7</v>
      </c>
      <c r="AW631" s="216">
        <f>SUMPRODUCT(LEN($AH631:$AH634)-LEN(SUBSTITUTE($AH631:$AH634,"G", "")))</f>
        <v>1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375</v>
      </c>
      <c r="N632" s="35" t="s">
        <v>121</v>
      </c>
      <c r="O632" s="34" t="s">
        <v>718</v>
      </c>
      <c r="P632" s="35" t="s">
        <v>120</v>
      </c>
      <c r="Q632" s="34" t="s">
        <v>538</v>
      </c>
      <c r="R632" s="35" t="s">
        <v>119</v>
      </c>
      <c r="S632" s="34" t="s">
        <v>371</v>
      </c>
      <c r="T632" s="35" t="s">
        <v>118</v>
      </c>
      <c r="U632" s="34" t="s">
        <v>133</v>
      </c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475</v>
      </c>
      <c r="N633" s="26" t="s">
        <v>111</v>
      </c>
      <c r="O633" s="25" t="s">
        <v>559</v>
      </c>
      <c r="P633" s="26" t="s">
        <v>110</v>
      </c>
      <c r="Q633" s="25" t="s">
        <v>561</v>
      </c>
      <c r="R633" s="26" t="s">
        <v>109</v>
      </c>
      <c r="S633" s="25" t="s">
        <v>371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656</v>
      </c>
      <c r="N634" s="55" t="s">
        <v>102</v>
      </c>
      <c r="O634" s="54" t="s">
        <v>556</v>
      </c>
      <c r="P634" s="55" t="s">
        <v>101</v>
      </c>
      <c r="Q634" s="54" t="s">
        <v>386</v>
      </c>
      <c r="R634" s="55" t="s">
        <v>100</v>
      </c>
      <c r="S634" s="54" t="s">
        <v>133</v>
      </c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21</v>
      </c>
      <c r="AN640" s="85">
        <f t="shared" si="84"/>
        <v>2</v>
      </c>
      <c r="AO640" s="84">
        <f t="shared" si="84"/>
        <v>0</v>
      </c>
      <c r="AP640" s="86">
        <f t="shared" si="84"/>
        <v>21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12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11.5</v>
      </c>
      <c r="BJ640" s="5">
        <f>SUM(AP640:AR640,BB640)/$BJ$5</f>
        <v>10.5</v>
      </c>
      <c r="BK640" s="5">
        <f>SUM(AS640:AU640,BC640)/$BJ$5</f>
        <v>0.5</v>
      </c>
      <c r="BL640" s="5">
        <f>SUM(AV640:AX640,BD640)/$BJ$5</f>
        <v>6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10.5</v>
      </c>
      <c r="AN641" s="66">
        <f t="shared" si="85"/>
        <v>1</v>
      </c>
      <c r="AO641" s="65">
        <f t="shared" si="85"/>
        <v>0</v>
      </c>
      <c r="AP641" s="67">
        <f t="shared" si="85"/>
        <v>10.5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6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466</v>
      </c>
      <c r="I642" s="248">
        <v>71</v>
      </c>
      <c r="J642" s="248">
        <v>18</v>
      </c>
      <c r="K642" s="248">
        <v>5</v>
      </c>
      <c r="L642" s="45" t="s">
        <v>132</v>
      </c>
      <c r="M642" s="44" t="s">
        <v>375</v>
      </c>
      <c r="N642" s="45" t="s">
        <v>131</v>
      </c>
      <c r="O642" s="44" t="s">
        <v>492</v>
      </c>
      <c r="P642" s="45" t="s">
        <v>130</v>
      </c>
      <c r="Q642" s="44" t="s">
        <v>371</v>
      </c>
      <c r="R642" s="45" t="s">
        <v>129</v>
      </c>
      <c r="S642" s="44" t="s">
        <v>133</v>
      </c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375</v>
      </c>
      <c r="AI642" s="42"/>
      <c r="AJ642" s="235"/>
      <c r="AK642" s="235"/>
      <c r="AL642" s="51"/>
      <c r="AM642" s="228">
        <f>SUMPRODUCT(LEN($M642:$AE645)-LEN(SUBSTITUTE($M642:$AE645,"A", "")))</f>
        <v>8</v>
      </c>
      <c r="AN642" s="216">
        <f>SUMPRODUCT(LEN($AH642:$AH645)-LEN(SUBSTITUTE($AH642:$AH645,"A", "")))</f>
        <v>2</v>
      </c>
      <c r="AO642" s="219">
        <f>SUMPRODUCT(LEN($AG642:$AG645)-LEN(SUBSTITUTE($AG642:$AG645,"A", "")))</f>
        <v>0</v>
      </c>
      <c r="AP642" s="222">
        <f>SUMPRODUCT(LEN($M642:$AE645)-LEN(SUBSTITUTE($M642:$AE645,"S", "")))</f>
        <v>10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7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544</v>
      </c>
      <c r="N643" s="35" t="s">
        <v>121</v>
      </c>
      <c r="O643" s="34" t="s">
        <v>498</v>
      </c>
      <c r="P643" s="35" t="s">
        <v>120</v>
      </c>
      <c r="Q643" s="34" t="s">
        <v>133</v>
      </c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191</v>
      </c>
      <c r="I644" s="250"/>
      <c r="J644" s="250"/>
      <c r="K644" s="250"/>
      <c r="L644" s="26" t="s">
        <v>112</v>
      </c>
      <c r="M644" s="25" t="s">
        <v>656</v>
      </c>
      <c r="N644" s="26" t="s">
        <v>111</v>
      </c>
      <c r="O644" s="25" t="s">
        <v>471</v>
      </c>
      <c r="P644" s="26" t="s">
        <v>110</v>
      </c>
      <c r="Q644" s="25" t="s">
        <v>133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717</v>
      </c>
      <c r="N645" s="55" t="s">
        <v>102</v>
      </c>
      <c r="O645" s="54" t="s">
        <v>371</v>
      </c>
      <c r="P645" s="55" t="s">
        <v>101</v>
      </c>
      <c r="Q645" s="54" t="s">
        <v>133</v>
      </c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84</v>
      </c>
      <c r="J646" s="248">
        <v>20</v>
      </c>
      <c r="K646" s="248">
        <v>5</v>
      </c>
      <c r="L646" s="45" t="s">
        <v>132</v>
      </c>
      <c r="M646" s="44" t="s">
        <v>175</v>
      </c>
      <c r="N646" s="45" t="s">
        <v>131</v>
      </c>
      <c r="O646" s="44" t="s">
        <v>656</v>
      </c>
      <c r="P646" s="45" t="s">
        <v>130</v>
      </c>
      <c r="Q646" s="44" t="s">
        <v>490</v>
      </c>
      <c r="R646" s="45" t="s">
        <v>129</v>
      </c>
      <c r="S646" s="44" t="s">
        <v>371</v>
      </c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31">
        <v>6</v>
      </c>
      <c r="AK646" s="225"/>
      <c r="AL646" s="51"/>
      <c r="AM646" s="228">
        <f>SUMPRODUCT(LEN($M646:$AE649)-LEN(SUBSTITUTE($M646:$AE649,"A", "")))</f>
        <v>13</v>
      </c>
      <c r="AN646" s="216">
        <f>SUMPRODUCT(LEN($AH646:$AH649)-LEN(SUBSTITUTE($AH646:$AH649,"A", "")))</f>
        <v>0</v>
      </c>
      <c r="AO646" s="219">
        <f>SUMPRODUCT(LEN($AG646:$AG649)-LEN(SUBSTITUTE($AG646:$AG649,"A", "")))</f>
        <v>0</v>
      </c>
      <c r="AP646" s="222">
        <f>SUMPRODUCT(LEN($M646:$AE649)-LEN(SUBSTITUTE($M646:$AE649,"S", "")))</f>
        <v>11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1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5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375</v>
      </c>
      <c r="N647" s="35" t="s">
        <v>121</v>
      </c>
      <c r="O647" s="34" t="s">
        <v>544</v>
      </c>
      <c r="P647" s="35" t="s">
        <v>120</v>
      </c>
      <c r="Q647" s="34" t="s">
        <v>133</v>
      </c>
      <c r="R647" s="35" t="s">
        <v>119</v>
      </c>
      <c r="S647" s="34" t="s">
        <v>133</v>
      </c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175</v>
      </c>
      <c r="N648" s="26" t="s">
        <v>111</v>
      </c>
      <c r="O648" s="25" t="s">
        <v>492</v>
      </c>
      <c r="P648" s="26" t="s">
        <v>110</v>
      </c>
      <c r="Q648" s="25" t="s">
        <v>386</v>
      </c>
      <c r="R648" s="26" t="s">
        <v>109</v>
      </c>
      <c r="S648" s="25" t="s">
        <v>133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656</v>
      </c>
      <c r="N649" s="55" t="s">
        <v>102</v>
      </c>
      <c r="O649" s="54" t="s">
        <v>498</v>
      </c>
      <c r="P649" s="55" t="s">
        <v>101</v>
      </c>
      <c r="Q649" s="54" t="s">
        <v>371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193</v>
      </c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35</v>
      </c>
      <c r="AN655" s="85">
        <f t="shared" si="86"/>
        <v>0</v>
      </c>
      <c r="AO655" s="84">
        <f t="shared" si="86"/>
        <v>0</v>
      </c>
      <c r="AP655" s="86">
        <f t="shared" si="86"/>
        <v>22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9</v>
      </c>
      <c r="AW655" s="85">
        <f t="shared" si="86"/>
        <v>1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137</v>
      </c>
      <c r="BI655" s="5">
        <f>SUM(AM655:AO655)/$BJ$5</f>
        <v>17.5</v>
      </c>
      <c r="BJ655" s="5">
        <f>SUM(AP655:AR655,BB655)/$BJ$5</f>
        <v>13</v>
      </c>
      <c r="BK655" s="5">
        <f>SUM(AS655:AU655,BC655)/$BJ$5</f>
        <v>0</v>
      </c>
      <c r="BL655" s="5">
        <f>SUM(AV655:AX655,BD655)/$BJ$5</f>
        <v>6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17.5</v>
      </c>
      <c r="AN656" s="66">
        <f t="shared" si="87"/>
        <v>0</v>
      </c>
      <c r="AO656" s="65">
        <f t="shared" si="87"/>
        <v>0</v>
      </c>
      <c r="AP656" s="67">
        <f t="shared" si="87"/>
        <v>11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4.5</v>
      </c>
      <c r="AW656" s="66">
        <f t="shared" si="87"/>
        <v>0.5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673</v>
      </c>
      <c r="I657" s="248">
        <v>76</v>
      </c>
      <c r="J657" s="248">
        <v>21</v>
      </c>
      <c r="K657" s="248">
        <v>6</v>
      </c>
      <c r="L657" s="45" t="s">
        <v>132</v>
      </c>
      <c r="M657" s="44" t="s">
        <v>375</v>
      </c>
      <c r="N657" s="45" t="s">
        <v>131</v>
      </c>
      <c r="O657" s="44" t="s">
        <v>464</v>
      </c>
      <c r="P657" s="45" t="s">
        <v>130</v>
      </c>
      <c r="Q657" s="44" t="s">
        <v>371</v>
      </c>
      <c r="R657" s="45" t="s">
        <v>129</v>
      </c>
      <c r="S657" s="44" t="s">
        <v>133</v>
      </c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716</v>
      </c>
      <c r="AI657" s="42" t="s">
        <v>715</v>
      </c>
      <c r="AJ657" s="235"/>
      <c r="AK657" s="235"/>
      <c r="AL657" s="51"/>
      <c r="AM657" s="228">
        <f>SUMPRODUCT(LEN($M657:$AE660)-LEN(SUBSTITUTE($M657:$AE660,"A", "")))</f>
        <v>21</v>
      </c>
      <c r="AN657" s="216">
        <f>SUMPRODUCT(LEN($AH657:$AH660)-LEN(SUBSTITUTE($AH657:$AH660,"A", "")))</f>
        <v>0</v>
      </c>
      <c r="AO657" s="219">
        <f>SUMPRODUCT(LEN($AG657:$AG660)-LEN(SUBSTITUTE($AG657:$AG660,"A", "")))</f>
        <v>0</v>
      </c>
      <c r="AP657" s="222">
        <f>SUMPRODUCT(LEN($M657:$AE660)-LEN(SUBSTITUTE($M657:$AE660,"S", "")))</f>
        <v>14</v>
      </c>
      <c r="AQ657" s="216">
        <f>SUMPRODUCT(LEN($AH657:$AH660)-LEN(SUBSTITUTE($AH657:$AH660,"S", "")))</f>
        <v>4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3</v>
      </c>
      <c r="AW657" s="216">
        <f>SUMPRODUCT(LEN($AH657:$AH660)-LEN(SUBSTITUTE($AH657:$AH660,"G", "")))</f>
        <v>1</v>
      </c>
      <c r="AX657" s="219">
        <f>SUMPRODUCT(LEN($AG657:$AG660)-LEN(SUBSTITUTE($AG657:$AG660,"G", "")))</f>
        <v>0</v>
      </c>
      <c r="AY657" s="222">
        <f>SUMPRODUCT(LEN($M657:$AE660)-LEN(SUBSTITUTE($M657:$AE660,"M", "")))</f>
        <v>0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2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375</v>
      </c>
      <c r="N658" s="35" t="s">
        <v>121</v>
      </c>
      <c r="O658" s="34" t="s">
        <v>647</v>
      </c>
      <c r="P658" s="35" t="s">
        <v>120</v>
      </c>
      <c r="Q658" s="34" t="s">
        <v>378</v>
      </c>
      <c r="R658" s="35" t="s">
        <v>119</v>
      </c>
      <c r="S658" s="34" t="s">
        <v>371</v>
      </c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193</v>
      </c>
      <c r="I659" s="250"/>
      <c r="J659" s="250"/>
      <c r="K659" s="250"/>
      <c r="L659" s="26" t="s">
        <v>112</v>
      </c>
      <c r="M659" s="25" t="s">
        <v>703</v>
      </c>
      <c r="N659" s="26" t="s">
        <v>111</v>
      </c>
      <c r="O659" s="25" t="s">
        <v>464</v>
      </c>
      <c r="P659" s="26" t="s">
        <v>110</v>
      </c>
      <c r="Q659" s="25" t="s">
        <v>371</v>
      </c>
      <c r="R659" s="26" t="s">
        <v>109</v>
      </c>
      <c r="S659" s="25" t="s">
        <v>133</v>
      </c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375</v>
      </c>
      <c r="N660" s="55" t="s">
        <v>102</v>
      </c>
      <c r="O660" s="54" t="s">
        <v>478</v>
      </c>
      <c r="P660" s="55" t="s">
        <v>101</v>
      </c>
      <c r="Q660" s="54" t="s">
        <v>375</v>
      </c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49</v>
      </c>
      <c r="J661" s="248">
        <v>18</v>
      </c>
      <c r="K661" s="248">
        <v>6</v>
      </c>
      <c r="L661" s="45" t="s">
        <v>132</v>
      </c>
      <c r="M661" s="44" t="s">
        <v>374</v>
      </c>
      <c r="N661" s="45" t="s">
        <v>131</v>
      </c>
      <c r="O661" s="44" t="s">
        <v>661</v>
      </c>
      <c r="P661" s="45" t="s">
        <v>130</v>
      </c>
      <c r="Q661" s="44" t="s">
        <v>133</v>
      </c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31"/>
      <c r="AK661" s="225"/>
      <c r="AL661" s="51"/>
      <c r="AM661" s="228">
        <f>SUMPRODUCT(LEN($M661:$AE664)-LEN(SUBSTITUTE($M661:$AE664,"A", "")))</f>
        <v>14</v>
      </c>
      <c r="AN661" s="216">
        <f>SUMPRODUCT(LEN($AH661:$AH664)-LEN(SUBSTITUTE($AH661:$AH664,"A", "")))</f>
        <v>0</v>
      </c>
      <c r="AO661" s="219">
        <f>SUMPRODUCT(LEN($AG661:$AG664)-LEN(SUBSTITUTE($AG661:$AG664,"A", "")))</f>
        <v>0</v>
      </c>
      <c r="AP661" s="222">
        <f>SUMPRODUCT(LEN($M661:$AE664)-LEN(SUBSTITUTE($M661:$AE664,"S", "")))</f>
        <v>8</v>
      </c>
      <c r="AQ661" s="216">
        <f>SUMPRODUCT(LEN($AH661:$AH664)-LEN(SUBSTITUTE($AH661:$AH664,"S", "")))</f>
        <v>0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6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373</v>
      </c>
      <c r="N662" s="35" t="s">
        <v>121</v>
      </c>
      <c r="O662" s="34" t="s">
        <v>492</v>
      </c>
      <c r="P662" s="35" t="s">
        <v>120</v>
      </c>
      <c r="Q662" s="34" t="s">
        <v>133</v>
      </c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714</v>
      </c>
      <c r="N663" s="26" t="s">
        <v>111</v>
      </c>
      <c r="O663" s="25" t="s">
        <v>375</v>
      </c>
      <c r="P663" s="26" t="s">
        <v>110</v>
      </c>
      <c r="Q663" s="25" t="s">
        <v>175</v>
      </c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475</v>
      </c>
      <c r="N664" s="55" t="s">
        <v>102</v>
      </c>
      <c r="O664" s="54" t="s">
        <v>471</v>
      </c>
      <c r="P664" s="55" t="s">
        <v>101</v>
      </c>
      <c r="Q664" s="54" t="s">
        <v>133</v>
      </c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27</v>
      </c>
      <c r="AN670" s="85">
        <f t="shared" si="88"/>
        <v>4</v>
      </c>
      <c r="AO670" s="84">
        <f t="shared" si="88"/>
        <v>0</v>
      </c>
      <c r="AP670" s="86">
        <f t="shared" si="88"/>
        <v>35</v>
      </c>
      <c r="AQ670" s="85">
        <f t="shared" si="88"/>
        <v>6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12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15.5</v>
      </c>
      <c r="BJ670" s="5">
        <f>SUM(AP670:AR670,BB670)/$BJ$5</f>
        <v>20.5</v>
      </c>
      <c r="BK670" s="5">
        <f>SUM(AS670:AU670,BC670)/$BJ$5</f>
        <v>1</v>
      </c>
      <c r="BL670" s="5">
        <f>SUM(AV670:AX670,BD670)/$BJ$5</f>
        <v>6.5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13.5</v>
      </c>
      <c r="AN671" s="66">
        <f t="shared" si="89"/>
        <v>2</v>
      </c>
      <c r="AO671" s="65">
        <f t="shared" si="89"/>
        <v>0</v>
      </c>
      <c r="AP671" s="67">
        <f t="shared" si="89"/>
        <v>17.5</v>
      </c>
      <c r="AQ671" s="66">
        <f t="shared" si="89"/>
        <v>3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6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>
        <v>194</v>
      </c>
      <c r="I672" s="248">
        <v>103</v>
      </c>
      <c r="J672" s="248">
        <v>23</v>
      </c>
      <c r="K672" s="248">
        <v>8</v>
      </c>
      <c r="L672" s="45" t="s">
        <v>132</v>
      </c>
      <c r="M672" s="44" t="s">
        <v>656</v>
      </c>
      <c r="N672" s="45" t="s">
        <v>131</v>
      </c>
      <c r="O672" s="44" t="s">
        <v>502</v>
      </c>
      <c r="P672" s="45" t="s">
        <v>130</v>
      </c>
      <c r="Q672" s="44" t="s">
        <v>381</v>
      </c>
      <c r="R672" s="45" t="s">
        <v>129</v>
      </c>
      <c r="S672" s="44" t="s">
        <v>371</v>
      </c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713</v>
      </c>
      <c r="AI672" s="42"/>
      <c r="AJ672" s="235">
        <v>7</v>
      </c>
      <c r="AK672" s="235"/>
      <c r="AL672" s="51"/>
      <c r="AM672" s="228">
        <f>SUMPRODUCT(LEN($M672:$AE675)-LEN(SUBSTITUTE($M672:$AE675,"A", "")))</f>
        <v>14</v>
      </c>
      <c r="AN672" s="216">
        <f>SUMPRODUCT(LEN($AH672:$AH675)-LEN(SUBSTITUTE($AH672:$AH675,"A", "")))</f>
        <v>4</v>
      </c>
      <c r="AO672" s="219">
        <f>SUMPRODUCT(LEN($AG672:$AG675)-LEN(SUBSTITUTE($AG672:$AG675,"A", "")))</f>
        <v>0</v>
      </c>
      <c r="AP672" s="222">
        <f>SUMPRODUCT(LEN($M672:$AE675)-LEN(SUBSTITUTE($M672:$AE675,"S", "")))</f>
        <v>23</v>
      </c>
      <c r="AQ672" s="216">
        <f>SUMPRODUCT(LEN($AH672:$AH675)-LEN(SUBSTITUTE($AH672:$AH675,"S", "")))</f>
        <v>6</v>
      </c>
      <c r="AR672" s="219">
        <f>SUMPRODUCT(LEN($AG672:$AG675)-LEN(SUBSTITUTE($AG672:$AG675,"S", "")))</f>
        <v>0</v>
      </c>
      <c r="AS672" s="222">
        <f>SUMPRODUCT(LEN($M672:$AE675)-LEN(SUBSTITUTE($M672:$AE675,"F", "")))</f>
        <v>1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6</v>
      </c>
      <c r="AW672" s="216">
        <f>SUMPRODUCT(LEN($AH672:$AH675)-LEN(SUBSTITUTE($AH672:$AH675,"G", "")))</f>
        <v>1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679</v>
      </c>
      <c r="N673" s="35" t="s">
        <v>121</v>
      </c>
      <c r="O673" s="34" t="s">
        <v>492</v>
      </c>
      <c r="P673" s="35" t="s">
        <v>120</v>
      </c>
      <c r="Q673" s="34" t="s">
        <v>381</v>
      </c>
      <c r="R673" s="35" t="s">
        <v>119</v>
      </c>
      <c r="S673" s="34" t="s">
        <v>133</v>
      </c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 t="s">
        <v>134</v>
      </c>
      <c r="I674" s="250"/>
      <c r="J674" s="250"/>
      <c r="K674" s="250"/>
      <c r="L674" s="26" t="s">
        <v>112</v>
      </c>
      <c r="M674" s="25" t="s">
        <v>475</v>
      </c>
      <c r="N674" s="26" t="s">
        <v>111</v>
      </c>
      <c r="O674" s="25" t="s">
        <v>647</v>
      </c>
      <c r="P674" s="26" t="s">
        <v>110</v>
      </c>
      <c r="Q674" s="25" t="s">
        <v>381</v>
      </c>
      <c r="R674" s="26" t="s">
        <v>109</v>
      </c>
      <c r="S674" s="25" t="s">
        <v>133</v>
      </c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520</v>
      </c>
      <c r="N675" s="55" t="s">
        <v>102</v>
      </c>
      <c r="O675" s="54" t="s">
        <v>490</v>
      </c>
      <c r="P675" s="55" t="s">
        <v>101</v>
      </c>
      <c r="Q675" s="54" t="s">
        <v>371</v>
      </c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92</v>
      </c>
      <c r="J676" s="248">
        <v>20</v>
      </c>
      <c r="K676" s="248">
        <v>5</v>
      </c>
      <c r="L676" s="45" t="s">
        <v>132</v>
      </c>
      <c r="M676" s="44" t="s">
        <v>175</v>
      </c>
      <c r="N676" s="45" t="s">
        <v>131</v>
      </c>
      <c r="O676" s="44" t="s">
        <v>373</v>
      </c>
      <c r="P676" s="45" t="s">
        <v>130</v>
      </c>
      <c r="Q676" s="44" t="s">
        <v>506</v>
      </c>
      <c r="R676" s="45" t="s">
        <v>129</v>
      </c>
      <c r="S676" s="44" t="s">
        <v>133</v>
      </c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>
        <v>6</v>
      </c>
      <c r="AK676" s="225"/>
      <c r="AL676" s="51"/>
      <c r="AM676" s="228">
        <f>SUMPRODUCT(LEN($M676:$AE679)-LEN(SUBSTITUTE($M676:$AE679,"A", "")))</f>
        <v>13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12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1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6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544</v>
      </c>
      <c r="N677" s="35" t="s">
        <v>121</v>
      </c>
      <c r="O677" s="34" t="s">
        <v>373</v>
      </c>
      <c r="P677" s="35" t="s">
        <v>120</v>
      </c>
      <c r="Q677" s="34" t="s">
        <v>372</v>
      </c>
      <c r="R677" s="35" t="s">
        <v>119</v>
      </c>
      <c r="S677" s="34" t="s">
        <v>133</v>
      </c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544</v>
      </c>
      <c r="N678" s="26" t="s">
        <v>111</v>
      </c>
      <c r="O678" s="25" t="s">
        <v>477</v>
      </c>
      <c r="P678" s="26" t="s">
        <v>110</v>
      </c>
      <c r="Q678" s="25" t="s">
        <v>371</v>
      </c>
      <c r="R678" s="26" t="s">
        <v>109</v>
      </c>
      <c r="S678" s="25" t="s">
        <v>133</v>
      </c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664</v>
      </c>
      <c r="N679" s="55" t="s">
        <v>102</v>
      </c>
      <c r="O679" s="54" t="s">
        <v>478</v>
      </c>
      <c r="P679" s="55" t="s">
        <v>101</v>
      </c>
      <c r="Q679" s="54" t="s">
        <v>371</v>
      </c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192</v>
      </c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39</v>
      </c>
      <c r="AN685" s="85">
        <f t="shared" si="90"/>
        <v>9</v>
      </c>
      <c r="AO685" s="84">
        <f t="shared" si="90"/>
        <v>0</v>
      </c>
      <c r="AP685" s="86">
        <f t="shared" si="90"/>
        <v>32</v>
      </c>
      <c r="AQ685" s="85">
        <f t="shared" si="90"/>
        <v>17</v>
      </c>
      <c r="AR685" s="84">
        <f t="shared" si="90"/>
        <v>0</v>
      </c>
      <c r="AS685" s="86">
        <f t="shared" si="90"/>
        <v>3</v>
      </c>
      <c r="AT685" s="85">
        <f t="shared" si="90"/>
        <v>1</v>
      </c>
      <c r="AU685" s="84">
        <f t="shared" si="90"/>
        <v>0</v>
      </c>
      <c r="AV685" s="86">
        <f t="shared" si="90"/>
        <v>15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4</v>
      </c>
      <c r="BC685" s="82">
        <f t="shared" si="90"/>
        <v>0</v>
      </c>
      <c r="BD685" s="82">
        <f t="shared" si="90"/>
        <v>1</v>
      </c>
      <c r="BE685" s="81">
        <f t="shared" si="90"/>
        <v>0</v>
      </c>
      <c r="BF685" s="61" t="s">
        <v>137</v>
      </c>
      <c r="BI685" s="5">
        <f>SUM(AM685:AO685)/$BJ$5</f>
        <v>24</v>
      </c>
      <c r="BJ685" s="5">
        <f>SUM(AP685:AR685,BB685)/$BJ$5</f>
        <v>26.5</v>
      </c>
      <c r="BK685" s="5">
        <f>SUM(AS685:AU685,BC685)/$BJ$5</f>
        <v>2</v>
      </c>
      <c r="BL685" s="5">
        <f>SUM(AV685:AX685,BD685)/$BJ$5</f>
        <v>8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19.5</v>
      </c>
      <c r="AN686" s="66">
        <f t="shared" si="91"/>
        <v>4.5</v>
      </c>
      <c r="AO686" s="65">
        <f t="shared" si="91"/>
        <v>0</v>
      </c>
      <c r="AP686" s="67">
        <f t="shared" si="91"/>
        <v>16</v>
      </c>
      <c r="AQ686" s="66">
        <f t="shared" si="91"/>
        <v>8.5</v>
      </c>
      <c r="AR686" s="65">
        <f t="shared" si="91"/>
        <v>0</v>
      </c>
      <c r="AS686" s="67">
        <f t="shared" si="91"/>
        <v>1.5</v>
      </c>
      <c r="AT686" s="66">
        <f t="shared" si="91"/>
        <v>0.5</v>
      </c>
      <c r="AU686" s="65">
        <f t="shared" si="91"/>
        <v>0</v>
      </c>
      <c r="AV686" s="67">
        <f t="shared" si="91"/>
        <v>7.5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2</v>
      </c>
      <c r="BC686" s="63">
        <f t="shared" si="91"/>
        <v>0</v>
      </c>
      <c r="BD686" s="63">
        <f t="shared" si="91"/>
        <v>0.5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134</v>
      </c>
      <c r="I687" s="248">
        <v>106</v>
      </c>
      <c r="J687" s="248">
        <v>22</v>
      </c>
      <c r="K687" s="248">
        <v>6</v>
      </c>
      <c r="L687" s="45" t="s">
        <v>132</v>
      </c>
      <c r="M687" s="44" t="s">
        <v>175</v>
      </c>
      <c r="N687" s="45" t="s">
        <v>131</v>
      </c>
      <c r="O687" s="44" t="s">
        <v>374</v>
      </c>
      <c r="P687" s="45" t="s">
        <v>130</v>
      </c>
      <c r="Q687" s="44" t="s">
        <v>374</v>
      </c>
      <c r="R687" s="45" t="s">
        <v>129</v>
      </c>
      <c r="S687" s="44" t="s">
        <v>381</v>
      </c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712</v>
      </c>
      <c r="AI687" s="42" t="s">
        <v>711</v>
      </c>
      <c r="AJ687" s="235">
        <v>6</v>
      </c>
      <c r="AK687" s="235"/>
      <c r="AL687" s="51"/>
      <c r="AM687" s="228">
        <f>SUMPRODUCT(LEN($M687:$AE690)-LEN(SUBSTITUTE($M687:$AE690,"A", "")))</f>
        <v>20</v>
      </c>
      <c r="AN687" s="216">
        <f>SUMPRODUCT(LEN($AH687:$AH690)-LEN(SUBSTITUTE($AH687:$AH690,"A", "")))</f>
        <v>7</v>
      </c>
      <c r="AO687" s="219">
        <f>SUMPRODUCT(LEN($AG687:$AG690)-LEN(SUBSTITUTE($AG687:$AG690,"A", "")))</f>
        <v>0</v>
      </c>
      <c r="AP687" s="222">
        <f>SUMPRODUCT(LEN($M687:$AE690)-LEN(SUBSTITUTE($M687:$AE690,"S", "")))</f>
        <v>18</v>
      </c>
      <c r="AQ687" s="216">
        <f>SUMPRODUCT(LEN($AH687:$AH690)-LEN(SUBSTITUTE($AH687:$AH690,"S", "")))</f>
        <v>11</v>
      </c>
      <c r="AR687" s="219">
        <f>SUMPRODUCT(LEN($AG687:$AG690)-LEN(SUBSTITUTE($AG687:$AG690,"S", "")))</f>
        <v>0</v>
      </c>
      <c r="AS687" s="222">
        <f>SUMPRODUCT(LEN($M687:$AE690)-LEN(SUBSTITUTE($M687:$AE690,"F", "")))</f>
        <v>1</v>
      </c>
      <c r="AT687" s="216">
        <f>SUMPRODUCT(LEN($AH687:$AH690)-LEN(SUBSTITUTE($AH687:$AH690,"F", "")))</f>
        <v>1</v>
      </c>
      <c r="AU687" s="219">
        <f>SUMPRODUCT(LEN($AG687:$AG690)-LEN(SUBSTITUTE($AG687:$AG690,"F", "")))</f>
        <v>0</v>
      </c>
      <c r="AV687" s="222">
        <f>SUMPRODUCT(LEN($M687:$AE690)-LEN(SUBSTITUTE($M687:$AE690,"G", "")))</f>
        <v>5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4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1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375</v>
      </c>
      <c r="N688" s="35" t="s">
        <v>121</v>
      </c>
      <c r="O688" s="34" t="s">
        <v>556</v>
      </c>
      <c r="P688" s="35" t="s">
        <v>120</v>
      </c>
      <c r="Q688" s="34" t="s">
        <v>506</v>
      </c>
      <c r="R688" s="35" t="s">
        <v>119</v>
      </c>
      <c r="S688" s="34" t="s">
        <v>371</v>
      </c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692</v>
      </c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192</v>
      </c>
      <c r="I689" s="250"/>
      <c r="J689" s="250"/>
      <c r="K689" s="250"/>
      <c r="L689" s="26" t="s">
        <v>112</v>
      </c>
      <c r="M689" s="25" t="s">
        <v>477</v>
      </c>
      <c r="N689" s="26" t="s">
        <v>111</v>
      </c>
      <c r="O689" s="25" t="s">
        <v>385</v>
      </c>
      <c r="P689" s="26" t="s">
        <v>110</v>
      </c>
      <c r="Q689" s="25" t="s">
        <v>371</v>
      </c>
      <c r="R689" s="26" t="s">
        <v>109</v>
      </c>
      <c r="S689" s="25" t="s">
        <v>371</v>
      </c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710</v>
      </c>
      <c r="N690" s="55" t="s">
        <v>102</v>
      </c>
      <c r="O690" s="54" t="s">
        <v>530</v>
      </c>
      <c r="P690" s="55" t="s">
        <v>101</v>
      </c>
      <c r="Q690" s="54" t="s">
        <v>381</v>
      </c>
      <c r="R690" s="55" t="s">
        <v>100</v>
      </c>
      <c r="S690" s="54" t="s">
        <v>133</v>
      </c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74</v>
      </c>
      <c r="J691" s="248">
        <v>21</v>
      </c>
      <c r="K691" s="248">
        <v>5</v>
      </c>
      <c r="L691" s="45" t="s">
        <v>132</v>
      </c>
      <c r="M691" s="44" t="s">
        <v>175</v>
      </c>
      <c r="N691" s="45" t="s">
        <v>131</v>
      </c>
      <c r="O691" s="44" t="s">
        <v>655</v>
      </c>
      <c r="P691" s="45" t="s">
        <v>130</v>
      </c>
      <c r="Q691" s="44" t="s">
        <v>709</v>
      </c>
      <c r="R691" s="45" t="s">
        <v>129</v>
      </c>
      <c r="S691" s="44" t="s">
        <v>230</v>
      </c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553</v>
      </c>
      <c r="AI691" s="42"/>
      <c r="AJ691" s="231"/>
      <c r="AK691" s="225"/>
      <c r="AL691" s="51"/>
      <c r="AM691" s="228">
        <f>SUMPRODUCT(LEN($M691:$AE694)-LEN(SUBSTITUTE($M691:$AE694,"A", "")))</f>
        <v>19</v>
      </c>
      <c r="AN691" s="216">
        <f>SUMPRODUCT(LEN($AH691:$AH694)-LEN(SUBSTITUTE($AH691:$AH694,"A", "")))</f>
        <v>2</v>
      </c>
      <c r="AO691" s="219">
        <f>SUMPRODUCT(LEN($AG691:$AG694)-LEN(SUBSTITUTE($AG691:$AG694,"A", "")))</f>
        <v>0</v>
      </c>
      <c r="AP691" s="222">
        <f>SUMPRODUCT(LEN($M691:$AE694)-LEN(SUBSTITUTE($M691:$AE694,"S", "")))</f>
        <v>14</v>
      </c>
      <c r="AQ691" s="216">
        <f>SUMPRODUCT(LEN($AH691:$AH694)-LEN(SUBSTITUTE($AH691:$AH694,"S", "")))</f>
        <v>6</v>
      </c>
      <c r="AR691" s="219">
        <f>SUMPRODUCT(LEN($AG691:$AG694)-LEN(SUBSTITUTE($AG691:$AG694,"S", "")))</f>
        <v>0</v>
      </c>
      <c r="AS691" s="222">
        <f>SUMPRODUCT(LEN($M691:$AE694)-LEN(SUBSTITUTE($M691:$AE694,"F", "")))</f>
        <v>2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10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175</v>
      </c>
      <c r="N692" s="35" t="s">
        <v>121</v>
      </c>
      <c r="O692" s="34" t="s">
        <v>683</v>
      </c>
      <c r="P692" s="35" t="s">
        <v>120</v>
      </c>
      <c r="Q692" s="34" t="s">
        <v>492</v>
      </c>
      <c r="R692" s="35" t="s">
        <v>119</v>
      </c>
      <c r="S692" s="34" t="s">
        <v>371</v>
      </c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464</v>
      </c>
      <c r="N693" s="26" t="s">
        <v>111</v>
      </c>
      <c r="O693" s="25" t="s">
        <v>645</v>
      </c>
      <c r="P693" s="26" t="s">
        <v>110</v>
      </c>
      <c r="Q693" s="25" t="s">
        <v>491</v>
      </c>
      <c r="R693" s="26" t="s">
        <v>109</v>
      </c>
      <c r="S693" s="25" t="s">
        <v>230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708</v>
      </c>
      <c r="N694" s="55" t="s">
        <v>102</v>
      </c>
      <c r="O694" s="54" t="s">
        <v>655</v>
      </c>
      <c r="P694" s="55" t="s">
        <v>101</v>
      </c>
      <c r="Q694" s="54" t="s">
        <v>372</v>
      </c>
      <c r="R694" s="55" t="s">
        <v>100</v>
      </c>
      <c r="S694" s="54" t="s">
        <v>133</v>
      </c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192</v>
      </c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30</v>
      </c>
      <c r="AN700" s="85">
        <f t="shared" si="92"/>
        <v>5</v>
      </c>
      <c r="AO700" s="84">
        <f t="shared" si="92"/>
        <v>0</v>
      </c>
      <c r="AP700" s="86">
        <f t="shared" si="92"/>
        <v>28</v>
      </c>
      <c r="AQ700" s="85">
        <f t="shared" si="92"/>
        <v>3</v>
      </c>
      <c r="AR700" s="84">
        <f t="shared" si="92"/>
        <v>0</v>
      </c>
      <c r="AS700" s="86">
        <f t="shared" si="92"/>
        <v>3</v>
      </c>
      <c r="AT700" s="85">
        <f t="shared" si="92"/>
        <v>1</v>
      </c>
      <c r="AU700" s="84">
        <f t="shared" si="92"/>
        <v>0</v>
      </c>
      <c r="AV700" s="86">
        <f t="shared" si="92"/>
        <v>8</v>
      </c>
      <c r="AW700" s="85">
        <f t="shared" si="92"/>
        <v>1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17.5</v>
      </c>
      <c r="BJ700" s="5">
        <f>SUM(AP700:AR700,BB700)/$BJ$5</f>
        <v>15.5</v>
      </c>
      <c r="BK700" s="5">
        <f>SUM(AS700:AU700,BC700)/$BJ$5</f>
        <v>2</v>
      </c>
      <c r="BL700" s="5">
        <f>SUM(AV700:AX700,BD700)/$BJ$5</f>
        <v>4.5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15</v>
      </c>
      <c r="AN701" s="66">
        <f t="shared" si="93"/>
        <v>2.5</v>
      </c>
      <c r="AO701" s="65">
        <f t="shared" si="93"/>
        <v>0</v>
      </c>
      <c r="AP701" s="67">
        <f t="shared" si="93"/>
        <v>14</v>
      </c>
      <c r="AQ701" s="66">
        <f t="shared" si="93"/>
        <v>1.5</v>
      </c>
      <c r="AR701" s="65">
        <f t="shared" si="93"/>
        <v>0</v>
      </c>
      <c r="AS701" s="67">
        <f t="shared" si="93"/>
        <v>1.5</v>
      </c>
      <c r="AT701" s="66">
        <f t="shared" si="93"/>
        <v>0.5</v>
      </c>
      <c r="AU701" s="65">
        <f t="shared" si="93"/>
        <v>0</v>
      </c>
      <c r="AV701" s="67">
        <f t="shared" si="93"/>
        <v>4</v>
      </c>
      <c r="AW701" s="66">
        <f t="shared" si="93"/>
        <v>0.5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466</v>
      </c>
      <c r="I702" s="248">
        <v>60</v>
      </c>
      <c r="J702" s="248">
        <v>19</v>
      </c>
      <c r="K702" s="248">
        <v>6</v>
      </c>
      <c r="L702" s="45" t="s">
        <v>132</v>
      </c>
      <c r="M702" s="44" t="s">
        <v>375</v>
      </c>
      <c r="N702" s="45" t="s">
        <v>131</v>
      </c>
      <c r="O702" s="44" t="s">
        <v>707</v>
      </c>
      <c r="P702" s="45" t="s">
        <v>130</v>
      </c>
      <c r="Q702" s="44" t="s">
        <v>371</v>
      </c>
      <c r="R702" s="45" t="s">
        <v>129</v>
      </c>
      <c r="S702" s="44" t="s">
        <v>133</v>
      </c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374</v>
      </c>
      <c r="AI702" s="42"/>
      <c r="AJ702" s="235"/>
      <c r="AK702" s="235"/>
      <c r="AL702" s="51"/>
      <c r="AM702" s="228">
        <f>SUMPRODUCT(LEN($M702:$AE705)-LEN(SUBSTITUTE($M702:$AE705,"A", "")))</f>
        <v>14</v>
      </c>
      <c r="AN702" s="216">
        <f>SUMPRODUCT(LEN($AH702:$AH705)-LEN(SUBSTITUTE($AH702:$AH705,"A", "")))</f>
        <v>5</v>
      </c>
      <c r="AO702" s="219">
        <f>SUMPRODUCT(LEN($AG702:$AG705)-LEN(SUBSTITUTE($AG702:$AG705,"A", "")))</f>
        <v>0</v>
      </c>
      <c r="AP702" s="222">
        <f>SUMPRODUCT(LEN($M702:$AE705)-LEN(SUBSTITUTE($M702:$AE705,"S", "")))</f>
        <v>9</v>
      </c>
      <c r="AQ702" s="216">
        <f>SUMPRODUCT(LEN($AH702:$AH705)-LEN(SUBSTITUTE($AH702:$AH705,"S", "")))</f>
        <v>3</v>
      </c>
      <c r="AR702" s="219">
        <f>SUMPRODUCT(LEN($AG702:$AG705)-LEN(SUBSTITUTE($AG702:$AG705,"S", "")))</f>
        <v>0</v>
      </c>
      <c r="AS702" s="222">
        <f>SUMPRODUCT(LEN($M702:$AE705)-LEN(SUBSTITUTE($M702:$AE705,"F", "")))</f>
        <v>1</v>
      </c>
      <c r="AT702" s="216">
        <f>SUMPRODUCT(LEN($AH702:$AH705)-LEN(SUBSTITUTE($AH702:$AH705,"F", "")))</f>
        <v>1</v>
      </c>
      <c r="AU702" s="219">
        <f>SUMPRODUCT(LEN($AG702:$AG705)-LEN(SUBSTITUTE($AG702:$AG705,"F", "")))</f>
        <v>0</v>
      </c>
      <c r="AV702" s="222">
        <f>SUMPRODUCT(LEN($M702:$AE705)-LEN(SUBSTITUTE($M702:$AE705,"G", "")))</f>
        <v>4</v>
      </c>
      <c r="AW702" s="216">
        <f>SUMPRODUCT(LEN($AH702:$AH705)-LEN(SUBSTITUTE($AH702:$AH705,"G", "")))</f>
        <v>1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0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544</v>
      </c>
      <c r="N703" s="35" t="s">
        <v>121</v>
      </c>
      <c r="O703" s="34" t="s">
        <v>661</v>
      </c>
      <c r="P703" s="35" t="s">
        <v>120</v>
      </c>
      <c r="Q703" s="34" t="s">
        <v>133</v>
      </c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706</v>
      </c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192</v>
      </c>
      <c r="I704" s="250"/>
      <c r="J704" s="250"/>
      <c r="K704" s="250"/>
      <c r="L704" s="26" t="s">
        <v>112</v>
      </c>
      <c r="M704" s="25" t="s">
        <v>375</v>
      </c>
      <c r="N704" s="26" t="s">
        <v>111</v>
      </c>
      <c r="O704" s="25" t="s">
        <v>386</v>
      </c>
      <c r="P704" s="26" t="s">
        <v>110</v>
      </c>
      <c r="Q704" s="25" t="s">
        <v>175</v>
      </c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374</v>
      </c>
      <c r="N705" s="55" t="s">
        <v>102</v>
      </c>
      <c r="O705" s="54" t="s">
        <v>556</v>
      </c>
      <c r="P705" s="55" t="s">
        <v>101</v>
      </c>
      <c r="Q705" s="54" t="s">
        <v>133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62</v>
      </c>
      <c r="J706" s="248">
        <v>21</v>
      </c>
      <c r="K706" s="248">
        <v>4</v>
      </c>
      <c r="L706" s="45" t="s">
        <v>132</v>
      </c>
      <c r="M706" s="44" t="s">
        <v>175</v>
      </c>
      <c r="N706" s="45" t="s">
        <v>131</v>
      </c>
      <c r="O706" s="44" t="s">
        <v>705</v>
      </c>
      <c r="P706" s="45" t="s">
        <v>130</v>
      </c>
      <c r="Q706" s="44" t="s">
        <v>461</v>
      </c>
      <c r="R706" s="45" t="s">
        <v>129</v>
      </c>
      <c r="S706" s="44" t="s">
        <v>371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>
        <v>6</v>
      </c>
      <c r="AK706" s="225"/>
      <c r="AL706" s="51"/>
      <c r="AM706" s="228">
        <f>SUMPRODUCT(LEN($M706:$AE709)-LEN(SUBSTITUTE($M706:$AE709,"A", "")))</f>
        <v>16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19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2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4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175</v>
      </c>
      <c r="N707" s="35" t="s">
        <v>121</v>
      </c>
      <c r="O707" s="34" t="s">
        <v>558</v>
      </c>
      <c r="P707" s="35" t="s">
        <v>120</v>
      </c>
      <c r="Q707" s="34" t="s">
        <v>491</v>
      </c>
      <c r="R707" s="35" t="s">
        <v>119</v>
      </c>
      <c r="S707" s="34" t="s">
        <v>371</v>
      </c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375</v>
      </c>
      <c r="N708" s="26" t="s">
        <v>111</v>
      </c>
      <c r="O708" s="25" t="s">
        <v>373</v>
      </c>
      <c r="P708" s="26" t="s">
        <v>110</v>
      </c>
      <c r="Q708" s="25" t="s">
        <v>490</v>
      </c>
      <c r="R708" s="26" t="s">
        <v>109</v>
      </c>
      <c r="S708" s="25" t="s">
        <v>371</v>
      </c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374</v>
      </c>
      <c r="N709" s="55" t="s">
        <v>102</v>
      </c>
      <c r="O709" s="54" t="s">
        <v>677</v>
      </c>
      <c r="P709" s="55" t="s">
        <v>101</v>
      </c>
      <c r="Q709" s="54" t="s">
        <v>371</v>
      </c>
      <c r="R709" s="55" t="s">
        <v>100</v>
      </c>
      <c r="S709" s="54" t="s">
        <v>133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192</v>
      </c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37</v>
      </c>
      <c r="AN715" s="85">
        <f t="shared" si="94"/>
        <v>0</v>
      </c>
      <c r="AO715" s="84">
        <f t="shared" si="94"/>
        <v>0</v>
      </c>
      <c r="AP715" s="86">
        <f t="shared" si="94"/>
        <v>19</v>
      </c>
      <c r="AQ715" s="85">
        <f t="shared" si="94"/>
        <v>4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12</v>
      </c>
      <c r="AW715" s="85">
        <f t="shared" si="94"/>
        <v>1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18.5</v>
      </c>
      <c r="BJ715" s="5">
        <f>SUM(AP715:AR715,BB715)/$BJ$5</f>
        <v>12</v>
      </c>
      <c r="BK715" s="5">
        <f>SUM(AS715:AU715,BC715)/$BJ$5</f>
        <v>0.5</v>
      </c>
      <c r="BL715" s="5">
        <f>SUM(AV715:AX715,BD715)/$BJ$5</f>
        <v>6.5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18.5</v>
      </c>
      <c r="AN716" s="66">
        <f t="shared" si="95"/>
        <v>0</v>
      </c>
      <c r="AO716" s="65">
        <f t="shared" si="95"/>
        <v>0</v>
      </c>
      <c r="AP716" s="67">
        <f t="shared" si="95"/>
        <v>9.5</v>
      </c>
      <c r="AQ716" s="66">
        <f t="shared" si="95"/>
        <v>2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6</v>
      </c>
      <c r="AW716" s="66">
        <f t="shared" si="95"/>
        <v>0.5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134</v>
      </c>
      <c r="I717" s="248">
        <v>76</v>
      </c>
      <c r="J717" s="248">
        <v>20</v>
      </c>
      <c r="K717" s="248">
        <v>6</v>
      </c>
      <c r="L717" s="45" t="s">
        <v>132</v>
      </c>
      <c r="M717" s="44" t="s">
        <v>175</v>
      </c>
      <c r="N717" s="45" t="s">
        <v>131</v>
      </c>
      <c r="O717" s="44" t="s">
        <v>520</v>
      </c>
      <c r="P717" s="45" t="s">
        <v>130</v>
      </c>
      <c r="Q717" s="44" t="s">
        <v>492</v>
      </c>
      <c r="R717" s="45" t="s">
        <v>129</v>
      </c>
      <c r="S717" s="44" t="s">
        <v>375</v>
      </c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538</v>
      </c>
      <c r="AI717" s="42" t="s">
        <v>133</v>
      </c>
      <c r="AJ717" s="235"/>
      <c r="AK717" s="235"/>
      <c r="AL717" s="51"/>
      <c r="AM717" s="228">
        <f>SUMPRODUCT(LEN($M717:$AE720)-LEN(SUBSTITUTE($M717:$AE720,"A", "")))</f>
        <v>25</v>
      </c>
      <c r="AN717" s="216">
        <f>SUMPRODUCT(LEN($AH717:$AH720)-LEN(SUBSTITUTE($AH717:$AH720,"A", "")))</f>
        <v>0</v>
      </c>
      <c r="AO717" s="219">
        <f>SUMPRODUCT(LEN($AG717:$AG720)-LEN(SUBSTITUTE($AG717:$AG720,"A", "")))</f>
        <v>0</v>
      </c>
      <c r="AP717" s="222">
        <f>SUMPRODUCT(LEN($M717:$AE720)-LEN(SUBSTITUTE($M717:$AE720,"S", "")))</f>
        <v>11</v>
      </c>
      <c r="AQ717" s="216">
        <f>SUMPRODUCT(LEN($AH717:$AH720)-LEN(SUBSTITUTE($AH717:$AH720,"S", "")))</f>
        <v>3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4</v>
      </c>
      <c r="AW717" s="216">
        <f>SUMPRODUCT(LEN($AH717:$AH720)-LEN(SUBSTITUTE($AH717:$AH720,"G", "")))</f>
        <v>1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1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0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375</v>
      </c>
      <c r="N718" s="35" t="s">
        <v>121</v>
      </c>
      <c r="O718" s="34" t="s">
        <v>520</v>
      </c>
      <c r="P718" s="35" t="s">
        <v>120</v>
      </c>
      <c r="Q718" s="34" t="s">
        <v>374</v>
      </c>
      <c r="R718" s="35" t="s">
        <v>119</v>
      </c>
      <c r="S718" s="34" t="s">
        <v>133</v>
      </c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192</v>
      </c>
      <c r="I719" s="250"/>
      <c r="J719" s="250"/>
      <c r="K719" s="250"/>
      <c r="L719" s="26" t="s">
        <v>112</v>
      </c>
      <c r="M719" s="25" t="s">
        <v>374</v>
      </c>
      <c r="N719" s="26" t="s">
        <v>111</v>
      </c>
      <c r="O719" s="25" t="s">
        <v>464</v>
      </c>
      <c r="P719" s="26" t="s">
        <v>110</v>
      </c>
      <c r="Q719" s="25" t="s">
        <v>378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472</v>
      </c>
      <c r="N720" s="55" t="s">
        <v>102</v>
      </c>
      <c r="O720" s="54" t="s">
        <v>492</v>
      </c>
      <c r="P720" s="55" t="s">
        <v>101</v>
      </c>
      <c r="Q720" s="54" t="s">
        <v>371</v>
      </c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67</v>
      </c>
      <c r="J721" s="248">
        <v>19</v>
      </c>
      <c r="K721" s="248">
        <v>7</v>
      </c>
      <c r="L721" s="45" t="s">
        <v>132</v>
      </c>
      <c r="M721" s="44" t="s">
        <v>680</v>
      </c>
      <c r="N721" s="45" t="s">
        <v>131</v>
      </c>
      <c r="O721" s="44" t="s">
        <v>664</v>
      </c>
      <c r="P721" s="45" t="s">
        <v>130</v>
      </c>
      <c r="Q721" s="44" t="s">
        <v>371</v>
      </c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133</v>
      </c>
      <c r="AI721" s="42"/>
      <c r="AJ721" s="231">
        <v>4</v>
      </c>
      <c r="AK721" s="225"/>
      <c r="AL721" s="51"/>
      <c r="AM721" s="228">
        <f>SUMPRODUCT(LEN($M721:$AE724)-LEN(SUBSTITUTE($M721:$AE724,"A", "")))</f>
        <v>12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8</v>
      </c>
      <c r="AQ721" s="216">
        <f>SUMPRODUCT(LEN($AH721:$AH724)-LEN(SUBSTITUTE($AH721:$AH724,"S", "")))</f>
        <v>1</v>
      </c>
      <c r="AR721" s="219">
        <f>SUMPRODUCT(LEN($AG721:$AG724)-LEN(SUBSTITUTE($AG721:$AG724,"S", "")))</f>
        <v>0</v>
      </c>
      <c r="AS721" s="222">
        <f>SUMPRODUCT(LEN($M721:$AE724)-LEN(SUBSTITUTE($M721:$AE724,"F", "")))</f>
        <v>1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8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498</v>
      </c>
      <c r="N722" s="35" t="s">
        <v>121</v>
      </c>
      <c r="O722" s="34" t="s">
        <v>477</v>
      </c>
      <c r="P722" s="35" t="s">
        <v>120</v>
      </c>
      <c r="Q722" s="34" t="s">
        <v>371</v>
      </c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 t="s">
        <v>647</v>
      </c>
      <c r="N723" s="26" t="s">
        <v>111</v>
      </c>
      <c r="O723" s="25" t="s">
        <v>374</v>
      </c>
      <c r="P723" s="26" t="s">
        <v>110</v>
      </c>
      <c r="Q723" s="25" t="s">
        <v>133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 t="s">
        <v>658</v>
      </c>
      <c r="N724" s="55" t="s">
        <v>102</v>
      </c>
      <c r="O724" s="54" t="s">
        <v>503</v>
      </c>
      <c r="P724" s="55" t="s">
        <v>101</v>
      </c>
      <c r="Q724" s="54" t="s">
        <v>133</v>
      </c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194</v>
      </c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27</v>
      </c>
      <c r="AN730" s="85">
        <f t="shared" si="96"/>
        <v>6</v>
      </c>
      <c r="AO730" s="84">
        <f t="shared" si="96"/>
        <v>0</v>
      </c>
      <c r="AP730" s="86">
        <f t="shared" si="96"/>
        <v>36</v>
      </c>
      <c r="AQ730" s="85">
        <f t="shared" si="96"/>
        <v>14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9</v>
      </c>
      <c r="AW730" s="85">
        <f t="shared" si="96"/>
        <v>1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16.5</v>
      </c>
      <c r="BJ730" s="5">
        <f>SUM(AP730:AR730,BB730)/$BJ$5</f>
        <v>25.5</v>
      </c>
      <c r="BK730" s="5">
        <f>SUM(AS730:AU730,BC730)/$BJ$5</f>
        <v>1</v>
      </c>
      <c r="BL730" s="5">
        <f>SUM(AV730:AX730,BD730)/$BJ$5</f>
        <v>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13.5</v>
      </c>
      <c r="AN731" s="66">
        <f t="shared" si="97"/>
        <v>3</v>
      </c>
      <c r="AO731" s="65">
        <f t="shared" si="97"/>
        <v>0</v>
      </c>
      <c r="AP731" s="67">
        <f t="shared" si="97"/>
        <v>18</v>
      </c>
      <c r="AQ731" s="66">
        <f t="shared" si="97"/>
        <v>7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4.5</v>
      </c>
      <c r="AW731" s="66">
        <f t="shared" si="97"/>
        <v>0.5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134</v>
      </c>
      <c r="I732" s="248">
        <v>90</v>
      </c>
      <c r="J732" s="248">
        <v>22</v>
      </c>
      <c r="K732" s="248">
        <v>6</v>
      </c>
      <c r="L732" s="45" t="s">
        <v>132</v>
      </c>
      <c r="M732" s="44" t="s">
        <v>375</v>
      </c>
      <c r="N732" s="45" t="s">
        <v>131</v>
      </c>
      <c r="O732" s="44" t="s">
        <v>572</v>
      </c>
      <c r="P732" s="45" t="s">
        <v>130</v>
      </c>
      <c r="Q732" s="44" t="s">
        <v>373</v>
      </c>
      <c r="R732" s="45" t="s">
        <v>129</v>
      </c>
      <c r="S732" s="44" t="s">
        <v>371</v>
      </c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692</v>
      </c>
      <c r="AI732" s="42" t="s">
        <v>133</v>
      </c>
      <c r="AJ732" s="235">
        <v>6</v>
      </c>
      <c r="AK732" s="235"/>
      <c r="AL732" s="51"/>
      <c r="AM732" s="228">
        <f>SUMPRODUCT(LEN($M732:$AE735)-LEN(SUBSTITUTE($M732:$AE735,"A", "")))</f>
        <v>19</v>
      </c>
      <c r="AN732" s="216">
        <f>SUMPRODUCT(LEN($AH732:$AH735)-LEN(SUBSTITUTE($AH732:$AH735,"A", "")))</f>
        <v>5</v>
      </c>
      <c r="AO732" s="219">
        <f>SUMPRODUCT(LEN($AG732:$AG735)-LEN(SUBSTITUTE($AG732:$AG735,"A", "")))</f>
        <v>0</v>
      </c>
      <c r="AP732" s="222">
        <f>SUMPRODUCT(LEN($M732:$AE735)-LEN(SUBSTITUTE($M732:$AE735,"S", "")))</f>
        <v>23</v>
      </c>
      <c r="AQ732" s="216">
        <f>SUMPRODUCT(LEN($AH732:$AH735)-LEN(SUBSTITUTE($AH732:$AH735,"S", "")))</f>
        <v>11</v>
      </c>
      <c r="AR732" s="219">
        <f>SUMPRODUCT(LEN($AG732:$AG735)-LEN(SUBSTITUTE($AG732:$AG735,"S", "")))</f>
        <v>0</v>
      </c>
      <c r="AS732" s="222">
        <f>SUMPRODUCT(LEN($M732:$AE735)-LEN(SUBSTITUTE($M732:$AE735,"F", "")))</f>
        <v>2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5</v>
      </c>
      <c r="AW732" s="216">
        <f>SUMPRODUCT(LEN($AH732:$AH735)-LEN(SUBSTITUTE($AH732:$AH735,"G", "")))</f>
        <v>1</v>
      </c>
      <c r="AX732" s="219">
        <f>SUMPRODUCT(LEN($AG732:$AG735)-LEN(SUBSTITUTE($AG732:$AG735,"G", "")))</f>
        <v>0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1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464</v>
      </c>
      <c r="N733" s="35" t="s">
        <v>121</v>
      </c>
      <c r="O733" s="34" t="s">
        <v>464</v>
      </c>
      <c r="P733" s="35" t="s">
        <v>120</v>
      </c>
      <c r="Q733" s="34" t="s">
        <v>490</v>
      </c>
      <c r="R733" s="35" t="s">
        <v>119</v>
      </c>
      <c r="S733" s="34" t="s">
        <v>371</v>
      </c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704</v>
      </c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194</v>
      </c>
      <c r="I734" s="250"/>
      <c r="J734" s="250"/>
      <c r="K734" s="250"/>
      <c r="L734" s="26" t="s">
        <v>112</v>
      </c>
      <c r="M734" s="25" t="s">
        <v>703</v>
      </c>
      <c r="N734" s="26" t="s">
        <v>111</v>
      </c>
      <c r="O734" s="25" t="s">
        <v>502</v>
      </c>
      <c r="P734" s="26" t="s">
        <v>110</v>
      </c>
      <c r="Q734" s="25" t="s">
        <v>469</v>
      </c>
      <c r="R734" s="26" t="s">
        <v>109</v>
      </c>
      <c r="S734" s="25" t="s">
        <v>133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659</v>
      </c>
      <c r="N735" s="55" t="s">
        <v>102</v>
      </c>
      <c r="O735" s="54" t="s">
        <v>538</v>
      </c>
      <c r="P735" s="55" t="s">
        <v>101</v>
      </c>
      <c r="Q735" s="54" t="s">
        <v>381</v>
      </c>
      <c r="R735" s="55" t="s">
        <v>100</v>
      </c>
      <c r="S735" s="54" t="s">
        <v>133</v>
      </c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76</v>
      </c>
      <c r="J736" s="248">
        <v>20</v>
      </c>
      <c r="K736" s="248">
        <v>7</v>
      </c>
      <c r="L736" s="45" t="s">
        <v>132</v>
      </c>
      <c r="M736" s="44" t="s">
        <v>375</v>
      </c>
      <c r="N736" s="45" t="s">
        <v>131</v>
      </c>
      <c r="O736" s="44" t="s">
        <v>498</v>
      </c>
      <c r="P736" s="45" t="s">
        <v>130</v>
      </c>
      <c r="Q736" s="44" t="s">
        <v>371</v>
      </c>
      <c r="R736" s="45" t="s">
        <v>129</v>
      </c>
      <c r="S736" s="44" t="s">
        <v>133</v>
      </c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461</v>
      </c>
      <c r="AI736" s="42"/>
      <c r="AJ736" s="231"/>
      <c r="AK736" s="225"/>
      <c r="AL736" s="51"/>
      <c r="AM736" s="228">
        <f>SUMPRODUCT(LEN($M736:$AE739)-LEN(SUBSTITUTE($M736:$AE739,"A", "")))</f>
        <v>8</v>
      </c>
      <c r="AN736" s="216">
        <f>SUMPRODUCT(LEN($AH736:$AH739)-LEN(SUBSTITUTE($AH736:$AH739,"A", "")))</f>
        <v>1</v>
      </c>
      <c r="AO736" s="219">
        <f>SUMPRODUCT(LEN($AG736:$AG739)-LEN(SUBSTITUTE($AG736:$AG739,"A", "")))</f>
        <v>0</v>
      </c>
      <c r="AP736" s="222">
        <f>SUMPRODUCT(LEN($M736:$AE739)-LEN(SUBSTITUTE($M736:$AE739,"S", "")))</f>
        <v>13</v>
      </c>
      <c r="AQ736" s="216">
        <f>SUMPRODUCT(LEN($AH736:$AH739)-LEN(SUBSTITUTE($AH736:$AH739,"S", "")))</f>
        <v>3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4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175</v>
      </c>
      <c r="N737" s="35" t="s">
        <v>121</v>
      </c>
      <c r="O737" s="34" t="s">
        <v>491</v>
      </c>
      <c r="P737" s="35" t="s">
        <v>120</v>
      </c>
      <c r="Q737" s="34" t="s">
        <v>186</v>
      </c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373</v>
      </c>
      <c r="N738" s="26" t="s">
        <v>111</v>
      </c>
      <c r="O738" s="25" t="s">
        <v>471</v>
      </c>
      <c r="P738" s="26" t="s">
        <v>110</v>
      </c>
      <c r="Q738" s="25" t="s">
        <v>133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558</v>
      </c>
      <c r="N739" s="55" t="s">
        <v>102</v>
      </c>
      <c r="O739" s="54" t="s">
        <v>371</v>
      </c>
      <c r="P739" s="55" t="s">
        <v>101</v>
      </c>
      <c r="Q739" s="54" t="s">
        <v>133</v>
      </c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191</v>
      </c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24</v>
      </c>
      <c r="AN745" s="85">
        <f t="shared" si="98"/>
        <v>0</v>
      </c>
      <c r="AO745" s="84">
        <f t="shared" si="98"/>
        <v>0</v>
      </c>
      <c r="AP745" s="86">
        <f t="shared" si="98"/>
        <v>26</v>
      </c>
      <c r="AQ745" s="85">
        <f t="shared" si="98"/>
        <v>0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5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12</v>
      </c>
      <c r="BJ745" s="5">
        <f>SUM(AP745:AR745,BB745)/$BJ$5</f>
        <v>13</v>
      </c>
      <c r="BK745" s="5">
        <f>SUM(AS745:AU745,BC745)/$BJ$5</f>
        <v>0.5</v>
      </c>
      <c r="BL745" s="5">
        <f>SUM(AV745:AX745,BD745)/$BJ$5</f>
        <v>2.5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12</v>
      </c>
      <c r="AN746" s="66">
        <f t="shared" si="99"/>
        <v>0</v>
      </c>
      <c r="AO746" s="65">
        <f t="shared" si="99"/>
        <v>0</v>
      </c>
      <c r="AP746" s="67">
        <f t="shared" si="99"/>
        <v>13</v>
      </c>
      <c r="AQ746" s="66">
        <f t="shared" si="99"/>
        <v>0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2.5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134</v>
      </c>
      <c r="I747" s="248">
        <v>90</v>
      </c>
      <c r="J747" s="248">
        <v>20</v>
      </c>
      <c r="K747" s="248">
        <v>6</v>
      </c>
      <c r="L747" s="45" t="s">
        <v>132</v>
      </c>
      <c r="M747" s="44" t="s">
        <v>175</v>
      </c>
      <c r="N747" s="45" t="s">
        <v>131</v>
      </c>
      <c r="O747" s="44" t="s">
        <v>664</v>
      </c>
      <c r="P747" s="45" t="s">
        <v>130</v>
      </c>
      <c r="Q747" s="44" t="s">
        <v>373</v>
      </c>
      <c r="R747" s="45" t="s">
        <v>129</v>
      </c>
      <c r="S747" s="44" t="s">
        <v>371</v>
      </c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35"/>
      <c r="AK747" s="235"/>
      <c r="AL747" s="51"/>
      <c r="AM747" s="228">
        <f>SUMPRODUCT(LEN($M747:$AE750)-LEN(SUBSTITUTE($M747:$AE750,"A", "")))</f>
        <v>9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15</v>
      </c>
      <c r="AQ747" s="216">
        <f>SUMPRODUCT(LEN($AH747:$AH750)-LEN(SUBSTITUTE($AH747:$AH750,"S", "")))</f>
        <v>0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4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175</v>
      </c>
      <c r="N748" s="35" t="s">
        <v>121</v>
      </c>
      <c r="O748" s="34" t="s">
        <v>471</v>
      </c>
      <c r="P748" s="35" t="s">
        <v>120</v>
      </c>
      <c r="Q748" s="34" t="s">
        <v>371</v>
      </c>
      <c r="R748" s="35" t="s">
        <v>119</v>
      </c>
      <c r="S748" s="34" t="s">
        <v>133</v>
      </c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191</v>
      </c>
      <c r="I749" s="250"/>
      <c r="J749" s="250"/>
      <c r="K749" s="250"/>
      <c r="L749" s="26" t="s">
        <v>112</v>
      </c>
      <c r="M749" s="25" t="s">
        <v>175</v>
      </c>
      <c r="N749" s="26" t="s">
        <v>111</v>
      </c>
      <c r="O749" s="25" t="s">
        <v>377</v>
      </c>
      <c r="P749" s="26" t="s">
        <v>110</v>
      </c>
      <c r="Q749" s="25" t="s">
        <v>371</v>
      </c>
      <c r="R749" s="26" t="s">
        <v>109</v>
      </c>
      <c r="S749" s="25" t="s">
        <v>133</v>
      </c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544</v>
      </c>
      <c r="N750" s="55" t="s">
        <v>102</v>
      </c>
      <c r="O750" s="54" t="s">
        <v>186</v>
      </c>
      <c r="P750" s="55" t="s">
        <v>101</v>
      </c>
      <c r="Q750" s="54" t="s">
        <v>371</v>
      </c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97</v>
      </c>
      <c r="J751" s="248">
        <v>19</v>
      </c>
      <c r="K751" s="248">
        <v>7</v>
      </c>
      <c r="L751" s="45" t="s">
        <v>132</v>
      </c>
      <c r="M751" s="44" t="s">
        <v>374</v>
      </c>
      <c r="N751" s="45" t="s">
        <v>131</v>
      </c>
      <c r="O751" s="44" t="s">
        <v>374</v>
      </c>
      <c r="P751" s="45" t="s">
        <v>130</v>
      </c>
      <c r="Q751" s="44" t="s">
        <v>371</v>
      </c>
      <c r="R751" s="45" t="s">
        <v>129</v>
      </c>
      <c r="S751" s="44" t="s">
        <v>133</v>
      </c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31">
        <v>7</v>
      </c>
      <c r="AK751" s="225"/>
      <c r="AL751" s="51"/>
      <c r="AM751" s="228">
        <f>SUMPRODUCT(LEN($M751:$AE754)-LEN(SUBSTITUTE($M751:$AE754,"A", "")))</f>
        <v>15</v>
      </c>
      <c r="AN751" s="216">
        <f>SUMPRODUCT(LEN($AH751:$AH754)-LEN(SUBSTITUTE($AH751:$AH754,"A", "")))</f>
        <v>0</v>
      </c>
      <c r="AO751" s="219">
        <f>SUMPRODUCT(LEN($AG751:$AG754)-LEN(SUBSTITUTE($AG751:$AG754,"A", "")))</f>
        <v>0</v>
      </c>
      <c r="AP751" s="222">
        <f>SUMPRODUCT(LEN($M751:$AE754)-LEN(SUBSTITUTE($M751:$AE754,"S", "")))</f>
        <v>11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1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1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374</v>
      </c>
      <c r="N752" s="35" t="s">
        <v>121</v>
      </c>
      <c r="O752" s="34" t="s">
        <v>506</v>
      </c>
      <c r="P752" s="35" t="s">
        <v>120</v>
      </c>
      <c r="Q752" s="34" t="s">
        <v>175</v>
      </c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374</v>
      </c>
      <c r="N753" s="26" t="s">
        <v>111</v>
      </c>
      <c r="O753" s="25" t="s">
        <v>381</v>
      </c>
      <c r="P753" s="26" t="s">
        <v>110</v>
      </c>
      <c r="Q753" s="25" t="s">
        <v>133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478</v>
      </c>
      <c r="N754" s="55" t="s">
        <v>102</v>
      </c>
      <c r="O754" s="54" t="s">
        <v>133</v>
      </c>
      <c r="P754" s="55" t="s">
        <v>101</v>
      </c>
      <c r="Q754" s="54" t="s">
        <v>133</v>
      </c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191</v>
      </c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25</v>
      </c>
      <c r="AN760" s="85">
        <f t="shared" si="100"/>
        <v>0</v>
      </c>
      <c r="AO760" s="84">
        <f t="shared" si="100"/>
        <v>0</v>
      </c>
      <c r="AP760" s="86">
        <f t="shared" si="100"/>
        <v>37</v>
      </c>
      <c r="AQ760" s="85">
        <f t="shared" si="100"/>
        <v>12</v>
      </c>
      <c r="AR760" s="84">
        <f t="shared" si="100"/>
        <v>0</v>
      </c>
      <c r="AS760" s="86">
        <f t="shared" si="100"/>
        <v>3</v>
      </c>
      <c r="AT760" s="85">
        <f t="shared" si="100"/>
        <v>1</v>
      </c>
      <c r="AU760" s="84">
        <f t="shared" si="100"/>
        <v>0</v>
      </c>
      <c r="AV760" s="86">
        <f t="shared" si="100"/>
        <v>12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12.5</v>
      </c>
      <c r="BJ760" s="5">
        <f>SUM(AP760:AR760,BB760)/$BJ$5</f>
        <v>26</v>
      </c>
      <c r="BK760" s="5">
        <f>SUM(AS760:AU760,BC760)/$BJ$5</f>
        <v>2</v>
      </c>
      <c r="BL760" s="5">
        <f>SUM(AV760:AX760,BD760)/$BJ$5</f>
        <v>6.5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12.5</v>
      </c>
      <c r="AN761" s="66">
        <f t="shared" si="101"/>
        <v>0</v>
      </c>
      <c r="AO761" s="65">
        <f t="shared" si="101"/>
        <v>0</v>
      </c>
      <c r="AP761" s="67">
        <f t="shared" si="101"/>
        <v>18.5</v>
      </c>
      <c r="AQ761" s="66">
        <f t="shared" si="101"/>
        <v>6</v>
      </c>
      <c r="AR761" s="65">
        <f t="shared" si="101"/>
        <v>0</v>
      </c>
      <c r="AS761" s="67">
        <f t="shared" si="101"/>
        <v>1.5</v>
      </c>
      <c r="AT761" s="66">
        <f t="shared" si="101"/>
        <v>0.5</v>
      </c>
      <c r="AU761" s="65">
        <f t="shared" si="101"/>
        <v>0</v>
      </c>
      <c r="AV761" s="67">
        <f t="shared" si="101"/>
        <v>6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 t="s">
        <v>702</v>
      </c>
      <c r="E762" s="49"/>
      <c r="F762" s="49"/>
      <c r="G762" s="48"/>
      <c r="H762" s="241" t="s">
        <v>134</v>
      </c>
      <c r="I762" s="248">
        <v>110</v>
      </c>
      <c r="J762" s="248">
        <v>22</v>
      </c>
      <c r="K762" s="248">
        <v>7</v>
      </c>
      <c r="L762" s="45" t="s">
        <v>132</v>
      </c>
      <c r="M762" s="44" t="s">
        <v>374</v>
      </c>
      <c r="N762" s="45" t="s">
        <v>131</v>
      </c>
      <c r="O762" s="44" t="s">
        <v>701</v>
      </c>
      <c r="P762" s="45" t="s">
        <v>130</v>
      </c>
      <c r="Q762" s="44" t="s">
        <v>491</v>
      </c>
      <c r="R762" s="45" t="s">
        <v>129</v>
      </c>
      <c r="S762" s="44" t="s">
        <v>371</v>
      </c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700</v>
      </c>
      <c r="AI762" s="42" t="s">
        <v>381</v>
      </c>
      <c r="AJ762" s="235"/>
      <c r="AK762" s="235"/>
      <c r="AL762" s="51"/>
      <c r="AM762" s="228">
        <f>SUMPRODUCT(LEN($M762:$AE765)-LEN(SUBSTITUTE($M762:$AE765,"A", "")))</f>
        <v>12</v>
      </c>
      <c r="AN762" s="216">
        <f>SUMPRODUCT(LEN($AH762:$AH765)-LEN(SUBSTITUTE($AH762:$AH765,"A", "")))</f>
        <v>0</v>
      </c>
      <c r="AO762" s="219">
        <f>SUMPRODUCT(LEN($AG762:$AG765)-LEN(SUBSTITUTE($AG762:$AG765,"A", "")))</f>
        <v>0</v>
      </c>
      <c r="AP762" s="222">
        <f>SUMPRODUCT(LEN($M762:$AE765)-LEN(SUBSTITUTE($M762:$AE765,"S", "")))</f>
        <v>21</v>
      </c>
      <c r="AQ762" s="216">
        <f>SUMPRODUCT(LEN($AH762:$AH765)-LEN(SUBSTITUTE($AH762:$AH765,"S", "")))</f>
        <v>2</v>
      </c>
      <c r="AR762" s="219">
        <f>SUMPRODUCT(LEN($AG762:$AG765)-LEN(SUBSTITUTE($AG762:$AG765,"S", "")))</f>
        <v>0</v>
      </c>
      <c r="AS762" s="222">
        <f>SUMPRODUCT(LEN($M762:$AE765)-LEN(SUBSTITUTE($M762:$AE765,"F", "")))</f>
        <v>1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7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3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374</v>
      </c>
      <c r="N763" s="35" t="s">
        <v>121</v>
      </c>
      <c r="O763" s="34" t="s">
        <v>558</v>
      </c>
      <c r="P763" s="35" t="s">
        <v>120</v>
      </c>
      <c r="Q763" s="34" t="s">
        <v>381</v>
      </c>
      <c r="R763" s="35" t="s">
        <v>119</v>
      </c>
      <c r="S763" s="34" t="s">
        <v>133</v>
      </c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191</v>
      </c>
      <c r="I764" s="250"/>
      <c r="J764" s="250"/>
      <c r="K764" s="250"/>
      <c r="L764" s="26" t="s">
        <v>112</v>
      </c>
      <c r="M764" s="25" t="s">
        <v>699</v>
      </c>
      <c r="N764" s="26" t="s">
        <v>111</v>
      </c>
      <c r="O764" s="25" t="s">
        <v>698</v>
      </c>
      <c r="P764" s="26" t="s">
        <v>110</v>
      </c>
      <c r="Q764" s="25" t="s">
        <v>381</v>
      </c>
      <c r="R764" s="26" t="s">
        <v>109</v>
      </c>
      <c r="S764" s="25" t="s">
        <v>133</v>
      </c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520</v>
      </c>
      <c r="N765" s="55" t="s">
        <v>102</v>
      </c>
      <c r="O765" s="54" t="s">
        <v>697</v>
      </c>
      <c r="P765" s="55" t="s">
        <v>101</v>
      </c>
      <c r="Q765" s="54" t="s">
        <v>372</v>
      </c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79</v>
      </c>
      <c r="J766" s="248">
        <v>20</v>
      </c>
      <c r="K766" s="248">
        <v>7</v>
      </c>
      <c r="L766" s="45" t="s">
        <v>132</v>
      </c>
      <c r="M766" s="44" t="s">
        <v>374</v>
      </c>
      <c r="N766" s="45" t="s">
        <v>131</v>
      </c>
      <c r="O766" s="44" t="s">
        <v>544</v>
      </c>
      <c r="P766" s="45" t="s">
        <v>130</v>
      </c>
      <c r="Q766" s="44" t="s">
        <v>487</v>
      </c>
      <c r="R766" s="45" t="s">
        <v>129</v>
      </c>
      <c r="S766" s="44" t="s">
        <v>133</v>
      </c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133</v>
      </c>
      <c r="AI766" s="42"/>
      <c r="AJ766" s="231">
        <v>4</v>
      </c>
      <c r="AK766" s="225"/>
      <c r="AL766" s="51"/>
      <c r="AM766" s="228">
        <f>SUMPRODUCT(LEN($M766:$AE769)-LEN(SUBSTITUTE($M766:$AE769,"A", "")))</f>
        <v>13</v>
      </c>
      <c r="AN766" s="216">
        <f>SUMPRODUCT(LEN($AH766:$AH769)-LEN(SUBSTITUTE($AH766:$AH769,"A", "")))</f>
        <v>0</v>
      </c>
      <c r="AO766" s="219">
        <f>SUMPRODUCT(LEN($AG766:$AG769)-LEN(SUBSTITUTE($AG766:$AG769,"A", "")))</f>
        <v>0</v>
      </c>
      <c r="AP766" s="222">
        <f>SUMPRODUCT(LEN($M766:$AE769)-LEN(SUBSTITUTE($M766:$AE769,"S", "")))</f>
        <v>16</v>
      </c>
      <c r="AQ766" s="216">
        <f>SUMPRODUCT(LEN($AH766:$AH769)-LEN(SUBSTITUTE($AH766:$AH769,"S", "")))</f>
        <v>10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2</v>
      </c>
      <c r="AT766" s="216">
        <f>SUMPRODUCT(LEN($AH766:$AH769)-LEN(SUBSTITUTE($AH766:$AH769,"F", "")))</f>
        <v>1</v>
      </c>
      <c r="AU766" s="219">
        <f>SUMPRODUCT(LEN($AG766:$AG769)-LEN(SUBSTITUTE($AG766:$AG769,"F", "")))</f>
        <v>0</v>
      </c>
      <c r="AV766" s="222">
        <f>SUMPRODUCT(LEN($M766:$AE769)-LEN(SUBSTITUTE($M766:$AE769,"G", "")))</f>
        <v>5</v>
      </c>
      <c r="AW766" s="216">
        <f>SUMPRODUCT(LEN($AH766:$AH769)-LEN(SUBSTITUTE($AH766:$AH769,"G", "")))</f>
        <v>1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374</v>
      </c>
      <c r="N767" s="35" t="s">
        <v>121</v>
      </c>
      <c r="O767" s="34" t="s">
        <v>502</v>
      </c>
      <c r="P767" s="35" t="s">
        <v>120</v>
      </c>
      <c r="Q767" s="34" t="s">
        <v>371</v>
      </c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371</v>
      </c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696</v>
      </c>
      <c r="N768" s="26" t="s">
        <v>111</v>
      </c>
      <c r="O768" s="25" t="s">
        <v>461</v>
      </c>
      <c r="P768" s="26" t="s">
        <v>110</v>
      </c>
      <c r="Q768" s="25" t="s">
        <v>371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 t="s">
        <v>695</v>
      </c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556</v>
      </c>
      <c r="N769" s="55" t="s">
        <v>102</v>
      </c>
      <c r="O769" s="54" t="s">
        <v>478</v>
      </c>
      <c r="P769" s="55" t="s">
        <v>101</v>
      </c>
      <c r="Q769" s="54" t="s">
        <v>371</v>
      </c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192</v>
      </c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35</v>
      </c>
      <c r="AN775" s="85">
        <f t="shared" si="102"/>
        <v>6</v>
      </c>
      <c r="AO775" s="84">
        <f t="shared" si="102"/>
        <v>0</v>
      </c>
      <c r="AP775" s="86">
        <f t="shared" si="102"/>
        <v>38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20.5</v>
      </c>
      <c r="BJ775" s="5">
        <f>SUM(AP775:AR775,BB775)/$BJ$5</f>
        <v>19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17.5</v>
      </c>
      <c r="AN776" s="66">
        <f t="shared" si="103"/>
        <v>3</v>
      </c>
      <c r="AO776" s="65">
        <f t="shared" si="103"/>
        <v>0</v>
      </c>
      <c r="AP776" s="67">
        <f t="shared" si="103"/>
        <v>19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466</v>
      </c>
      <c r="I777" s="248">
        <v>85</v>
      </c>
      <c r="J777" s="248">
        <v>19</v>
      </c>
      <c r="K777" s="248">
        <v>5</v>
      </c>
      <c r="L777" s="45" t="s">
        <v>132</v>
      </c>
      <c r="M777" s="44" t="s">
        <v>175</v>
      </c>
      <c r="N777" s="45" t="s">
        <v>131</v>
      </c>
      <c r="O777" s="44" t="s">
        <v>492</v>
      </c>
      <c r="P777" s="45" t="s">
        <v>130</v>
      </c>
      <c r="Q777" s="44" t="s">
        <v>377</v>
      </c>
      <c r="R777" s="45" t="s">
        <v>129</v>
      </c>
      <c r="S777" s="44" t="s">
        <v>133</v>
      </c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375</v>
      </c>
      <c r="AI777" s="42"/>
      <c r="AJ777" s="235"/>
      <c r="AK777" s="235"/>
      <c r="AL777" s="51"/>
      <c r="AM777" s="228">
        <f>SUMPRODUCT(LEN($M777:$AE780)-LEN(SUBSTITUTE($M777:$AE780,"A", "")))</f>
        <v>14</v>
      </c>
      <c r="AN777" s="216">
        <f>SUMPRODUCT(LEN($AH777:$AH780)-LEN(SUBSTITUTE($AH777:$AH780,"A", "")))</f>
        <v>2</v>
      </c>
      <c r="AO777" s="219">
        <f>SUMPRODUCT(LEN($AG777:$AG780)-LEN(SUBSTITUTE($AG777:$AG780,"A", "")))</f>
        <v>0</v>
      </c>
      <c r="AP777" s="222">
        <f>SUMPRODUCT(LEN($M777:$AE780)-LEN(SUBSTITUTE($M777:$AE780,"S", "")))</f>
        <v>14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1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7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175</v>
      </c>
      <c r="N778" s="35" t="s">
        <v>121</v>
      </c>
      <c r="O778" s="34" t="s">
        <v>520</v>
      </c>
      <c r="P778" s="35" t="s">
        <v>120</v>
      </c>
      <c r="Q778" s="34" t="s">
        <v>658</v>
      </c>
      <c r="R778" s="35" t="s">
        <v>119</v>
      </c>
      <c r="S778" s="34" t="s">
        <v>133</v>
      </c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192</v>
      </c>
      <c r="I779" s="250"/>
      <c r="J779" s="250"/>
      <c r="K779" s="250"/>
      <c r="L779" s="26" t="s">
        <v>112</v>
      </c>
      <c r="M779" s="25" t="s">
        <v>664</v>
      </c>
      <c r="N779" s="26" t="s">
        <v>111</v>
      </c>
      <c r="O779" s="25" t="s">
        <v>470</v>
      </c>
      <c r="P779" s="26" t="s">
        <v>110</v>
      </c>
      <c r="Q779" s="25" t="s">
        <v>381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558</v>
      </c>
      <c r="N780" s="55" t="s">
        <v>102</v>
      </c>
      <c r="O780" s="54" t="s">
        <v>662</v>
      </c>
      <c r="P780" s="55" t="s">
        <v>101</v>
      </c>
      <c r="Q780" s="54" t="s">
        <v>371</v>
      </c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102</v>
      </c>
      <c r="J781" s="248">
        <v>23</v>
      </c>
      <c r="K781" s="248">
        <v>6</v>
      </c>
      <c r="L781" s="45" t="s">
        <v>132</v>
      </c>
      <c r="M781" s="44" t="s">
        <v>175</v>
      </c>
      <c r="N781" s="45" t="s">
        <v>131</v>
      </c>
      <c r="O781" s="44" t="s">
        <v>694</v>
      </c>
      <c r="P781" s="45" t="s">
        <v>130</v>
      </c>
      <c r="Q781" s="44" t="s">
        <v>682</v>
      </c>
      <c r="R781" s="45" t="s">
        <v>129</v>
      </c>
      <c r="S781" s="44" t="s">
        <v>377</v>
      </c>
      <c r="T781" s="45" t="s">
        <v>128</v>
      </c>
      <c r="U781" s="44" t="s">
        <v>133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475</v>
      </c>
      <c r="AI781" s="42"/>
      <c r="AJ781" s="231"/>
      <c r="AK781" s="225"/>
      <c r="AL781" s="51"/>
      <c r="AM781" s="228">
        <f>SUMPRODUCT(LEN($M781:$AE784)-LEN(SUBSTITUTE($M781:$AE784,"A", "")))</f>
        <v>21</v>
      </c>
      <c r="AN781" s="216">
        <f>SUMPRODUCT(LEN($AH781:$AH784)-LEN(SUBSTITUTE($AH781:$AH784,"A", "")))</f>
        <v>4</v>
      </c>
      <c r="AO781" s="219">
        <f>SUMPRODUCT(LEN($AG781:$AG784)-LEN(SUBSTITUTE($AG781:$AG784,"A", "")))</f>
        <v>0</v>
      </c>
      <c r="AP781" s="222">
        <f>SUMPRODUCT(LEN($M781:$AE784)-LEN(SUBSTITUTE($M781:$AE784,"S", "")))</f>
        <v>24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7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175</v>
      </c>
      <c r="N782" s="35" t="s">
        <v>121</v>
      </c>
      <c r="O782" s="34" t="s">
        <v>470</v>
      </c>
      <c r="P782" s="35" t="s">
        <v>120</v>
      </c>
      <c r="Q782" s="34" t="s">
        <v>385</v>
      </c>
      <c r="R782" s="35" t="s">
        <v>119</v>
      </c>
      <c r="S782" s="34" t="s">
        <v>377</v>
      </c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656</v>
      </c>
      <c r="N783" s="26" t="s">
        <v>111</v>
      </c>
      <c r="O783" s="25" t="s">
        <v>520</v>
      </c>
      <c r="P783" s="26" t="s">
        <v>110</v>
      </c>
      <c r="Q783" s="25" t="s">
        <v>371</v>
      </c>
      <c r="R783" s="26" t="s">
        <v>109</v>
      </c>
      <c r="S783" s="25" t="s">
        <v>371</v>
      </c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652</v>
      </c>
      <c r="N784" s="55" t="s">
        <v>102</v>
      </c>
      <c r="O784" s="54" t="s">
        <v>556</v>
      </c>
      <c r="P784" s="55" t="s">
        <v>101</v>
      </c>
      <c r="Q784" s="54" t="s">
        <v>377</v>
      </c>
      <c r="R784" s="55" t="s">
        <v>100</v>
      </c>
      <c r="S784" s="54" t="s">
        <v>133</v>
      </c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192</v>
      </c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28</v>
      </c>
      <c r="AN790" s="85">
        <f t="shared" si="104"/>
        <v>7</v>
      </c>
      <c r="AO790" s="84">
        <f t="shared" si="104"/>
        <v>0</v>
      </c>
      <c r="AP790" s="86">
        <f t="shared" si="104"/>
        <v>32</v>
      </c>
      <c r="AQ790" s="85">
        <f t="shared" si="104"/>
        <v>12</v>
      </c>
      <c r="AR790" s="84">
        <f t="shared" si="104"/>
        <v>0</v>
      </c>
      <c r="AS790" s="86">
        <f t="shared" si="104"/>
        <v>2</v>
      </c>
      <c r="AT790" s="85">
        <f t="shared" si="104"/>
        <v>0</v>
      </c>
      <c r="AU790" s="84">
        <f t="shared" si="104"/>
        <v>0</v>
      </c>
      <c r="AV790" s="86">
        <f t="shared" si="104"/>
        <v>9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17.5</v>
      </c>
      <c r="BJ790" s="5">
        <f>SUM(AP790:AR790,BB790)/$BJ$5</f>
        <v>22</v>
      </c>
      <c r="BK790" s="5">
        <f>SUM(AS790:AU790,BC790)/$BJ$5</f>
        <v>1</v>
      </c>
      <c r="BL790" s="5">
        <f>SUM(AV790:AX790,BD790)/$BJ$5</f>
        <v>4.5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14</v>
      </c>
      <c r="AN791" s="66">
        <f t="shared" si="105"/>
        <v>3.5</v>
      </c>
      <c r="AO791" s="65">
        <f t="shared" si="105"/>
        <v>0</v>
      </c>
      <c r="AP791" s="67">
        <f t="shared" si="105"/>
        <v>16</v>
      </c>
      <c r="AQ791" s="66">
        <f t="shared" si="105"/>
        <v>6</v>
      </c>
      <c r="AR791" s="65">
        <f t="shared" si="105"/>
        <v>0</v>
      </c>
      <c r="AS791" s="67">
        <f t="shared" si="105"/>
        <v>1</v>
      </c>
      <c r="AT791" s="66">
        <f t="shared" si="105"/>
        <v>0</v>
      </c>
      <c r="AU791" s="65">
        <f t="shared" si="105"/>
        <v>0</v>
      </c>
      <c r="AV791" s="67">
        <f t="shared" si="105"/>
        <v>4.5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134</v>
      </c>
      <c r="I792" s="248">
        <v>118</v>
      </c>
      <c r="J792" s="248">
        <v>22</v>
      </c>
      <c r="K792" s="248">
        <v>7</v>
      </c>
      <c r="L792" s="45" t="s">
        <v>132</v>
      </c>
      <c r="M792" s="44" t="s">
        <v>375</v>
      </c>
      <c r="N792" s="45" t="s">
        <v>131</v>
      </c>
      <c r="O792" s="44" t="s">
        <v>463</v>
      </c>
      <c r="P792" s="45" t="s">
        <v>130</v>
      </c>
      <c r="Q792" s="44" t="s">
        <v>538</v>
      </c>
      <c r="R792" s="45" t="s">
        <v>129</v>
      </c>
      <c r="S792" s="44" t="s">
        <v>381</v>
      </c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693</v>
      </c>
      <c r="AI792" s="42"/>
      <c r="AJ792" s="235">
        <v>5</v>
      </c>
      <c r="AK792" s="235"/>
      <c r="AL792" s="51"/>
      <c r="AM792" s="228">
        <f>SUMPRODUCT(LEN($M792:$AE795)-LEN(SUBSTITUTE($M792:$AE795,"A", "")))</f>
        <v>20</v>
      </c>
      <c r="AN792" s="216">
        <f>SUMPRODUCT(LEN($AH792:$AH795)-LEN(SUBSTITUTE($AH792:$AH795,"A", "")))</f>
        <v>7</v>
      </c>
      <c r="AO792" s="219">
        <f>SUMPRODUCT(LEN($AG792:$AG795)-LEN(SUBSTITUTE($AG792:$AG795,"A", "")))</f>
        <v>0</v>
      </c>
      <c r="AP792" s="222">
        <f>SUMPRODUCT(LEN($M792:$AE795)-LEN(SUBSTITUTE($M792:$AE795,"S", "")))</f>
        <v>23</v>
      </c>
      <c r="AQ792" s="216">
        <f>SUMPRODUCT(LEN($AH792:$AH795)-LEN(SUBSTITUTE($AH792:$AH795,"S", "")))</f>
        <v>12</v>
      </c>
      <c r="AR792" s="219">
        <f>SUMPRODUCT(LEN($AG792:$AG795)-LEN(SUBSTITUTE($AG792:$AG795,"S", "")))</f>
        <v>0</v>
      </c>
      <c r="AS792" s="222">
        <f>SUMPRODUCT(LEN($M792:$AE795)-LEN(SUBSTITUTE($M792:$AE795,"F", "")))</f>
        <v>2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5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374</v>
      </c>
      <c r="N793" s="35" t="s">
        <v>121</v>
      </c>
      <c r="O793" s="34" t="s">
        <v>690</v>
      </c>
      <c r="P793" s="35" t="s">
        <v>120</v>
      </c>
      <c r="Q793" s="34" t="s">
        <v>487</v>
      </c>
      <c r="R793" s="35" t="s">
        <v>119</v>
      </c>
      <c r="S793" s="34" t="s">
        <v>381</v>
      </c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692</v>
      </c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192</v>
      </c>
      <c r="I794" s="250"/>
      <c r="J794" s="250"/>
      <c r="K794" s="250"/>
      <c r="L794" s="26" t="s">
        <v>112</v>
      </c>
      <c r="M794" s="25" t="s">
        <v>530</v>
      </c>
      <c r="N794" s="26" t="s">
        <v>111</v>
      </c>
      <c r="O794" s="25" t="s">
        <v>690</v>
      </c>
      <c r="P794" s="26" t="s">
        <v>110</v>
      </c>
      <c r="Q794" s="25" t="s">
        <v>515</v>
      </c>
      <c r="R794" s="26" t="s">
        <v>109</v>
      </c>
      <c r="S794" s="25" t="s">
        <v>133</v>
      </c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511</v>
      </c>
      <c r="N795" s="55" t="s">
        <v>102</v>
      </c>
      <c r="O795" s="54" t="s">
        <v>478</v>
      </c>
      <c r="P795" s="55" t="s">
        <v>101</v>
      </c>
      <c r="Q795" s="54" t="s">
        <v>381</v>
      </c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66</v>
      </c>
      <c r="J796" s="248">
        <v>17</v>
      </c>
      <c r="K796" s="248">
        <v>6</v>
      </c>
      <c r="L796" s="45" t="s">
        <v>132</v>
      </c>
      <c r="M796" s="44" t="s">
        <v>175</v>
      </c>
      <c r="N796" s="45" t="s">
        <v>131</v>
      </c>
      <c r="O796" s="44" t="s">
        <v>186</v>
      </c>
      <c r="P796" s="45" t="s">
        <v>130</v>
      </c>
      <c r="Q796" s="44" t="s">
        <v>133</v>
      </c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31"/>
      <c r="AK796" s="225"/>
      <c r="AL796" s="51"/>
      <c r="AM796" s="228">
        <f>SUMPRODUCT(LEN($M796:$AE799)-LEN(SUBSTITUTE($M796:$AE799,"A", "")))</f>
        <v>8</v>
      </c>
      <c r="AN796" s="216">
        <f>SUMPRODUCT(LEN($AH796:$AH799)-LEN(SUBSTITUTE($AH796:$AH799,"A", "")))</f>
        <v>0</v>
      </c>
      <c r="AO796" s="219">
        <f>SUMPRODUCT(LEN($AG796:$AG799)-LEN(SUBSTITUTE($AG796:$AG799,"A", "")))</f>
        <v>0</v>
      </c>
      <c r="AP796" s="222">
        <f>SUMPRODUCT(LEN($M796:$AE799)-LEN(SUBSTITUTE($M796:$AE799,"S", "")))</f>
        <v>9</v>
      </c>
      <c r="AQ796" s="216">
        <f>SUMPRODUCT(LEN($AH796:$AH799)-LEN(SUBSTITUTE($AH796:$AH799,"S", "")))</f>
        <v>0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4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175</v>
      </c>
      <c r="N797" s="35" t="s">
        <v>121</v>
      </c>
      <c r="O797" s="34" t="s">
        <v>471</v>
      </c>
      <c r="P797" s="35" t="s">
        <v>120</v>
      </c>
      <c r="Q797" s="34" t="s">
        <v>371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544</v>
      </c>
      <c r="N798" s="26" t="s">
        <v>111</v>
      </c>
      <c r="O798" s="25" t="s">
        <v>478</v>
      </c>
      <c r="P798" s="26" t="s">
        <v>110</v>
      </c>
      <c r="Q798" s="25" t="s">
        <v>133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520</v>
      </c>
      <c r="N799" s="55" t="s">
        <v>102</v>
      </c>
      <c r="O799" s="54" t="s">
        <v>372</v>
      </c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193</v>
      </c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25</v>
      </c>
      <c r="AN805" s="85">
        <f t="shared" si="106"/>
        <v>5</v>
      </c>
      <c r="AO805" s="84">
        <f t="shared" si="106"/>
        <v>0</v>
      </c>
      <c r="AP805" s="86">
        <f t="shared" si="106"/>
        <v>21</v>
      </c>
      <c r="AQ805" s="85">
        <f t="shared" si="106"/>
        <v>7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15</v>
      </c>
      <c r="BJ805" s="5">
        <f>SUM(AP805:AR805,BB805)/$BJ$5</f>
        <v>14.5</v>
      </c>
      <c r="BK805" s="5">
        <f>SUM(AS805:AU805,BC805)/$BJ$5</f>
        <v>0</v>
      </c>
      <c r="BL805" s="5">
        <f>SUM(AV805:AX805,BD805)/$BJ$5</f>
        <v>5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12.5</v>
      </c>
      <c r="AN806" s="66">
        <f t="shared" si="107"/>
        <v>2.5</v>
      </c>
      <c r="AO806" s="65">
        <f t="shared" si="107"/>
        <v>0</v>
      </c>
      <c r="AP806" s="67">
        <f t="shared" si="107"/>
        <v>10.5</v>
      </c>
      <c r="AQ806" s="66">
        <f t="shared" si="107"/>
        <v>3.5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4.5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134</v>
      </c>
      <c r="I807" s="248">
        <v>64</v>
      </c>
      <c r="J807" s="248">
        <v>16</v>
      </c>
      <c r="K807" s="248">
        <v>7</v>
      </c>
      <c r="L807" s="45" t="s">
        <v>132</v>
      </c>
      <c r="M807" s="44" t="s">
        <v>544</v>
      </c>
      <c r="N807" s="45" t="s">
        <v>131</v>
      </c>
      <c r="O807" s="44" t="s">
        <v>186</v>
      </c>
      <c r="P807" s="45" t="s">
        <v>130</v>
      </c>
      <c r="Q807" s="44" t="s">
        <v>133</v>
      </c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 t="s">
        <v>133</v>
      </c>
      <c r="AJ807" s="235"/>
      <c r="AK807" s="235"/>
      <c r="AL807" s="51"/>
      <c r="AM807" s="228">
        <f>SUMPRODUCT(LEN($M807:$AE810)-LEN(SUBSTITUTE($M807:$AE810,"A", "")))</f>
        <v>5</v>
      </c>
      <c r="AN807" s="216">
        <f>SUMPRODUCT(LEN($AH807:$AH810)-LEN(SUBSTITUTE($AH807:$AH810,"A", "")))</f>
        <v>0</v>
      </c>
      <c r="AO807" s="219">
        <f>SUMPRODUCT(LEN($AG807:$AG810)-LEN(SUBSTITUTE($AG807:$AG810,"A", "")))</f>
        <v>0</v>
      </c>
      <c r="AP807" s="222">
        <f>SUMPRODUCT(LEN($M807:$AE810)-LEN(SUBSTITUTE($M807:$AE810,"S", "")))</f>
        <v>5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3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0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1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375</v>
      </c>
      <c r="N808" s="35" t="s">
        <v>121</v>
      </c>
      <c r="O808" s="34" t="s">
        <v>133</v>
      </c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193</v>
      </c>
      <c r="I809" s="250"/>
      <c r="J809" s="250"/>
      <c r="K809" s="250"/>
      <c r="L809" s="26" t="s">
        <v>112</v>
      </c>
      <c r="M809" s="25" t="s">
        <v>498</v>
      </c>
      <c r="N809" s="26" t="s">
        <v>111</v>
      </c>
      <c r="O809" s="25" t="s">
        <v>133</v>
      </c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531</v>
      </c>
      <c r="N810" s="55" t="s">
        <v>102</v>
      </c>
      <c r="O810" s="54" t="s">
        <v>133</v>
      </c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82</v>
      </c>
      <c r="J811" s="248">
        <v>20</v>
      </c>
      <c r="K811" s="248">
        <v>5</v>
      </c>
      <c r="L811" s="45" t="s">
        <v>132</v>
      </c>
      <c r="M811" s="44" t="s">
        <v>375</v>
      </c>
      <c r="N811" s="45" t="s">
        <v>131</v>
      </c>
      <c r="O811" s="44" t="s">
        <v>470</v>
      </c>
      <c r="P811" s="45" t="s">
        <v>130</v>
      </c>
      <c r="Q811" s="44" t="s">
        <v>492</v>
      </c>
      <c r="R811" s="45" t="s">
        <v>129</v>
      </c>
      <c r="S811" s="44" t="s">
        <v>371</v>
      </c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691</v>
      </c>
      <c r="AI811" s="42"/>
      <c r="AJ811" s="231"/>
      <c r="AK811" s="225"/>
      <c r="AL811" s="51"/>
      <c r="AM811" s="228">
        <f>SUMPRODUCT(LEN($M811:$AE814)-LEN(SUBSTITUTE($M811:$AE814,"A", "")))</f>
        <v>20</v>
      </c>
      <c r="AN811" s="216">
        <f>SUMPRODUCT(LEN($AH811:$AH814)-LEN(SUBSTITUTE($AH811:$AH814,"A", "")))</f>
        <v>5</v>
      </c>
      <c r="AO811" s="219">
        <f>SUMPRODUCT(LEN($AG811:$AG814)-LEN(SUBSTITUTE($AG811:$AG814,"A", "")))</f>
        <v>0</v>
      </c>
      <c r="AP811" s="222">
        <f>SUMPRODUCT(LEN($M811:$AE814)-LEN(SUBSTITUTE($M811:$AE814,"S", "")))</f>
        <v>16</v>
      </c>
      <c r="AQ811" s="216">
        <f>SUMPRODUCT(LEN($AH811:$AH814)-LEN(SUBSTITUTE($AH811:$AH814,"S", "")))</f>
        <v>7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6</v>
      </c>
      <c r="AW811" s="216">
        <f>SUMPRODUCT(LEN($AH811:$AH814)-LEN(SUBSTITUTE($AH811:$AH814,"G", "")))</f>
        <v>1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374</v>
      </c>
      <c r="N812" s="35" t="s">
        <v>121</v>
      </c>
      <c r="O812" s="34" t="s">
        <v>385</v>
      </c>
      <c r="P812" s="35" t="s">
        <v>120</v>
      </c>
      <c r="Q812" s="34" t="s">
        <v>478</v>
      </c>
      <c r="R812" s="35" t="s">
        <v>119</v>
      </c>
      <c r="S812" s="34" t="s">
        <v>371</v>
      </c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544</v>
      </c>
      <c r="N813" s="26" t="s">
        <v>111</v>
      </c>
      <c r="O813" s="25" t="s">
        <v>690</v>
      </c>
      <c r="P813" s="26" t="s">
        <v>110</v>
      </c>
      <c r="Q813" s="25" t="s">
        <v>372</v>
      </c>
      <c r="R813" s="26" t="s">
        <v>109</v>
      </c>
      <c r="S813" s="25" t="s">
        <v>133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689</v>
      </c>
      <c r="N814" s="55" t="s">
        <v>102</v>
      </c>
      <c r="O814" s="54" t="s">
        <v>373</v>
      </c>
      <c r="P814" s="55" t="s">
        <v>101</v>
      </c>
      <c r="Q814" s="54" t="s">
        <v>371</v>
      </c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192</v>
      </c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21</v>
      </c>
      <c r="AN820" s="85">
        <f t="shared" si="108"/>
        <v>1</v>
      </c>
      <c r="AO820" s="84">
        <f t="shared" si="108"/>
        <v>0</v>
      </c>
      <c r="AP820" s="86">
        <f t="shared" si="108"/>
        <v>19</v>
      </c>
      <c r="AQ820" s="85">
        <f t="shared" si="108"/>
        <v>0</v>
      </c>
      <c r="AR820" s="84">
        <f t="shared" si="108"/>
        <v>0</v>
      </c>
      <c r="AS820" s="86">
        <f t="shared" si="108"/>
        <v>3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1</v>
      </c>
      <c r="BE820" s="81">
        <f t="shared" si="108"/>
        <v>0</v>
      </c>
      <c r="BF820" s="61" t="s">
        <v>137</v>
      </c>
      <c r="BI820" s="5">
        <f>SUM(AM820:AO820)/$BJ$5</f>
        <v>11</v>
      </c>
      <c r="BJ820" s="5">
        <f>SUM(AP820:AR820,BB820)/$BJ$5</f>
        <v>9.5</v>
      </c>
      <c r="BK820" s="5">
        <f>SUM(AS820:AU820,BC820)/$BJ$5</f>
        <v>1.5</v>
      </c>
      <c r="BL820" s="5">
        <f>SUM(AV820:AX820,BD820)/$BJ$5</f>
        <v>6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10.5</v>
      </c>
      <c r="AN821" s="66">
        <f t="shared" si="109"/>
        <v>0.5</v>
      </c>
      <c r="AO821" s="65">
        <f t="shared" si="109"/>
        <v>0</v>
      </c>
      <c r="AP821" s="67">
        <f t="shared" si="109"/>
        <v>9.5</v>
      </c>
      <c r="AQ821" s="66">
        <f t="shared" si="109"/>
        <v>0</v>
      </c>
      <c r="AR821" s="65">
        <f t="shared" si="109"/>
        <v>0</v>
      </c>
      <c r="AS821" s="67">
        <f t="shared" si="109"/>
        <v>1.5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0.5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134</v>
      </c>
      <c r="I822" s="248">
        <v>65</v>
      </c>
      <c r="J822" s="248">
        <v>17</v>
      </c>
      <c r="K822" s="248">
        <v>4</v>
      </c>
      <c r="L822" s="45" t="s">
        <v>132</v>
      </c>
      <c r="M822" s="44" t="s">
        <v>175</v>
      </c>
      <c r="N822" s="45" t="s">
        <v>131</v>
      </c>
      <c r="O822" s="44" t="s">
        <v>385</v>
      </c>
      <c r="P822" s="45" t="s">
        <v>130</v>
      </c>
      <c r="Q822" s="44" t="s">
        <v>471</v>
      </c>
      <c r="R822" s="45" t="s">
        <v>129</v>
      </c>
      <c r="S822" s="44" t="s">
        <v>133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175</v>
      </c>
      <c r="AI822" s="42" t="s">
        <v>531</v>
      </c>
      <c r="AJ822" s="235">
        <v>3</v>
      </c>
      <c r="AK822" s="235"/>
      <c r="AL822" s="51"/>
      <c r="AM822" s="228">
        <f>SUMPRODUCT(LEN($M822:$AE825)-LEN(SUBSTITUTE($M822:$AE825,"A", "")))</f>
        <v>11</v>
      </c>
      <c r="AN822" s="216">
        <f>SUMPRODUCT(LEN($AH822:$AH825)-LEN(SUBSTITUTE($AH822:$AH825,"A", "")))</f>
        <v>1</v>
      </c>
      <c r="AO822" s="219">
        <f>SUMPRODUCT(LEN($AG822:$AG825)-LEN(SUBSTITUTE($AG822:$AG825,"A", "")))</f>
        <v>0</v>
      </c>
      <c r="AP822" s="222">
        <f>SUMPRODUCT(LEN($M822:$AE825)-LEN(SUBSTITUTE($M822:$AE825,"S", "")))</f>
        <v>11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2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5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1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375</v>
      </c>
      <c r="N823" s="35" t="s">
        <v>121</v>
      </c>
      <c r="O823" s="34" t="s">
        <v>492</v>
      </c>
      <c r="P823" s="35" t="s">
        <v>120</v>
      </c>
      <c r="Q823" s="34" t="s">
        <v>483</v>
      </c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192</v>
      </c>
      <c r="I824" s="250"/>
      <c r="J824" s="250"/>
      <c r="K824" s="250"/>
      <c r="L824" s="26" t="s">
        <v>112</v>
      </c>
      <c r="M824" s="25" t="s">
        <v>175</v>
      </c>
      <c r="N824" s="26" t="s">
        <v>111</v>
      </c>
      <c r="O824" s="25" t="s">
        <v>646</v>
      </c>
      <c r="P824" s="26" t="s">
        <v>110</v>
      </c>
      <c r="Q824" s="25" t="s">
        <v>371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520</v>
      </c>
      <c r="N825" s="55" t="s">
        <v>102</v>
      </c>
      <c r="O825" s="54" t="s">
        <v>471</v>
      </c>
      <c r="P825" s="55" t="s">
        <v>101</v>
      </c>
      <c r="Q825" s="54" t="s">
        <v>371</v>
      </c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84</v>
      </c>
      <c r="J826" s="248">
        <v>19</v>
      </c>
      <c r="K826" s="248">
        <v>7</v>
      </c>
      <c r="L826" s="45" t="s">
        <v>132</v>
      </c>
      <c r="M826" s="44" t="s">
        <v>375</v>
      </c>
      <c r="N826" s="45" t="s">
        <v>131</v>
      </c>
      <c r="O826" s="44" t="s">
        <v>646</v>
      </c>
      <c r="P826" s="45" t="s">
        <v>130</v>
      </c>
      <c r="Q826" s="44" t="s">
        <v>371</v>
      </c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31">
        <v>7</v>
      </c>
      <c r="AK826" s="225"/>
      <c r="AL826" s="51"/>
      <c r="AM826" s="228">
        <f>SUMPRODUCT(LEN($M826:$AE829)-LEN(SUBSTITUTE($M826:$AE829,"A", "")))</f>
        <v>10</v>
      </c>
      <c r="AN826" s="216">
        <f>SUMPRODUCT(LEN($AH826:$AH829)-LEN(SUBSTITUTE($AH826:$AH829,"A", "")))</f>
        <v>0</v>
      </c>
      <c r="AO826" s="219">
        <f>SUMPRODUCT(LEN($AG826:$AG829)-LEN(SUBSTITUTE($AG826:$AG829,"A", "")))</f>
        <v>0</v>
      </c>
      <c r="AP826" s="222">
        <f>SUMPRODUCT(LEN($M826:$AE829)-LEN(SUBSTITUTE($M826:$AE829,"S", "")))</f>
        <v>8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1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6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544</v>
      </c>
      <c r="N827" s="35" t="s">
        <v>121</v>
      </c>
      <c r="O827" s="34" t="s">
        <v>492</v>
      </c>
      <c r="P827" s="35" t="s">
        <v>120</v>
      </c>
      <c r="Q827" s="34" t="s">
        <v>133</v>
      </c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477</v>
      </c>
      <c r="N828" s="26" t="s">
        <v>111</v>
      </c>
      <c r="O828" s="25" t="s">
        <v>471</v>
      </c>
      <c r="P828" s="26" t="s">
        <v>110</v>
      </c>
      <c r="Q828" s="25" t="s">
        <v>133</v>
      </c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477</v>
      </c>
      <c r="N829" s="55" t="s">
        <v>102</v>
      </c>
      <c r="O829" s="54" t="s">
        <v>372</v>
      </c>
      <c r="P829" s="55" t="s">
        <v>101</v>
      </c>
      <c r="Q829" s="54" t="s">
        <v>133</v>
      </c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193</v>
      </c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44</v>
      </c>
      <c r="AN835" s="85">
        <f t="shared" si="110"/>
        <v>3</v>
      </c>
      <c r="AO835" s="84">
        <f t="shared" si="110"/>
        <v>0</v>
      </c>
      <c r="AP835" s="86">
        <f t="shared" si="110"/>
        <v>17</v>
      </c>
      <c r="AQ835" s="85">
        <f t="shared" si="110"/>
        <v>2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9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2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23.5</v>
      </c>
      <c r="BJ835" s="5">
        <f>SUM(AP835:AR835,BB835)/$BJ$5</f>
        <v>10.5</v>
      </c>
      <c r="BK835" s="5">
        <f>SUM(AS835:AU835,BC835)/$BJ$5</f>
        <v>0.5</v>
      </c>
      <c r="BL835" s="5">
        <f>SUM(AV835:AX835,BD835)/$BJ$5</f>
        <v>4.5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22</v>
      </c>
      <c r="AN836" s="66">
        <f t="shared" si="111"/>
        <v>1.5</v>
      </c>
      <c r="AO836" s="65">
        <f t="shared" si="111"/>
        <v>0</v>
      </c>
      <c r="AP836" s="67">
        <f t="shared" si="111"/>
        <v>8.5</v>
      </c>
      <c r="AQ836" s="66">
        <f t="shared" si="111"/>
        <v>1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4.5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1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134</v>
      </c>
      <c r="I837" s="248">
        <v>73</v>
      </c>
      <c r="J837" s="248">
        <v>20</v>
      </c>
      <c r="K837" s="248">
        <v>5</v>
      </c>
      <c r="L837" s="45" t="s">
        <v>132</v>
      </c>
      <c r="M837" s="44" t="s">
        <v>175</v>
      </c>
      <c r="N837" s="45" t="s">
        <v>131</v>
      </c>
      <c r="O837" s="44" t="s">
        <v>477</v>
      </c>
      <c r="P837" s="45" t="s">
        <v>130</v>
      </c>
      <c r="Q837" s="44" t="s">
        <v>477</v>
      </c>
      <c r="R837" s="45" t="s">
        <v>129</v>
      </c>
      <c r="S837" s="44" t="s">
        <v>175</v>
      </c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460</v>
      </c>
      <c r="AI837" s="42" t="s">
        <v>371</v>
      </c>
      <c r="AJ837" s="235"/>
      <c r="AK837" s="235"/>
      <c r="AL837" s="51"/>
      <c r="AM837" s="228">
        <f>SUMPRODUCT(LEN($M837:$AE840)-LEN(SUBSTITUTE($M837:$AE840,"A", "")))</f>
        <v>20</v>
      </c>
      <c r="AN837" s="216">
        <f>SUMPRODUCT(LEN($AH837:$AH840)-LEN(SUBSTITUTE($AH837:$AH840,"A", "")))</f>
        <v>3</v>
      </c>
      <c r="AO837" s="219">
        <f>SUMPRODUCT(LEN($AG837:$AG840)-LEN(SUBSTITUTE($AG837:$AG840,"A", "")))</f>
        <v>0</v>
      </c>
      <c r="AP837" s="222">
        <f>SUMPRODUCT(LEN($M837:$AE840)-LEN(SUBSTITUTE($M837:$AE840,"S", "")))</f>
        <v>7</v>
      </c>
      <c r="AQ837" s="216">
        <f>SUMPRODUCT(LEN($AH837:$AH840)-LEN(SUBSTITUTE($AH837:$AH840,"S", "")))</f>
        <v>2</v>
      </c>
      <c r="AR837" s="219">
        <f>SUMPRODUCT(LEN($AG837:$AG840)-LEN(SUBSTITUTE($AG837:$AG840,"S", "")))</f>
        <v>0</v>
      </c>
      <c r="AS837" s="222">
        <f>SUMPRODUCT(LEN($M837:$AE840)-LEN(SUBSTITUTE($M837:$AE840,"F", "")))</f>
        <v>0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6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0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2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375</v>
      </c>
      <c r="N838" s="35" t="s">
        <v>121</v>
      </c>
      <c r="O838" s="34" t="s">
        <v>530</v>
      </c>
      <c r="P838" s="35" t="s">
        <v>120</v>
      </c>
      <c r="Q838" s="34" t="s">
        <v>471</v>
      </c>
      <c r="R838" s="35" t="s">
        <v>119</v>
      </c>
      <c r="S838" s="34" t="s">
        <v>133</v>
      </c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193</v>
      </c>
      <c r="I839" s="250"/>
      <c r="J839" s="250"/>
      <c r="K839" s="250"/>
      <c r="L839" s="26" t="s">
        <v>112</v>
      </c>
      <c r="M839" s="25" t="s">
        <v>375</v>
      </c>
      <c r="N839" s="26" t="s">
        <v>111</v>
      </c>
      <c r="O839" s="25" t="s">
        <v>558</v>
      </c>
      <c r="P839" s="26" t="s">
        <v>110</v>
      </c>
      <c r="Q839" s="25" t="s">
        <v>372</v>
      </c>
      <c r="R839" s="26" t="s">
        <v>109</v>
      </c>
      <c r="S839" s="25" t="s">
        <v>133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658</v>
      </c>
      <c r="N840" s="55" t="s">
        <v>102</v>
      </c>
      <c r="O840" s="54" t="s">
        <v>373</v>
      </c>
      <c r="P840" s="55" t="s">
        <v>101</v>
      </c>
      <c r="Q840" s="54" t="s">
        <v>372</v>
      </c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94</v>
      </c>
      <c r="J841" s="248">
        <v>20</v>
      </c>
      <c r="K841" s="248">
        <v>5</v>
      </c>
      <c r="L841" s="45" t="s">
        <v>132</v>
      </c>
      <c r="M841" s="44" t="s">
        <v>175</v>
      </c>
      <c r="N841" s="45" t="s">
        <v>131</v>
      </c>
      <c r="O841" s="44" t="s">
        <v>688</v>
      </c>
      <c r="P841" s="45" t="s">
        <v>130</v>
      </c>
      <c r="Q841" s="44" t="s">
        <v>478</v>
      </c>
      <c r="R841" s="45" t="s">
        <v>129</v>
      </c>
      <c r="S841" s="44" t="s">
        <v>371</v>
      </c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31"/>
      <c r="AK841" s="225"/>
      <c r="AL841" s="51"/>
      <c r="AM841" s="228">
        <f>SUMPRODUCT(LEN($M841:$AE844)-LEN(SUBSTITUTE($M841:$AE844,"A", "")))</f>
        <v>24</v>
      </c>
      <c r="AN841" s="216">
        <f>SUMPRODUCT(LEN($AH841:$AH844)-LEN(SUBSTITUTE($AH841:$AH844,"A", "")))</f>
        <v>0</v>
      </c>
      <c r="AO841" s="219">
        <f>SUMPRODUCT(LEN($AG841:$AG844)-LEN(SUBSTITUTE($AG841:$AG844,"A", "")))</f>
        <v>0</v>
      </c>
      <c r="AP841" s="222">
        <f>SUMPRODUCT(LEN($M841:$AE844)-LEN(SUBSTITUTE($M841:$AE844,"S", "")))</f>
        <v>10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1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3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175</v>
      </c>
      <c r="N842" s="35" t="s">
        <v>121</v>
      </c>
      <c r="O842" s="34" t="s">
        <v>475</v>
      </c>
      <c r="P842" s="35" t="s">
        <v>120</v>
      </c>
      <c r="Q842" s="34" t="s">
        <v>372</v>
      </c>
      <c r="R842" s="35" t="s">
        <v>119</v>
      </c>
      <c r="S842" s="34" t="s">
        <v>371</v>
      </c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374</v>
      </c>
      <c r="N843" s="26" t="s">
        <v>111</v>
      </c>
      <c r="O843" s="25" t="s">
        <v>374</v>
      </c>
      <c r="P843" s="26" t="s">
        <v>110</v>
      </c>
      <c r="Q843" s="25" t="s">
        <v>371</v>
      </c>
      <c r="R843" s="26" t="s">
        <v>109</v>
      </c>
      <c r="S843" s="25" t="s">
        <v>175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655</v>
      </c>
      <c r="N844" s="55" t="s">
        <v>102</v>
      </c>
      <c r="O844" s="54" t="s">
        <v>464</v>
      </c>
      <c r="P844" s="55" t="s">
        <v>101</v>
      </c>
      <c r="Q844" s="54" t="s">
        <v>372</v>
      </c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191</v>
      </c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22</v>
      </c>
      <c r="AN850" s="85">
        <f t="shared" si="112"/>
        <v>1</v>
      </c>
      <c r="AO850" s="84">
        <f t="shared" si="112"/>
        <v>0</v>
      </c>
      <c r="AP850" s="86">
        <f t="shared" si="112"/>
        <v>31</v>
      </c>
      <c r="AQ850" s="85">
        <f t="shared" si="112"/>
        <v>1</v>
      </c>
      <c r="AR850" s="84">
        <f t="shared" si="112"/>
        <v>0</v>
      </c>
      <c r="AS850" s="86">
        <f t="shared" si="112"/>
        <v>3</v>
      </c>
      <c r="AT850" s="85">
        <f t="shared" si="112"/>
        <v>0</v>
      </c>
      <c r="AU850" s="84">
        <f t="shared" si="112"/>
        <v>0</v>
      </c>
      <c r="AV850" s="86">
        <f t="shared" si="112"/>
        <v>9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11.5</v>
      </c>
      <c r="BJ850" s="5">
        <f>SUM(AP850:AR850,BB850)/$BJ$5</f>
        <v>16</v>
      </c>
      <c r="BK850" s="5">
        <f>SUM(AS850:AU850,BC850)/$BJ$5</f>
        <v>1.5</v>
      </c>
      <c r="BL850" s="5">
        <f>SUM(AV850:AX850,BD850)/$BJ$5</f>
        <v>4.5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11</v>
      </c>
      <c r="AN851" s="66">
        <f t="shared" si="113"/>
        <v>0.5</v>
      </c>
      <c r="AO851" s="65">
        <f t="shared" si="113"/>
        <v>0</v>
      </c>
      <c r="AP851" s="67">
        <f t="shared" si="113"/>
        <v>15.5</v>
      </c>
      <c r="AQ851" s="66">
        <f t="shared" si="113"/>
        <v>0.5</v>
      </c>
      <c r="AR851" s="65">
        <f t="shared" si="113"/>
        <v>0</v>
      </c>
      <c r="AS851" s="67">
        <f t="shared" si="113"/>
        <v>1.5</v>
      </c>
      <c r="AT851" s="66">
        <f t="shared" si="113"/>
        <v>0</v>
      </c>
      <c r="AU851" s="65">
        <f t="shared" si="113"/>
        <v>0</v>
      </c>
      <c r="AV851" s="67">
        <f t="shared" si="113"/>
        <v>4.5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134</v>
      </c>
      <c r="I852" s="248">
        <v>91</v>
      </c>
      <c r="J852" s="248">
        <v>22</v>
      </c>
      <c r="K852" s="248">
        <v>7</v>
      </c>
      <c r="L852" s="45" t="s">
        <v>132</v>
      </c>
      <c r="M852" s="44" t="s">
        <v>175</v>
      </c>
      <c r="N852" s="45" t="s">
        <v>131</v>
      </c>
      <c r="O852" s="44" t="s">
        <v>385</v>
      </c>
      <c r="P852" s="45" t="s">
        <v>130</v>
      </c>
      <c r="Q852" s="44" t="s">
        <v>491</v>
      </c>
      <c r="R852" s="45" t="s">
        <v>129</v>
      </c>
      <c r="S852" s="44" t="s">
        <v>371</v>
      </c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175</v>
      </c>
      <c r="AI852" s="42"/>
      <c r="AJ852" s="235"/>
      <c r="AK852" s="235"/>
      <c r="AL852" s="51"/>
      <c r="AM852" s="228">
        <f>SUMPRODUCT(LEN($M852:$AE855)-LEN(SUBSTITUTE($M852:$AE855,"A", "")))</f>
        <v>13</v>
      </c>
      <c r="AN852" s="216">
        <f>SUMPRODUCT(LEN($AH852:$AH855)-LEN(SUBSTITUTE($AH852:$AH855,"A", "")))</f>
        <v>1</v>
      </c>
      <c r="AO852" s="219">
        <f>SUMPRODUCT(LEN($AG852:$AG855)-LEN(SUBSTITUTE($AG852:$AG855,"A", "")))</f>
        <v>0</v>
      </c>
      <c r="AP852" s="222">
        <f>SUMPRODUCT(LEN($M852:$AE855)-LEN(SUBSTITUTE($M852:$AE855,"S", "")))</f>
        <v>19</v>
      </c>
      <c r="AQ852" s="216">
        <f>SUMPRODUCT(LEN($AH852:$AH855)-LEN(SUBSTITUTE($AH852:$AH855,"S", "")))</f>
        <v>0</v>
      </c>
      <c r="AR852" s="219">
        <f>SUMPRODUCT(LEN($AG852:$AG855)-LEN(SUBSTITUTE($AG852:$AG855,"S", "")))</f>
        <v>0</v>
      </c>
      <c r="AS852" s="222">
        <f>SUMPRODUCT(LEN($M852:$AE855)-LEN(SUBSTITUTE($M852:$AE855,"F", "")))</f>
        <v>2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3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375</v>
      </c>
      <c r="N853" s="35" t="s">
        <v>121</v>
      </c>
      <c r="O853" s="34" t="s">
        <v>647</v>
      </c>
      <c r="P853" s="35" t="s">
        <v>120</v>
      </c>
      <c r="Q853" s="34" t="s">
        <v>371</v>
      </c>
      <c r="R853" s="35" t="s">
        <v>119</v>
      </c>
      <c r="S853" s="34" t="s">
        <v>133</v>
      </c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191</v>
      </c>
      <c r="I854" s="250"/>
      <c r="J854" s="250"/>
      <c r="K854" s="250"/>
      <c r="L854" s="26" t="s">
        <v>112</v>
      </c>
      <c r="M854" s="25" t="s">
        <v>663</v>
      </c>
      <c r="N854" s="26" t="s">
        <v>111</v>
      </c>
      <c r="O854" s="25" t="s">
        <v>678</v>
      </c>
      <c r="P854" s="26" t="s">
        <v>110</v>
      </c>
      <c r="Q854" s="25" t="s">
        <v>381</v>
      </c>
      <c r="R854" s="26" t="s">
        <v>109</v>
      </c>
      <c r="S854" s="25" t="s">
        <v>133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464</v>
      </c>
      <c r="N855" s="55" t="s">
        <v>102</v>
      </c>
      <c r="O855" s="54" t="s">
        <v>377</v>
      </c>
      <c r="P855" s="55" t="s">
        <v>101</v>
      </c>
      <c r="Q855" s="54" t="s">
        <v>372</v>
      </c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93</v>
      </c>
      <c r="J856" s="248">
        <v>21</v>
      </c>
      <c r="K856" s="248">
        <v>7</v>
      </c>
      <c r="L856" s="45" t="s">
        <v>132</v>
      </c>
      <c r="M856" s="44" t="s">
        <v>175</v>
      </c>
      <c r="N856" s="45" t="s">
        <v>131</v>
      </c>
      <c r="O856" s="44" t="s">
        <v>664</v>
      </c>
      <c r="P856" s="45" t="s">
        <v>130</v>
      </c>
      <c r="Q856" s="44" t="s">
        <v>371</v>
      </c>
      <c r="R856" s="45" t="s">
        <v>129</v>
      </c>
      <c r="S856" s="44" t="s">
        <v>133</v>
      </c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 t="s">
        <v>133</v>
      </c>
      <c r="AI856" s="42"/>
      <c r="AJ856" s="231"/>
      <c r="AK856" s="225"/>
      <c r="AL856" s="51"/>
      <c r="AM856" s="228">
        <f>SUMPRODUCT(LEN($M856:$AE859)-LEN(SUBSTITUTE($M856:$AE859,"A", "")))</f>
        <v>9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12</v>
      </c>
      <c r="AQ856" s="216">
        <f>SUMPRODUCT(LEN($AH856:$AH859)-LEN(SUBSTITUTE($AH856:$AH859,"S", "")))</f>
        <v>1</v>
      </c>
      <c r="AR856" s="219">
        <f>SUMPRODUCT(LEN($AG856:$AG859)-LEN(SUBSTITUTE($AG856:$AG859,"S", "")))</f>
        <v>0</v>
      </c>
      <c r="AS856" s="222">
        <f>SUMPRODUCT(LEN($M856:$AE859)-LEN(SUBSTITUTE($M856:$AE859,"F", "")))</f>
        <v>1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6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477</v>
      </c>
      <c r="N857" s="35" t="s">
        <v>121</v>
      </c>
      <c r="O857" s="34" t="s">
        <v>678</v>
      </c>
      <c r="P857" s="35" t="s">
        <v>120</v>
      </c>
      <c r="Q857" s="34" t="s">
        <v>371</v>
      </c>
      <c r="R857" s="35" t="s">
        <v>119</v>
      </c>
      <c r="S857" s="34" t="s">
        <v>133</v>
      </c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186</v>
      </c>
      <c r="N858" s="26" t="s">
        <v>111</v>
      </c>
      <c r="O858" s="25" t="s">
        <v>471</v>
      </c>
      <c r="P858" s="26" t="s">
        <v>110</v>
      </c>
      <c r="Q858" s="25" t="s">
        <v>372</v>
      </c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374</v>
      </c>
      <c r="N859" s="55" t="s">
        <v>102</v>
      </c>
      <c r="O859" s="54" t="s">
        <v>471</v>
      </c>
      <c r="P859" s="55" t="s">
        <v>101</v>
      </c>
      <c r="Q859" s="54" t="s">
        <v>133</v>
      </c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29</v>
      </c>
      <c r="AN865" s="85">
        <f t="shared" si="114"/>
        <v>12</v>
      </c>
      <c r="AO865" s="84">
        <f t="shared" si="114"/>
        <v>0</v>
      </c>
      <c r="AP865" s="86">
        <f t="shared" si="114"/>
        <v>34</v>
      </c>
      <c r="AQ865" s="85">
        <f t="shared" si="114"/>
        <v>12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6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20.5</v>
      </c>
      <c r="BJ865" s="5">
        <f>SUM(AP865:AR865,BB865)/$BJ$5</f>
        <v>23</v>
      </c>
      <c r="BK865" s="5">
        <f>SUM(AS865:AU865,BC865)/$BJ$5</f>
        <v>0.5</v>
      </c>
      <c r="BL865" s="5">
        <f>SUM(AV865:AX865,BD865)/$BJ$5</f>
        <v>3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14.5</v>
      </c>
      <c r="AN866" s="66">
        <f t="shared" si="115"/>
        <v>6</v>
      </c>
      <c r="AO866" s="65">
        <f t="shared" si="115"/>
        <v>0</v>
      </c>
      <c r="AP866" s="67">
        <f t="shared" si="115"/>
        <v>17</v>
      </c>
      <c r="AQ866" s="66">
        <f t="shared" si="115"/>
        <v>6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3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 t="s">
        <v>687</v>
      </c>
      <c r="E867" s="49"/>
      <c r="F867" s="49"/>
      <c r="G867" s="48"/>
      <c r="H867" s="241" t="s">
        <v>466</v>
      </c>
      <c r="I867" s="248">
        <v>92</v>
      </c>
      <c r="J867" s="248">
        <v>19</v>
      </c>
      <c r="K867" s="248">
        <v>7</v>
      </c>
      <c r="L867" s="45" t="s">
        <v>132</v>
      </c>
      <c r="M867" s="44" t="s">
        <v>475</v>
      </c>
      <c r="N867" s="45" t="s">
        <v>131</v>
      </c>
      <c r="O867" s="44" t="s">
        <v>175</v>
      </c>
      <c r="P867" s="45" t="s">
        <v>130</v>
      </c>
      <c r="Q867" s="44" t="s">
        <v>371</v>
      </c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686</v>
      </c>
      <c r="AI867" s="42"/>
      <c r="AJ867" s="235"/>
      <c r="AK867" s="235"/>
      <c r="AL867" s="51"/>
      <c r="AM867" s="228">
        <f>SUMPRODUCT(LEN($M867:$AE870)-LEN(SUBSTITUTE($M867:$AE870,"A", "")))</f>
        <v>18</v>
      </c>
      <c r="AN867" s="216">
        <f>SUMPRODUCT(LEN($AH867:$AH870)-LEN(SUBSTITUTE($AH867:$AH870,"A", "")))</f>
        <v>6</v>
      </c>
      <c r="AO867" s="219">
        <f>SUMPRODUCT(LEN($AG867:$AG870)-LEN(SUBSTITUTE($AG867:$AG870,"A", "")))</f>
        <v>0</v>
      </c>
      <c r="AP867" s="222">
        <f>SUMPRODUCT(LEN($M867:$AE870)-LEN(SUBSTITUTE($M867:$AE870,"S", "")))</f>
        <v>14</v>
      </c>
      <c r="AQ867" s="216">
        <f>SUMPRODUCT(LEN($AH867:$AH870)-LEN(SUBSTITUTE($AH867:$AH870,"S", "")))</f>
        <v>10</v>
      </c>
      <c r="AR867" s="219">
        <f>SUMPRODUCT(LEN($AG867:$AG870)-LEN(SUBSTITUTE($AG867:$AG870,"S", "")))</f>
        <v>0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0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374</v>
      </c>
      <c r="N868" s="35" t="s">
        <v>121</v>
      </c>
      <c r="O868" s="34" t="s">
        <v>175</v>
      </c>
      <c r="P868" s="35" t="s">
        <v>120</v>
      </c>
      <c r="Q868" s="34" t="s">
        <v>133</v>
      </c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553</v>
      </c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191</v>
      </c>
      <c r="I869" s="250"/>
      <c r="J869" s="250"/>
      <c r="K869" s="250"/>
      <c r="L869" s="26" t="s">
        <v>112</v>
      </c>
      <c r="M869" s="25" t="s">
        <v>685</v>
      </c>
      <c r="N869" s="26" t="s">
        <v>111</v>
      </c>
      <c r="O869" s="25" t="s">
        <v>133</v>
      </c>
      <c r="P869" s="26" t="s">
        <v>110</v>
      </c>
      <c r="Q869" s="25" t="s">
        <v>133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684</v>
      </c>
      <c r="N870" s="55" t="s">
        <v>102</v>
      </c>
      <c r="O870" s="54" t="s">
        <v>133</v>
      </c>
      <c r="P870" s="55" t="s">
        <v>101</v>
      </c>
      <c r="Q870" s="54" t="s">
        <v>371</v>
      </c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72</v>
      </c>
      <c r="J871" s="248">
        <v>21</v>
      </c>
      <c r="K871" s="248">
        <v>6</v>
      </c>
      <c r="L871" s="45" t="s">
        <v>132</v>
      </c>
      <c r="M871" s="44" t="s">
        <v>679</v>
      </c>
      <c r="N871" s="45" t="s">
        <v>131</v>
      </c>
      <c r="O871" s="44" t="s">
        <v>385</v>
      </c>
      <c r="P871" s="45" t="s">
        <v>130</v>
      </c>
      <c r="Q871" s="44" t="s">
        <v>186</v>
      </c>
      <c r="R871" s="45" t="s">
        <v>129</v>
      </c>
      <c r="S871" s="44" t="s">
        <v>133</v>
      </c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31"/>
      <c r="AK871" s="225"/>
      <c r="AL871" s="51"/>
      <c r="AM871" s="228">
        <f>SUMPRODUCT(LEN($M871:$AE874)-LEN(SUBSTITUTE($M871:$AE874,"A", "")))</f>
        <v>11</v>
      </c>
      <c r="AN871" s="216">
        <f>SUMPRODUCT(LEN($AH871:$AH874)-LEN(SUBSTITUTE($AH871:$AH874,"A", "")))</f>
        <v>6</v>
      </c>
      <c r="AO871" s="219">
        <f>SUMPRODUCT(LEN($AG871:$AG874)-LEN(SUBSTITUTE($AG871:$AG874,"A", "")))</f>
        <v>0</v>
      </c>
      <c r="AP871" s="222">
        <f>SUMPRODUCT(LEN($M871:$AE874)-LEN(SUBSTITUTE($M871:$AE874,"S", "")))</f>
        <v>20</v>
      </c>
      <c r="AQ871" s="216">
        <f>SUMPRODUCT(LEN($AH871:$AH874)-LEN(SUBSTITUTE($AH871:$AH874,"S", "")))</f>
        <v>2</v>
      </c>
      <c r="AR871" s="219">
        <f>SUMPRODUCT(LEN($AG871:$AG874)-LEN(SUBSTITUTE($AG871:$AG874,"S", "")))</f>
        <v>0</v>
      </c>
      <c r="AS871" s="222">
        <f>SUMPRODUCT(LEN($M871:$AE874)-LEN(SUBSTITUTE($M871:$AE874,"F", "")))</f>
        <v>1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6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498</v>
      </c>
      <c r="N872" s="35" t="s">
        <v>121</v>
      </c>
      <c r="O872" s="34" t="s">
        <v>683</v>
      </c>
      <c r="P872" s="35" t="s">
        <v>120</v>
      </c>
      <c r="Q872" s="34" t="s">
        <v>133</v>
      </c>
      <c r="R872" s="35" t="s">
        <v>119</v>
      </c>
      <c r="S872" s="34" t="s">
        <v>133</v>
      </c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 t="s">
        <v>511</v>
      </c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656</v>
      </c>
      <c r="N873" s="26" t="s">
        <v>111</v>
      </c>
      <c r="O873" s="25" t="s">
        <v>491</v>
      </c>
      <c r="P873" s="26" t="s">
        <v>110</v>
      </c>
      <c r="Q873" s="25" t="s">
        <v>371</v>
      </c>
      <c r="R873" s="26" t="s">
        <v>109</v>
      </c>
      <c r="S873" s="25" t="s">
        <v>133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462</v>
      </c>
      <c r="N874" s="55" t="s">
        <v>102</v>
      </c>
      <c r="O874" s="54" t="s">
        <v>491</v>
      </c>
      <c r="P874" s="55" t="s">
        <v>101</v>
      </c>
      <c r="Q874" s="54" t="s">
        <v>133</v>
      </c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24</v>
      </c>
      <c r="AN880" s="85">
        <f t="shared" si="116"/>
        <v>21</v>
      </c>
      <c r="AO880" s="84">
        <f t="shared" si="116"/>
        <v>0</v>
      </c>
      <c r="AP880" s="86">
        <f t="shared" si="116"/>
        <v>40</v>
      </c>
      <c r="AQ880" s="85">
        <f t="shared" si="116"/>
        <v>21</v>
      </c>
      <c r="AR880" s="84">
        <f t="shared" si="116"/>
        <v>0</v>
      </c>
      <c r="AS880" s="86">
        <f t="shared" si="116"/>
        <v>2</v>
      </c>
      <c r="AT880" s="85">
        <f t="shared" si="116"/>
        <v>2</v>
      </c>
      <c r="AU880" s="84">
        <f t="shared" si="116"/>
        <v>0</v>
      </c>
      <c r="AV880" s="86">
        <f t="shared" si="116"/>
        <v>18</v>
      </c>
      <c r="AW880" s="85">
        <f t="shared" si="116"/>
        <v>5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1</v>
      </c>
      <c r="BE880" s="81">
        <f t="shared" si="116"/>
        <v>0</v>
      </c>
      <c r="BF880" s="61" t="s">
        <v>137</v>
      </c>
      <c r="BI880" s="5">
        <f>SUM(AM880:AO880)/$BJ$5</f>
        <v>22.5</v>
      </c>
      <c r="BJ880" s="5">
        <f>SUM(AP880:AR880,BB880)/$BJ$5</f>
        <v>30.5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12</v>
      </c>
      <c r="AN881" s="66">
        <f t="shared" si="117"/>
        <v>10.5</v>
      </c>
      <c r="AO881" s="65">
        <f t="shared" si="117"/>
        <v>0</v>
      </c>
      <c r="AP881" s="67">
        <f t="shared" si="117"/>
        <v>20</v>
      </c>
      <c r="AQ881" s="66">
        <f t="shared" si="117"/>
        <v>10.5</v>
      </c>
      <c r="AR881" s="65">
        <f t="shared" si="117"/>
        <v>0</v>
      </c>
      <c r="AS881" s="67">
        <f t="shared" si="117"/>
        <v>1</v>
      </c>
      <c r="AT881" s="66">
        <f t="shared" si="117"/>
        <v>1</v>
      </c>
      <c r="AU881" s="65">
        <f t="shared" si="117"/>
        <v>0</v>
      </c>
      <c r="AV881" s="67">
        <f t="shared" si="117"/>
        <v>9</v>
      </c>
      <c r="AW881" s="66">
        <f t="shared" si="117"/>
        <v>2.5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0.5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466</v>
      </c>
      <c r="I882" s="248">
        <v>82</v>
      </c>
      <c r="J882" s="248">
        <v>21</v>
      </c>
      <c r="K882" s="248">
        <v>6</v>
      </c>
      <c r="L882" s="45" t="s">
        <v>132</v>
      </c>
      <c r="M882" s="44" t="s">
        <v>554</v>
      </c>
      <c r="N882" s="45" t="s">
        <v>131</v>
      </c>
      <c r="O882" s="44" t="s">
        <v>650</v>
      </c>
      <c r="P882" s="45" t="s">
        <v>130</v>
      </c>
      <c r="Q882" s="44" t="s">
        <v>386</v>
      </c>
      <c r="R882" s="45" t="s">
        <v>129</v>
      </c>
      <c r="S882" s="44" t="s">
        <v>133</v>
      </c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375</v>
      </c>
      <c r="AI882" s="42" t="s">
        <v>531</v>
      </c>
      <c r="AJ882" s="235"/>
      <c r="AK882" s="235"/>
      <c r="AL882" s="51"/>
      <c r="AM882" s="228">
        <f>SUMPRODUCT(LEN($M882:$AE885)-LEN(SUBSTITUTE($M882:$AE885,"A", "")))</f>
        <v>13</v>
      </c>
      <c r="AN882" s="216">
        <f>SUMPRODUCT(LEN($AH882:$AH885)-LEN(SUBSTITUTE($AH882:$AH885,"A", "")))</f>
        <v>7</v>
      </c>
      <c r="AO882" s="219">
        <f>SUMPRODUCT(LEN($AG882:$AG885)-LEN(SUBSTITUTE($AG882:$AG885,"A", "")))</f>
        <v>0</v>
      </c>
      <c r="AP882" s="222">
        <f>SUMPRODUCT(LEN($M882:$AE885)-LEN(SUBSTITUTE($M882:$AE885,"S", "")))</f>
        <v>26</v>
      </c>
      <c r="AQ882" s="216">
        <f>SUMPRODUCT(LEN($AH882:$AH885)-LEN(SUBSTITUTE($AH882:$AH885,"S", "")))</f>
        <v>5</v>
      </c>
      <c r="AR882" s="219">
        <f>SUMPRODUCT(LEN($AG882:$AG885)-LEN(SUBSTITUTE($AG882:$AG885,"S", "")))</f>
        <v>0</v>
      </c>
      <c r="AS882" s="222">
        <f>SUMPRODUCT(LEN($M882:$AE885)-LEN(SUBSTITUTE($M882:$AE885,"F", "")))</f>
        <v>0</v>
      </c>
      <c r="AT882" s="216">
        <f>SUMPRODUCT(LEN($AH882:$AH885)-LEN(SUBSTITUTE($AH882:$AH885,"F", "")))</f>
        <v>1</v>
      </c>
      <c r="AU882" s="219">
        <f>SUMPRODUCT(LEN($AG882:$AG885)-LEN(SUBSTITUTE($AG882:$AG885,"F", "")))</f>
        <v>0</v>
      </c>
      <c r="AV882" s="222">
        <f>SUMPRODUCT(LEN($M882:$AE885)-LEN(SUBSTITUTE($M882:$AE885,"G", "")))</f>
        <v>9</v>
      </c>
      <c r="AW882" s="216">
        <f>SUMPRODUCT(LEN($AH882:$AH885)-LEN(SUBSTITUTE($AH882:$AH885,"G", "")))</f>
        <v>1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1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511</v>
      </c>
      <c r="N883" s="35" t="s">
        <v>121</v>
      </c>
      <c r="O883" s="34" t="s">
        <v>682</v>
      </c>
      <c r="P883" s="35" t="s">
        <v>120</v>
      </c>
      <c r="Q883" s="34" t="s">
        <v>461</v>
      </c>
      <c r="R883" s="35" t="s">
        <v>119</v>
      </c>
      <c r="S883" s="34" t="s">
        <v>133</v>
      </c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 t="s">
        <v>681</v>
      </c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191</v>
      </c>
      <c r="I884" s="250"/>
      <c r="J884" s="250"/>
      <c r="K884" s="250"/>
      <c r="L884" s="26" t="s">
        <v>112</v>
      </c>
      <c r="M884" s="25" t="s">
        <v>680</v>
      </c>
      <c r="N884" s="26" t="s">
        <v>111</v>
      </c>
      <c r="O884" s="25" t="s">
        <v>650</v>
      </c>
      <c r="P884" s="26" t="s">
        <v>110</v>
      </c>
      <c r="Q884" s="25" t="s">
        <v>371</v>
      </c>
      <c r="R884" s="26" t="s">
        <v>109</v>
      </c>
      <c r="S884" s="25" t="s">
        <v>133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679</v>
      </c>
      <c r="N885" s="55" t="s">
        <v>102</v>
      </c>
      <c r="O885" s="54" t="s">
        <v>491</v>
      </c>
      <c r="P885" s="55" t="s">
        <v>101</v>
      </c>
      <c r="Q885" s="54" t="s">
        <v>371</v>
      </c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76</v>
      </c>
      <c r="J886" s="248">
        <v>22</v>
      </c>
      <c r="K886" s="248">
        <v>8</v>
      </c>
      <c r="L886" s="45" t="s">
        <v>132</v>
      </c>
      <c r="M886" s="44" t="s">
        <v>498</v>
      </c>
      <c r="N886" s="45" t="s">
        <v>131</v>
      </c>
      <c r="O886" s="44" t="s">
        <v>678</v>
      </c>
      <c r="P886" s="45" t="s">
        <v>130</v>
      </c>
      <c r="Q886" s="44" t="s">
        <v>372</v>
      </c>
      <c r="R886" s="45" t="s">
        <v>129</v>
      </c>
      <c r="S886" s="44" t="s">
        <v>133</v>
      </c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549</v>
      </c>
      <c r="AI886" s="42"/>
      <c r="AJ886" s="231"/>
      <c r="AK886" s="225"/>
      <c r="AL886" s="51"/>
      <c r="AM886" s="228">
        <f>SUMPRODUCT(LEN($M886:$AE889)-LEN(SUBSTITUTE($M886:$AE889,"A", "")))</f>
        <v>11</v>
      </c>
      <c r="AN886" s="216">
        <f>SUMPRODUCT(LEN($AH886:$AH889)-LEN(SUBSTITUTE($AH886:$AH889,"A", "")))</f>
        <v>14</v>
      </c>
      <c r="AO886" s="219">
        <f>SUMPRODUCT(LEN($AG886:$AG889)-LEN(SUBSTITUTE($AG886:$AG889,"A", "")))</f>
        <v>0</v>
      </c>
      <c r="AP886" s="222">
        <f>SUMPRODUCT(LEN($M886:$AE889)-LEN(SUBSTITUTE($M886:$AE889,"S", "")))</f>
        <v>14</v>
      </c>
      <c r="AQ886" s="216">
        <f>SUMPRODUCT(LEN($AH886:$AH889)-LEN(SUBSTITUTE($AH886:$AH889,"S", "")))</f>
        <v>16</v>
      </c>
      <c r="AR886" s="219">
        <f>SUMPRODUCT(LEN($AG886:$AG889)-LEN(SUBSTITUTE($AG886:$AG889,"S", "")))</f>
        <v>0</v>
      </c>
      <c r="AS886" s="222">
        <f>SUMPRODUCT(LEN($M886:$AE889)-LEN(SUBSTITUTE($M886:$AE889,"F", "")))</f>
        <v>2</v>
      </c>
      <c r="AT886" s="216">
        <f>SUMPRODUCT(LEN($AH886:$AH889)-LEN(SUBSTITUTE($AH886:$AH889,"F", "")))</f>
        <v>1</v>
      </c>
      <c r="AU886" s="219">
        <f>SUMPRODUCT(LEN($AG886:$AG889)-LEN(SUBSTITUTE($AG886:$AG889,"F", "")))</f>
        <v>0</v>
      </c>
      <c r="AV886" s="222">
        <f>SUMPRODUCT(LEN($M886:$AE889)-LEN(SUBSTITUTE($M886:$AE889,"G", "")))</f>
        <v>9</v>
      </c>
      <c r="AW886" s="216">
        <f>SUMPRODUCT(LEN($AH886:$AH889)-LEN(SUBSTITUTE($AH886:$AH889,"G", "")))</f>
        <v>4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677</v>
      </c>
      <c r="N887" s="35" t="s">
        <v>121</v>
      </c>
      <c r="O887" s="34" t="s">
        <v>658</v>
      </c>
      <c r="P887" s="35" t="s">
        <v>120</v>
      </c>
      <c r="Q887" s="34" t="s">
        <v>133</v>
      </c>
      <c r="R887" s="35" t="s">
        <v>119</v>
      </c>
      <c r="S887" s="34" t="s">
        <v>133</v>
      </c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 t="s">
        <v>676</v>
      </c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559</v>
      </c>
      <c r="N888" s="26" t="s">
        <v>111</v>
      </c>
      <c r="O888" s="25" t="s">
        <v>471</v>
      </c>
      <c r="P888" s="26" t="s">
        <v>110</v>
      </c>
      <c r="Q888" s="25" t="s">
        <v>372</v>
      </c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 t="s">
        <v>675</v>
      </c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645</v>
      </c>
      <c r="N889" s="55" t="s">
        <v>102</v>
      </c>
      <c r="O889" s="54" t="s">
        <v>518</v>
      </c>
      <c r="P889" s="55" t="s">
        <v>101</v>
      </c>
      <c r="Q889" s="54" t="s">
        <v>371</v>
      </c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 t="s">
        <v>674</v>
      </c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191</v>
      </c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35</v>
      </c>
      <c r="AN895" s="85">
        <f t="shared" si="118"/>
        <v>6</v>
      </c>
      <c r="AO895" s="84">
        <f t="shared" si="118"/>
        <v>0</v>
      </c>
      <c r="AP895" s="86">
        <f t="shared" si="118"/>
        <v>37</v>
      </c>
      <c r="AQ895" s="85">
        <f t="shared" si="118"/>
        <v>14</v>
      </c>
      <c r="AR895" s="84">
        <f t="shared" si="118"/>
        <v>0</v>
      </c>
      <c r="AS895" s="86">
        <f t="shared" si="118"/>
        <v>1</v>
      </c>
      <c r="AT895" s="85">
        <f t="shared" si="118"/>
        <v>1</v>
      </c>
      <c r="AU895" s="84">
        <f t="shared" si="118"/>
        <v>0</v>
      </c>
      <c r="AV895" s="86">
        <f t="shared" si="118"/>
        <v>15</v>
      </c>
      <c r="AW895" s="85">
        <f t="shared" si="118"/>
        <v>3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20.5</v>
      </c>
      <c r="BJ895" s="5">
        <f>SUM(AP895:AR895,BB895)/$BJ$5</f>
        <v>25.5</v>
      </c>
      <c r="BK895" s="5">
        <f>SUM(AS895:AU895,BC895)/$BJ$5</f>
        <v>1</v>
      </c>
      <c r="BL895" s="5">
        <f>SUM(AV895:AX895,BD895)/$BJ$5</f>
        <v>9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17.5</v>
      </c>
      <c r="AN896" s="66">
        <f t="shared" si="119"/>
        <v>3</v>
      </c>
      <c r="AO896" s="65">
        <f t="shared" si="119"/>
        <v>0</v>
      </c>
      <c r="AP896" s="67">
        <f t="shared" si="119"/>
        <v>18.5</v>
      </c>
      <c r="AQ896" s="66">
        <f t="shared" si="119"/>
        <v>7</v>
      </c>
      <c r="AR896" s="65">
        <f t="shared" si="119"/>
        <v>0</v>
      </c>
      <c r="AS896" s="67">
        <f t="shared" si="119"/>
        <v>0.5</v>
      </c>
      <c r="AT896" s="66">
        <f t="shared" si="119"/>
        <v>0.5</v>
      </c>
      <c r="AU896" s="65">
        <f t="shared" si="119"/>
        <v>0</v>
      </c>
      <c r="AV896" s="67">
        <f t="shared" si="119"/>
        <v>7.5</v>
      </c>
      <c r="AW896" s="66">
        <f t="shared" si="119"/>
        <v>1.5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673</v>
      </c>
      <c r="I897" s="248">
        <v>89</v>
      </c>
      <c r="J897" s="248">
        <v>22</v>
      </c>
      <c r="K897" s="248">
        <v>6</v>
      </c>
      <c r="L897" s="45" t="s">
        <v>132</v>
      </c>
      <c r="M897" s="44" t="s">
        <v>175</v>
      </c>
      <c r="N897" s="45" t="s">
        <v>131</v>
      </c>
      <c r="O897" s="44" t="s">
        <v>475</v>
      </c>
      <c r="P897" s="45" t="s">
        <v>130</v>
      </c>
      <c r="Q897" s="44" t="s">
        <v>535</v>
      </c>
      <c r="R897" s="45" t="s">
        <v>129</v>
      </c>
      <c r="S897" s="44" t="s">
        <v>371</v>
      </c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175</v>
      </c>
      <c r="AI897" s="42"/>
      <c r="AJ897" s="235"/>
      <c r="AK897" s="235"/>
      <c r="AL897" s="51"/>
      <c r="AM897" s="228">
        <f>SUMPRODUCT(LEN($M897:$AE900)-LEN(SUBSTITUTE($M897:$AE900,"A", "")))</f>
        <v>22</v>
      </c>
      <c r="AN897" s="216">
        <f>SUMPRODUCT(LEN($AH897:$AH900)-LEN(SUBSTITUTE($AH897:$AH900,"A", "")))</f>
        <v>3</v>
      </c>
      <c r="AO897" s="219">
        <f>SUMPRODUCT(LEN($AG897:$AG900)-LEN(SUBSTITUTE($AG897:$AG900,"A", "")))</f>
        <v>0</v>
      </c>
      <c r="AP897" s="222">
        <f>SUMPRODUCT(LEN($M897:$AE900)-LEN(SUBSTITUTE($M897:$AE900,"S", "")))</f>
        <v>19</v>
      </c>
      <c r="AQ897" s="216">
        <f>SUMPRODUCT(LEN($AH897:$AH900)-LEN(SUBSTITUTE($AH897:$AH900,"S", "")))</f>
        <v>3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7</v>
      </c>
      <c r="AW897" s="216">
        <f>SUMPRODUCT(LEN($AH897:$AH900)-LEN(SUBSTITUTE($AH897:$AH900,"G", "")))</f>
        <v>1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656</v>
      </c>
      <c r="N898" s="35" t="s">
        <v>121</v>
      </c>
      <c r="O898" s="34" t="s">
        <v>648</v>
      </c>
      <c r="P898" s="35" t="s">
        <v>120</v>
      </c>
      <c r="Q898" s="34" t="s">
        <v>373</v>
      </c>
      <c r="R898" s="35" t="s">
        <v>119</v>
      </c>
      <c r="S898" s="34" t="s">
        <v>371</v>
      </c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672</v>
      </c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191</v>
      </c>
      <c r="I899" s="250"/>
      <c r="J899" s="250"/>
      <c r="K899" s="250"/>
      <c r="L899" s="26" t="s">
        <v>112</v>
      </c>
      <c r="M899" s="25" t="s">
        <v>374</v>
      </c>
      <c r="N899" s="26" t="s">
        <v>111</v>
      </c>
      <c r="O899" s="25" t="s">
        <v>671</v>
      </c>
      <c r="P899" s="26" t="s">
        <v>110</v>
      </c>
      <c r="Q899" s="25" t="s">
        <v>469</v>
      </c>
      <c r="R899" s="26" t="s">
        <v>109</v>
      </c>
      <c r="S899" s="25" t="s">
        <v>133</v>
      </c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530</v>
      </c>
      <c r="N900" s="55" t="s">
        <v>102</v>
      </c>
      <c r="O900" s="54" t="s">
        <v>647</v>
      </c>
      <c r="P900" s="55" t="s">
        <v>101</v>
      </c>
      <c r="Q900" s="54" t="s">
        <v>381</v>
      </c>
      <c r="R900" s="55" t="s">
        <v>100</v>
      </c>
      <c r="S900" s="54" t="s">
        <v>133</v>
      </c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77</v>
      </c>
      <c r="J901" s="248">
        <v>21</v>
      </c>
      <c r="K901" s="248">
        <v>6</v>
      </c>
      <c r="L901" s="45" t="s">
        <v>132</v>
      </c>
      <c r="M901" s="44" t="s">
        <v>656</v>
      </c>
      <c r="N901" s="45" t="s">
        <v>131</v>
      </c>
      <c r="O901" s="44" t="s">
        <v>650</v>
      </c>
      <c r="P901" s="45" t="s">
        <v>130</v>
      </c>
      <c r="Q901" s="44" t="s">
        <v>377</v>
      </c>
      <c r="R901" s="45" t="s">
        <v>129</v>
      </c>
      <c r="S901" s="44" t="s">
        <v>133</v>
      </c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371</v>
      </c>
      <c r="AI901" s="42"/>
      <c r="AJ901" s="231">
        <v>7</v>
      </c>
      <c r="AK901" s="225"/>
      <c r="AL901" s="51"/>
      <c r="AM901" s="228">
        <f>SUMPRODUCT(LEN($M901:$AE904)-LEN(SUBSTITUTE($M901:$AE904,"A", "")))</f>
        <v>13</v>
      </c>
      <c r="AN901" s="216">
        <f>SUMPRODUCT(LEN($AH901:$AH904)-LEN(SUBSTITUTE($AH901:$AH904,"A", "")))</f>
        <v>3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18</v>
      </c>
      <c r="AQ901" s="216">
        <f>SUMPRODUCT(LEN($AH901:$AH904)-LEN(SUBSTITUTE($AH901:$AH904,"S", "")))</f>
        <v>11</v>
      </c>
      <c r="AR901" s="219">
        <f>SUMPRODUCT(LEN($AG901:$AG904)-LEN(SUBSTITUTE($AG901:$AG904,"S", "")))</f>
        <v>0</v>
      </c>
      <c r="AS901" s="222">
        <f>SUMPRODUCT(LEN($M901:$AE904)-LEN(SUBSTITUTE($M901:$AE904,"F", "")))</f>
        <v>1</v>
      </c>
      <c r="AT901" s="216">
        <f>SUMPRODUCT(LEN($AH901:$AH904)-LEN(SUBSTITUTE($AH901:$AH904,"F", "")))</f>
        <v>1</v>
      </c>
      <c r="AU901" s="219">
        <f>SUMPRODUCT(LEN($AG901:$AG904)-LEN(SUBSTITUTE($AG901:$AG904,"F", "")))</f>
        <v>0</v>
      </c>
      <c r="AV901" s="222">
        <f>SUMPRODUCT(LEN($M901:$AE904)-LEN(SUBSTITUTE($M901:$AE904,"G", "")))</f>
        <v>8</v>
      </c>
      <c r="AW901" s="216">
        <f>SUMPRODUCT(LEN($AH901:$AH904)-LEN(SUBSTITUTE($AH901:$AH904,"G", "")))</f>
        <v>2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664</v>
      </c>
      <c r="N902" s="35" t="s">
        <v>121</v>
      </c>
      <c r="O902" s="34" t="s">
        <v>502</v>
      </c>
      <c r="P902" s="35" t="s">
        <v>120</v>
      </c>
      <c r="Q902" s="34" t="s">
        <v>133</v>
      </c>
      <c r="R902" s="35" t="s">
        <v>119</v>
      </c>
      <c r="S902" s="34" t="s">
        <v>133</v>
      </c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670</v>
      </c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528</v>
      </c>
      <c r="N903" s="26" t="s">
        <v>111</v>
      </c>
      <c r="O903" s="25" t="s">
        <v>491</v>
      </c>
      <c r="P903" s="26" t="s">
        <v>110</v>
      </c>
      <c r="Q903" s="25" t="s">
        <v>371</v>
      </c>
      <c r="R903" s="26" t="s">
        <v>109</v>
      </c>
      <c r="S903" s="25" t="s">
        <v>133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 t="s">
        <v>669</v>
      </c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472</v>
      </c>
      <c r="N904" s="55" t="s">
        <v>102</v>
      </c>
      <c r="O904" s="54" t="s">
        <v>507</v>
      </c>
      <c r="P904" s="55" t="s">
        <v>101</v>
      </c>
      <c r="Q904" s="54" t="s">
        <v>371</v>
      </c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 t="s">
        <v>175</v>
      </c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193</v>
      </c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17</v>
      </c>
      <c r="AN910" s="85">
        <f t="shared" si="120"/>
        <v>1</v>
      </c>
      <c r="AO910" s="84">
        <f t="shared" si="120"/>
        <v>0</v>
      </c>
      <c r="AP910" s="86">
        <f t="shared" si="120"/>
        <v>18</v>
      </c>
      <c r="AQ910" s="85">
        <f t="shared" si="120"/>
        <v>13</v>
      </c>
      <c r="AR910" s="84">
        <f t="shared" si="120"/>
        <v>0</v>
      </c>
      <c r="AS910" s="86">
        <f t="shared" si="120"/>
        <v>1</v>
      </c>
      <c r="AT910" s="85">
        <f t="shared" si="120"/>
        <v>2</v>
      </c>
      <c r="AU910" s="84">
        <f t="shared" si="120"/>
        <v>0</v>
      </c>
      <c r="AV910" s="86">
        <f t="shared" si="120"/>
        <v>7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9</v>
      </c>
      <c r="BJ910" s="5">
        <f>SUM(AP910:AR910,BB910)/$BJ$5</f>
        <v>15.5</v>
      </c>
      <c r="BK910" s="5">
        <f>SUM(AS910:AU910,BC910)/$BJ$5</f>
        <v>1.5</v>
      </c>
      <c r="BL910" s="5">
        <f>SUM(AV910:AX910,BD910)/$BJ$5</f>
        <v>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8.5</v>
      </c>
      <c r="AN911" s="66">
        <f t="shared" si="121"/>
        <v>0.5</v>
      </c>
      <c r="AO911" s="65">
        <f t="shared" si="121"/>
        <v>0</v>
      </c>
      <c r="AP911" s="67">
        <f t="shared" si="121"/>
        <v>9</v>
      </c>
      <c r="AQ911" s="66">
        <f t="shared" si="121"/>
        <v>6.5</v>
      </c>
      <c r="AR911" s="65">
        <f t="shared" si="121"/>
        <v>0</v>
      </c>
      <c r="AS911" s="67">
        <f t="shared" si="121"/>
        <v>0.5</v>
      </c>
      <c r="AT911" s="66">
        <f t="shared" si="121"/>
        <v>1</v>
      </c>
      <c r="AU911" s="65">
        <f t="shared" si="121"/>
        <v>0</v>
      </c>
      <c r="AV911" s="67">
        <f t="shared" si="121"/>
        <v>3.5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 t="s">
        <v>668</v>
      </c>
      <c r="E912" s="49"/>
      <c r="F912" s="49"/>
      <c r="G912" s="48"/>
      <c r="H912" s="241" t="s">
        <v>134</v>
      </c>
      <c r="I912" s="248">
        <v>58</v>
      </c>
      <c r="J912" s="248">
        <v>16</v>
      </c>
      <c r="K912" s="248">
        <v>6</v>
      </c>
      <c r="L912" s="45" t="s">
        <v>132</v>
      </c>
      <c r="M912" s="44" t="s">
        <v>375</v>
      </c>
      <c r="N912" s="45" t="s">
        <v>131</v>
      </c>
      <c r="O912" s="44" t="s">
        <v>175</v>
      </c>
      <c r="P912" s="45" t="s">
        <v>130</v>
      </c>
      <c r="Q912" s="44" t="s">
        <v>133</v>
      </c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667</v>
      </c>
      <c r="AI912" s="42"/>
      <c r="AJ912" s="235"/>
      <c r="AK912" s="235"/>
      <c r="AL912" s="51"/>
      <c r="AM912" s="228">
        <f>SUMPRODUCT(LEN($M912:$AE915)-LEN(SUBSTITUTE($M912:$AE915,"A", "")))</f>
        <v>7</v>
      </c>
      <c r="AN912" s="216">
        <f>SUMPRODUCT(LEN($AH912:$AH915)-LEN(SUBSTITUTE($AH912:$AH915,"A", "")))</f>
        <v>0</v>
      </c>
      <c r="AO912" s="219">
        <f>SUMPRODUCT(LEN($AG912:$AG915)-LEN(SUBSTITUTE($AG912:$AG915,"A", "")))</f>
        <v>0</v>
      </c>
      <c r="AP912" s="222">
        <f>SUMPRODUCT(LEN($M912:$AE915)-LEN(SUBSTITUTE($M912:$AE915,"S", "")))</f>
        <v>10</v>
      </c>
      <c r="AQ912" s="216">
        <f>SUMPRODUCT(LEN($AH912:$AH915)-LEN(SUBSTITUTE($AH912:$AH915,"S", "")))</f>
        <v>13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1</v>
      </c>
      <c r="AU912" s="219">
        <f>SUMPRODUCT(LEN($AG912:$AG915)-LEN(SUBSTITUTE($AG912:$AG915,"F", "")))</f>
        <v>0</v>
      </c>
      <c r="AV912" s="222">
        <f>SUMPRODUCT(LEN($M912:$AE915)-LEN(SUBSTITUTE($M912:$AE915,"G", "")))</f>
        <v>1</v>
      </c>
      <c r="AW912" s="216">
        <f>SUMPRODUCT(LEN($AH912:$AH915)-LEN(SUBSTITUTE($AH912:$AH915,"G", "")))</f>
        <v>3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175</v>
      </c>
      <c r="N913" s="35" t="s">
        <v>121</v>
      </c>
      <c r="O913" s="34" t="s">
        <v>175</v>
      </c>
      <c r="P913" s="35" t="s">
        <v>120</v>
      </c>
      <c r="Q913" s="34" t="s">
        <v>133</v>
      </c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 t="s">
        <v>666</v>
      </c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193</v>
      </c>
      <c r="I914" s="250"/>
      <c r="J914" s="250"/>
      <c r="K914" s="250"/>
      <c r="L914" s="26" t="s">
        <v>112</v>
      </c>
      <c r="M914" s="25" t="s">
        <v>665</v>
      </c>
      <c r="N914" s="26" t="s">
        <v>111</v>
      </c>
      <c r="O914" s="25" t="s">
        <v>371</v>
      </c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230</v>
      </c>
      <c r="N915" s="55" t="s">
        <v>102</v>
      </c>
      <c r="O915" s="54" t="s">
        <v>175</v>
      </c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66</v>
      </c>
      <c r="J916" s="248">
        <v>18</v>
      </c>
      <c r="K916" s="248">
        <v>6</v>
      </c>
      <c r="L916" s="45" t="s">
        <v>132</v>
      </c>
      <c r="M916" s="44" t="s">
        <v>375</v>
      </c>
      <c r="N916" s="45" t="s">
        <v>131</v>
      </c>
      <c r="O916" s="44" t="s">
        <v>664</v>
      </c>
      <c r="P916" s="45" t="s">
        <v>130</v>
      </c>
      <c r="Q916" s="44" t="s">
        <v>371</v>
      </c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663</v>
      </c>
      <c r="AI916" s="42"/>
      <c r="AJ916" s="231"/>
      <c r="AK916" s="225"/>
      <c r="AL916" s="51"/>
      <c r="AM916" s="228">
        <f>SUMPRODUCT(LEN($M916:$AE919)-LEN(SUBSTITUTE($M916:$AE919,"A", "")))</f>
        <v>10</v>
      </c>
      <c r="AN916" s="216">
        <f>SUMPRODUCT(LEN($AH916:$AH919)-LEN(SUBSTITUTE($AH916:$AH919,"A", "")))</f>
        <v>1</v>
      </c>
      <c r="AO916" s="219">
        <f>SUMPRODUCT(LEN($AG916:$AG919)-LEN(SUBSTITUTE($AG916:$AG919,"A", "")))</f>
        <v>0</v>
      </c>
      <c r="AP916" s="222">
        <f>SUMPRODUCT(LEN($M916:$AE919)-LEN(SUBSTITUTE($M916:$AE919,"S", "")))</f>
        <v>8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1</v>
      </c>
      <c r="AT916" s="216">
        <f>SUMPRODUCT(LEN($AH916:$AH919)-LEN(SUBSTITUTE($AH916:$AH919,"F", "")))</f>
        <v>1</v>
      </c>
      <c r="AU916" s="219">
        <f>SUMPRODUCT(LEN($AG916:$AG919)-LEN(SUBSTITUTE($AG916:$AG919,"F", "")))</f>
        <v>0</v>
      </c>
      <c r="AV916" s="222">
        <f>SUMPRODUCT(LEN($M916:$AE919)-LEN(SUBSTITUTE($M916:$AE919,"G", "")))</f>
        <v>6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175</v>
      </c>
      <c r="N917" s="35" t="s">
        <v>121</v>
      </c>
      <c r="O917" s="34" t="s">
        <v>662</v>
      </c>
      <c r="P917" s="35" t="s">
        <v>120</v>
      </c>
      <c r="Q917" s="34" t="s">
        <v>133</v>
      </c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374</v>
      </c>
      <c r="N918" s="26" t="s">
        <v>111</v>
      </c>
      <c r="O918" s="25" t="s">
        <v>498</v>
      </c>
      <c r="P918" s="26" t="s">
        <v>110</v>
      </c>
      <c r="Q918" s="25" t="s">
        <v>133</v>
      </c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 t="s">
        <v>661</v>
      </c>
      <c r="N919" s="55" t="s">
        <v>102</v>
      </c>
      <c r="O919" s="54" t="s">
        <v>498</v>
      </c>
      <c r="P919" s="55" t="s">
        <v>101</v>
      </c>
      <c r="Q919" s="54" t="s">
        <v>133</v>
      </c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193</v>
      </c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27</v>
      </c>
      <c r="AN925" s="85">
        <f t="shared" si="122"/>
        <v>0</v>
      </c>
      <c r="AO925" s="84">
        <f t="shared" si="122"/>
        <v>0</v>
      </c>
      <c r="AP925" s="86">
        <f t="shared" si="122"/>
        <v>15</v>
      </c>
      <c r="AQ925" s="85">
        <f t="shared" si="122"/>
        <v>2</v>
      </c>
      <c r="AR925" s="84">
        <f t="shared" si="122"/>
        <v>0</v>
      </c>
      <c r="AS925" s="86">
        <f t="shared" si="122"/>
        <v>2</v>
      </c>
      <c r="AT925" s="85">
        <f t="shared" si="122"/>
        <v>0</v>
      </c>
      <c r="AU925" s="84">
        <f t="shared" si="122"/>
        <v>0</v>
      </c>
      <c r="AV925" s="86">
        <f t="shared" si="122"/>
        <v>9</v>
      </c>
      <c r="AW925" s="85">
        <f t="shared" si="122"/>
        <v>2</v>
      </c>
      <c r="AX925" s="84">
        <f t="shared" si="122"/>
        <v>1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13.5</v>
      </c>
      <c r="BJ925" s="5">
        <f>SUM(AP925:AR925,BB925)/$BJ$5</f>
        <v>8.5</v>
      </c>
      <c r="BK925" s="5">
        <f>SUM(AS925:AU925,BC925)/$BJ$5</f>
        <v>1</v>
      </c>
      <c r="BL925" s="5">
        <f>SUM(AV925:AX925,BD925)/$BJ$5</f>
        <v>6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13.5</v>
      </c>
      <c r="AN926" s="66">
        <f t="shared" si="123"/>
        <v>0</v>
      </c>
      <c r="AO926" s="65">
        <f t="shared" si="123"/>
        <v>0</v>
      </c>
      <c r="AP926" s="67">
        <f t="shared" si="123"/>
        <v>7.5</v>
      </c>
      <c r="AQ926" s="66">
        <f t="shared" si="123"/>
        <v>1</v>
      </c>
      <c r="AR926" s="65">
        <f t="shared" si="123"/>
        <v>0</v>
      </c>
      <c r="AS926" s="67">
        <f t="shared" si="123"/>
        <v>1</v>
      </c>
      <c r="AT926" s="66">
        <f t="shared" si="123"/>
        <v>0</v>
      </c>
      <c r="AU926" s="65">
        <f t="shared" si="123"/>
        <v>0</v>
      </c>
      <c r="AV926" s="67">
        <f t="shared" si="123"/>
        <v>4.5</v>
      </c>
      <c r="AW926" s="66">
        <f t="shared" si="123"/>
        <v>1</v>
      </c>
      <c r="AX926" s="65">
        <f t="shared" si="123"/>
        <v>0.5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134</v>
      </c>
      <c r="I927" s="248">
        <v>80</v>
      </c>
      <c r="J927" s="248">
        <v>19</v>
      </c>
      <c r="K927" s="248">
        <v>6</v>
      </c>
      <c r="L927" s="45" t="s">
        <v>132</v>
      </c>
      <c r="M927" s="44" t="s">
        <v>175</v>
      </c>
      <c r="N927" s="45" t="s">
        <v>131</v>
      </c>
      <c r="O927" s="44" t="s">
        <v>528</v>
      </c>
      <c r="P927" s="45" t="s">
        <v>130</v>
      </c>
      <c r="Q927" s="44" t="s">
        <v>506</v>
      </c>
      <c r="R927" s="45" t="s">
        <v>129</v>
      </c>
      <c r="S927" s="44" t="s">
        <v>175</v>
      </c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12</v>
      </c>
      <c r="AG927" s="44" t="s">
        <v>531</v>
      </c>
      <c r="AH927" s="43" t="s">
        <v>491</v>
      </c>
      <c r="AI927" s="42"/>
      <c r="AJ927" s="235">
        <v>4</v>
      </c>
      <c r="AK927" s="235"/>
      <c r="AL927" s="51"/>
      <c r="AM927" s="228">
        <f>SUMPRODUCT(LEN($M927:$AE930)-LEN(SUBSTITUTE($M927:$AE930,"A", "")))</f>
        <v>16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11</v>
      </c>
      <c r="AQ927" s="216">
        <f>SUMPRODUCT(LEN($AH927:$AH930)-LEN(SUBSTITUTE($AH927:$AH930,"S", "")))</f>
        <v>2</v>
      </c>
      <c r="AR927" s="219">
        <f>SUMPRODUCT(LEN($AG927:$AG930)-LEN(SUBSTITUTE($AG927:$AG930,"S", "")))</f>
        <v>0</v>
      </c>
      <c r="AS927" s="222">
        <f>SUMPRODUCT(LEN($M927:$AE930)-LEN(SUBSTITUTE($M927:$AE930,"F", "")))</f>
        <v>2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6</v>
      </c>
      <c r="AW927" s="216">
        <f>SUMPRODUCT(LEN($AH927:$AH930)-LEN(SUBSTITUTE($AH927:$AH930,"G", "")))</f>
        <v>2</v>
      </c>
      <c r="AX927" s="219">
        <f>SUMPRODUCT(LEN($AG927:$AG930)-LEN(SUBSTITUTE($AG927:$AG930,"G", "")))</f>
        <v>1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0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0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374</v>
      </c>
      <c r="N928" s="35" t="s">
        <v>121</v>
      </c>
      <c r="O928" s="34" t="s">
        <v>660</v>
      </c>
      <c r="P928" s="35" t="s">
        <v>120</v>
      </c>
      <c r="Q928" s="34" t="s">
        <v>186</v>
      </c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531</v>
      </c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193</v>
      </c>
      <c r="I929" s="250"/>
      <c r="J929" s="250"/>
      <c r="K929" s="250"/>
      <c r="L929" s="26" t="s">
        <v>112</v>
      </c>
      <c r="M929" s="25" t="s">
        <v>475</v>
      </c>
      <c r="N929" s="26" t="s">
        <v>111</v>
      </c>
      <c r="O929" s="25" t="s">
        <v>478</v>
      </c>
      <c r="P929" s="26" t="s">
        <v>110</v>
      </c>
      <c r="Q929" s="25" t="s">
        <v>371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659</v>
      </c>
      <c r="N930" s="55" t="s">
        <v>102</v>
      </c>
      <c r="O930" s="54" t="s">
        <v>491</v>
      </c>
      <c r="P930" s="55" t="s">
        <v>101</v>
      </c>
      <c r="Q930" s="54" t="s">
        <v>133</v>
      </c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64</v>
      </c>
      <c r="J931" s="248">
        <v>17</v>
      </c>
      <c r="K931" s="248">
        <v>6</v>
      </c>
      <c r="L931" s="45" t="s">
        <v>132</v>
      </c>
      <c r="M931" s="44" t="s">
        <v>175</v>
      </c>
      <c r="N931" s="45" t="s">
        <v>131</v>
      </c>
      <c r="O931" s="44" t="s">
        <v>386</v>
      </c>
      <c r="P931" s="45" t="s">
        <v>130</v>
      </c>
      <c r="Q931" s="44" t="s">
        <v>175</v>
      </c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31"/>
      <c r="AK931" s="225"/>
      <c r="AL931" s="51"/>
      <c r="AM931" s="228">
        <f>SUMPRODUCT(LEN($M931:$AE934)-LEN(SUBSTITUTE($M931:$AE934,"A", "")))</f>
        <v>11</v>
      </c>
      <c r="AN931" s="216">
        <f>SUMPRODUCT(LEN($AH931:$AH934)-LEN(SUBSTITUTE($AH931:$AH934,"A", "")))</f>
        <v>0</v>
      </c>
      <c r="AO931" s="219">
        <f>SUMPRODUCT(LEN($AG931:$AG934)-LEN(SUBSTITUTE($AG931:$AG934,"A", "")))</f>
        <v>0</v>
      </c>
      <c r="AP931" s="222">
        <f>SUMPRODUCT(LEN($M931:$AE934)-LEN(SUBSTITUTE($M931:$AE934,"S", "")))</f>
        <v>4</v>
      </c>
      <c r="AQ931" s="216">
        <f>SUMPRODUCT(LEN($AH931:$AH934)-LEN(SUBSTITUTE($AH931:$AH934,"S", "")))</f>
        <v>0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3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175</v>
      </c>
      <c r="N932" s="35" t="s">
        <v>121</v>
      </c>
      <c r="O932" s="34" t="s">
        <v>498</v>
      </c>
      <c r="P932" s="35" t="s">
        <v>120</v>
      </c>
      <c r="Q932" s="34" t="s">
        <v>133</v>
      </c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544</v>
      </c>
      <c r="N933" s="26" t="s">
        <v>111</v>
      </c>
      <c r="O933" s="25" t="s">
        <v>186</v>
      </c>
      <c r="P933" s="26" t="s">
        <v>110</v>
      </c>
      <c r="Q933" s="25" t="s">
        <v>175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471</v>
      </c>
      <c r="N934" s="55" t="s">
        <v>102</v>
      </c>
      <c r="O934" s="54" t="s">
        <v>375</v>
      </c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193</v>
      </c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32</v>
      </c>
      <c r="AN940" s="85">
        <f t="shared" si="124"/>
        <v>3</v>
      </c>
      <c r="AO940" s="84">
        <f t="shared" si="124"/>
        <v>0</v>
      </c>
      <c r="AP940" s="86">
        <f t="shared" si="124"/>
        <v>19</v>
      </c>
      <c r="AQ940" s="85">
        <f t="shared" si="124"/>
        <v>3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14</v>
      </c>
      <c r="AW940" s="85">
        <f t="shared" si="124"/>
        <v>2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17.5</v>
      </c>
      <c r="BJ940" s="5">
        <f>SUM(AP940:AR940,BB940)/$BJ$5</f>
        <v>11</v>
      </c>
      <c r="BK940" s="5">
        <f>SUM(AS940:AU940,BC940)/$BJ$5</f>
        <v>1</v>
      </c>
      <c r="BL940" s="5">
        <f>SUM(AV940:AX940,BD940)/$BJ$5</f>
        <v>8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16</v>
      </c>
      <c r="AN941" s="66">
        <f t="shared" si="125"/>
        <v>1.5</v>
      </c>
      <c r="AO941" s="65">
        <f t="shared" si="125"/>
        <v>0</v>
      </c>
      <c r="AP941" s="67">
        <f t="shared" si="125"/>
        <v>9.5</v>
      </c>
      <c r="AQ941" s="66">
        <f t="shared" si="125"/>
        <v>1.5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7</v>
      </c>
      <c r="AW941" s="66">
        <f t="shared" si="125"/>
        <v>1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134</v>
      </c>
      <c r="I942" s="248">
        <v>60</v>
      </c>
      <c r="J942" s="248">
        <v>19</v>
      </c>
      <c r="K942" s="248">
        <v>6</v>
      </c>
      <c r="L942" s="45" t="s">
        <v>132</v>
      </c>
      <c r="M942" s="44" t="s">
        <v>175</v>
      </c>
      <c r="N942" s="45" t="s">
        <v>131</v>
      </c>
      <c r="O942" s="44" t="s">
        <v>653</v>
      </c>
      <c r="P942" s="45" t="s">
        <v>130</v>
      </c>
      <c r="Q942" s="44" t="s">
        <v>498</v>
      </c>
      <c r="R942" s="45" t="s">
        <v>129</v>
      </c>
      <c r="S942" s="44" t="s">
        <v>175</v>
      </c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471</v>
      </c>
      <c r="AI942" s="42"/>
      <c r="AJ942" s="235"/>
      <c r="AK942" s="235"/>
      <c r="AL942" s="51"/>
      <c r="AM942" s="228">
        <f>SUMPRODUCT(LEN($M942:$AE945)-LEN(SUBSTITUTE($M942:$AE945,"A", "")))</f>
        <v>15</v>
      </c>
      <c r="AN942" s="216">
        <f>SUMPRODUCT(LEN($AH942:$AH945)-LEN(SUBSTITUTE($AH942:$AH945,"A", "")))</f>
        <v>3</v>
      </c>
      <c r="AO942" s="219">
        <f>SUMPRODUCT(LEN($AG942:$AG945)-LEN(SUBSTITUTE($AG942:$AG945,"A", "")))</f>
        <v>0</v>
      </c>
      <c r="AP942" s="222">
        <f>SUMPRODUCT(LEN($M942:$AE945)-LEN(SUBSTITUTE($M942:$AE945,"S", "")))</f>
        <v>5</v>
      </c>
      <c r="AQ942" s="216">
        <f>SUMPRODUCT(LEN($AH942:$AH945)-LEN(SUBSTITUTE($AH942:$AH945,"S", "")))</f>
        <v>3</v>
      </c>
      <c r="AR942" s="219">
        <f>SUMPRODUCT(LEN($AG942:$AG945)-LEN(SUBSTITUTE($AG942:$AG945,"S", "")))</f>
        <v>0</v>
      </c>
      <c r="AS942" s="222">
        <f>SUMPRODUCT(LEN($M942:$AE945)-LEN(SUBSTITUTE($M942:$AE945,"F", "")))</f>
        <v>1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6</v>
      </c>
      <c r="AW942" s="216">
        <f>SUMPRODUCT(LEN($AH942:$AH945)-LEN(SUBSTITUTE($AH942:$AH945,"G", "")))</f>
        <v>2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0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175</v>
      </c>
      <c r="N943" s="35" t="s">
        <v>121</v>
      </c>
      <c r="O943" s="34" t="s">
        <v>658</v>
      </c>
      <c r="P943" s="35" t="s">
        <v>120</v>
      </c>
      <c r="Q943" s="34" t="s">
        <v>372</v>
      </c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657</v>
      </c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193</v>
      </c>
      <c r="I944" s="250"/>
      <c r="J944" s="250"/>
      <c r="K944" s="250"/>
      <c r="L944" s="26" t="s">
        <v>112</v>
      </c>
      <c r="M944" s="25" t="s">
        <v>498</v>
      </c>
      <c r="N944" s="26" t="s">
        <v>111</v>
      </c>
      <c r="O944" s="25" t="s">
        <v>464</v>
      </c>
      <c r="P944" s="26" t="s">
        <v>110</v>
      </c>
      <c r="Q944" s="25" t="s">
        <v>133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656</v>
      </c>
      <c r="N945" s="55" t="s">
        <v>102</v>
      </c>
      <c r="O945" s="54" t="s">
        <v>492</v>
      </c>
      <c r="P945" s="55" t="s">
        <v>101</v>
      </c>
      <c r="Q945" s="54" t="s">
        <v>133</v>
      </c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83</v>
      </c>
      <c r="J946" s="248">
        <v>21</v>
      </c>
      <c r="K946" s="248">
        <v>6</v>
      </c>
      <c r="L946" s="45" t="s">
        <v>132</v>
      </c>
      <c r="M946" s="44" t="s">
        <v>175</v>
      </c>
      <c r="N946" s="45" t="s">
        <v>131</v>
      </c>
      <c r="O946" s="44" t="s">
        <v>655</v>
      </c>
      <c r="P946" s="45" t="s">
        <v>130</v>
      </c>
      <c r="Q946" s="44" t="s">
        <v>491</v>
      </c>
      <c r="R946" s="45" t="s">
        <v>129</v>
      </c>
      <c r="S946" s="44" t="s">
        <v>133</v>
      </c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17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14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1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8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375</v>
      </c>
      <c r="N947" s="35" t="s">
        <v>121</v>
      </c>
      <c r="O947" s="34" t="s">
        <v>654</v>
      </c>
      <c r="P947" s="35" t="s">
        <v>120</v>
      </c>
      <c r="Q947" s="34" t="s">
        <v>377</v>
      </c>
      <c r="R947" s="35" t="s">
        <v>119</v>
      </c>
      <c r="S947" s="34" t="s">
        <v>133</v>
      </c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374</v>
      </c>
      <c r="N948" s="26" t="s">
        <v>111</v>
      </c>
      <c r="O948" s="25" t="s">
        <v>647</v>
      </c>
      <c r="P948" s="26" t="s">
        <v>110</v>
      </c>
      <c r="Q948" s="25" t="s">
        <v>373</v>
      </c>
      <c r="R948" s="26" t="s">
        <v>109</v>
      </c>
      <c r="S948" s="25" t="s">
        <v>133</v>
      </c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653</v>
      </c>
      <c r="N949" s="55" t="s">
        <v>102</v>
      </c>
      <c r="O949" s="54" t="s">
        <v>647</v>
      </c>
      <c r="P949" s="55" t="s">
        <v>101</v>
      </c>
      <c r="Q949" s="54" t="s">
        <v>371</v>
      </c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30</v>
      </c>
      <c r="AN955" s="85">
        <f t="shared" si="126"/>
        <v>5</v>
      </c>
      <c r="AO955" s="84">
        <f t="shared" si="126"/>
        <v>0</v>
      </c>
      <c r="AP955" s="86">
        <f t="shared" si="126"/>
        <v>49</v>
      </c>
      <c r="AQ955" s="85">
        <f t="shared" si="126"/>
        <v>6</v>
      </c>
      <c r="AR955" s="84">
        <f t="shared" si="126"/>
        <v>0</v>
      </c>
      <c r="AS955" s="86">
        <f t="shared" si="126"/>
        <v>2</v>
      </c>
      <c r="AT955" s="85">
        <f t="shared" si="126"/>
        <v>0</v>
      </c>
      <c r="AU955" s="84">
        <f t="shared" si="126"/>
        <v>0</v>
      </c>
      <c r="AV955" s="86">
        <f t="shared" si="126"/>
        <v>11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17.5</v>
      </c>
      <c r="BJ955" s="5">
        <f>SUM(AP955:AR955,BB955)/$BJ$5</f>
        <v>27.5</v>
      </c>
      <c r="BK955" s="5">
        <f>SUM(AS955:AU955,BC955)/$BJ$5</f>
        <v>1</v>
      </c>
      <c r="BL955" s="5">
        <f>SUM(AV955:AX955,BD955)/$BJ$5</f>
        <v>5.5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15</v>
      </c>
      <c r="AN956" s="66">
        <f t="shared" si="127"/>
        <v>2.5</v>
      </c>
      <c r="AO956" s="65">
        <f t="shared" si="127"/>
        <v>0</v>
      </c>
      <c r="AP956" s="67">
        <f t="shared" si="127"/>
        <v>24.5</v>
      </c>
      <c r="AQ956" s="66">
        <f t="shared" si="127"/>
        <v>3</v>
      </c>
      <c r="AR956" s="65">
        <f t="shared" si="127"/>
        <v>0</v>
      </c>
      <c r="AS956" s="67">
        <f t="shared" si="127"/>
        <v>1</v>
      </c>
      <c r="AT956" s="66">
        <f t="shared" si="127"/>
        <v>0</v>
      </c>
      <c r="AU956" s="65">
        <f t="shared" si="127"/>
        <v>0</v>
      </c>
      <c r="AV956" s="67">
        <f t="shared" si="127"/>
        <v>5.5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197</v>
      </c>
      <c r="I957" s="248">
        <v>96</v>
      </c>
      <c r="J957" s="248">
        <v>23</v>
      </c>
      <c r="K957" s="248">
        <v>5</v>
      </c>
      <c r="L957" s="45" t="s">
        <v>132</v>
      </c>
      <c r="M957" s="44" t="s">
        <v>375</v>
      </c>
      <c r="N957" s="45" t="s">
        <v>131</v>
      </c>
      <c r="O957" s="44" t="s">
        <v>652</v>
      </c>
      <c r="P957" s="45" t="s">
        <v>130</v>
      </c>
      <c r="Q957" s="44" t="s">
        <v>481</v>
      </c>
      <c r="R957" s="45" t="s">
        <v>129</v>
      </c>
      <c r="S957" s="44" t="s">
        <v>378</v>
      </c>
      <c r="T957" s="45" t="s">
        <v>128</v>
      </c>
      <c r="U957" s="44" t="s">
        <v>133</v>
      </c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651</v>
      </c>
      <c r="AI957" s="42"/>
      <c r="AJ957" s="235">
        <v>7</v>
      </c>
      <c r="AK957" s="235"/>
      <c r="AL957" s="51"/>
      <c r="AM957" s="228">
        <f>SUMPRODUCT(LEN($M957:$AE960)-LEN(SUBSTITUTE($M957:$AE960,"A", "")))</f>
        <v>18</v>
      </c>
      <c r="AN957" s="216">
        <f>SUMPRODUCT(LEN($AH957:$AH960)-LEN(SUBSTITUTE($AH957:$AH960,"A", "")))</f>
        <v>5</v>
      </c>
      <c r="AO957" s="219">
        <f>SUMPRODUCT(LEN($AG957:$AG960)-LEN(SUBSTITUTE($AG957:$AG960,"A", "")))</f>
        <v>0</v>
      </c>
      <c r="AP957" s="222">
        <f>SUMPRODUCT(LEN($M957:$AE960)-LEN(SUBSTITUTE($M957:$AE960,"S", "")))</f>
        <v>31</v>
      </c>
      <c r="AQ957" s="216">
        <f>SUMPRODUCT(LEN($AH957:$AH960)-LEN(SUBSTITUTE($AH957:$AH960,"S", "")))</f>
        <v>6</v>
      </c>
      <c r="AR957" s="219">
        <f>SUMPRODUCT(LEN($AG957:$AG960)-LEN(SUBSTITUTE($AG957:$AG960,"S", "")))</f>
        <v>0</v>
      </c>
      <c r="AS957" s="222">
        <f>SUMPRODUCT(LEN($M957:$AE960)-LEN(SUBSTITUTE($M957:$AE960,"F", "")))</f>
        <v>1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6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175</v>
      </c>
      <c r="N958" s="35" t="s">
        <v>121</v>
      </c>
      <c r="O958" s="34" t="s">
        <v>477</v>
      </c>
      <c r="P958" s="35" t="s">
        <v>120</v>
      </c>
      <c r="Q958" s="34" t="s">
        <v>461</v>
      </c>
      <c r="R958" s="35" t="s">
        <v>119</v>
      </c>
      <c r="S958" s="34" t="s">
        <v>381</v>
      </c>
      <c r="T958" s="35" t="s">
        <v>118</v>
      </c>
      <c r="U958" s="34" t="s">
        <v>133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194</v>
      </c>
      <c r="I959" s="250"/>
      <c r="J959" s="250"/>
      <c r="K959" s="250"/>
      <c r="L959" s="26" t="s">
        <v>112</v>
      </c>
      <c r="M959" s="25" t="s">
        <v>374</v>
      </c>
      <c r="N959" s="26" t="s">
        <v>111</v>
      </c>
      <c r="O959" s="25" t="s">
        <v>650</v>
      </c>
      <c r="P959" s="26" t="s">
        <v>110</v>
      </c>
      <c r="Q959" s="25" t="s">
        <v>649</v>
      </c>
      <c r="R959" s="26" t="s">
        <v>109</v>
      </c>
      <c r="S959" s="25" t="s">
        <v>371</v>
      </c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475</v>
      </c>
      <c r="N960" s="55" t="s">
        <v>102</v>
      </c>
      <c r="O960" s="54" t="s">
        <v>648</v>
      </c>
      <c r="P960" s="55" t="s">
        <v>101</v>
      </c>
      <c r="Q960" s="54" t="s">
        <v>382</v>
      </c>
      <c r="R960" s="55" t="s">
        <v>100</v>
      </c>
      <c r="S960" s="54" t="s">
        <v>371</v>
      </c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80</v>
      </c>
      <c r="J961" s="248">
        <v>21</v>
      </c>
      <c r="K961" s="248">
        <v>6</v>
      </c>
      <c r="L961" s="45" t="s">
        <v>132</v>
      </c>
      <c r="M961" s="44" t="s">
        <v>175</v>
      </c>
      <c r="N961" s="45" t="s">
        <v>131</v>
      </c>
      <c r="O961" s="44" t="s">
        <v>647</v>
      </c>
      <c r="P961" s="45" t="s">
        <v>130</v>
      </c>
      <c r="Q961" s="44" t="s">
        <v>469</v>
      </c>
      <c r="R961" s="45" t="s">
        <v>129</v>
      </c>
      <c r="S961" s="44" t="s">
        <v>371</v>
      </c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12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18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1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5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175</v>
      </c>
      <c r="N962" s="35" t="s">
        <v>121</v>
      </c>
      <c r="O962" s="34" t="s">
        <v>646</v>
      </c>
      <c r="P962" s="35" t="s">
        <v>120</v>
      </c>
      <c r="Q962" s="34" t="s">
        <v>378</v>
      </c>
      <c r="R962" s="35" t="s">
        <v>119</v>
      </c>
      <c r="S962" s="34" t="s">
        <v>133</v>
      </c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375</v>
      </c>
      <c r="N963" s="26" t="s">
        <v>111</v>
      </c>
      <c r="O963" s="25" t="s">
        <v>538</v>
      </c>
      <c r="P963" s="26" t="s">
        <v>110</v>
      </c>
      <c r="Q963" s="25" t="s">
        <v>371</v>
      </c>
      <c r="R963" s="26" t="s">
        <v>109</v>
      </c>
      <c r="S963" s="25" t="s">
        <v>133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645</v>
      </c>
      <c r="N964" s="55" t="s">
        <v>102</v>
      </c>
      <c r="O964" s="54" t="s">
        <v>373</v>
      </c>
      <c r="P964" s="55" t="s">
        <v>101</v>
      </c>
      <c r="Q964" s="54" t="s">
        <v>371</v>
      </c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B249:AC249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AQ140:AQ143"/>
    <mergeCell ref="AK65:AK68"/>
    <mergeCell ref="AM65:AM6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R136:AR139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C421:C424"/>
    <mergeCell ref="I421:I424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L534:M534"/>
    <mergeCell ref="N534:O534"/>
    <mergeCell ref="P534:Q534"/>
    <mergeCell ref="R534:S534"/>
    <mergeCell ref="T534:U534"/>
    <mergeCell ref="K537:K540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AR597:AR600"/>
    <mergeCell ref="AQ601:AQ604"/>
    <mergeCell ref="AR601:AR60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N605:AN608"/>
    <mergeCell ref="AO605:AO608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J616:J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H740:H741"/>
    <mergeCell ref="H742:H743"/>
    <mergeCell ref="AR740:AR743"/>
    <mergeCell ref="AS740:AS743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C811:C814"/>
    <mergeCell ref="I811:I814"/>
    <mergeCell ref="J811:J814"/>
    <mergeCell ref="H817:H818"/>
    <mergeCell ref="AB819:AC819"/>
    <mergeCell ref="V804:W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639" priority="127" operator="beginsWith" text="Fruit">
      <formula>LEFT(L12,LEN("Fruit"))="Fruit"</formula>
    </cfRule>
    <cfRule type="beginsWith" dxfId="638" priority="128" operator="beginsWith" text="F">
      <formula>LEFT(L12,LEN("F"))="F"</formula>
    </cfRule>
  </conditionalFormatting>
  <conditionalFormatting sqref="L27:AE38">
    <cfRule type="beginsWith" dxfId="637" priority="126" operator="beginsWith" text="F">
      <formula>LEFT(L27,LEN("F"))="F"</formula>
    </cfRule>
    <cfRule type="beginsWith" dxfId="636" priority="125" operator="beginsWith" text="Fruit">
      <formula>LEFT(L27,LEN("Fruit"))="Fruit"</formula>
    </cfRule>
  </conditionalFormatting>
  <conditionalFormatting sqref="L42:AE53">
    <cfRule type="beginsWith" dxfId="635" priority="123" operator="beginsWith" text="Fruit">
      <formula>LEFT(L42,LEN("Fruit"))="Fruit"</formula>
    </cfRule>
    <cfRule type="beginsWith" dxfId="634" priority="124" operator="beginsWith" text="F">
      <formula>LEFT(L42,LEN("F"))="F"</formula>
    </cfRule>
  </conditionalFormatting>
  <conditionalFormatting sqref="L57:AE68">
    <cfRule type="beginsWith" dxfId="633" priority="122" operator="beginsWith" text="F">
      <formula>LEFT(L57,LEN("F"))="F"</formula>
    </cfRule>
    <cfRule type="beginsWith" dxfId="632" priority="121" operator="beginsWith" text="Fruit">
      <formula>LEFT(L57,LEN("Fruit"))="Fruit"</formula>
    </cfRule>
  </conditionalFormatting>
  <conditionalFormatting sqref="L72:AE83">
    <cfRule type="beginsWith" dxfId="631" priority="120" operator="beginsWith" text="F">
      <formula>LEFT(L72,LEN("F"))="F"</formula>
    </cfRule>
    <cfRule type="beginsWith" dxfId="630" priority="119" operator="beginsWith" text="Fruit">
      <formula>LEFT(L72,LEN("Fruit"))="Fruit"</formula>
    </cfRule>
  </conditionalFormatting>
  <conditionalFormatting sqref="L87:AE98">
    <cfRule type="beginsWith" dxfId="629" priority="118" operator="beginsWith" text="F">
      <formula>LEFT(L87,LEN("F"))="F"</formula>
    </cfRule>
    <cfRule type="beginsWith" dxfId="628" priority="117" operator="beginsWith" text="Fruit">
      <formula>LEFT(L87,LEN("Fruit"))="Fruit"</formula>
    </cfRule>
  </conditionalFormatting>
  <conditionalFormatting sqref="L102:AE113">
    <cfRule type="beginsWith" dxfId="627" priority="116" operator="beginsWith" text="F">
      <formula>LEFT(L102,LEN("F"))="F"</formula>
    </cfRule>
    <cfRule type="beginsWith" dxfId="626" priority="115" operator="beginsWith" text="Fruit">
      <formula>LEFT(L102,LEN("Fruit"))="Fruit"</formula>
    </cfRule>
  </conditionalFormatting>
  <conditionalFormatting sqref="L117:AE128">
    <cfRule type="beginsWith" dxfId="625" priority="114" operator="beginsWith" text="F">
      <formula>LEFT(L117,LEN("F"))="F"</formula>
    </cfRule>
    <cfRule type="beginsWith" dxfId="624" priority="113" operator="beginsWith" text="Fruit">
      <formula>LEFT(L117,LEN("Fruit"))="Fruit"</formula>
    </cfRule>
  </conditionalFormatting>
  <conditionalFormatting sqref="L132:AE143">
    <cfRule type="beginsWith" dxfId="623" priority="112" operator="beginsWith" text="F">
      <formula>LEFT(L132,LEN("F"))="F"</formula>
    </cfRule>
    <cfRule type="beginsWith" dxfId="622" priority="111" operator="beginsWith" text="Fruit">
      <formula>LEFT(L132,LEN("Fruit"))="Fruit"</formula>
    </cfRule>
  </conditionalFormatting>
  <conditionalFormatting sqref="L147:AE158">
    <cfRule type="beginsWith" dxfId="621" priority="110" operator="beginsWith" text="F">
      <formula>LEFT(L147,LEN("F"))="F"</formula>
    </cfRule>
    <cfRule type="beginsWith" dxfId="620" priority="109" operator="beginsWith" text="Fruit">
      <formula>LEFT(L147,LEN("Fruit"))="Fruit"</formula>
    </cfRule>
  </conditionalFormatting>
  <conditionalFormatting sqref="L162:AE173">
    <cfRule type="beginsWith" dxfId="619" priority="108" operator="beginsWith" text="F">
      <formula>LEFT(L162,LEN("F"))="F"</formula>
    </cfRule>
    <cfRule type="beginsWith" dxfId="618" priority="107" operator="beginsWith" text="Fruit">
      <formula>LEFT(L162,LEN("Fruit"))="Fruit"</formula>
    </cfRule>
  </conditionalFormatting>
  <conditionalFormatting sqref="L177:AE188">
    <cfRule type="beginsWith" dxfId="617" priority="106" operator="beginsWith" text="F">
      <formula>LEFT(L177,LEN("F"))="F"</formula>
    </cfRule>
    <cfRule type="beginsWith" dxfId="616" priority="105" operator="beginsWith" text="Fruit">
      <formula>LEFT(L177,LEN("Fruit"))="Fruit"</formula>
    </cfRule>
  </conditionalFormatting>
  <conditionalFormatting sqref="L192:AE203">
    <cfRule type="beginsWith" dxfId="615" priority="104" operator="beginsWith" text="F">
      <formula>LEFT(L192,LEN("F"))="F"</formula>
    </cfRule>
    <cfRule type="beginsWith" dxfId="614" priority="103" operator="beginsWith" text="Fruit">
      <formula>LEFT(L192,LEN("Fruit"))="Fruit"</formula>
    </cfRule>
  </conditionalFormatting>
  <conditionalFormatting sqref="L207:AE218">
    <cfRule type="beginsWith" dxfId="613" priority="102" operator="beginsWith" text="F">
      <formula>LEFT(L207,LEN("F"))="F"</formula>
    </cfRule>
    <cfRule type="beginsWith" dxfId="612" priority="101" operator="beginsWith" text="Fruit">
      <formula>LEFT(L207,LEN("Fruit"))="Fruit"</formula>
    </cfRule>
  </conditionalFormatting>
  <conditionalFormatting sqref="L222:AE233">
    <cfRule type="beginsWith" dxfId="611" priority="100" operator="beginsWith" text="F">
      <formula>LEFT(L222,LEN("F"))="F"</formula>
    </cfRule>
    <cfRule type="beginsWith" dxfId="610" priority="99" operator="beginsWith" text="Fruit">
      <formula>LEFT(L222,LEN("Fruit"))="Fruit"</formula>
    </cfRule>
  </conditionalFormatting>
  <conditionalFormatting sqref="L237:AE248">
    <cfRule type="beginsWith" dxfId="609" priority="98" operator="beginsWith" text="F">
      <formula>LEFT(L237,LEN("F"))="F"</formula>
    </cfRule>
    <cfRule type="beginsWith" dxfId="608" priority="97" operator="beginsWith" text="Fruit">
      <formula>LEFT(L237,LEN("Fruit"))="Fruit"</formula>
    </cfRule>
  </conditionalFormatting>
  <conditionalFormatting sqref="L252:AE263">
    <cfRule type="beginsWith" dxfId="607" priority="96" operator="beginsWith" text="F">
      <formula>LEFT(L252,LEN("F"))="F"</formula>
    </cfRule>
    <cfRule type="beginsWith" dxfId="606" priority="95" operator="beginsWith" text="Fruit">
      <formula>LEFT(L252,LEN("Fruit"))="Fruit"</formula>
    </cfRule>
  </conditionalFormatting>
  <conditionalFormatting sqref="L267:AE278">
    <cfRule type="beginsWith" dxfId="605" priority="94" operator="beginsWith" text="F">
      <formula>LEFT(L267,LEN("F"))="F"</formula>
    </cfRule>
    <cfRule type="beginsWith" dxfId="604" priority="93" operator="beginsWith" text="Fruit">
      <formula>LEFT(L267,LEN("Fruit"))="Fruit"</formula>
    </cfRule>
  </conditionalFormatting>
  <conditionalFormatting sqref="L282:AE293">
    <cfRule type="beginsWith" dxfId="603" priority="92" operator="beginsWith" text="F">
      <formula>LEFT(L282,LEN("F"))="F"</formula>
    </cfRule>
    <cfRule type="beginsWith" dxfId="602" priority="91" operator="beginsWith" text="Fruit">
      <formula>LEFT(L282,LEN("Fruit"))="Fruit"</formula>
    </cfRule>
  </conditionalFormatting>
  <conditionalFormatting sqref="L297:AE308">
    <cfRule type="beginsWith" dxfId="601" priority="90" operator="beginsWith" text="F">
      <formula>LEFT(L297,LEN("F"))="F"</formula>
    </cfRule>
    <cfRule type="beginsWith" dxfId="600" priority="89" operator="beginsWith" text="Fruit">
      <formula>LEFT(L297,LEN("Fruit"))="Fruit"</formula>
    </cfRule>
  </conditionalFormatting>
  <conditionalFormatting sqref="L312:AE323">
    <cfRule type="beginsWith" dxfId="599" priority="88" operator="beginsWith" text="F">
      <formula>LEFT(L312,LEN("F"))="F"</formula>
    </cfRule>
    <cfRule type="beginsWith" dxfId="598" priority="87" operator="beginsWith" text="Fruit">
      <formula>LEFT(L312,LEN("Fruit"))="Fruit"</formula>
    </cfRule>
  </conditionalFormatting>
  <conditionalFormatting sqref="L327:AE338">
    <cfRule type="beginsWith" dxfId="597" priority="86" operator="beginsWith" text="F">
      <formula>LEFT(L327,LEN("F"))="F"</formula>
    </cfRule>
    <cfRule type="beginsWith" dxfId="596" priority="85" operator="beginsWith" text="Fruit">
      <formula>LEFT(L327,LEN("Fruit"))="Fruit"</formula>
    </cfRule>
  </conditionalFormatting>
  <conditionalFormatting sqref="L342:AE353">
    <cfRule type="beginsWith" dxfId="595" priority="84" operator="beginsWith" text="F">
      <formula>LEFT(L342,LEN("F"))="F"</formula>
    </cfRule>
    <cfRule type="beginsWith" dxfId="594" priority="83" operator="beginsWith" text="Fruit">
      <formula>LEFT(L342,LEN("Fruit"))="Fruit"</formula>
    </cfRule>
  </conditionalFormatting>
  <conditionalFormatting sqref="L357:AE368">
    <cfRule type="beginsWith" dxfId="593" priority="81" operator="beginsWith" text="Fruit">
      <formula>LEFT(L357,LEN("Fruit"))="Fruit"</formula>
    </cfRule>
    <cfRule type="beginsWith" dxfId="592" priority="82" operator="beginsWith" text="F">
      <formula>LEFT(L357,LEN("F"))="F"</formula>
    </cfRule>
  </conditionalFormatting>
  <conditionalFormatting sqref="L372:AE383">
    <cfRule type="beginsWith" dxfId="591" priority="80" operator="beginsWith" text="F">
      <formula>LEFT(L372,LEN("F"))="F"</formula>
    </cfRule>
    <cfRule type="beginsWith" dxfId="590" priority="79" operator="beginsWith" text="Fruit">
      <formula>LEFT(L372,LEN("Fruit"))="Fruit"</formula>
    </cfRule>
  </conditionalFormatting>
  <conditionalFormatting sqref="L387:AE398">
    <cfRule type="beginsWith" dxfId="589" priority="78" operator="beginsWith" text="F">
      <formula>LEFT(L387,LEN("F"))="F"</formula>
    </cfRule>
    <cfRule type="beginsWith" dxfId="588" priority="77" operator="beginsWith" text="Fruit">
      <formula>LEFT(L387,LEN("Fruit"))="Fruit"</formula>
    </cfRule>
  </conditionalFormatting>
  <conditionalFormatting sqref="L402:AE413">
    <cfRule type="beginsWith" dxfId="587" priority="76" operator="beginsWith" text="F">
      <formula>LEFT(L402,LEN("F"))="F"</formula>
    </cfRule>
    <cfRule type="beginsWith" dxfId="586" priority="75" operator="beginsWith" text="Fruit">
      <formula>LEFT(L402,LEN("Fruit"))="Fruit"</formula>
    </cfRule>
  </conditionalFormatting>
  <conditionalFormatting sqref="L417:AE428">
    <cfRule type="beginsWith" dxfId="585" priority="74" operator="beginsWith" text="F">
      <formula>LEFT(L417,LEN("F"))="F"</formula>
    </cfRule>
    <cfRule type="beginsWith" dxfId="584" priority="73" operator="beginsWith" text="Fruit">
      <formula>LEFT(L417,LEN("Fruit"))="Fruit"</formula>
    </cfRule>
  </conditionalFormatting>
  <conditionalFormatting sqref="L432:AE443">
    <cfRule type="beginsWith" dxfId="583" priority="72" operator="beginsWith" text="F">
      <formula>LEFT(L432,LEN("F"))="F"</formula>
    </cfRule>
    <cfRule type="beginsWith" dxfId="582" priority="71" operator="beginsWith" text="Fruit">
      <formula>LEFT(L432,LEN("Fruit"))="Fruit"</formula>
    </cfRule>
  </conditionalFormatting>
  <conditionalFormatting sqref="L447:AE458">
    <cfRule type="beginsWith" dxfId="581" priority="70" operator="beginsWith" text="F">
      <formula>LEFT(L447,LEN("F"))="F"</formula>
    </cfRule>
    <cfRule type="beginsWith" dxfId="580" priority="69" operator="beginsWith" text="Fruit">
      <formula>LEFT(L447,LEN("Fruit"))="Fruit"</formula>
    </cfRule>
  </conditionalFormatting>
  <conditionalFormatting sqref="L462:AE473">
    <cfRule type="beginsWith" dxfId="579" priority="67" operator="beginsWith" text="Fruit">
      <formula>LEFT(L462,LEN("Fruit"))="Fruit"</formula>
    </cfRule>
    <cfRule type="beginsWith" dxfId="578" priority="68" operator="beginsWith" text="F">
      <formula>LEFT(L462,LEN("F"))="F"</formula>
    </cfRule>
  </conditionalFormatting>
  <conditionalFormatting sqref="L477:AE488">
    <cfRule type="beginsWith" dxfId="577" priority="65" operator="beginsWith" text="Fruit">
      <formula>LEFT(L477,LEN("Fruit"))="Fruit"</formula>
    </cfRule>
    <cfRule type="beginsWith" dxfId="576" priority="66" operator="beginsWith" text="F">
      <formula>LEFT(L477,LEN("F"))="F"</formula>
    </cfRule>
  </conditionalFormatting>
  <conditionalFormatting sqref="L492:AE503">
    <cfRule type="beginsWith" dxfId="575" priority="64" operator="beginsWith" text="F">
      <formula>LEFT(L492,LEN("F"))="F"</formula>
    </cfRule>
    <cfRule type="beginsWith" dxfId="574" priority="63" operator="beginsWith" text="Fruit">
      <formula>LEFT(L492,LEN("Fruit"))="Fruit"</formula>
    </cfRule>
  </conditionalFormatting>
  <conditionalFormatting sqref="L507:AE518">
    <cfRule type="beginsWith" dxfId="573" priority="62" operator="beginsWith" text="F">
      <formula>LEFT(L507,LEN("F"))="F"</formula>
    </cfRule>
    <cfRule type="beginsWith" dxfId="572" priority="61" operator="beginsWith" text="Fruit">
      <formula>LEFT(L507,LEN("Fruit"))="Fruit"</formula>
    </cfRule>
  </conditionalFormatting>
  <conditionalFormatting sqref="L522:AE533">
    <cfRule type="beginsWith" dxfId="571" priority="60" operator="beginsWith" text="F">
      <formula>LEFT(L522,LEN("F"))="F"</formula>
    </cfRule>
    <cfRule type="beginsWith" dxfId="570" priority="59" operator="beginsWith" text="Fruit">
      <formula>LEFT(L522,LEN("Fruit"))="Fruit"</formula>
    </cfRule>
  </conditionalFormatting>
  <conditionalFormatting sqref="L537:AE548">
    <cfRule type="beginsWith" dxfId="569" priority="58" operator="beginsWith" text="F">
      <formula>LEFT(L537,LEN("F"))="F"</formula>
    </cfRule>
    <cfRule type="beginsWith" dxfId="568" priority="57" operator="beginsWith" text="Fruit">
      <formula>LEFT(L537,LEN("Fruit"))="Fruit"</formula>
    </cfRule>
  </conditionalFormatting>
  <conditionalFormatting sqref="L552:AE563">
    <cfRule type="beginsWith" dxfId="567" priority="56" operator="beginsWith" text="F">
      <formula>LEFT(L552,LEN("F"))="F"</formula>
    </cfRule>
    <cfRule type="beginsWith" dxfId="566" priority="55" operator="beginsWith" text="Fruit">
      <formula>LEFT(L552,LEN("Fruit"))="Fruit"</formula>
    </cfRule>
  </conditionalFormatting>
  <conditionalFormatting sqref="L567:AE578">
    <cfRule type="beginsWith" dxfId="565" priority="54" operator="beginsWith" text="F">
      <formula>LEFT(L567,LEN("F"))="F"</formula>
    </cfRule>
    <cfRule type="beginsWith" dxfId="564" priority="53" operator="beginsWith" text="Fruit">
      <formula>LEFT(L567,LEN("Fruit"))="Fruit"</formula>
    </cfRule>
  </conditionalFormatting>
  <conditionalFormatting sqref="L582:AE593">
    <cfRule type="beginsWith" dxfId="563" priority="52" operator="beginsWith" text="F">
      <formula>LEFT(L582,LEN("F"))="F"</formula>
    </cfRule>
    <cfRule type="beginsWith" dxfId="562" priority="51" operator="beginsWith" text="Fruit">
      <formula>LEFT(L582,LEN("Fruit"))="Fruit"</formula>
    </cfRule>
  </conditionalFormatting>
  <conditionalFormatting sqref="L597:AE608">
    <cfRule type="beginsWith" dxfId="561" priority="49" operator="beginsWith" text="Fruit">
      <formula>LEFT(L597,LEN("Fruit"))="Fruit"</formula>
    </cfRule>
    <cfRule type="beginsWith" dxfId="560" priority="50" operator="beginsWith" text="F">
      <formula>LEFT(L597,LEN("F"))="F"</formula>
    </cfRule>
  </conditionalFormatting>
  <conditionalFormatting sqref="L612:AE623">
    <cfRule type="beginsWith" dxfId="559" priority="48" operator="beginsWith" text="F">
      <formula>LEFT(L612,LEN("F"))="F"</formula>
    </cfRule>
    <cfRule type="beginsWith" dxfId="558" priority="47" operator="beginsWith" text="Fruit">
      <formula>LEFT(L612,LEN("Fruit"))="Fruit"</formula>
    </cfRule>
  </conditionalFormatting>
  <conditionalFormatting sqref="L627:AE638">
    <cfRule type="beginsWith" dxfId="557" priority="46" operator="beginsWith" text="F">
      <formula>LEFT(L627,LEN("F"))="F"</formula>
    </cfRule>
    <cfRule type="beginsWith" dxfId="556" priority="45" operator="beginsWith" text="Fruit">
      <formula>LEFT(L627,LEN("Fruit"))="Fruit"</formula>
    </cfRule>
  </conditionalFormatting>
  <conditionalFormatting sqref="L642:AE653">
    <cfRule type="beginsWith" dxfId="555" priority="44" operator="beginsWith" text="F">
      <formula>LEFT(L642,LEN("F"))="F"</formula>
    </cfRule>
    <cfRule type="beginsWith" dxfId="554" priority="43" operator="beginsWith" text="Fruit">
      <formula>LEFT(L642,LEN("Fruit"))="Fruit"</formula>
    </cfRule>
  </conditionalFormatting>
  <conditionalFormatting sqref="L657:AE668">
    <cfRule type="beginsWith" dxfId="553" priority="42" operator="beginsWith" text="F">
      <formula>LEFT(L657,LEN("F"))="F"</formula>
    </cfRule>
    <cfRule type="beginsWith" dxfId="552" priority="41" operator="beginsWith" text="Fruit">
      <formula>LEFT(L657,LEN("Fruit"))="Fruit"</formula>
    </cfRule>
  </conditionalFormatting>
  <conditionalFormatting sqref="L672:AE683">
    <cfRule type="beginsWith" dxfId="551" priority="40" operator="beginsWith" text="F">
      <formula>LEFT(L672,LEN("F"))="F"</formula>
    </cfRule>
    <cfRule type="beginsWith" dxfId="550" priority="39" operator="beginsWith" text="Fruit">
      <formula>LEFT(L672,LEN("Fruit"))="Fruit"</formula>
    </cfRule>
  </conditionalFormatting>
  <conditionalFormatting sqref="L687:AE698">
    <cfRule type="beginsWith" dxfId="549" priority="38" operator="beginsWith" text="F">
      <formula>LEFT(L687,LEN("F"))="F"</formula>
    </cfRule>
    <cfRule type="beginsWith" dxfId="548" priority="37" operator="beginsWith" text="Fruit">
      <formula>LEFT(L687,LEN("Fruit"))="Fruit"</formula>
    </cfRule>
  </conditionalFormatting>
  <conditionalFormatting sqref="L702:AE713">
    <cfRule type="beginsWith" dxfId="547" priority="36" operator="beginsWith" text="F">
      <formula>LEFT(L702,LEN("F"))="F"</formula>
    </cfRule>
    <cfRule type="beginsWith" dxfId="546" priority="35" operator="beginsWith" text="Fruit">
      <formula>LEFT(L702,LEN("Fruit"))="Fruit"</formula>
    </cfRule>
  </conditionalFormatting>
  <conditionalFormatting sqref="L717:AE728">
    <cfRule type="beginsWith" dxfId="545" priority="34" operator="beginsWith" text="F">
      <formula>LEFT(L717,LEN("F"))="F"</formula>
    </cfRule>
    <cfRule type="beginsWith" dxfId="544" priority="33" operator="beginsWith" text="Fruit">
      <formula>LEFT(L717,LEN("Fruit"))="Fruit"</formula>
    </cfRule>
  </conditionalFormatting>
  <conditionalFormatting sqref="L732:AE743">
    <cfRule type="beginsWith" dxfId="543" priority="32" operator="beginsWith" text="F">
      <formula>LEFT(L732,LEN("F"))="F"</formula>
    </cfRule>
    <cfRule type="beginsWith" dxfId="542" priority="31" operator="beginsWith" text="Fruit">
      <formula>LEFT(L732,LEN("Fruit"))="Fruit"</formula>
    </cfRule>
  </conditionalFormatting>
  <conditionalFormatting sqref="L747:AE758">
    <cfRule type="beginsWith" dxfId="541" priority="30" operator="beginsWith" text="F">
      <formula>LEFT(L747,LEN("F"))="F"</formula>
    </cfRule>
    <cfRule type="beginsWith" dxfId="540" priority="29" operator="beginsWith" text="Fruit">
      <formula>LEFT(L747,LEN("Fruit"))="Fruit"</formula>
    </cfRule>
  </conditionalFormatting>
  <conditionalFormatting sqref="L762:AE773">
    <cfRule type="beginsWith" dxfId="539" priority="28" operator="beginsWith" text="F">
      <formula>LEFT(L762,LEN("F"))="F"</formula>
    </cfRule>
    <cfRule type="beginsWith" dxfId="538" priority="27" operator="beginsWith" text="Fruit">
      <formula>LEFT(L762,LEN("Fruit"))="Fruit"</formula>
    </cfRule>
  </conditionalFormatting>
  <conditionalFormatting sqref="L777:AE788">
    <cfRule type="beginsWith" dxfId="537" priority="26" operator="beginsWith" text="F">
      <formula>LEFT(L777,LEN("F"))="F"</formula>
    </cfRule>
    <cfRule type="beginsWith" dxfId="536" priority="25" operator="beginsWith" text="Fruit">
      <formula>LEFT(L777,LEN("Fruit"))="Fruit"</formula>
    </cfRule>
  </conditionalFormatting>
  <conditionalFormatting sqref="L792:AE803">
    <cfRule type="beginsWith" dxfId="535" priority="24" operator="beginsWith" text="F">
      <formula>LEFT(L792,LEN("F"))="F"</formula>
    </cfRule>
    <cfRule type="beginsWith" dxfId="534" priority="23" operator="beginsWith" text="Fruit">
      <formula>LEFT(L792,LEN("Fruit"))="Fruit"</formula>
    </cfRule>
  </conditionalFormatting>
  <conditionalFormatting sqref="L807:AE818">
    <cfRule type="beginsWith" dxfId="533" priority="22" operator="beginsWith" text="F">
      <formula>LEFT(L807,LEN("F"))="F"</formula>
    </cfRule>
    <cfRule type="beginsWith" dxfId="532" priority="21" operator="beginsWith" text="Fruit">
      <formula>LEFT(L807,LEN("Fruit"))="Fruit"</formula>
    </cfRule>
  </conditionalFormatting>
  <conditionalFormatting sqref="L822:AE833">
    <cfRule type="beginsWith" dxfId="531" priority="20" operator="beginsWith" text="F">
      <formula>LEFT(L822,LEN("F"))="F"</formula>
    </cfRule>
    <cfRule type="beginsWith" dxfId="530" priority="19" operator="beginsWith" text="Fruit">
      <formula>LEFT(L822,LEN("Fruit"))="Fruit"</formula>
    </cfRule>
  </conditionalFormatting>
  <conditionalFormatting sqref="L837:AE848">
    <cfRule type="beginsWith" dxfId="529" priority="17" operator="beginsWith" text="Fruit">
      <formula>LEFT(L837,LEN("Fruit"))="Fruit"</formula>
    </cfRule>
    <cfRule type="beginsWith" dxfId="528" priority="18" operator="beginsWith" text="F">
      <formula>LEFT(L837,LEN("F"))="F"</formula>
    </cfRule>
  </conditionalFormatting>
  <conditionalFormatting sqref="L852:AE863">
    <cfRule type="beginsWith" dxfId="527" priority="16" operator="beginsWith" text="F">
      <formula>LEFT(L852,LEN("F"))="F"</formula>
    </cfRule>
    <cfRule type="beginsWith" dxfId="526" priority="15" operator="beginsWith" text="Fruit">
      <formula>LEFT(L852,LEN("Fruit"))="Fruit"</formula>
    </cfRule>
  </conditionalFormatting>
  <conditionalFormatting sqref="L867:AE878">
    <cfRule type="beginsWith" dxfId="525" priority="14" operator="beginsWith" text="F">
      <formula>LEFT(L867,LEN("F"))="F"</formula>
    </cfRule>
    <cfRule type="beginsWith" dxfId="524" priority="13" operator="beginsWith" text="Fruit">
      <formula>LEFT(L867,LEN("Fruit"))="Fruit"</formula>
    </cfRule>
  </conditionalFormatting>
  <conditionalFormatting sqref="L882:AE893">
    <cfRule type="beginsWith" dxfId="523" priority="12" operator="beginsWith" text="F">
      <formula>LEFT(L882,LEN("F"))="F"</formula>
    </cfRule>
    <cfRule type="beginsWith" dxfId="522" priority="11" operator="beginsWith" text="Fruit">
      <formula>LEFT(L882,LEN("Fruit"))="Fruit"</formula>
    </cfRule>
  </conditionalFormatting>
  <conditionalFormatting sqref="L897:AE908">
    <cfRule type="beginsWith" dxfId="521" priority="10" operator="beginsWith" text="F">
      <formula>LEFT(L897,LEN("F"))="F"</formula>
    </cfRule>
    <cfRule type="beginsWith" dxfId="520" priority="9" operator="beginsWith" text="Fruit">
      <formula>LEFT(L897,LEN("Fruit"))="Fruit"</formula>
    </cfRule>
  </conditionalFormatting>
  <conditionalFormatting sqref="L912:AE923">
    <cfRule type="beginsWith" dxfId="519" priority="8" operator="beginsWith" text="F">
      <formula>LEFT(L912,LEN("F"))="F"</formula>
    </cfRule>
    <cfRule type="beginsWith" dxfId="518" priority="7" operator="beginsWith" text="Fruit">
      <formula>LEFT(L912,LEN("Fruit"))="Fruit"</formula>
    </cfRule>
  </conditionalFormatting>
  <conditionalFormatting sqref="L927:AE938">
    <cfRule type="beginsWith" dxfId="517" priority="6" operator="beginsWith" text="F">
      <formula>LEFT(L927,LEN("F"))="F"</formula>
    </cfRule>
    <cfRule type="beginsWith" dxfId="516" priority="5" operator="beginsWith" text="Fruit">
      <formula>LEFT(L927,LEN("Fruit"))="Fruit"</formula>
    </cfRule>
  </conditionalFormatting>
  <conditionalFormatting sqref="L942:AE953">
    <cfRule type="beginsWith" dxfId="515" priority="4" operator="beginsWith" text="F">
      <formula>LEFT(L942,LEN("F"))="F"</formula>
    </cfRule>
    <cfRule type="beginsWith" dxfId="514" priority="3" operator="beginsWith" text="Fruit">
      <formula>LEFT(L942,LEN("Fruit"))="Fruit"</formula>
    </cfRule>
  </conditionalFormatting>
  <conditionalFormatting sqref="L957:AE968">
    <cfRule type="beginsWith" dxfId="513" priority="2" operator="beginsWith" text="F">
      <formula>LEFT(L957,LEN("F"))="F"</formula>
    </cfRule>
    <cfRule type="beginsWith" dxfId="512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27FF-A3D1-4A34-B84A-5D18039A89B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43291</v>
      </c>
      <c r="F4" s="191"/>
      <c r="H4" s="194" t="s">
        <v>303</v>
      </c>
      <c r="I4" s="196" t="s">
        <v>811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191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51.28</v>
      </c>
      <c r="F9" s="176"/>
      <c r="G9" s="176">
        <v>63.76</v>
      </c>
      <c r="H9" s="175">
        <v>6.33</v>
      </c>
      <c r="I9" s="175">
        <v>17.45</v>
      </c>
      <c r="J9" s="174"/>
      <c r="K9" s="173">
        <v>8424.4599999999991</v>
      </c>
      <c r="M9" s="5">
        <f>E9/$N$5</f>
        <v>25.64</v>
      </c>
      <c r="N9" s="5">
        <f>G9/$N$5</f>
        <v>31.88</v>
      </c>
      <c r="O9" s="8">
        <f>SUM(E9,G9,H9,I9,J9)/$N$5</f>
        <v>69.41</v>
      </c>
      <c r="P9" s="159">
        <f>(E9/$N$5)/1000*$N$3*10000</f>
        <v>2820.4</v>
      </c>
      <c r="Q9" s="159">
        <f>(G9/$N$5)/1000*$N$3*10000</f>
        <v>3506.7999999999997</v>
      </c>
      <c r="R9" s="159">
        <f>(J9/$N$5)/1000*$N$3*10000</f>
        <v>0</v>
      </c>
      <c r="S9" s="159">
        <f>((H9+I9+J9)/$N$5)/1000*$N$3*10000</f>
        <v>1307.9000000000001</v>
      </c>
      <c r="T9" s="159">
        <f>SUM(P9,Q9,S9)</f>
        <v>7635.1</v>
      </c>
      <c r="U9" s="158">
        <f>(K9/$N$5)/(100*100)*$N$3</f>
        <v>4.6334529999999994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33.07</v>
      </c>
      <c r="F10" s="169"/>
      <c r="G10" s="169">
        <v>43.42</v>
      </c>
      <c r="H10" s="168">
        <v>2.13</v>
      </c>
      <c r="I10" s="168">
        <v>11.21</v>
      </c>
      <c r="J10" s="167"/>
      <c r="K10" s="166">
        <v>5774.62</v>
      </c>
      <c r="M10" s="5">
        <f t="shared" ref="M10:M72" si="0">E10/$N$5</f>
        <v>16.535</v>
      </c>
      <c r="N10" s="5">
        <f t="shared" ref="N10:N72" si="1">G10/$N$5</f>
        <v>21.71</v>
      </c>
      <c r="O10" s="8">
        <f t="shared" ref="O10:O72" si="2">SUM(E10,G10,H10,I10,J10)/$N$5</f>
        <v>44.915000000000006</v>
      </c>
      <c r="P10" s="159">
        <f t="shared" ref="P10:P72" si="3">(E10/$N$5)/1000*$N$3*10000</f>
        <v>1818.8500000000001</v>
      </c>
      <c r="Q10" s="159">
        <f t="shared" ref="Q10:Q72" si="4">(G10/$N$5)/1000*$N$3*10000</f>
        <v>2388.1</v>
      </c>
      <c r="R10" s="159">
        <f t="shared" ref="R10:R72" si="5">(J10/$N$5)/1000*$N$3*10000</f>
        <v>0</v>
      </c>
      <c r="S10" s="159">
        <f t="shared" ref="S10:S72" si="6">((H10+I10+J10)/$N$5)/1000*$N$3*10000</f>
        <v>733.69999999999993</v>
      </c>
      <c r="T10" s="159">
        <f t="shared" ref="T10:T72" si="7">SUM(P10,Q10,S10)</f>
        <v>4940.6499999999996</v>
      </c>
      <c r="U10" s="158">
        <f t="shared" ref="U10:U72" si="8">(K10/$N$5)/(100*100)*$N$3</f>
        <v>3.1760410000000001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33.78</v>
      </c>
      <c r="F11" s="169"/>
      <c r="G11" s="185">
        <v>41.75</v>
      </c>
      <c r="H11" s="168">
        <v>2.4700000000000002</v>
      </c>
      <c r="I11" s="168">
        <v>17.71</v>
      </c>
      <c r="J11" s="167"/>
      <c r="K11" s="166">
        <v>6004.88</v>
      </c>
      <c r="M11" s="5">
        <f t="shared" si="0"/>
        <v>16.89</v>
      </c>
      <c r="N11" s="5">
        <f t="shared" si="1"/>
        <v>20.875</v>
      </c>
      <c r="O11" s="8">
        <f t="shared" si="2"/>
        <v>47.855000000000004</v>
      </c>
      <c r="P11" s="159">
        <f t="shared" si="3"/>
        <v>1857.9</v>
      </c>
      <c r="Q11" s="159">
        <f t="shared" si="4"/>
        <v>2296.2500000000005</v>
      </c>
      <c r="R11" s="159">
        <f t="shared" si="5"/>
        <v>0</v>
      </c>
      <c r="S11" s="159">
        <f t="shared" si="6"/>
        <v>1109.9000000000001</v>
      </c>
      <c r="T11" s="159">
        <f t="shared" si="7"/>
        <v>5264.0500000000011</v>
      </c>
      <c r="U11" s="158">
        <f t="shared" si="8"/>
        <v>3.3026840000000002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47.04</v>
      </c>
      <c r="F12" s="163"/>
      <c r="G12" s="163">
        <v>60.29</v>
      </c>
      <c r="H12" s="162">
        <v>4.6500000000000004</v>
      </c>
      <c r="I12" s="162">
        <v>10.66</v>
      </c>
      <c r="J12" s="161"/>
      <c r="K12" s="160">
        <v>8479.7000000000007</v>
      </c>
      <c r="M12" s="5">
        <f t="shared" si="0"/>
        <v>23.52</v>
      </c>
      <c r="N12" s="5">
        <f t="shared" si="1"/>
        <v>30.145</v>
      </c>
      <c r="O12" s="8">
        <f t="shared" si="2"/>
        <v>61.32</v>
      </c>
      <c r="P12" s="159">
        <f t="shared" si="3"/>
        <v>2587.2000000000003</v>
      </c>
      <c r="Q12" s="159">
        <f t="shared" si="4"/>
        <v>3315.95</v>
      </c>
      <c r="R12" s="159">
        <f t="shared" si="5"/>
        <v>0</v>
      </c>
      <c r="S12" s="159">
        <f t="shared" si="6"/>
        <v>842.05000000000007</v>
      </c>
      <c r="T12" s="159">
        <f t="shared" si="7"/>
        <v>6745.2</v>
      </c>
      <c r="U12" s="158">
        <f t="shared" si="8"/>
        <v>4.6638350000000006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48.15</v>
      </c>
      <c r="F13" s="176"/>
      <c r="G13" s="184">
        <v>64.2</v>
      </c>
      <c r="H13" s="175">
        <v>4.26</v>
      </c>
      <c r="I13" s="175">
        <v>13.31</v>
      </c>
      <c r="J13" s="174"/>
      <c r="K13" s="173">
        <v>9018.91</v>
      </c>
      <c r="M13" s="5">
        <f t="shared" si="0"/>
        <v>24.074999999999999</v>
      </c>
      <c r="N13" s="5">
        <f t="shared" si="1"/>
        <v>32.1</v>
      </c>
      <c r="O13" s="8">
        <f t="shared" si="2"/>
        <v>64.959999999999994</v>
      </c>
      <c r="P13" s="159">
        <f t="shared" si="3"/>
        <v>2648.2499999999995</v>
      </c>
      <c r="Q13" s="159">
        <f t="shared" si="4"/>
        <v>3531.0000000000005</v>
      </c>
      <c r="R13" s="159">
        <f t="shared" si="5"/>
        <v>0</v>
      </c>
      <c r="S13" s="159">
        <f t="shared" si="6"/>
        <v>966.35</v>
      </c>
      <c r="T13" s="159">
        <f t="shared" si="7"/>
        <v>7145.6</v>
      </c>
      <c r="U13" s="158">
        <f t="shared" si="8"/>
        <v>4.9604005000000004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31</v>
      </c>
      <c r="F14" s="169"/>
      <c r="G14" s="169">
        <v>39.36</v>
      </c>
      <c r="H14" s="168">
        <v>2.96</v>
      </c>
      <c r="I14" s="168">
        <v>9.74</v>
      </c>
      <c r="J14" s="167"/>
      <c r="K14" s="166">
        <v>5583.17</v>
      </c>
      <c r="M14" s="5">
        <f t="shared" si="0"/>
        <v>15.5</v>
      </c>
      <c r="N14" s="5">
        <f t="shared" si="1"/>
        <v>19.68</v>
      </c>
      <c r="O14" s="8">
        <f t="shared" si="2"/>
        <v>41.529999999999994</v>
      </c>
      <c r="P14" s="159">
        <f t="shared" si="3"/>
        <v>1704.9999999999998</v>
      </c>
      <c r="Q14" s="159">
        <f t="shared" si="4"/>
        <v>2164.8000000000002</v>
      </c>
      <c r="R14" s="159">
        <f t="shared" si="5"/>
        <v>0</v>
      </c>
      <c r="S14" s="159">
        <f t="shared" si="6"/>
        <v>698.5</v>
      </c>
      <c r="T14" s="159">
        <f t="shared" si="7"/>
        <v>4568.3</v>
      </c>
      <c r="U14" s="158">
        <f t="shared" si="8"/>
        <v>3.0707434999999998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30.2</v>
      </c>
      <c r="F15" s="169"/>
      <c r="G15" s="169">
        <v>37.630000000000003</v>
      </c>
      <c r="H15" s="168">
        <v>1.59</v>
      </c>
      <c r="I15" s="168">
        <v>14.11</v>
      </c>
      <c r="J15" s="167"/>
      <c r="K15" s="166">
        <v>5792.7</v>
      </c>
      <c r="M15" s="5">
        <f t="shared" si="0"/>
        <v>15.1</v>
      </c>
      <c r="N15" s="5">
        <f t="shared" si="1"/>
        <v>18.815000000000001</v>
      </c>
      <c r="O15" s="8">
        <f t="shared" si="2"/>
        <v>41.765000000000001</v>
      </c>
      <c r="P15" s="159">
        <f t="shared" si="3"/>
        <v>1661</v>
      </c>
      <c r="Q15" s="159">
        <f t="shared" si="4"/>
        <v>2069.65</v>
      </c>
      <c r="R15" s="159">
        <f t="shared" si="5"/>
        <v>0</v>
      </c>
      <c r="S15" s="159">
        <f t="shared" si="6"/>
        <v>863.5</v>
      </c>
      <c r="T15" s="159">
        <f t="shared" si="7"/>
        <v>4594.1499999999996</v>
      </c>
      <c r="U15" s="158">
        <f t="shared" si="8"/>
        <v>3.1859849999999996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28.53</v>
      </c>
      <c r="F16" s="163"/>
      <c r="G16" s="163">
        <v>34.67</v>
      </c>
      <c r="H16" s="162">
        <v>3.17</v>
      </c>
      <c r="I16" s="162">
        <v>14.01</v>
      </c>
      <c r="J16" s="161"/>
      <c r="K16" s="160">
        <v>4804.04</v>
      </c>
      <c r="M16" s="5">
        <f t="shared" si="0"/>
        <v>14.265000000000001</v>
      </c>
      <c r="N16" s="5">
        <f t="shared" si="1"/>
        <v>17.335000000000001</v>
      </c>
      <c r="O16" s="8">
        <f t="shared" si="2"/>
        <v>40.190000000000005</v>
      </c>
      <c r="P16" s="159">
        <f t="shared" si="3"/>
        <v>1569.15</v>
      </c>
      <c r="Q16" s="159">
        <f t="shared" si="4"/>
        <v>1906.85</v>
      </c>
      <c r="R16" s="159">
        <f t="shared" si="5"/>
        <v>0</v>
      </c>
      <c r="S16" s="159">
        <f t="shared" si="6"/>
        <v>944.90000000000009</v>
      </c>
      <c r="T16" s="159">
        <f t="shared" si="7"/>
        <v>4420.8999999999996</v>
      </c>
      <c r="U16" s="158">
        <f t="shared" si="8"/>
        <v>2.6422219999999998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11.5</v>
      </c>
      <c r="F17" s="176"/>
      <c r="G17" s="176">
        <v>12.12</v>
      </c>
      <c r="H17" s="175">
        <v>1.43</v>
      </c>
      <c r="I17" s="175">
        <v>1.49</v>
      </c>
      <c r="J17" s="174"/>
      <c r="K17" s="173">
        <v>1913.58</v>
      </c>
      <c r="M17" s="5">
        <f t="shared" si="0"/>
        <v>5.75</v>
      </c>
      <c r="N17" s="5">
        <f t="shared" si="1"/>
        <v>6.06</v>
      </c>
      <c r="O17" s="8">
        <f t="shared" si="2"/>
        <v>13.269999999999998</v>
      </c>
      <c r="P17" s="159">
        <f t="shared" si="3"/>
        <v>632.5</v>
      </c>
      <c r="Q17" s="159">
        <f t="shared" si="4"/>
        <v>666.6</v>
      </c>
      <c r="R17" s="159">
        <f t="shared" si="5"/>
        <v>0</v>
      </c>
      <c r="S17" s="159">
        <f t="shared" si="6"/>
        <v>160.59999999999997</v>
      </c>
      <c r="T17" s="159">
        <f t="shared" si="7"/>
        <v>1459.6999999999998</v>
      </c>
      <c r="U17" s="158">
        <f t="shared" si="8"/>
        <v>1.0524690000000001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38.549999999999997</v>
      </c>
      <c r="F18" s="169"/>
      <c r="G18" s="169">
        <v>47.36</v>
      </c>
      <c r="H18" s="168">
        <v>3.47</v>
      </c>
      <c r="I18" s="168">
        <v>22.44</v>
      </c>
      <c r="J18" s="167"/>
      <c r="K18" s="166">
        <v>6231.85</v>
      </c>
      <c r="M18" s="5">
        <f t="shared" si="0"/>
        <v>19.274999999999999</v>
      </c>
      <c r="N18" s="5">
        <f t="shared" si="1"/>
        <v>23.68</v>
      </c>
      <c r="O18" s="8">
        <f t="shared" si="2"/>
        <v>55.91</v>
      </c>
      <c r="P18" s="159">
        <f t="shared" si="3"/>
        <v>2120.2499999999995</v>
      </c>
      <c r="Q18" s="159">
        <f t="shared" si="4"/>
        <v>2604.7999999999997</v>
      </c>
      <c r="R18" s="159">
        <f t="shared" si="5"/>
        <v>0</v>
      </c>
      <c r="S18" s="159">
        <f t="shared" si="6"/>
        <v>1425.05</v>
      </c>
      <c r="T18" s="159">
        <f t="shared" si="7"/>
        <v>6150.0999999999995</v>
      </c>
      <c r="U18" s="158">
        <f t="shared" si="8"/>
        <v>3.4275175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36.69</v>
      </c>
      <c r="F19" s="169"/>
      <c r="G19" s="169">
        <v>45.86</v>
      </c>
      <c r="H19" s="168">
        <v>4.13</v>
      </c>
      <c r="I19" s="168">
        <v>13.02</v>
      </c>
      <c r="J19" s="167"/>
      <c r="K19" s="166">
        <v>5417.08</v>
      </c>
      <c r="M19" s="5">
        <f t="shared" si="0"/>
        <v>18.344999999999999</v>
      </c>
      <c r="N19" s="5">
        <f t="shared" si="1"/>
        <v>22.93</v>
      </c>
      <c r="O19" s="8">
        <f t="shared" si="2"/>
        <v>49.849999999999994</v>
      </c>
      <c r="P19" s="159">
        <f t="shared" si="3"/>
        <v>2017.95</v>
      </c>
      <c r="Q19" s="159">
        <f t="shared" si="4"/>
        <v>2522.3000000000002</v>
      </c>
      <c r="R19" s="159">
        <f t="shared" si="5"/>
        <v>0</v>
      </c>
      <c r="S19" s="159">
        <f t="shared" si="6"/>
        <v>943.24999999999989</v>
      </c>
      <c r="T19" s="159">
        <f t="shared" si="7"/>
        <v>5483.5</v>
      </c>
      <c r="U19" s="158">
        <f t="shared" si="8"/>
        <v>2.9793939999999997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16.62</v>
      </c>
      <c r="F20" s="163"/>
      <c r="G20" s="163">
        <v>18.690000000000001</v>
      </c>
      <c r="H20" s="162">
        <v>1.27</v>
      </c>
      <c r="I20" s="162">
        <v>3.47</v>
      </c>
      <c r="J20" s="161"/>
      <c r="K20" s="160">
        <v>3177.55</v>
      </c>
      <c r="M20" s="5">
        <f t="shared" si="0"/>
        <v>8.31</v>
      </c>
      <c r="N20" s="5">
        <f t="shared" si="1"/>
        <v>9.3450000000000006</v>
      </c>
      <c r="O20" s="8">
        <f t="shared" si="2"/>
        <v>20.025000000000002</v>
      </c>
      <c r="P20" s="159">
        <f t="shared" si="3"/>
        <v>914.09999999999991</v>
      </c>
      <c r="Q20" s="159">
        <f t="shared" si="4"/>
        <v>1027.95</v>
      </c>
      <c r="R20" s="159">
        <f t="shared" si="5"/>
        <v>0</v>
      </c>
      <c r="S20" s="159">
        <f t="shared" si="6"/>
        <v>260.70000000000005</v>
      </c>
      <c r="T20" s="159">
        <f t="shared" si="7"/>
        <v>2202.75</v>
      </c>
      <c r="U20" s="158">
        <f t="shared" si="8"/>
        <v>1.7476525000000001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41.85</v>
      </c>
      <c r="F21" s="176"/>
      <c r="G21" s="176">
        <v>57.42</v>
      </c>
      <c r="H21" s="175">
        <v>4.2</v>
      </c>
      <c r="I21" s="175">
        <v>8.1999999999999993</v>
      </c>
      <c r="J21" s="174"/>
      <c r="K21" s="173">
        <v>7118.19</v>
      </c>
      <c r="M21" s="5">
        <f t="shared" si="0"/>
        <v>20.925000000000001</v>
      </c>
      <c r="N21" s="5">
        <f t="shared" si="1"/>
        <v>28.71</v>
      </c>
      <c r="O21" s="8">
        <f t="shared" si="2"/>
        <v>55.835000000000008</v>
      </c>
      <c r="P21" s="159">
        <f t="shared" si="3"/>
        <v>2301.75</v>
      </c>
      <c r="Q21" s="159">
        <f t="shared" si="4"/>
        <v>3158.1</v>
      </c>
      <c r="R21" s="159">
        <f t="shared" si="5"/>
        <v>0</v>
      </c>
      <c r="S21" s="159">
        <f t="shared" si="6"/>
        <v>681.99999999999977</v>
      </c>
      <c r="T21" s="159">
        <f t="shared" si="7"/>
        <v>6141.85</v>
      </c>
      <c r="U21" s="158">
        <f t="shared" si="8"/>
        <v>3.9150044999999998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57.89</v>
      </c>
      <c r="F22" s="169"/>
      <c r="G22" s="169">
        <v>79.510000000000005</v>
      </c>
      <c r="H22" s="168">
        <v>6.12</v>
      </c>
      <c r="I22" s="168">
        <v>8.39</v>
      </c>
      <c r="J22" s="167"/>
      <c r="K22" s="166">
        <v>10619.69</v>
      </c>
      <c r="M22" s="5">
        <f t="shared" si="0"/>
        <v>28.945</v>
      </c>
      <c r="N22" s="5">
        <f t="shared" si="1"/>
        <v>39.755000000000003</v>
      </c>
      <c r="O22" s="8">
        <f t="shared" si="2"/>
        <v>75.955000000000013</v>
      </c>
      <c r="P22" s="159">
        <f t="shared" si="3"/>
        <v>3183.9500000000003</v>
      </c>
      <c r="Q22" s="159">
        <f t="shared" si="4"/>
        <v>4373.05</v>
      </c>
      <c r="R22" s="159">
        <f t="shared" si="5"/>
        <v>0</v>
      </c>
      <c r="S22" s="159">
        <f t="shared" si="6"/>
        <v>798.05000000000018</v>
      </c>
      <c r="T22" s="159">
        <f t="shared" si="7"/>
        <v>8355.0499999999993</v>
      </c>
      <c r="U22" s="158">
        <f t="shared" si="8"/>
        <v>5.8408294999999999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38.700000000000003</v>
      </c>
      <c r="F23" s="169"/>
      <c r="G23" s="169">
        <v>45.69</v>
      </c>
      <c r="H23" s="168">
        <v>4.04</v>
      </c>
      <c r="I23" s="168">
        <v>7.45</v>
      </c>
      <c r="J23" s="167"/>
      <c r="K23" s="166">
        <v>6398.57</v>
      </c>
      <c r="M23" s="5">
        <f t="shared" si="0"/>
        <v>19.350000000000001</v>
      </c>
      <c r="N23" s="5">
        <f t="shared" si="1"/>
        <v>22.844999999999999</v>
      </c>
      <c r="O23" s="8">
        <f t="shared" si="2"/>
        <v>47.940000000000005</v>
      </c>
      <c r="P23" s="159">
        <f t="shared" si="3"/>
        <v>2128.5000000000005</v>
      </c>
      <c r="Q23" s="159">
        <f t="shared" si="4"/>
        <v>2512.9499999999998</v>
      </c>
      <c r="R23" s="159">
        <f t="shared" si="5"/>
        <v>0</v>
      </c>
      <c r="S23" s="159">
        <f t="shared" si="6"/>
        <v>631.95000000000005</v>
      </c>
      <c r="T23" s="159">
        <f t="shared" si="7"/>
        <v>5273.4000000000005</v>
      </c>
      <c r="U23" s="158">
        <f t="shared" si="8"/>
        <v>3.5192135000000002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31.23</v>
      </c>
      <c r="F24" s="163"/>
      <c r="G24" s="163">
        <v>34.840000000000003</v>
      </c>
      <c r="H24" s="162">
        <v>4.13</v>
      </c>
      <c r="I24" s="162">
        <v>13.34</v>
      </c>
      <c r="J24" s="161"/>
      <c r="K24" s="160">
        <v>4711.12</v>
      </c>
      <c r="M24" s="5">
        <f t="shared" si="0"/>
        <v>15.615</v>
      </c>
      <c r="N24" s="5">
        <f t="shared" si="1"/>
        <v>17.420000000000002</v>
      </c>
      <c r="O24" s="8">
        <f t="shared" si="2"/>
        <v>41.77</v>
      </c>
      <c r="P24" s="159">
        <f t="shared" si="3"/>
        <v>1717.65</v>
      </c>
      <c r="Q24" s="159">
        <f t="shared" si="4"/>
        <v>1916.2</v>
      </c>
      <c r="R24" s="159">
        <f t="shared" si="5"/>
        <v>0</v>
      </c>
      <c r="S24" s="159">
        <f t="shared" si="6"/>
        <v>960.85</v>
      </c>
      <c r="T24" s="159">
        <f t="shared" si="7"/>
        <v>4594.7000000000007</v>
      </c>
      <c r="U24" s="158">
        <f t="shared" si="8"/>
        <v>2.591116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16.100000000000001</v>
      </c>
      <c r="F25" s="176"/>
      <c r="G25" s="176">
        <v>19.45</v>
      </c>
      <c r="H25" s="175">
        <v>2.16</v>
      </c>
      <c r="I25" s="175">
        <v>4.57</v>
      </c>
      <c r="J25" s="174"/>
      <c r="K25" s="173">
        <v>2536.71</v>
      </c>
      <c r="M25" s="5">
        <f t="shared" si="0"/>
        <v>8.0500000000000007</v>
      </c>
      <c r="N25" s="5">
        <f t="shared" si="1"/>
        <v>9.7249999999999996</v>
      </c>
      <c r="O25" s="8">
        <f t="shared" si="2"/>
        <v>21.139999999999997</v>
      </c>
      <c r="P25" s="159">
        <f t="shared" si="3"/>
        <v>885.5</v>
      </c>
      <c r="Q25" s="159">
        <f t="shared" si="4"/>
        <v>1069.7499999999998</v>
      </c>
      <c r="R25" s="159">
        <f t="shared" si="5"/>
        <v>0</v>
      </c>
      <c r="S25" s="159">
        <f t="shared" si="6"/>
        <v>370.15000000000003</v>
      </c>
      <c r="T25" s="159">
        <f t="shared" si="7"/>
        <v>2325.3999999999996</v>
      </c>
      <c r="U25" s="158">
        <f t="shared" si="8"/>
        <v>1.3951905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47.55</v>
      </c>
      <c r="F26" s="169"/>
      <c r="G26" s="169">
        <v>56.11</v>
      </c>
      <c r="H26" s="168">
        <v>6.24</v>
      </c>
      <c r="I26" s="168">
        <v>14.43</v>
      </c>
      <c r="J26" s="167"/>
      <c r="K26" s="166">
        <v>7792.38</v>
      </c>
      <c r="M26" s="5">
        <f t="shared" si="0"/>
        <v>23.774999999999999</v>
      </c>
      <c r="N26" s="5">
        <f t="shared" si="1"/>
        <v>28.055</v>
      </c>
      <c r="O26" s="8">
        <f t="shared" si="2"/>
        <v>62.164999999999992</v>
      </c>
      <c r="P26" s="159">
        <f t="shared" si="3"/>
        <v>2615.2499999999995</v>
      </c>
      <c r="Q26" s="159">
        <f t="shared" si="4"/>
        <v>3086.05</v>
      </c>
      <c r="R26" s="159">
        <f t="shared" si="5"/>
        <v>0</v>
      </c>
      <c r="S26" s="159">
        <f t="shared" si="6"/>
        <v>1136.8500000000001</v>
      </c>
      <c r="T26" s="159">
        <f t="shared" si="7"/>
        <v>6838.15</v>
      </c>
      <c r="U26" s="158">
        <f t="shared" si="8"/>
        <v>4.2858089999999995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41.66</v>
      </c>
      <c r="F27" s="169"/>
      <c r="G27" s="169">
        <v>57.32</v>
      </c>
      <c r="H27" s="168">
        <v>3.13</v>
      </c>
      <c r="I27" s="168">
        <v>8.2200000000000006</v>
      </c>
      <c r="J27" s="167"/>
      <c r="K27" s="166">
        <v>7790.98</v>
      </c>
      <c r="M27" s="5">
        <f t="shared" si="0"/>
        <v>20.83</v>
      </c>
      <c r="N27" s="5">
        <f t="shared" si="1"/>
        <v>28.66</v>
      </c>
      <c r="O27" s="8">
        <f t="shared" si="2"/>
        <v>55.164999999999992</v>
      </c>
      <c r="P27" s="159">
        <f t="shared" si="3"/>
        <v>2291.2999999999997</v>
      </c>
      <c r="Q27" s="159">
        <f t="shared" si="4"/>
        <v>3152.6000000000004</v>
      </c>
      <c r="R27" s="159">
        <f t="shared" si="5"/>
        <v>0</v>
      </c>
      <c r="S27" s="159">
        <f t="shared" si="6"/>
        <v>624.25</v>
      </c>
      <c r="T27" s="159">
        <f t="shared" si="7"/>
        <v>6068.15</v>
      </c>
      <c r="U27" s="158">
        <f t="shared" si="8"/>
        <v>4.2850389999999994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30.79</v>
      </c>
      <c r="F28" s="163"/>
      <c r="G28" s="163">
        <v>34.729999999999997</v>
      </c>
      <c r="H28" s="162">
        <v>2.69</v>
      </c>
      <c r="I28" s="162">
        <v>14.14</v>
      </c>
      <c r="J28" s="161"/>
      <c r="K28" s="160">
        <v>5253.07</v>
      </c>
      <c r="M28" s="5">
        <f t="shared" si="0"/>
        <v>15.395</v>
      </c>
      <c r="N28" s="5">
        <f t="shared" si="1"/>
        <v>17.364999999999998</v>
      </c>
      <c r="O28" s="8">
        <f t="shared" si="2"/>
        <v>41.174999999999997</v>
      </c>
      <c r="P28" s="159">
        <f t="shared" si="3"/>
        <v>1693.45</v>
      </c>
      <c r="Q28" s="159">
        <f t="shared" si="4"/>
        <v>1910.1499999999999</v>
      </c>
      <c r="R28" s="159">
        <f t="shared" si="5"/>
        <v>0</v>
      </c>
      <c r="S28" s="159">
        <f t="shared" si="6"/>
        <v>925.65000000000009</v>
      </c>
      <c r="T28" s="159">
        <f t="shared" si="7"/>
        <v>4529.25</v>
      </c>
      <c r="U28" s="158">
        <f t="shared" si="8"/>
        <v>2.8891884999999999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38.700000000000003</v>
      </c>
      <c r="F29" s="176"/>
      <c r="G29" s="176">
        <v>52.58</v>
      </c>
      <c r="H29" s="175">
        <v>4.29</v>
      </c>
      <c r="I29" s="175">
        <v>10.33</v>
      </c>
      <c r="J29" s="174"/>
      <c r="K29" s="173">
        <v>6821.62</v>
      </c>
      <c r="M29" s="5">
        <f t="shared" si="0"/>
        <v>19.350000000000001</v>
      </c>
      <c r="N29" s="5">
        <f t="shared" si="1"/>
        <v>26.29</v>
      </c>
      <c r="O29" s="8">
        <f t="shared" si="2"/>
        <v>52.95</v>
      </c>
      <c r="P29" s="159">
        <f t="shared" si="3"/>
        <v>2128.5000000000005</v>
      </c>
      <c r="Q29" s="159">
        <f t="shared" si="4"/>
        <v>2891.9</v>
      </c>
      <c r="R29" s="159">
        <f t="shared" si="5"/>
        <v>0</v>
      </c>
      <c r="S29" s="159">
        <f t="shared" si="6"/>
        <v>804.10000000000014</v>
      </c>
      <c r="T29" s="159">
        <f t="shared" si="7"/>
        <v>5824.5000000000009</v>
      </c>
      <c r="U29" s="158">
        <f t="shared" si="8"/>
        <v>3.7518909999999996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30.65</v>
      </c>
      <c r="F30" s="169"/>
      <c r="G30" s="169">
        <v>39.25</v>
      </c>
      <c r="H30" s="168">
        <v>2.86</v>
      </c>
      <c r="I30" s="168">
        <v>3.45</v>
      </c>
      <c r="J30" s="167"/>
      <c r="K30" s="166">
        <v>5571.68</v>
      </c>
      <c r="M30" s="5">
        <f t="shared" si="0"/>
        <v>15.324999999999999</v>
      </c>
      <c r="N30" s="5">
        <f t="shared" si="1"/>
        <v>19.625</v>
      </c>
      <c r="O30" s="8">
        <f t="shared" si="2"/>
        <v>38.105000000000004</v>
      </c>
      <c r="P30" s="159">
        <f t="shared" si="3"/>
        <v>1685.75</v>
      </c>
      <c r="Q30" s="159">
        <f t="shared" si="4"/>
        <v>2158.75</v>
      </c>
      <c r="R30" s="159">
        <f t="shared" si="5"/>
        <v>0</v>
      </c>
      <c r="S30" s="159">
        <f t="shared" si="6"/>
        <v>347.05</v>
      </c>
      <c r="T30" s="159">
        <f t="shared" si="7"/>
        <v>4191.55</v>
      </c>
      <c r="U30" s="158">
        <f t="shared" si="8"/>
        <v>3.0644239999999998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30.68</v>
      </c>
      <c r="F31" s="169"/>
      <c r="G31" s="169">
        <v>43.18</v>
      </c>
      <c r="H31" s="168">
        <v>2.72</v>
      </c>
      <c r="I31" s="168">
        <v>4.95</v>
      </c>
      <c r="J31" s="167"/>
      <c r="K31" s="166">
        <v>5721.31</v>
      </c>
      <c r="M31" s="5">
        <f t="shared" si="0"/>
        <v>15.34</v>
      </c>
      <c r="N31" s="5">
        <f t="shared" si="1"/>
        <v>21.59</v>
      </c>
      <c r="O31" s="8">
        <f t="shared" si="2"/>
        <v>40.765000000000001</v>
      </c>
      <c r="P31" s="159">
        <f t="shared" si="3"/>
        <v>1687.4</v>
      </c>
      <c r="Q31" s="159">
        <f t="shared" si="4"/>
        <v>2374.9</v>
      </c>
      <c r="R31" s="159">
        <f t="shared" si="5"/>
        <v>0</v>
      </c>
      <c r="S31" s="159">
        <f t="shared" si="6"/>
        <v>421.85</v>
      </c>
      <c r="T31" s="159">
        <f t="shared" si="7"/>
        <v>4484.1500000000005</v>
      </c>
      <c r="U31" s="158">
        <f t="shared" si="8"/>
        <v>3.1467205000000003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36.35</v>
      </c>
      <c r="F32" s="163"/>
      <c r="G32" s="163">
        <v>44.92</v>
      </c>
      <c r="H32" s="162">
        <v>2.71</v>
      </c>
      <c r="I32" s="162">
        <v>12.21</v>
      </c>
      <c r="J32" s="161"/>
      <c r="K32" s="160">
        <v>6442.48</v>
      </c>
      <c r="M32" s="5">
        <f t="shared" si="0"/>
        <v>18.175000000000001</v>
      </c>
      <c r="N32" s="5">
        <f t="shared" si="1"/>
        <v>22.46</v>
      </c>
      <c r="O32" s="8">
        <f t="shared" si="2"/>
        <v>48.094999999999999</v>
      </c>
      <c r="P32" s="159">
        <f t="shared" si="3"/>
        <v>1999.25</v>
      </c>
      <c r="Q32" s="159">
        <f t="shared" si="4"/>
        <v>2470.6</v>
      </c>
      <c r="R32" s="159">
        <f t="shared" si="5"/>
        <v>0</v>
      </c>
      <c r="S32" s="159">
        <f t="shared" si="6"/>
        <v>820.6</v>
      </c>
      <c r="T32" s="159">
        <f t="shared" si="7"/>
        <v>5290.4500000000007</v>
      </c>
      <c r="U32" s="158">
        <f t="shared" si="8"/>
        <v>3.5433639999999995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56.15</v>
      </c>
      <c r="F33" s="176"/>
      <c r="G33" s="176">
        <v>75.13</v>
      </c>
      <c r="H33" s="175">
        <v>5.48</v>
      </c>
      <c r="I33" s="175">
        <v>17.61</v>
      </c>
      <c r="J33" s="174"/>
      <c r="K33" s="173">
        <v>10662.37</v>
      </c>
      <c r="M33" s="5">
        <f t="shared" si="0"/>
        <v>28.074999999999999</v>
      </c>
      <c r="N33" s="5">
        <f t="shared" si="1"/>
        <v>37.564999999999998</v>
      </c>
      <c r="O33" s="8">
        <f t="shared" si="2"/>
        <v>77.185000000000002</v>
      </c>
      <c r="P33" s="159">
        <f t="shared" si="3"/>
        <v>3088.25</v>
      </c>
      <c r="Q33" s="159">
        <f t="shared" si="4"/>
        <v>4132.1499999999996</v>
      </c>
      <c r="R33" s="159">
        <f t="shared" si="5"/>
        <v>0</v>
      </c>
      <c r="S33" s="159">
        <f t="shared" si="6"/>
        <v>1269.95</v>
      </c>
      <c r="T33" s="159">
        <f t="shared" si="7"/>
        <v>8490.35</v>
      </c>
      <c r="U33" s="158">
        <f t="shared" si="8"/>
        <v>5.8643035000000001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55.49</v>
      </c>
      <c r="F34" s="169"/>
      <c r="G34" s="169">
        <v>76.86</v>
      </c>
      <c r="H34" s="168">
        <v>5.3</v>
      </c>
      <c r="I34" s="168">
        <v>18.3</v>
      </c>
      <c r="J34" s="167"/>
      <c r="K34" s="166">
        <v>9841.64</v>
      </c>
      <c r="M34" s="5">
        <f t="shared" si="0"/>
        <v>27.745000000000001</v>
      </c>
      <c r="N34" s="5">
        <f t="shared" si="1"/>
        <v>38.43</v>
      </c>
      <c r="O34" s="8">
        <f t="shared" si="2"/>
        <v>77.975000000000009</v>
      </c>
      <c r="P34" s="159">
        <f t="shared" si="3"/>
        <v>3051.9500000000003</v>
      </c>
      <c r="Q34" s="159">
        <f t="shared" si="4"/>
        <v>4227.3</v>
      </c>
      <c r="R34" s="159">
        <f t="shared" si="5"/>
        <v>0</v>
      </c>
      <c r="S34" s="159">
        <f t="shared" si="6"/>
        <v>1298.0000000000002</v>
      </c>
      <c r="T34" s="159">
        <f t="shared" si="7"/>
        <v>8577.25</v>
      </c>
      <c r="U34" s="158">
        <f t="shared" si="8"/>
        <v>5.4129019999999999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50.77</v>
      </c>
      <c r="F35" s="169"/>
      <c r="G35" s="169">
        <v>64.61</v>
      </c>
      <c r="H35" s="168">
        <v>6.07</v>
      </c>
      <c r="I35" s="168">
        <v>18.93</v>
      </c>
      <c r="J35" s="167"/>
      <c r="K35" s="166">
        <v>8668.35</v>
      </c>
      <c r="M35" s="5">
        <f t="shared" si="0"/>
        <v>25.385000000000002</v>
      </c>
      <c r="N35" s="5">
        <f t="shared" si="1"/>
        <v>32.305</v>
      </c>
      <c r="O35" s="8">
        <f t="shared" si="2"/>
        <v>70.19</v>
      </c>
      <c r="P35" s="159">
        <f t="shared" si="3"/>
        <v>2792.35</v>
      </c>
      <c r="Q35" s="159">
        <f t="shared" si="4"/>
        <v>3553.5499999999997</v>
      </c>
      <c r="R35" s="159">
        <f t="shared" si="5"/>
        <v>0</v>
      </c>
      <c r="S35" s="159">
        <f t="shared" si="6"/>
        <v>1375</v>
      </c>
      <c r="T35" s="159">
        <f t="shared" si="7"/>
        <v>7720.9</v>
      </c>
      <c r="U35" s="158">
        <f t="shared" si="8"/>
        <v>4.7675925000000001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32.619999999999997</v>
      </c>
      <c r="F36" s="163"/>
      <c r="G36" s="163">
        <v>43.21</v>
      </c>
      <c r="H36" s="162">
        <v>2.83</v>
      </c>
      <c r="I36" s="162">
        <v>16.03</v>
      </c>
      <c r="J36" s="161"/>
      <c r="K36" s="160">
        <v>5966.73</v>
      </c>
      <c r="M36" s="5">
        <f t="shared" si="0"/>
        <v>16.309999999999999</v>
      </c>
      <c r="N36" s="5">
        <f t="shared" si="1"/>
        <v>21.605</v>
      </c>
      <c r="O36" s="8">
        <f t="shared" si="2"/>
        <v>47.344999999999999</v>
      </c>
      <c r="P36" s="159">
        <f t="shared" si="3"/>
        <v>1794.1</v>
      </c>
      <c r="Q36" s="159">
        <f t="shared" si="4"/>
        <v>2376.5500000000002</v>
      </c>
      <c r="R36" s="159">
        <f t="shared" si="5"/>
        <v>0</v>
      </c>
      <c r="S36" s="159">
        <f t="shared" si="6"/>
        <v>1037.3</v>
      </c>
      <c r="T36" s="159">
        <f t="shared" si="7"/>
        <v>5207.95</v>
      </c>
      <c r="U36" s="158">
        <f t="shared" si="8"/>
        <v>3.2817015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28.3</v>
      </c>
      <c r="F37" s="176"/>
      <c r="G37" s="176">
        <v>33.619999999999997</v>
      </c>
      <c r="H37" s="175">
        <v>3.25</v>
      </c>
      <c r="I37" s="175">
        <v>8.9</v>
      </c>
      <c r="J37" s="174"/>
      <c r="K37" s="173">
        <v>4316.3999999999996</v>
      </c>
      <c r="M37" s="5">
        <f t="shared" si="0"/>
        <v>14.15</v>
      </c>
      <c r="N37" s="5">
        <f t="shared" si="1"/>
        <v>16.809999999999999</v>
      </c>
      <c r="O37" s="8">
        <f t="shared" si="2"/>
        <v>37.035000000000004</v>
      </c>
      <c r="P37" s="159">
        <f t="shared" si="3"/>
        <v>1556.5</v>
      </c>
      <c r="Q37" s="159">
        <f t="shared" si="4"/>
        <v>1849.1</v>
      </c>
      <c r="R37" s="159">
        <f t="shared" si="5"/>
        <v>0</v>
      </c>
      <c r="S37" s="159">
        <f t="shared" si="6"/>
        <v>668.25000000000011</v>
      </c>
      <c r="T37" s="159">
        <f t="shared" si="7"/>
        <v>4073.85</v>
      </c>
      <c r="U37" s="158">
        <f t="shared" si="8"/>
        <v>2.3740199999999998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45.71</v>
      </c>
      <c r="F38" s="169"/>
      <c r="G38" s="169">
        <v>56.36</v>
      </c>
      <c r="H38" s="168">
        <v>4.3899999999999997</v>
      </c>
      <c r="I38" s="168">
        <v>19.579999999999998</v>
      </c>
      <c r="J38" s="167"/>
      <c r="K38" s="166">
        <v>8366.68</v>
      </c>
      <c r="M38" s="5">
        <f t="shared" si="0"/>
        <v>22.855</v>
      </c>
      <c r="N38" s="5">
        <f t="shared" si="1"/>
        <v>28.18</v>
      </c>
      <c r="O38" s="8">
        <f t="shared" si="2"/>
        <v>63.019999999999996</v>
      </c>
      <c r="P38" s="159">
        <f t="shared" si="3"/>
        <v>2514.0499999999997</v>
      </c>
      <c r="Q38" s="159">
        <f t="shared" si="4"/>
        <v>3099.7999999999997</v>
      </c>
      <c r="R38" s="159">
        <f t="shared" si="5"/>
        <v>0</v>
      </c>
      <c r="S38" s="159">
        <f t="shared" si="6"/>
        <v>1318.35</v>
      </c>
      <c r="T38" s="159">
        <f t="shared" si="7"/>
        <v>6932.1999999999989</v>
      </c>
      <c r="U38" s="158">
        <f t="shared" si="8"/>
        <v>4.601674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30.45</v>
      </c>
      <c r="F39" s="169"/>
      <c r="G39" s="169">
        <v>35.450000000000003</v>
      </c>
      <c r="H39" s="168">
        <v>2.92</v>
      </c>
      <c r="I39" s="168">
        <v>15.18</v>
      </c>
      <c r="J39" s="167"/>
      <c r="K39" s="166">
        <v>5049.24</v>
      </c>
      <c r="M39" s="5">
        <f t="shared" si="0"/>
        <v>15.225</v>
      </c>
      <c r="N39" s="5">
        <f t="shared" si="1"/>
        <v>17.725000000000001</v>
      </c>
      <c r="O39" s="8">
        <f t="shared" si="2"/>
        <v>42</v>
      </c>
      <c r="P39" s="159">
        <f t="shared" si="3"/>
        <v>1674.7499999999998</v>
      </c>
      <c r="Q39" s="159">
        <f t="shared" si="4"/>
        <v>1949.75</v>
      </c>
      <c r="R39" s="159">
        <f t="shared" si="5"/>
        <v>0</v>
      </c>
      <c r="S39" s="159">
        <f t="shared" si="6"/>
        <v>995.50000000000011</v>
      </c>
      <c r="T39" s="159">
        <f t="shared" si="7"/>
        <v>4620</v>
      </c>
      <c r="U39" s="158">
        <f t="shared" si="8"/>
        <v>2.7770819999999996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42.68</v>
      </c>
      <c r="F40" s="163"/>
      <c r="G40" s="163">
        <v>50.05</v>
      </c>
      <c r="H40" s="162">
        <v>3.44</v>
      </c>
      <c r="I40" s="162">
        <v>16.420000000000002</v>
      </c>
      <c r="J40" s="161"/>
      <c r="K40" s="160">
        <v>6779.71</v>
      </c>
      <c r="M40" s="5">
        <f t="shared" si="0"/>
        <v>21.34</v>
      </c>
      <c r="N40" s="5">
        <f t="shared" si="1"/>
        <v>25.024999999999999</v>
      </c>
      <c r="O40" s="8">
        <f t="shared" si="2"/>
        <v>56.294999999999995</v>
      </c>
      <c r="P40" s="159">
        <f t="shared" si="3"/>
        <v>2347.4</v>
      </c>
      <c r="Q40" s="159">
        <f t="shared" si="4"/>
        <v>2752.75</v>
      </c>
      <c r="R40" s="159">
        <f t="shared" si="5"/>
        <v>0</v>
      </c>
      <c r="S40" s="159">
        <f t="shared" si="6"/>
        <v>1092.3000000000002</v>
      </c>
      <c r="T40" s="159">
        <f t="shared" si="7"/>
        <v>6192.45</v>
      </c>
      <c r="U40" s="158">
        <f t="shared" si="8"/>
        <v>3.7288405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23.4</v>
      </c>
      <c r="F41" s="176"/>
      <c r="G41" s="176">
        <v>25.89</v>
      </c>
      <c r="H41" s="175">
        <v>4.22</v>
      </c>
      <c r="I41" s="175">
        <v>2.69</v>
      </c>
      <c r="J41" s="174"/>
      <c r="K41" s="173">
        <v>3281.95</v>
      </c>
      <c r="M41" s="5">
        <f t="shared" si="0"/>
        <v>11.7</v>
      </c>
      <c r="N41" s="5">
        <f t="shared" si="1"/>
        <v>12.945</v>
      </c>
      <c r="O41" s="8">
        <f t="shared" si="2"/>
        <v>28.099999999999998</v>
      </c>
      <c r="P41" s="159">
        <f t="shared" si="3"/>
        <v>1286.9999999999998</v>
      </c>
      <c r="Q41" s="159">
        <f t="shared" si="4"/>
        <v>1423.95</v>
      </c>
      <c r="R41" s="159">
        <f t="shared" si="5"/>
        <v>0</v>
      </c>
      <c r="S41" s="159">
        <f t="shared" si="6"/>
        <v>380.05000000000007</v>
      </c>
      <c r="T41" s="159">
        <f t="shared" si="7"/>
        <v>3091</v>
      </c>
      <c r="U41" s="158">
        <f t="shared" si="8"/>
        <v>1.8050724999999999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44.65</v>
      </c>
      <c r="F42" s="169"/>
      <c r="G42" s="169">
        <v>57.28</v>
      </c>
      <c r="H42" s="168">
        <v>2.87</v>
      </c>
      <c r="I42" s="168">
        <v>16.02</v>
      </c>
      <c r="J42" s="167"/>
      <c r="K42" s="166">
        <v>7553.32</v>
      </c>
      <c r="M42" s="5">
        <f t="shared" si="0"/>
        <v>22.324999999999999</v>
      </c>
      <c r="N42" s="5">
        <f t="shared" si="1"/>
        <v>28.64</v>
      </c>
      <c r="O42" s="8">
        <f t="shared" si="2"/>
        <v>60.410000000000004</v>
      </c>
      <c r="P42" s="159">
        <f t="shared" si="3"/>
        <v>2455.75</v>
      </c>
      <c r="Q42" s="159">
        <f t="shared" si="4"/>
        <v>3150.4000000000005</v>
      </c>
      <c r="R42" s="159">
        <f t="shared" si="5"/>
        <v>0</v>
      </c>
      <c r="S42" s="159">
        <f t="shared" si="6"/>
        <v>1038.95</v>
      </c>
      <c r="T42" s="159">
        <f t="shared" si="7"/>
        <v>6645.1</v>
      </c>
      <c r="U42" s="158">
        <f t="shared" si="8"/>
        <v>4.1543260000000002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21.89</v>
      </c>
      <c r="F43" s="169"/>
      <c r="G43" s="169">
        <v>24.39</v>
      </c>
      <c r="H43" s="168">
        <v>2.37</v>
      </c>
      <c r="I43" s="168">
        <v>4.87</v>
      </c>
      <c r="J43" s="167"/>
      <c r="K43" s="166">
        <v>3672.87</v>
      </c>
      <c r="M43" s="5">
        <f t="shared" si="0"/>
        <v>10.945</v>
      </c>
      <c r="N43" s="5">
        <f t="shared" si="1"/>
        <v>12.195</v>
      </c>
      <c r="O43" s="8">
        <f t="shared" si="2"/>
        <v>26.759999999999998</v>
      </c>
      <c r="P43" s="159">
        <f t="shared" si="3"/>
        <v>1203.95</v>
      </c>
      <c r="Q43" s="159">
        <f t="shared" si="4"/>
        <v>1341.45</v>
      </c>
      <c r="R43" s="159">
        <f t="shared" si="5"/>
        <v>0</v>
      </c>
      <c r="S43" s="159">
        <f t="shared" si="6"/>
        <v>398.2</v>
      </c>
      <c r="T43" s="159">
        <f t="shared" si="7"/>
        <v>2943.6</v>
      </c>
      <c r="U43" s="158">
        <f t="shared" si="8"/>
        <v>2.0200784999999999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62.13</v>
      </c>
      <c r="F44" s="163"/>
      <c r="G44" s="163">
        <v>79.75</v>
      </c>
      <c r="H44" s="162">
        <v>5.07</v>
      </c>
      <c r="I44" s="162">
        <v>16.87</v>
      </c>
      <c r="J44" s="161"/>
      <c r="K44" s="160">
        <v>11592.3</v>
      </c>
      <c r="M44" s="5">
        <f t="shared" si="0"/>
        <v>31.065000000000001</v>
      </c>
      <c r="N44" s="5">
        <f t="shared" si="1"/>
        <v>39.875</v>
      </c>
      <c r="O44" s="8">
        <f t="shared" si="2"/>
        <v>81.91</v>
      </c>
      <c r="P44" s="159">
        <f t="shared" si="3"/>
        <v>3417.1500000000005</v>
      </c>
      <c r="Q44" s="159">
        <f t="shared" si="4"/>
        <v>4386.25</v>
      </c>
      <c r="R44" s="159">
        <f t="shared" si="5"/>
        <v>0</v>
      </c>
      <c r="S44" s="159">
        <f t="shared" si="6"/>
        <v>1206.7</v>
      </c>
      <c r="T44" s="159">
        <f t="shared" si="7"/>
        <v>9010.1</v>
      </c>
      <c r="U44" s="158">
        <f t="shared" si="8"/>
        <v>6.3757649999999995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38.07</v>
      </c>
      <c r="F45" s="176"/>
      <c r="G45" s="176">
        <v>46.39</v>
      </c>
      <c r="H45" s="175">
        <v>3.56</v>
      </c>
      <c r="I45" s="175">
        <v>8.67</v>
      </c>
      <c r="J45" s="174"/>
      <c r="K45" s="173">
        <v>6349.32</v>
      </c>
      <c r="M45" s="5">
        <f t="shared" si="0"/>
        <v>19.035</v>
      </c>
      <c r="N45" s="5">
        <f t="shared" si="1"/>
        <v>23.195</v>
      </c>
      <c r="O45" s="8">
        <f t="shared" si="2"/>
        <v>48.345000000000006</v>
      </c>
      <c r="P45" s="159">
        <f t="shared" si="3"/>
        <v>2093.85</v>
      </c>
      <c r="Q45" s="159">
        <f t="shared" si="4"/>
        <v>2551.4500000000003</v>
      </c>
      <c r="R45" s="159">
        <f t="shared" si="5"/>
        <v>0</v>
      </c>
      <c r="S45" s="159">
        <f t="shared" si="6"/>
        <v>672.65000000000009</v>
      </c>
      <c r="T45" s="159">
        <f t="shared" si="7"/>
        <v>5317.9500000000007</v>
      </c>
      <c r="U45" s="158">
        <f t="shared" si="8"/>
        <v>3.4921259999999998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35.770000000000003</v>
      </c>
      <c r="F46" s="169"/>
      <c r="G46" s="169">
        <v>43.39</v>
      </c>
      <c r="H46" s="168">
        <v>2.1800000000000002</v>
      </c>
      <c r="I46" s="168">
        <v>15.72</v>
      </c>
      <c r="J46" s="167"/>
      <c r="K46" s="166">
        <v>5995.49</v>
      </c>
      <c r="M46" s="5">
        <f t="shared" si="0"/>
        <v>17.885000000000002</v>
      </c>
      <c r="N46" s="5">
        <f t="shared" si="1"/>
        <v>21.695</v>
      </c>
      <c r="O46" s="8">
        <f t="shared" si="2"/>
        <v>48.53</v>
      </c>
      <c r="P46" s="159">
        <f t="shared" si="3"/>
        <v>1967.3500000000001</v>
      </c>
      <c r="Q46" s="159">
        <f t="shared" si="4"/>
        <v>2386.4499999999998</v>
      </c>
      <c r="R46" s="159">
        <f t="shared" si="5"/>
        <v>0</v>
      </c>
      <c r="S46" s="159">
        <f t="shared" si="6"/>
        <v>984.50000000000011</v>
      </c>
      <c r="T46" s="159">
        <f t="shared" si="7"/>
        <v>5338.3</v>
      </c>
      <c r="U46" s="158">
        <f t="shared" si="8"/>
        <v>3.2975194999999999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29.89</v>
      </c>
      <c r="F47" s="169"/>
      <c r="G47" s="169">
        <v>38.04</v>
      </c>
      <c r="H47" s="168">
        <v>1.96</v>
      </c>
      <c r="I47" s="168">
        <v>11.82</v>
      </c>
      <c r="J47" s="167"/>
      <c r="K47" s="166">
        <v>5394.43</v>
      </c>
      <c r="M47" s="5">
        <f t="shared" si="0"/>
        <v>14.945</v>
      </c>
      <c r="N47" s="5">
        <f t="shared" si="1"/>
        <v>19.02</v>
      </c>
      <c r="O47" s="8">
        <f t="shared" si="2"/>
        <v>40.855000000000004</v>
      </c>
      <c r="P47" s="159">
        <f t="shared" si="3"/>
        <v>1643.95</v>
      </c>
      <c r="Q47" s="159">
        <f t="shared" si="4"/>
        <v>2092.1999999999998</v>
      </c>
      <c r="R47" s="159">
        <f t="shared" si="5"/>
        <v>0</v>
      </c>
      <c r="S47" s="159">
        <f t="shared" si="6"/>
        <v>757.9</v>
      </c>
      <c r="T47" s="159">
        <f t="shared" si="7"/>
        <v>4494.0499999999993</v>
      </c>
      <c r="U47" s="158">
        <f t="shared" si="8"/>
        <v>2.9669365000000001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23.17</v>
      </c>
      <c r="F48" s="163"/>
      <c r="G48" s="163">
        <v>26.83</v>
      </c>
      <c r="H48" s="162">
        <v>1.37</v>
      </c>
      <c r="I48" s="162">
        <v>10.89</v>
      </c>
      <c r="J48" s="161"/>
      <c r="K48" s="160">
        <v>4212.91</v>
      </c>
      <c r="M48" s="5">
        <f t="shared" si="0"/>
        <v>11.585000000000001</v>
      </c>
      <c r="N48" s="5">
        <f t="shared" si="1"/>
        <v>13.414999999999999</v>
      </c>
      <c r="O48" s="8">
        <f t="shared" si="2"/>
        <v>31.13</v>
      </c>
      <c r="P48" s="159">
        <f t="shared" si="3"/>
        <v>1274.3500000000001</v>
      </c>
      <c r="Q48" s="159">
        <f t="shared" si="4"/>
        <v>1475.65</v>
      </c>
      <c r="R48" s="159">
        <f t="shared" si="5"/>
        <v>0</v>
      </c>
      <c r="S48" s="159">
        <f t="shared" si="6"/>
        <v>674.30000000000007</v>
      </c>
      <c r="T48" s="159">
        <f t="shared" si="7"/>
        <v>3424.3</v>
      </c>
      <c r="U48" s="158">
        <f t="shared" si="8"/>
        <v>2.3171005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39.950000000000003</v>
      </c>
      <c r="F49" s="176"/>
      <c r="G49" s="176">
        <v>52.58</v>
      </c>
      <c r="H49" s="175">
        <v>3.7</v>
      </c>
      <c r="I49" s="175">
        <v>8.23</v>
      </c>
      <c r="J49" s="174"/>
      <c r="K49" s="173">
        <v>7461.63</v>
      </c>
      <c r="M49" s="5">
        <f t="shared" si="0"/>
        <v>19.975000000000001</v>
      </c>
      <c r="N49" s="5">
        <f t="shared" si="1"/>
        <v>26.29</v>
      </c>
      <c r="O49" s="8">
        <f t="shared" si="2"/>
        <v>52.230000000000004</v>
      </c>
      <c r="P49" s="159">
        <f t="shared" si="3"/>
        <v>2197.25</v>
      </c>
      <c r="Q49" s="159">
        <f t="shared" si="4"/>
        <v>2891.9</v>
      </c>
      <c r="R49" s="159">
        <f t="shared" si="5"/>
        <v>0</v>
      </c>
      <c r="S49" s="159">
        <f t="shared" si="6"/>
        <v>656.15</v>
      </c>
      <c r="T49" s="159">
        <f t="shared" si="7"/>
        <v>5745.2999999999993</v>
      </c>
      <c r="U49" s="158">
        <f t="shared" si="8"/>
        <v>4.1038965000000003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51.59</v>
      </c>
      <c r="F50" s="169"/>
      <c r="G50" s="169">
        <v>64.709999999999994</v>
      </c>
      <c r="H50" s="168">
        <v>4.0599999999999996</v>
      </c>
      <c r="I50" s="168">
        <v>12.55</v>
      </c>
      <c r="J50" s="167"/>
      <c r="K50" s="166">
        <v>8968.68</v>
      </c>
      <c r="M50" s="5">
        <f t="shared" si="0"/>
        <v>25.795000000000002</v>
      </c>
      <c r="N50" s="5">
        <f t="shared" si="1"/>
        <v>32.354999999999997</v>
      </c>
      <c r="O50" s="8">
        <f t="shared" si="2"/>
        <v>66.454999999999998</v>
      </c>
      <c r="P50" s="159">
        <f t="shared" si="3"/>
        <v>2837.4500000000003</v>
      </c>
      <c r="Q50" s="159">
        <f t="shared" si="4"/>
        <v>3559.0499999999993</v>
      </c>
      <c r="R50" s="159">
        <f t="shared" si="5"/>
        <v>0</v>
      </c>
      <c r="S50" s="159">
        <f t="shared" si="6"/>
        <v>913.55</v>
      </c>
      <c r="T50" s="159">
        <f t="shared" si="7"/>
        <v>7310.05</v>
      </c>
      <c r="U50" s="158">
        <f t="shared" si="8"/>
        <v>4.9327740000000002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19.71</v>
      </c>
      <c r="F51" s="169"/>
      <c r="G51" s="169">
        <v>24.01</v>
      </c>
      <c r="H51" s="168">
        <v>1.37</v>
      </c>
      <c r="I51" s="168">
        <v>7.52</v>
      </c>
      <c r="J51" s="167"/>
      <c r="K51" s="166">
        <v>3512.59</v>
      </c>
      <c r="M51" s="5">
        <f t="shared" si="0"/>
        <v>9.8550000000000004</v>
      </c>
      <c r="N51" s="5">
        <f t="shared" si="1"/>
        <v>12.005000000000001</v>
      </c>
      <c r="O51" s="8">
        <f t="shared" si="2"/>
        <v>26.305</v>
      </c>
      <c r="P51" s="159">
        <f t="shared" si="3"/>
        <v>1084.0500000000002</v>
      </c>
      <c r="Q51" s="159">
        <f t="shared" si="4"/>
        <v>1320.55</v>
      </c>
      <c r="R51" s="159">
        <f t="shared" si="5"/>
        <v>0</v>
      </c>
      <c r="S51" s="159">
        <f t="shared" si="6"/>
        <v>488.95</v>
      </c>
      <c r="T51" s="159">
        <f t="shared" si="7"/>
        <v>2893.55</v>
      </c>
      <c r="U51" s="158">
        <f t="shared" si="8"/>
        <v>1.9319245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25.92</v>
      </c>
      <c r="F52" s="163"/>
      <c r="G52" s="163">
        <v>27.83</v>
      </c>
      <c r="H52" s="162">
        <v>2</v>
      </c>
      <c r="I52" s="162">
        <v>9.01</v>
      </c>
      <c r="J52" s="161"/>
      <c r="K52" s="160">
        <v>3981.59</v>
      </c>
      <c r="M52" s="5">
        <f t="shared" si="0"/>
        <v>12.96</v>
      </c>
      <c r="N52" s="5">
        <f t="shared" si="1"/>
        <v>13.914999999999999</v>
      </c>
      <c r="O52" s="8">
        <f t="shared" si="2"/>
        <v>32.380000000000003</v>
      </c>
      <c r="P52" s="159">
        <f t="shared" si="3"/>
        <v>1425.6000000000001</v>
      </c>
      <c r="Q52" s="159">
        <f t="shared" si="4"/>
        <v>1530.6499999999999</v>
      </c>
      <c r="R52" s="159">
        <f t="shared" si="5"/>
        <v>0</v>
      </c>
      <c r="S52" s="159">
        <f t="shared" si="6"/>
        <v>605.54999999999995</v>
      </c>
      <c r="T52" s="159">
        <f t="shared" si="7"/>
        <v>3561.8</v>
      </c>
      <c r="U52" s="158">
        <f t="shared" si="8"/>
        <v>2.1898745000000002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41.19</v>
      </c>
      <c r="F53" s="176"/>
      <c r="G53" s="176">
        <v>51.99</v>
      </c>
      <c r="H53" s="175">
        <v>3.06</v>
      </c>
      <c r="I53" s="175">
        <v>6.69</v>
      </c>
      <c r="J53" s="174"/>
      <c r="K53" s="173">
        <v>7371.15</v>
      </c>
      <c r="M53" s="5">
        <f t="shared" si="0"/>
        <v>20.594999999999999</v>
      </c>
      <c r="N53" s="5">
        <f t="shared" si="1"/>
        <v>25.995000000000001</v>
      </c>
      <c r="O53" s="8">
        <f t="shared" si="2"/>
        <v>51.465000000000003</v>
      </c>
      <c r="P53" s="159">
        <f t="shared" si="3"/>
        <v>2265.4499999999998</v>
      </c>
      <c r="Q53" s="159">
        <f t="shared" si="4"/>
        <v>2859.4500000000003</v>
      </c>
      <c r="R53" s="159">
        <f t="shared" si="5"/>
        <v>0</v>
      </c>
      <c r="S53" s="159">
        <f t="shared" si="6"/>
        <v>536.25</v>
      </c>
      <c r="T53" s="159">
        <f t="shared" si="7"/>
        <v>5661.15</v>
      </c>
      <c r="U53" s="158">
        <f t="shared" si="8"/>
        <v>4.0541324999999997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48.64</v>
      </c>
      <c r="F54" s="169"/>
      <c r="G54" s="169">
        <v>59.77</v>
      </c>
      <c r="H54" s="168">
        <v>4.55</v>
      </c>
      <c r="I54" s="168">
        <v>17.13</v>
      </c>
      <c r="J54" s="167"/>
      <c r="K54" s="166">
        <v>8444.0300000000007</v>
      </c>
      <c r="M54" s="5">
        <f t="shared" si="0"/>
        <v>24.32</v>
      </c>
      <c r="N54" s="5">
        <f t="shared" si="1"/>
        <v>29.885000000000002</v>
      </c>
      <c r="O54" s="8">
        <f t="shared" si="2"/>
        <v>65.045000000000002</v>
      </c>
      <c r="P54" s="159">
        <f t="shared" si="3"/>
        <v>2675.2000000000003</v>
      </c>
      <c r="Q54" s="159">
        <f t="shared" si="4"/>
        <v>3287.35</v>
      </c>
      <c r="R54" s="159">
        <f t="shared" si="5"/>
        <v>0</v>
      </c>
      <c r="S54" s="159">
        <f t="shared" si="6"/>
        <v>1192.4000000000001</v>
      </c>
      <c r="T54" s="159">
        <f t="shared" si="7"/>
        <v>7154.9500000000007</v>
      </c>
      <c r="U54" s="158">
        <f t="shared" si="8"/>
        <v>4.6442164999999997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20.46</v>
      </c>
      <c r="F55" s="169"/>
      <c r="G55" s="169">
        <v>23.55</v>
      </c>
      <c r="H55" s="168">
        <v>2.25</v>
      </c>
      <c r="I55" s="168">
        <v>8.31</v>
      </c>
      <c r="J55" s="167"/>
      <c r="K55" s="166">
        <v>3171.98</v>
      </c>
      <c r="M55" s="5">
        <f t="shared" si="0"/>
        <v>10.23</v>
      </c>
      <c r="N55" s="5">
        <f t="shared" si="1"/>
        <v>11.775</v>
      </c>
      <c r="O55" s="8">
        <f t="shared" si="2"/>
        <v>27.285000000000004</v>
      </c>
      <c r="P55" s="159">
        <f t="shared" si="3"/>
        <v>1125.3000000000002</v>
      </c>
      <c r="Q55" s="159">
        <f t="shared" si="4"/>
        <v>1295.25</v>
      </c>
      <c r="R55" s="159">
        <f t="shared" si="5"/>
        <v>0</v>
      </c>
      <c r="S55" s="159">
        <f t="shared" si="6"/>
        <v>580.79999999999995</v>
      </c>
      <c r="T55" s="159">
        <f t="shared" si="7"/>
        <v>3001.3500000000004</v>
      </c>
      <c r="U55" s="158">
        <f t="shared" si="8"/>
        <v>1.7445889999999999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28.05</v>
      </c>
      <c r="F56" s="163"/>
      <c r="G56" s="163">
        <v>29.88</v>
      </c>
      <c r="H56" s="162">
        <v>1.62</v>
      </c>
      <c r="I56" s="162">
        <v>8.5500000000000007</v>
      </c>
      <c r="J56" s="161"/>
      <c r="K56" s="160">
        <v>4650.5</v>
      </c>
      <c r="M56" s="5">
        <f t="shared" si="0"/>
        <v>14.025</v>
      </c>
      <c r="N56" s="5">
        <f t="shared" si="1"/>
        <v>14.94</v>
      </c>
      <c r="O56" s="8">
        <f t="shared" si="2"/>
        <v>34.049999999999997</v>
      </c>
      <c r="P56" s="159">
        <f t="shared" si="3"/>
        <v>1542.7500000000002</v>
      </c>
      <c r="Q56" s="159">
        <f t="shared" si="4"/>
        <v>1643.4</v>
      </c>
      <c r="R56" s="159">
        <f t="shared" si="5"/>
        <v>0</v>
      </c>
      <c r="S56" s="159">
        <f t="shared" si="6"/>
        <v>559.35000000000014</v>
      </c>
      <c r="T56" s="159">
        <f t="shared" si="7"/>
        <v>3745.5000000000009</v>
      </c>
      <c r="U56" s="158">
        <f t="shared" si="8"/>
        <v>2.5577749999999999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39.880000000000003</v>
      </c>
      <c r="F57" s="176"/>
      <c r="G57" s="176">
        <v>50.53</v>
      </c>
      <c r="H57" s="175">
        <v>4.68</v>
      </c>
      <c r="I57" s="175">
        <v>4.7</v>
      </c>
      <c r="J57" s="174"/>
      <c r="K57" s="173">
        <v>6691.6</v>
      </c>
      <c r="M57" s="5">
        <f t="shared" si="0"/>
        <v>19.940000000000001</v>
      </c>
      <c r="N57" s="5">
        <f t="shared" si="1"/>
        <v>25.265000000000001</v>
      </c>
      <c r="O57" s="8">
        <f t="shared" si="2"/>
        <v>49.895000000000003</v>
      </c>
      <c r="P57" s="159">
        <f t="shared" si="3"/>
        <v>2193.4000000000005</v>
      </c>
      <c r="Q57" s="159">
        <f t="shared" si="4"/>
        <v>2779.1499999999996</v>
      </c>
      <c r="R57" s="159">
        <f t="shared" si="5"/>
        <v>0</v>
      </c>
      <c r="S57" s="159">
        <f t="shared" si="6"/>
        <v>515.9</v>
      </c>
      <c r="T57" s="159">
        <f t="shared" si="7"/>
        <v>5488.45</v>
      </c>
      <c r="U57" s="158">
        <f t="shared" si="8"/>
        <v>3.6803800000000004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22.11</v>
      </c>
      <c r="F58" s="169"/>
      <c r="G58" s="169">
        <v>27.73</v>
      </c>
      <c r="H58" s="168">
        <v>1.58</v>
      </c>
      <c r="I58" s="168">
        <v>2.1800000000000002</v>
      </c>
      <c r="J58" s="167"/>
      <c r="K58" s="166">
        <v>4338.9799999999996</v>
      </c>
      <c r="M58" s="5">
        <f t="shared" si="0"/>
        <v>11.055</v>
      </c>
      <c r="N58" s="5">
        <f t="shared" si="1"/>
        <v>13.865</v>
      </c>
      <c r="O58" s="8">
        <f t="shared" si="2"/>
        <v>26.8</v>
      </c>
      <c r="P58" s="159">
        <f t="shared" si="3"/>
        <v>1216.05</v>
      </c>
      <c r="Q58" s="159">
        <f t="shared" si="4"/>
        <v>1525.15</v>
      </c>
      <c r="R58" s="159">
        <f t="shared" si="5"/>
        <v>0</v>
      </c>
      <c r="S58" s="159">
        <f t="shared" si="6"/>
        <v>206.8</v>
      </c>
      <c r="T58" s="159">
        <f t="shared" si="7"/>
        <v>2948</v>
      </c>
      <c r="U58" s="158">
        <f t="shared" si="8"/>
        <v>2.3864389999999998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45.36</v>
      </c>
      <c r="F59" s="169"/>
      <c r="G59" s="169">
        <v>58.61</v>
      </c>
      <c r="H59" s="168">
        <v>5.0599999999999996</v>
      </c>
      <c r="I59" s="168">
        <v>7.52</v>
      </c>
      <c r="J59" s="167"/>
      <c r="K59" s="166">
        <v>7654.35</v>
      </c>
      <c r="M59" s="5">
        <f t="shared" si="0"/>
        <v>22.68</v>
      </c>
      <c r="N59" s="5">
        <f t="shared" si="1"/>
        <v>29.305</v>
      </c>
      <c r="O59" s="8">
        <f t="shared" si="2"/>
        <v>58.274999999999999</v>
      </c>
      <c r="P59" s="159">
        <f t="shared" si="3"/>
        <v>2494.7999999999997</v>
      </c>
      <c r="Q59" s="159">
        <f t="shared" si="4"/>
        <v>3223.55</v>
      </c>
      <c r="R59" s="159">
        <f t="shared" si="5"/>
        <v>0</v>
      </c>
      <c r="S59" s="159">
        <f t="shared" si="6"/>
        <v>691.89999999999986</v>
      </c>
      <c r="T59" s="159">
        <f t="shared" si="7"/>
        <v>6410.25</v>
      </c>
      <c r="U59" s="158">
        <f t="shared" si="8"/>
        <v>4.2098925000000005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35.89</v>
      </c>
      <c r="F60" s="163"/>
      <c r="G60" s="163">
        <v>47.09</v>
      </c>
      <c r="H60" s="162">
        <v>2.0099999999999998</v>
      </c>
      <c r="I60" s="162">
        <v>10.27</v>
      </c>
      <c r="J60" s="161"/>
      <c r="K60" s="160">
        <v>5819.26</v>
      </c>
      <c r="M60" s="5">
        <f t="shared" si="0"/>
        <v>17.945</v>
      </c>
      <c r="N60" s="5">
        <f t="shared" si="1"/>
        <v>23.545000000000002</v>
      </c>
      <c r="O60" s="8">
        <f t="shared" si="2"/>
        <v>47.63</v>
      </c>
      <c r="P60" s="159">
        <f t="shared" si="3"/>
        <v>1973.9499999999998</v>
      </c>
      <c r="Q60" s="159">
        <f t="shared" si="4"/>
        <v>2589.9500000000003</v>
      </c>
      <c r="R60" s="159">
        <f t="shared" si="5"/>
        <v>0</v>
      </c>
      <c r="S60" s="159">
        <f t="shared" si="6"/>
        <v>675.39999999999986</v>
      </c>
      <c r="T60" s="159">
        <f t="shared" si="7"/>
        <v>5239.2999999999993</v>
      </c>
      <c r="U60" s="158">
        <f t="shared" si="8"/>
        <v>3.2005930000000005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38.380000000000003</v>
      </c>
      <c r="F61" s="176"/>
      <c r="G61" s="176">
        <v>54.9</v>
      </c>
      <c r="H61" s="175">
        <v>4.1399999999999997</v>
      </c>
      <c r="I61" s="175">
        <v>4.26</v>
      </c>
      <c r="J61" s="174"/>
      <c r="K61" s="173">
        <v>7259.64</v>
      </c>
      <c r="M61" s="5">
        <f t="shared" si="0"/>
        <v>19.190000000000001</v>
      </c>
      <c r="N61" s="5">
        <f t="shared" si="1"/>
        <v>27.45</v>
      </c>
      <c r="O61" s="8">
        <f t="shared" si="2"/>
        <v>50.84</v>
      </c>
      <c r="P61" s="159">
        <f t="shared" si="3"/>
        <v>2110.9</v>
      </c>
      <c r="Q61" s="159">
        <f t="shared" si="4"/>
        <v>3019.5</v>
      </c>
      <c r="R61" s="159">
        <f t="shared" si="5"/>
        <v>0</v>
      </c>
      <c r="S61" s="159">
        <f t="shared" si="6"/>
        <v>461.99999999999989</v>
      </c>
      <c r="T61" s="159">
        <f t="shared" si="7"/>
        <v>5592.4</v>
      </c>
      <c r="U61" s="158">
        <f t="shared" si="8"/>
        <v>3.9928020000000002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26.77</v>
      </c>
      <c r="F62" s="169"/>
      <c r="G62" s="169">
        <v>31.73</v>
      </c>
      <c r="H62" s="168">
        <v>2.8</v>
      </c>
      <c r="I62" s="168">
        <v>5.44</v>
      </c>
      <c r="J62" s="167"/>
      <c r="K62" s="166">
        <v>4492.5</v>
      </c>
      <c r="M62" s="5">
        <f t="shared" si="0"/>
        <v>13.385</v>
      </c>
      <c r="N62" s="5">
        <f t="shared" si="1"/>
        <v>15.865</v>
      </c>
      <c r="O62" s="8">
        <f t="shared" si="2"/>
        <v>33.369999999999997</v>
      </c>
      <c r="P62" s="159">
        <f t="shared" si="3"/>
        <v>1472.3500000000001</v>
      </c>
      <c r="Q62" s="159">
        <f t="shared" si="4"/>
        <v>1745.15</v>
      </c>
      <c r="R62" s="159">
        <f t="shared" si="5"/>
        <v>0</v>
      </c>
      <c r="S62" s="159">
        <f t="shared" si="6"/>
        <v>453.20000000000005</v>
      </c>
      <c r="T62" s="159">
        <f t="shared" si="7"/>
        <v>3670.7</v>
      </c>
      <c r="U62" s="158">
        <f t="shared" si="8"/>
        <v>2.4708749999999999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23.82</v>
      </c>
      <c r="F63" s="169"/>
      <c r="G63" s="169">
        <v>26.92</v>
      </c>
      <c r="H63" s="168">
        <v>1.69</v>
      </c>
      <c r="I63" s="168">
        <v>9.44</v>
      </c>
      <c r="J63" s="167"/>
      <c r="K63" s="166">
        <v>4121.3599999999997</v>
      </c>
      <c r="M63" s="5">
        <f t="shared" si="0"/>
        <v>11.91</v>
      </c>
      <c r="N63" s="5">
        <f t="shared" si="1"/>
        <v>13.46</v>
      </c>
      <c r="O63" s="8">
        <f t="shared" si="2"/>
        <v>30.934999999999999</v>
      </c>
      <c r="P63" s="159">
        <f t="shared" si="3"/>
        <v>1310.1000000000001</v>
      </c>
      <c r="Q63" s="159">
        <f t="shared" si="4"/>
        <v>1480.6000000000001</v>
      </c>
      <c r="R63" s="159">
        <f t="shared" si="5"/>
        <v>0</v>
      </c>
      <c r="S63" s="159">
        <f t="shared" si="6"/>
        <v>612.15</v>
      </c>
      <c r="T63" s="159">
        <f t="shared" si="7"/>
        <v>3402.8500000000004</v>
      </c>
      <c r="U63" s="158">
        <f t="shared" si="8"/>
        <v>2.2667479999999998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33.590000000000003</v>
      </c>
      <c r="F64" s="163"/>
      <c r="G64" s="163">
        <v>39.07</v>
      </c>
      <c r="H64" s="162">
        <v>2.1800000000000002</v>
      </c>
      <c r="I64" s="162">
        <v>11.6</v>
      </c>
      <c r="J64" s="161"/>
      <c r="K64" s="160">
        <v>5831.96</v>
      </c>
      <c r="M64" s="5">
        <f t="shared" si="0"/>
        <v>16.795000000000002</v>
      </c>
      <c r="N64" s="5">
        <f t="shared" si="1"/>
        <v>19.535</v>
      </c>
      <c r="O64" s="8">
        <f t="shared" si="2"/>
        <v>43.22</v>
      </c>
      <c r="P64" s="159">
        <f t="shared" si="3"/>
        <v>1847.4500000000003</v>
      </c>
      <c r="Q64" s="159">
        <f t="shared" si="4"/>
        <v>2148.85</v>
      </c>
      <c r="R64" s="159">
        <f t="shared" si="5"/>
        <v>0</v>
      </c>
      <c r="S64" s="159">
        <f t="shared" si="6"/>
        <v>757.9</v>
      </c>
      <c r="T64" s="159">
        <f t="shared" si="7"/>
        <v>4754.2</v>
      </c>
      <c r="U64" s="158">
        <f t="shared" si="8"/>
        <v>3.2075780000000003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33.869999999999997</v>
      </c>
      <c r="F65" s="176"/>
      <c r="G65" s="176">
        <v>42.33</v>
      </c>
      <c r="H65" s="175">
        <v>3.26</v>
      </c>
      <c r="I65" s="175">
        <v>6.96</v>
      </c>
      <c r="J65" s="174"/>
      <c r="K65" s="173">
        <v>6349.35</v>
      </c>
      <c r="M65" s="5">
        <f t="shared" si="0"/>
        <v>16.934999999999999</v>
      </c>
      <c r="N65" s="5">
        <f t="shared" si="1"/>
        <v>21.164999999999999</v>
      </c>
      <c r="O65" s="8">
        <f t="shared" si="2"/>
        <v>43.209999999999994</v>
      </c>
      <c r="P65" s="159">
        <f t="shared" si="3"/>
        <v>1862.8499999999997</v>
      </c>
      <c r="Q65" s="159">
        <f t="shared" si="4"/>
        <v>2328.15</v>
      </c>
      <c r="R65" s="159">
        <f t="shared" si="5"/>
        <v>0</v>
      </c>
      <c r="S65" s="159">
        <f t="shared" si="6"/>
        <v>562.09999999999991</v>
      </c>
      <c r="T65" s="159">
        <f t="shared" si="7"/>
        <v>4753.1000000000004</v>
      </c>
      <c r="U65" s="158">
        <f t="shared" si="8"/>
        <v>3.4921424999999999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35.18</v>
      </c>
      <c r="F66" s="169"/>
      <c r="G66" s="169">
        <v>42.62</v>
      </c>
      <c r="H66" s="168">
        <v>3.68</v>
      </c>
      <c r="I66" s="168">
        <v>6.19</v>
      </c>
      <c r="J66" s="167"/>
      <c r="K66" s="166">
        <v>6602.44</v>
      </c>
      <c r="M66" s="5">
        <f t="shared" si="0"/>
        <v>17.59</v>
      </c>
      <c r="N66" s="5">
        <f t="shared" si="1"/>
        <v>21.31</v>
      </c>
      <c r="O66" s="8">
        <f t="shared" si="2"/>
        <v>43.835000000000001</v>
      </c>
      <c r="P66" s="159">
        <f t="shared" si="3"/>
        <v>1934.9000000000003</v>
      </c>
      <c r="Q66" s="159">
        <f t="shared" si="4"/>
        <v>2344.1</v>
      </c>
      <c r="R66" s="159">
        <f t="shared" si="5"/>
        <v>0</v>
      </c>
      <c r="S66" s="159">
        <f t="shared" si="6"/>
        <v>542.85</v>
      </c>
      <c r="T66" s="159">
        <f t="shared" si="7"/>
        <v>4821.8500000000004</v>
      </c>
      <c r="U66" s="158">
        <f t="shared" si="8"/>
        <v>3.6313419999999996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49.54</v>
      </c>
      <c r="F67" s="169"/>
      <c r="G67" s="169">
        <v>59.87</v>
      </c>
      <c r="H67" s="168">
        <v>5.63</v>
      </c>
      <c r="I67" s="168">
        <v>18.510000000000002</v>
      </c>
      <c r="J67" s="167"/>
      <c r="K67" s="166">
        <v>8523.4500000000007</v>
      </c>
      <c r="M67" s="5">
        <f t="shared" si="0"/>
        <v>24.77</v>
      </c>
      <c r="N67" s="5">
        <f t="shared" si="1"/>
        <v>29.934999999999999</v>
      </c>
      <c r="O67" s="8">
        <f t="shared" si="2"/>
        <v>66.774999999999991</v>
      </c>
      <c r="P67" s="159">
        <f t="shared" si="3"/>
        <v>2724.7</v>
      </c>
      <c r="Q67" s="159">
        <f t="shared" si="4"/>
        <v>3292.85</v>
      </c>
      <c r="R67" s="159">
        <f t="shared" si="5"/>
        <v>0</v>
      </c>
      <c r="S67" s="159">
        <f t="shared" si="6"/>
        <v>1327.7</v>
      </c>
      <c r="T67" s="159">
        <f t="shared" si="7"/>
        <v>7345.2499999999991</v>
      </c>
      <c r="U67" s="158">
        <f t="shared" si="8"/>
        <v>4.6878975000000001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44.31</v>
      </c>
      <c r="F68" s="163"/>
      <c r="G68" s="163">
        <v>51.35</v>
      </c>
      <c r="H68" s="162">
        <v>3.33</v>
      </c>
      <c r="I68" s="162">
        <v>10.89</v>
      </c>
      <c r="J68" s="161"/>
      <c r="K68" s="160">
        <v>8158.63</v>
      </c>
      <c r="M68" s="5">
        <f t="shared" si="0"/>
        <v>22.155000000000001</v>
      </c>
      <c r="N68" s="5">
        <f t="shared" si="1"/>
        <v>25.675000000000001</v>
      </c>
      <c r="O68" s="8">
        <f t="shared" si="2"/>
        <v>54.94</v>
      </c>
      <c r="P68" s="159">
        <f t="shared" si="3"/>
        <v>2437.0500000000002</v>
      </c>
      <c r="Q68" s="159">
        <f t="shared" si="4"/>
        <v>2824.25</v>
      </c>
      <c r="R68" s="159">
        <f t="shared" si="5"/>
        <v>0</v>
      </c>
      <c r="S68" s="159">
        <f t="shared" si="6"/>
        <v>782.1</v>
      </c>
      <c r="T68" s="159">
        <f t="shared" si="7"/>
        <v>6043.4000000000005</v>
      </c>
      <c r="U68" s="158">
        <f t="shared" si="8"/>
        <v>4.4872465000000004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25.72</v>
      </c>
      <c r="F69" s="176"/>
      <c r="G69" s="176">
        <v>30.41</v>
      </c>
      <c r="H69" s="175">
        <v>2.85</v>
      </c>
      <c r="I69" s="175">
        <v>6.81</v>
      </c>
      <c r="J69" s="174"/>
      <c r="K69" s="173">
        <v>4195.4799999999996</v>
      </c>
      <c r="M69" s="5">
        <f t="shared" si="0"/>
        <v>12.86</v>
      </c>
      <c r="N69" s="5">
        <f t="shared" si="1"/>
        <v>15.205</v>
      </c>
      <c r="O69" s="8">
        <f t="shared" si="2"/>
        <v>32.894999999999996</v>
      </c>
      <c r="P69" s="159">
        <f t="shared" si="3"/>
        <v>1414.6000000000001</v>
      </c>
      <c r="Q69" s="159">
        <f t="shared" si="4"/>
        <v>1672.55</v>
      </c>
      <c r="R69" s="159">
        <f t="shared" si="5"/>
        <v>0</v>
      </c>
      <c r="S69" s="159">
        <f t="shared" si="6"/>
        <v>531.30000000000007</v>
      </c>
      <c r="T69" s="159">
        <f t="shared" si="7"/>
        <v>3618.4500000000003</v>
      </c>
      <c r="U69" s="158">
        <f t="shared" si="8"/>
        <v>2.3075139999999998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23.12</v>
      </c>
      <c r="F70" s="169"/>
      <c r="G70" s="169">
        <v>27.17</v>
      </c>
      <c r="H70" s="168">
        <v>1.69</v>
      </c>
      <c r="I70" s="168">
        <v>7.1</v>
      </c>
      <c r="J70" s="167"/>
      <c r="K70" s="166">
        <v>3678.79</v>
      </c>
      <c r="M70" s="5">
        <f t="shared" si="0"/>
        <v>11.56</v>
      </c>
      <c r="N70" s="5">
        <f t="shared" si="1"/>
        <v>13.585000000000001</v>
      </c>
      <c r="O70" s="8">
        <f t="shared" si="2"/>
        <v>29.540000000000003</v>
      </c>
      <c r="P70" s="159">
        <f t="shared" si="3"/>
        <v>1271.5999999999999</v>
      </c>
      <c r="Q70" s="159">
        <f t="shared" si="4"/>
        <v>1494.3500000000001</v>
      </c>
      <c r="R70" s="159">
        <f t="shared" si="5"/>
        <v>0</v>
      </c>
      <c r="S70" s="159">
        <f t="shared" si="6"/>
        <v>483.45</v>
      </c>
      <c r="T70" s="159">
        <f t="shared" si="7"/>
        <v>3249.3999999999996</v>
      </c>
      <c r="U70" s="158">
        <f t="shared" si="8"/>
        <v>2.0233345000000003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29.9</v>
      </c>
      <c r="F71" s="169"/>
      <c r="G71" s="169">
        <v>34.950000000000003</v>
      </c>
      <c r="H71" s="168">
        <v>1.45</v>
      </c>
      <c r="I71" s="168">
        <v>10.47</v>
      </c>
      <c r="J71" s="167"/>
      <c r="K71" s="166">
        <v>4799.7700000000004</v>
      </c>
      <c r="M71" s="5">
        <f t="shared" si="0"/>
        <v>14.95</v>
      </c>
      <c r="N71" s="5">
        <f t="shared" si="1"/>
        <v>17.475000000000001</v>
      </c>
      <c r="O71" s="8">
        <f t="shared" si="2"/>
        <v>38.384999999999998</v>
      </c>
      <c r="P71" s="159">
        <f t="shared" si="3"/>
        <v>1644.4999999999998</v>
      </c>
      <c r="Q71" s="159">
        <f t="shared" si="4"/>
        <v>1922.25</v>
      </c>
      <c r="R71" s="159">
        <f t="shared" si="5"/>
        <v>0</v>
      </c>
      <c r="S71" s="159">
        <f t="shared" si="6"/>
        <v>655.6</v>
      </c>
      <c r="T71" s="159">
        <f t="shared" si="7"/>
        <v>4222.3500000000004</v>
      </c>
      <c r="U71" s="158">
        <f t="shared" si="8"/>
        <v>2.6398735000000002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38.04</v>
      </c>
      <c r="F72" s="163"/>
      <c r="G72" s="163">
        <v>46.8</v>
      </c>
      <c r="H72" s="162">
        <v>3.8</v>
      </c>
      <c r="I72" s="162">
        <v>6.32</v>
      </c>
      <c r="J72" s="161"/>
      <c r="K72" s="160">
        <v>6754.92</v>
      </c>
      <c r="M72" s="5">
        <f t="shared" si="0"/>
        <v>19.02</v>
      </c>
      <c r="N72" s="5">
        <f t="shared" si="1"/>
        <v>23.4</v>
      </c>
      <c r="O72" s="8">
        <f t="shared" si="2"/>
        <v>47.480000000000004</v>
      </c>
      <c r="P72" s="159">
        <f t="shared" si="3"/>
        <v>2092.1999999999998</v>
      </c>
      <c r="Q72" s="159">
        <f t="shared" si="4"/>
        <v>2573.9999999999995</v>
      </c>
      <c r="R72" s="159">
        <f t="shared" si="5"/>
        <v>0</v>
      </c>
      <c r="S72" s="159">
        <f t="shared" si="6"/>
        <v>556.6</v>
      </c>
      <c r="T72" s="159">
        <f t="shared" si="7"/>
        <v>5222.7999999999993</v>
      </c>
      <c r="U72" s="158">
        <f t="shared" si="8"/>
        <v>3.7152059999999998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C278-77BB-4DF2-B509-AF9B125D107C}">
  <dimension ref="A1:BM968"/>
  <sheetViews>
    <sheetView topLeftCell="B1" zoomScale="47" zoomScaleNormal="47" zoomScaleSheetLayoutView="25" workbookViewId="0">
      <pane xSplit="1" topLeftCell="C1" activePane="topRight" state="frozen"/>
      <selection activeCell="B879" sqref="B879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28515625" style="5" bestFit="1" customWidth="1"/>
    <col min="17" max="17" width="31.7109375" style="6" customWidth="1"/>
    <col min="18" max="18" width="5.28515625" style="5" bestFit="1" customWidth="1"/>
    <col min="19" max="19" width="20.7109375" style="6" customWidth="1"/>
    <col min="20" max="20" width="5.28515625" style="5" bestFit="1" customWidth="1"/>
    <col min="21" max="21" width="20.7109375" style="6" customWidth="1"/>
    <col min="22" max="22" width="5.85546875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1.7109375" style="5" customWidth="1"/>
    <col min="35" max="37" width="13.7109375" style="5" customWidth="1"/>
    <col min="38" max="38" width="22.710937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999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43305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205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998</v>
      </c>
      <c r="H6" s="262" t="s">
        <v>808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997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61</v>
      </c>
      <c r="AN10" s="85">
        <f t="shared" si="0"/>
        <v>6</v>
      </c>
      <c r="AO10" s="84">
        <f t="shared" si="0"/>
        <v>0</v>
      </c>
      <c r="AP10" s="86">
        <f t="shared" si="0"/>
        <v>16</v>
      </c>
      <c r="AQ10" s="85">
        <f t="shared" si="0"/>
        <v>5</v>
      </c>
      <c r="AR10" s="84">
        <f t="shared" si="0"/>
        <v>0</v>
      </c>
      <c r="AS10" s="86">
        <f t="shared" si="0"/>
        <v>0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7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1</v>
      </c>
      <c r="BE10" s="81">
        <f t="shared" si="0"/>
        <v>0</v>
      </c>
      <c r="BF10" s="61" t="s">
        <v>137</v>
      </c>
      <c r="BI10" s="5">
        <f>SUM(AM10:AO10)/$BJ$5</f>
        <v>33.5</v>
      </c>
      <c r="BJ10" s="5">
        <f>SUM(AP10:AR10,BB10)/$BJ$5</f>
        <v>11</v>
      </c>
      <c r="BK10" s="5">
        <f>SUM(AS10:AU10,BC10)/$BJ$5</f>
        <v>0.5</v>
      </c>
      <c r="BL10" s="5">
        <f>SUM(AV10:AX10,BD10)/$BJ$5</f>
        <v>13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30.5</v>
      </c>
      <c r="AN11" s="66">
        <f t="shared" si="1"/>
        <v>3</v>
      </c>
      <c r="AO11" s="65">
        <f t="shared" si="1"/>
        <v>0</v>
      </c>
      <c r="AP11" s="67">
        <f t="shared" si="1"/>
        <v>8</v>
      </c>
      <c r="AQ11" s="66">
        <f t="shared" si="1"/>
        <v>2.5</v>
      </c>
      <c r="AR11" s="65">
        <f t="shared" si="1"/>
        <v>0</v>
      </c>
      <c r="AS11" s="67">
        <f t="shared" si="1"/>
        <v>0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3.5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0.5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 t="s">
        <v>996</v>
      </c>
      <c r="E12" s="127"/>
      <c r="F12" s="127"/>
      <c r="G12" s="126"/>
      <c r="H12" s="241" t="s">
        <v>134</v>
      </c>
      <c r="I12" s="248">
        <v>102</v>
      </c>
      <c r="J12" s="248">
        <v>23</v>
      </c>
      <c r="K12" s="248">
        <v>5</v>
      </c>
      <c r="L12" s="45" t="s">
        <v>132</v>
      </c>
      <c r="M12" s="44" t="s">
        <v>375</v>
      </c>
      <c r="N12" s="45" t="s">
        <v>131</v>
      </c>
      <c r="O12" s="44" t="s">
        <v>496</v>
      </c>
      <c r="P12" s="45" t="s">
        <v>130</v>
      </c>
      <c r="Q12" s="44" t="s">
        <v>230</v>
      </c>
      <c r="R12" s="45" t="s">
        <v>129</v>
      </c>
      <c r="S12" s="44" t="s">
        <v>373</v>
      </c>
      <c r="T12" s="45" t="s">
        <v>128</v>
      </c>
      <c r="U12" s="44" t="s">
        <v>133</v>
      </c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995</v>
      </c>
      <c r="AI12" s="42" t="s">
        <v>569</v>
      </c>
      <c r="AJ12" s="235"/>
      <c r="AK12" s="235"/>
      <c r="AL12" s="51"/>
      <c r="AM12" s="228">
        <f>SUMPRODUCT(LEN($M12:$AE15)-LEN(SUBSTITUTE($M12:$AE15,"A", "")))</f>
        <v>27</v>
      </c>
      <c r="AN12" s="216">
        <f>SUMPRODUCT(LEN($AH12:$AH15)-LEN(SUBSTITUTE($AH12:$AH15,"A", "")))</f>
        <v>6</v>
      </c>
      <c r="AO12" s="219">
        <f>SUMPRODUCT(LEN($AG12:$AG15)-LEN(SUBSTITUTE($AG12:$AG15,"A", "")))</f>
        <v>0</v>
      </c>
      <c r="AP12" s="222">
        <f>SUMPRODUCT(LEN($M12:$AE15)-LEN(SUBSTITUTE($M12:$AE15,"S", "")))</f>
        <v>10</v>
      </c>
      <c r="AQ12" s="216">
        <f>SUMPRODUCT(LEN($AH12:$AH15)-LEN(SUBSTITUTE($AH12:$AH15,"S", "")))</f>
        <v>5</v>
      </c>
      <c r="AR12" s="219">
        <f>SUMPRODUCT(LEN($AG12:$AG15)-LEN(SUBSTITUTE($AG12:$AG15,"S", "")))</f>
        <v>0</v>
      </c>
      <c r="AS12" s="222">
        <f>SUMPRODUCT(LEN($M12:$AE15)-LEN(SUBSTITUTE($M12:$AE15,"F", "")))</f>
        <v>0</v>
      </c>
      <c r="AT12" s="216">
        <f>SUMPRODUCT(LEN($AH12:$AH15)-LEN(SUBSTITUTE($AH12:$AH15,"F", "")))</f>
        <v>1</v>
      </c>
      <c r="AU12" s="219">
        <f>SUMPRODUCT(LEN($AG12:$AG15)-LEN(SUBSTITUTE($AG12:$AG15,"F", "")))</f>
        <v>0</v>
      </c>
      <c r="AV12" s="222">
        <f>SUMPRODUCT(LEN($M12:$AE15)-LEN(SUBSTITUTE($M12:$AE15,"G", "")))</f>
        <v>7</v>
      </c>
      <c r="AW12" s="216">
        <f>SUMPRODUCT(LEN($AH12:$AH15)-LEN(SUBSTITUTE($AH12:$AH15,"G", "")))</f>
        <v>7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1</v>
      </c>
      <c r="BC12" s="276">
        <f>SUMPRODUCT(LEN($AI12:$AI15)-LEN(SUBSTITUTE($AI12:$AI15,"F", "")))</f>
        <v>0</v>
      </c>
      <c r="BD12" s="276">
        <f>SUMPRODUCT(LEN($AI12:$AI15)-LEN(SUBSTITUTE($AI12:$AI15,"G", "")))</f>
        <v>1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 t="s">
        <v>994</v>
      </c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175</v>
      </c>
      <c r="N13" s="35" t="s">
        <v>121</v>
      </c>
      <c r="O13" s="34" t="s">
        <v>470</v>
      </c>
      <c r="P13" s="35" t="s">
        <v>120</v>
      </c>
      <c r="Q13" s="34" t="s">
        <v>531</v>
      </c>
      <c r="R13" s="35" t="s">
        <v>119</v>
      </c>
      <c r="S13" s="34" t="s">
        <v>133</v>
      </c>
      <c r="T13" s="35" t="s">
        <v>118</v>
      </c>
      <c r="U13" s="34" t="s">
        <v>133</v>
      </c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208</v>
      </c>
      <c r="I14" s="250"/>
      <c r="J14" s="250"/>
      <c r="K14" s="250"/>
      <c r="L14" s="26" t="s">
        <v>112</v>
      </c>
      <c r="M14" s="25" t="s">
        <v>175</v>
      </c>
      <c r="N14" s="26" t="s">
        <v>111</v>
      </c>
      <c r="O14" s="25" t="s">
        <v>993</v>
      </c>
      <c r="P14" s="26" t="s">
        <v>110</v>
      </c>
      <c r="Q14" s="25" t="s">
        <v>175</v>
      </c>
      <c r="R14" s="26" t="s">
        <v>109</v>
      </c>
      <c r="S14" s="25" t="s">
        <v>372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743</v>
      </c>
      <c r="N15" s="55" t="s">
        <v>102</v>
      </c>
      <c r="O15" s="54" t="s">
        <v>992</v>
      </c>
      <c r="P15" s="55" t="s">
        <v>101</v>
      </c>
      <c r="Q15" s="54" t="s">
        <v>372</v>
      </c>
      <c r="R15" s="55" t="s">
        <v>100</v>
      </c>
      <c r="S15" s="54" t="s">
        <v>371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101</v>
      </c>
      <c r="J16" s="248">
        <v>25</v>
      </c>
      <c r="K16" s="248">
        <v>6</v>
      </c>
      <c r="L16" s="45" t="s">
        <v>132</v>
      </c>
      <c r="M16" s="44" t="s">
        <v>175</v>
      </c>
      <c r="N16" s="45" t="s">
        <v>131</v>
      </c>
      <c r="O16" s="44" t="s">
        <v>470</v>
      </c>
      <c r="P16" s="45" t="s">
        <v>130</v>
      </c>
      <c r="Q16" s="44" t="s">
        <v>374</v>
      </c>
      <c r="R16" s="45" t="s">
        <v>129</v>
      </c>
      <c r="S16" s="44" t="s">
        <v>377</v>
      </c>
      <c r="T16" s="45" t="s">
        <v>128</v>
      </c>
      <c r="U16" s="44" t="s">
        <v>133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31"/>
      <c r="AK16" s="225"/>
      <c r="AL16" s="51"/>
      <c r="AM16" s="228">
        <f>SUMPRODUCT(LEN($M16:$AE19)-LEN(SUBSTITUTE($M16:$AE19,"A", "")))</f>
        <v>34</v>
      </c>
      <c r="AN16" s="216">
        <f>SUMPRODUCT(LEN($AH16:$AH19)-LEN(SUBSTITUTE($AH16:$AH19,"A", "")))</f>
        <v>0</v>
      </c>
      <c r="AO16" s="219">
        <f>SUMPRODUCT(LEN($AG16:$AG19)-LEN(SUBSTITUTE($AG16:$AG19,"A", "")))</f>
        <v>0</v>
      </c>
      <c r="AP16" s="222">
        <f>SUMPRODUCT(LEN($M16:$AE19)-LEN(SUBSTITUTE($M16:$AE19,"S", "")))</f>
        <v>6</v>
      </c>
      <c r="AQ16" s="216">
        <f>SUMPRODUCT(LEN($AH16:$AH19)-LEN(SUBSTITUTE($AH16:$AH19,"S", "")))</f>
        <v>0</v>
      </c>
      <c r="AR16" s="219">
        <f>SUMPRODUCT(LEN($AG16:$AG19)-LEN(SUBSTITUTE($AG16:$AG19,"S", "")))</f>
        <v>0</v>
      </c>
      <c r="AS16" s="222">
        <f>SUMPRODUCT(LEN($M16:$AE19)-LEN(SUBSTITUTE($M16:$AE19,"F", "")))</f>
        <v>0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11</v>
      </c>
      <c r="AW16" s="216">
        <f>SUMPRODUCT(LEN($AH16:$AH19)-LEN(SUBSTITUTE($AH16:$AH19,"G", "")))</f>
        <v>0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375</v>
      </c>
      <c r="N17" s="35" t="s">
        <v>121</v>
      </c>
      <c r="O17" s="34" t="s">
        <v>655</v>
      </c>
      <c r="P17" s="35" t="s">
        <v>120</v>
      </c>
      <c r="Q17" s="34" t="s">
        <v>477</v>
      </c>
      <c r="R17" s="35" t="s">
        <v>119</v>
      </c>
      <c r="S17" s="34" t="s">
        <v>386</v>
      </c>
      <c r="T17" s="35" t="s">
        <v>118</v>
      </c>
      <c r="U17" s="34" t="s">
        <v>175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496</v>
      </c>
      <c r="N18" s="26" t="s">
        <v>111</v>
      </c>
      <c r="O18" s="25" t="s">
        <v>477</v>
      </c>
      <c r="P18" s="26" t="s">
        <v>110</v>
      </c>
      <c r="Q18" s="25" t="s">
        <v>664</v>
      </c>
      <c r="R18" s="26" t="s">
        <v>109</v>
      </c>
      <c r="S18" s="25" t="s">
        <v>375</v>
      </c>
      <c r="T18" s="26" t="s">
        <v>108</v>
      </c>
      <c r="U18" s="25" t="s">
        <v>133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710</v>
      </c>
      <c r="N19" s="55" t="s">
        <v>102</v>
      </c>
      <c r="O19" s="54" t="s">
        <v>470</v>
      </c>
      <c r="P19" s="55" t="s">
        <v>101</v>
      </c>
      <c r="Q19" s="54" t="s">
        <v>544</v>
      </c>
      <c r="R19" s="55" t="s">
        <v>100</v>
      </c>
      <c r="S19" s="54" t="s">
        <v>186</v>
      </c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62</v>
      </c>
      <c r="AN25" s="85">
        <f t="shared" si="2"/>
        <v>8</v>
      </c>
      <c r="AO25" s="84">
        <f t="shared" si="2"/>
        <v>0</v>
      </c>
      <c r="AP25" s="86">
        <f t="shared" si="2"/>
        <v>36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19</v>
      </c>
      <c r="AW25" s="85">
        <f t="shared" si="2"/>
        <v>1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137</v>
      </c>
      <c r="BI25" s="5">
        <f>SUM(AM25:AO25)/$BJ$5</f>
        <v>35</v>
      </c>
      <c r="BJ25" s="5">
        <f>SUM(AP25:AR25,BB25)/$BJ$5</f>
        <v>18</v>
      </c>
      <c r="BK25" s="5">
        <f>SUM(AS25:AU25,BC25)/$BJ$5</f>
        <v>0</v>
      </c>
      <c r="BL25" s="5">
        <f>SUM(AV25:AX25,BD25)/$BJ$5</f>
        <v>11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31</v>
      </c>
      <c r="AN26" s="66">
        <f t="shared" si="3"/>
        <v>4</v>
      </c>
      <c r="AO26" s="65">
        <f t="shared" si="3"/>
        <v>0</v>
      </c>
      <c r="AP26" s="67">
        <f t="shared" si="3"/>
        <v>18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9.5</v>
      </c>
      <c r="AW26" s="66">
        <f t="shared" si="3"/>
        <v>0.5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673</v>
      </c>
      <c r="I27" s="248">
        <v>130</v>
      </c>
      <c r="J27" s="248">
        <v>28</v>
      </c>
      <c r="K27" s="248">
        <v>6</v>
      </c>
      <c r="L27" s="45" t="s">
        <v>132</v>
      </c>
      <c r="M27" s="44" t="s">
        <v>375</v>
      </c>
      <c r="N27" s="45" t="s">
        <v>131</v>
      </c>
      <c r="O27" s="44" t="s">
        <v>475</v>
      </c>
      <c r="P27" s="45" t="s">
        <v>130</v>
      </c>
      <c r="Q27" s="44" t="s">
        <v>477</v>
      </c>
      <c r="R27" s="45" t="s">
        <v>129</v>
      </c>
      <c r="S27" s="44" t="s">
        <v>377</v>
      </c>
      <c r="T27" s="45" t="s">
        <v>128</v>
      </c>
      <c r="U27" s="44" t="s">
        <v>381</v>
      </c>
      <c r="V27" s="45" t="s">
        <v>127</v>
      </c>
      <c r="W27" s="44" t="s">
        <v>133</v>
      </c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/>
      <c r="AI27" s="42" t="s">
        <v>715</v>
      </c>
      <c r="AJ27" s="235"/>
      <c r="AK27" s="235"/>
      <c r="AL27" s="51"/>
      <c r="AM27" s="228">
        <f>SUMPRODUCT(LEN($M27:$AE30)-LEN(SUBSTITUTE($M27:$AE30,"A", "")))</f>
        <v>35</v>
      </c>
      <c r="AN27" s="216">
        <f>SUMPRODUCT(LEN($AH27:$AH30)-LEN(SUBSTITUTE($AH27:$AH30,"A", "")))</f>
        <v>0</v>
      </c>
      <c r="AO27" s="219">
        <f>SUMPRODUCT(LEN($AG27:$AG30)-LEN(SUBSTITUTE($AG27:$AG30,"A", "")))</f>
        <v>0</v>
      </c>
      <c r="AP27" s="222">
        <f>SUMPRODUCT(LEN($M27:$AE30)-LEN(SUBSTITUTE($M27:$AE30,"S", "")))</f>
        <v>21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6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2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374</v>
      </c>
      <c r="N28" s="35" t="s">
        <v>121</v>
      </c>
      <c r="O28" s="34" t="s">
        <v>883</v>
      </c>
      <c r="P28" s="35" t="s">
        <v>120</v>
      </c>
      <c r="Q28" s="34" t="s">
        <v>477</v>
      </c>
      <c r="R28" s="35" t="s">
        <v>119</v>
      </c>
      <c r="S28" s="34" t="s">
        <v>377</v>
      </c>
      <c r="T28" s="35" t="s">
        <v>118</v>
      </c>
      <c r="U28" s="34" t="s">
        <v>371</v>
      </c>
      <c r="V28" s="35" t="s">
        <v>117</v>
      </c>
      <c r="W28" s="34" t="s">
        <v>133</v>
      </c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207</v>
      </c>
      <c r="I29" s="250"/>
      <c r="J29" s="250"/>
      <c r="K29" s="250"/>
      <c r="L29" s="26" t="s">
        <v>112</v>
      </c>
      <c r="M29" s="25" t="s">
        <v>375</v>
      </c>
      <c r="N29" s="26" t="s">
        <v>111</v>
      </c>
      <c r="O29" s="25" t="s">
        <v>374</v>
      </c>
      <c r="P29" s="26" t="s">
        <v>110</v>
      </c>
      <c r="Q29" s="25" t="s">
        <v>475</v>
      </c>
      <c r="R29" s="26" t="s">
        <v>109</v>
      </c>
      <c r="S29" s="25" t="s">
        <v>502</v>
      </c>
      <c r="T29" s="26" t="s">
        <v>108</v>
      </c>
      <c r="U29" s="25" t="s">
        <v>371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658</v>
      </c>
      <c r="N30" s="55" t="s">
        <v>102</v>
      </c>
      <c r="O30" s="54" t="s">
        <v>374</v>
      </c>
      <c r="P30" s="55" t="s">
        <v>101</v>
      </c>
      <c r="Q30" s="54" t="s">
        <v>556</v>
      </c>
      <c r="R30" s="55" t="s">
        <v>100</v>
      </c>
      <c r="S30" s="54" t="s">
        <v>381</v>
      </c>
      <c r="T30" s="55">
        <v>20</v>
      </c>
      <c r="U30" s="54" t="s">
        <v>133</v>
      </c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96</v>
      </c>
      <c r="J31" s="248">
        <v>25</v>
      </c>
      <c r="K31" s="248">
        <v>5</v>
      </c>
      <c r="L31" s="45" t="s">
        <v>132</v>
      </c>
      <c r="M31" s="44" t="s">
        <v>175</v>
      </c>
      <c r="N31" s="45" t="s">
        <v>131</v>
      </c>
      <c r="O31" s="44" t="s">
        <v>530</v>
      </c>
      <c r="P31" s="45" t="s">
        <v>130</v>
      </c>
      <c r="Q31" s="44" t="s">
        <v>658</v>
      </c>
      <c r="R31" s="45" t="s">
        <v>129</v>
      </c>
      <c r="S31" s="44" t="s">
        <v>385</v>
      </c>
      <c r="T31" s="45" t="s">
        <v>128</v>
      </c>
      <c r="U31" s="44" t="s">
        <v>133</v>
      </c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496</v>
      </c>
      <c r="AI31" s="42"/>
      <c r="AJ31" s="231"/>
      <c r="AK31" s="225"/>
      <c r="AL31" s="51"/>
      <c r="AM31" s="228">
        <f>SUMPRODUCT(LEN($M31:$AE34)-LEN(SUBSTITUTE($M31:$AE34,"A", "")))</f>
        <v>27</v>
      </c>
      <c r="AN31" s="216">
        <f>SUMPRODUCT(LEN($AH31:$AH34)-LEN(SUBSTITUTE($AH31:$AH34,"A", "")))</f>
        <v>8</v>
      </c>
      <c r="AO31" s="219">
        <f>SUMPRODUCT(LEN($AG31:$AG34)-LEN(SUBSTITUTE($AG31:$AG34,"A", "")))</f>
        <v>0</v>
      </c>
      <c r="AP31" s="222">
        <f>SUMPRODUCT(LEN($M31:$AE34)-LEN(SUBSTITUTE($M31:$AE34,"S", "")))</f>
        <v>15</v>
      </c>
      <c r="AQ31" s="216">
        <f>SUMPRODUCT(LEN($AH31:$AH34)-LEN(SUBSTITUTE($AH31:$AH34,"S", "")))</f>
        <v>0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13</v>
      </c>
      <c r="AW31" s="216">
        <f>SUMPRODUCT(LEN($AH31:$AH34)-LEN(SUBSTITUTE($AH31:$AH34,"G", "")))</f>
        <v>1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375</v>
      </c>
      <c r="N32" s="35" t="s">
        <v>121</v>
      </c>
      <c r="O32" s="34" t="s">
        <v>991</v>
      </c>
      <c r="P32" s="35" t="s">
        <v>120</v>
      </c>
      <c r="Q32" s="34" t="s">
        <v>477</v>
      </c>
      <c r="R32" s="35" t="s">
        <v>119</v>
      </c>
      <c r="S32" s="34" t="s">
        <v>377</v>
      </c>
      <c r="T32" s="35" t="s">
        <v>118</v>
      </c>
      <c r="U32" s="34" t="s">
        <v>371</v>
      </c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530</v>
      </c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658</v>
      </c>
      <c r="N33" s="26" t="s">
        <v>111</v>
      </c>
      <c r="O33" s="25" t="s">
        <v>374</v>
      </c>
      <c r="P33" s="26" t="s">
        <v>110</v>
      </c>
      <c r="Q33" s="25" t="s">
        <v>654</v>
      </c>
      <c r="R33" s="26" t="s">
        <v>109</v>
      </c>
      <c r="S33" s="25" t="s">
        <v>498</v>
      </c>
      <c r="T33" s="26" t="s">
        <v>108</v>
      </c>
      <c r="U33" s="25" t="s">
        <v>133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680</v>
      </c>
      <c r="N34" s="55" t="s">
        <v>102</v>
      </c>
      <c r="O34" s="54" t="s">
        <v>477</v>
      </c>
      <c r="P34" s="55" t="s">
        <v>101</v>
      </c>
      <c r="Q34" s="54" t="s">
        <v>375</v>
      </c>
      <c r="R34" s="55" t="s">
        <v>100</v>
      </c>
      <c r="S34" s="54" t="s">
        <v>381</v>
      </c>
      <c r="T34" s="55">
        <v>20</v>
      </c>
      <c r="U34" s="54" t="s">
        <v>133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45</v>
      </c>
      <c r="AN40" s="85">
        <f t="shared" si="4"/>
        <v>19</v>
      </c>
      <c r="AO40" s="84">
        <f t="shared" si="4"/>
        <v>0</v>
      </c>
      <c r="AP40" s="86">
        <f t="shared" si="4"/>
        <v>31</v>
      </c>
      <c r="AQ40" s="85">
        <f t="shared" si="4"/>
        <v>10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20</v>
      </c>
      <c r="AW40" s="85">
        <f t="shared" si="4"/>
        <v>6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1</v>
      </c>
      <c r="BE40" s="81">
        <f t="shared" si="4"/>
        <v>0</v>
      </c>
      <c r="BF40" s="61" t="s">
        <v>137</v>
      </c>
      <c r="BI40" s="5">
        <f>SUM(AM40:AO40)/$BJ$5</f>
        <v>32</v>
      </c>
      <c r="BJ40" s="5">
        <f>SUM(AP40:AR40,BB40)/$BJ$5</f>
        <v>21</v>
      </c>
      <c r="BK40" s="5">
        <f>SUM(AS40:AU40,BC40)/$BJ$5</f>
        <v>0</v>
      </c>
      <c r="BL40" s="5">
        <f>SUM(AV40:AX40,BD40)/$BJ$5</f>
        <v>13.5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22.5</v>
      </c>
      <c r="AN41" s="66">
        <f t="shared" si="5"/>
        <v>9.5</v>
      </c>
      <c r="AO41" s="65">
        <f t="shared" si="5"/>
        <v>0</v>
      </c>
      <c r="AP41" s="67">
        <f t="shared" si="5"/>
        <v>15.5</v>
      </c>
      <c r="AQ41" s="66">
        <f t="shared" si="5"/>
        <v>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10</v>
      </c>
      <c r="AW41" s="66">
        <f t="shared" si="5"/>
        <v>3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0.5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673</v>
      </c>
      <c r="I42" s="248">
        <v>107</v>
      </c>
      <c r="J42" s="248">
        <v>26</v>
      </c>
      <c r="K42" s="248">
        <v>6</v>
      </c>
      <c r="L42" s="45" t="s">
        <v>132</v>
      </c>
      <c r="M42" s="44" t="s">
        <v>375</v>
      </c>
      <c r="N42" s="45" t="s">
        <v>131</v>
      </c>
      <c r="O42" s="44" t="s">
        <v>475</v>
      </c>
      <c r="P42" s="45" t="s">
        <v>130</v>
      </c>
      <c r="Q42" s="44" t="s">
        <v>374</v>
      </c>
      <c r="R42" s="45" t="s">
        <v>129</v>
      </c>
      <c r="S42" s="44" t="s">
        <v>471</v>
      </c>
      <c r="T42" s="45" t="s">
        <v>128</v>
      </c>
      <c r="U42" s="44" t="s">
        <v>371</v>
      </c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175</v>
      </c>
      <c r="AI42" s="42" t="s">
        <v>569</v>
      </c>
      <c r="AJ42" s="235"/>
      <c r="AK42" s="235"/>
      <c r="AL42" s="51"/>
      <c r="AM42" s="228">
        <f>SUMPRODUCT(LEN($M42:$AE45)-LEN(SUBSTITUTE($M42:$AE45,"A", "")))</f>
        <v>26</v>
      </c>
      <c r="AN42" s="216">
        <f>SUMPRODUCT(LEN($AH42:$AH45)-LEN(SUBSTITUTE($AH42:$AH45,"A", "")))</f>
        <v>16</v>
      </c>
      <c r="AO42" s="219">
        <f>SUMPRODUCT(LEN($AG42:$AG45)-LEN(SUBSTITUTE($AG42:$AG45,"A", "")))</f>
        <v>0</v>
      </c>
      <c r="AP42" s="222">
        <f>SUMPRODUCT(LEN($M42:$AE45)-LEN(SUBSTITUTE($M42:$AE45,"S", "")))</f>
        <v>17</v>
      </c>
      <c r="AQ42" s="216">
        <f>SUMPRODUCT(LEN($AH42:$AH45)-LEN(SUBSTITUTE($AH42:$AH45,"S", "")))</f>
        <v>10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12</v>
      </c>
      <c r="AW42" s="216">
        <f>SUMPRODUCT(LEN($AH42:$AH45)-LEN(SUBSTITUTE($AH42:$AH45,"G", "")))</f>
        <v>5</v>
      </c>
      <c r="AX42" s="219">
        <f>SUMPRODUCT(LEN($AG42:$AG45)-LEN(SUBSTITUTE($AG42:$AG45,"G", "")))</f>
        <v>0</v>
      </c>
      <c r="AY42" s="222">
        <f>SUMPRODUCT(LEN($M42:$AE45)-LEN(SUBSTITUTE($M42:$AE45,"M", "")))</f>
        <v>0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1</v>
      </c>
      <c r="BC42" s="276">
        <f>SUMPRODUCT(LEN($AI42:$AI45)-LEN(SUBSTITUTE($AI42:$AI45,"F", "")))</f>
        <v>0</v>
      </c>
      <c r="BD42" s="276">
        <f>SUMPRODUCT(LEN($AI42:$AI45)-LEN(SUBSTITUTE($AI42:$AI45,"G", "")))</f>
        <v>1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375</v>
      </c>
      <c r="N43" s="35" t="s">
        <v>121</v>
      </c>
      <c r="O43" s="34" t="s">
        <v>470</v>
      </c>
      <c r="P43" s="35" t="s">
        <v>120</v>
      </c>
      <c r="Q43" s="34" t="s">
        <v>556</v>
      </c>
      <c r="R43" s="35" t="s">
        <v>119</v>
      </c>
      <c r="S43" s="34" t="s">
        <v>491</v>
      </c>
      <c r="T43" s="35" t="s">
        <v>118</v>
      </c>
      <c r="U43" s="34" t="s">
        <v>133</v>
      </c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990</v>
      </c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211</v>
      </c>
      <c r="I44" s="250"/>
      <c r="J44" s="250"/>
      <c r="K44" s="250"/>
      <c r="L44" s="26" t="s">
        <v>112</v>
      </c>
      <c r="M44" s="25" t="s">
        <v>656</v>
      </c>
      <c r="N44" s="26" t="s">
        <v>111</v>
      </c>
      <c r="O44" s="25" t="s">
        <v>664</v>
      </c>
      <c r="P44" s="26" t="s">
        <v>110</v>
      </c>
      <c r="Q44" s="25" t="s">
        <v>373</v>
      </c>
      <c r="R44" s="26" t="s">
        <v>109</v>
      </c>
      <c r="S44" s="25" t="s">
        <v>371</v>
      </c>
      <c r="T44" s="26" t="s">
        <v>108</v>
      </c>
      <c r="U44" s="25" t="s">
        <v>133</v>
      </c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989</v>
      </c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765</v>
      </c>
      <c r="N45" s="55" t="s">
        <v>102</v>
      </c>
      <c r="O45" s="54" t="s">
        <v>940</v>
      </c>
      <c r="P45" s="55" t="s">
        <v>101</v>
      </c>
      <c r="Q45" s="54" t="s">
        <v>661</v>
      </c>
      <c r="R45" s="55" t="s">
        <v>100</v>
      </c>
      <c r="S45" s="54" t="s">
        <v>371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90</v>
      </c>
      <c r="J46" s="248">
        <v>23</v>
      </c>
      <c r="K46" s="248">
        <v>6</v>
      </c>
      <c r="L46" s="45" t="s">
        <v>132</v>
      </c>
      <c r="M46" s="44" t="s">
        <v>175</v>
      </c>
      <c r="N46" s="45" t="s">
        <v>131</v>
      </c>
      <c r="O46" s="44" t="s">
        <v>710</v>
      </c>
      <c r="P46" s="45" t="s">
        <v>130</v>
      </c>
      <c r="Q46" s="44" t="s">
        <v>911</v>
      </c>
      <c r="R46" s="45" t="s">
        <v>129</v>
      </c>
      <c r="S46" s="44" t="s">
        <v>371</v>
      </c>
      <c r="T46" s="45" t="s">
        <v>128</v>
      </c>
      <c r="U46" s="44" t="s">
        <v>133</v>
      </c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175</v>
      </c>
      <c r="AI46" s="42"/>
      <c r="AJ46" s="231"/>
      <c r="AK46" s="225"/>
      <c r="AL46" s="51"/>
      <c r="AM46" s="228">
        <f>SUMPRODUCT(LEN($M46:$AE49)-LEN(SUBSTITUTE($M46:$AE49,"A", "")))</f>
        <v>19</v>
      </c>
      <c r="AN46" s="216">
        <f>SUMPRODUCT(LEN($AH46:$AH49)-LEN(SUBSTITUTE($AH46:$AH49,"A", "")))</f>
        <v>3</v>
      </c>
      <c r="AO46" s="219">
        <f>SUMPRODUCT(LEN($AG46:$AG49)-LEN(SUBSTITUTE($AG46:$AG49,"A", "")))</f>
        <v>0</v>
      </c>
      <c r="AP46" s="222">
        <f>SUMPRODUCT(LEN($M46:$AE49)-LEN(SUBSTITUTE($M46:$AE49,"S", "")))</f>
        <v>14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0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8</v>
      </c>
      <c r="AW46" s="216">
        <f>SUMPRODUCT(LEN($AH46:$AH49)-LEN(SUBSTITUTE($AH46:$AH49,"G", "")))</f>
        <v>1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375</v>
      </c>
      <c r="N47" s="35" t="s">
        <v>121</v>
      </c>
      <c r="O47" s="34" t="s">
        <v>680</v>
      </c>
      <c r="P47" s="35" t="s">
        <v>120</v>
      </c>
      <c r="Q47" s="34" t="s">
        <v>377</v>
      </c>
      <c r="R47" s="35" t="s">
        <v>119</v>
      </c>
      <c r="S47" s="34" t="s">
        <v>371</v>
      </c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477</v>
      </c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375</v>
      </c>
      <c r="N48" s="26" t="s">
        <v>111</v>
      </c>
      <c r="O48" s="25" t="s">
        <v>374</v>
      </c>
      <c r="P48" s="26" t="s">
        <v>110</v>
      </c>
      <c r="Q48" s="25" t="s">
        <v>461</v>
      </c>
      <c r="R48" s="26" t="s">
        <v>109</v>
      </c>
      <c r="S48" s="25" t="s">
        <v>133</v>
      </c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477</v>
      </c>
      <c r="N49" s="55" t="s">
        <v>102</v>
      </c>
      <c r="O49" s="54" t="s">
        <v>373</v>
      </c>
      <c r="P49" s="55" t="s">
        <v>101</v>
      </c>
      <c r="Q49" s="54" t="s">
        <v>372</v>
      </c>
      <c r="R49" s="55" t="s">
        <v>100</v>
      </c>
      <c r="S49" s="54" t="s">
        <v>133</v>
      </c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60</v>
      </c>
      <c r="AN55" s="85">
        <f t="shared" si="6"/>
        <v>6</v>
      </c>
      <c r="AO55" s="84">
        <f t="shared" si="6"/>
        <v>0</v>
      </c>
      <c r="AP55" s="86">
        <f t="shared" si="6"/>
        <v>13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20</v>
      </c>
      <c r="AW55" s="85">
        <f t="shared" si="6"/>
        <v>1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33</v>
      </c>
      <c r="BJ55" s="5">
        <f>SUM(AP55:AR55,BB55)/$BJ$5</f>
        <v>7</v>
      </c>
      <c r="BK55" s="5">
        <f>SUM(AS55:AU55,BC55)/$BJ$5</f>
        <v>0</v>
      </c>
      <c r="BL55" s="5">
        <f>SUM(AV55:AX55,BD55)/$BJ$5</f>
        <v>10.5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30</v>
      </c>
      <c r="AN56" s="66">
        <f t="shared" si="7"/>
        <v>3</v>
      </c>
      <c r="AO56" s="65">
        <f t="shared" si="7"/>
        <v>0</v>
      </c>
      <c r="AP56" s="67">
        <f t="shared" si="7"/>
        <v>6.5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10</v>
      </c>
      <c r="AW56" s="66">
        <f t="shared" si="7"/>
        <v>0.5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673</v>
      </c>
      <c r="I57" s="248">
        <v>100</v>
      </c>
      <c r="J57" s="248">
        <v>26</v>
      </c>
      <c r="K57" s="248">
        <v>5</v>
      </c>
      <c r="L57" s="45" t="s">
        <v>132</v>
      </c>
      <c r="M57" s="44" t="s">
        <v>175</v>
      </c>
      <c r="N57" s="45" t="s">
        <v>131</v>
      </c>
      <c r="O57" s="44" t="s">
        <v>703</v>
      </c>
      <c r="P57" s="45" t="s">
        <v>130</v>
      </c>
      <c r="Q57" s="44" t="s">
        <v>724</v>
      </c>
      <c r="R57" s="45" t="s">
        <v>129</v>
      </c>
      <c r="S57" s="44" t="s">
        <v>371</v>
      </c>
      <c r="T57" s="45" t="s">
        <v>128</v>
      </c>
      <c r="U57" s="44" t="s">
        <v>133</v>
      </c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375</v>
      </c>
      <c r="AI57" s="42"/>
      <c r="AJ57" s="235"/>
      <c r="AK57" s="235"/>
      <c r="AL57" s="51"/>
      <c r="AM57" s="228">
        <f>SUMPRODUCT(LEN($M57:$AE60)-LEN(SUBSTITUTE($M57:$AE60,"A", "")))</f>
        <v>31</v>
      </c>
      <c r="AN57" s="216">
        <f>SUMPRODUCT(LEN($AH57:$AH60)-LEN(SUBSTITUTE($AH57:$AH60,"A", "")))</f>
        <v>2</v>
      </c>
      <c r="AO57" s="219">
        <f>SUMPRODUCT(LEN($AG57:$AG60)-LEN(SUBSTITUTE($AG57:$AG60,"A", "")))</f>
        <v>0</v>
      </c>
      <c r="AP57" s="222">
        <f>SUMPRODUCT(LEN($M57:$AE60)-LEN(SUBSTITUTE($M57:$AE60,"S", "")))</f>
        <v>7</v>
      </c>
      <c r="AQ57" s="216">
        <f>SUMPRODUCT(LEN($AH57:$AH60)-LEN(SUBSTITUTE($AH57:$AH60,"S", "")))</f>
        <v>0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12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175</v>
      </c>
      <c r="N58" s="35" t="s">
        <v>121</v>
      </c>
      <c r="O58" s="34" t="s">
        <v>941</v>
      </c>
      <c r="P58" s="35" t="s">
        <v>120</v>
      </c>
      <c r="Q58" s="34" t="s">
        <v>477</v>
      </c>
      <c r="R58" s="35" t="s">
        <v>119</v>
      </c>
      <c r="S58" s="34" t="s">
        <v>186</v>
      </c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207</v>
      </c>
      <c r="I59" s="250"/>
      <c r="J59" s="250"/>
      <c r="K59" s="250"/>
      <c r="L59" s="26" t="s">
        <v>112</v>
      </c>
      <c r="M59" s="25" t="s">
        <v>175</v>
      </c>
      <c r="N59" s="26" t="s">
        <v>111</v>
      </c>
      <c r="O59" s="25" t="s">
        <v>496</v>
      </c>
      <c r="P59" s="26" t="s">
        <v>110</v>
      </c>
      <c r="Q59" s="25" t="s">
        <v>710</v>
      </c>
      <c r="R59" s="26" t="s">
        <v>109</v>
      </c>
      <c r="S59" s="25" t="s">
        <v>133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938</v>
      </c>
      <c r="N60" s="55" t="s">
        <v>102</v>
      </c>
      <c r="O60" s="54" t="s">
        <v>765</v>
      </c>
      <c r="P60" s="55" t="s">
        <v>101</v>
      </c>
      <c r="Q60" s="54" t="s">
        <v>710</v>
      </c>
      <c r="R60" s="55" t="s">
        <v>100</v>
      </c>
      <c r="S60" s="54" t="s">
        <v>133</v>
      </c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101</v>
      </c>
      <c r="J61" s="248">
        <v>25</v>
      </c>
      <c r="K61" s="248">
        <v>6</v>
      </c>
      <c r="L61" s="45" t="s">
        <v>132</v>
      </c>
      <c r="M61" s="44" t="s">
        <v>375</v>
      </c>
      <c r="N61" s="45" t="s">
        <v>131</v>
      </c>
      <c r="O61" s="44" t="s">
        <v>530</v>
      </c>
      <c r="P61" s="45" t="s">
        <v>130</v>
      </c>
      <c r="Q61" s="44" t="s">
        <v>498</v>
      </c>
      <c r="R61" s="45" t="s">
        <v>129</v>
      </c>
      <c r="S61" s="44" t="s">
        <v>371</v>
      </c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988</v>
      </c>
      <c r="AI61" s="42"/>
      <c r="AJ61" s="231"/>
      <c r="AK61" s="225"/>
      <c r="AL61" s="51"/>
      <c r="AM61" s="228">
        <f>SUMPRODUCT(LEN($M61:$AE64)-LEN(SUBSTITUTE($M61:$AE64,"A", "")))</f>
        <v>29</v>
      </c>
      <c r="AN61" s="216">
        <f>SUMPRODUCT(LEN($AH61:$AH64)-LEN(SUBSTITUTE($AH61:$AH64,"A", "")))</f>
        <v>4</v>
      </c>
      <c r="AO61" s="219">
        <f>SUMPRODUCT(LEN($AG61:$AG64)-LEN(SUBSTITUTE($AG61:$AG64,"A", "")))</f>
        <v>0</v>
      </c>
      <c r="AP61" s="222">
        <f>SUMPRODUCT(LEN($M61:$AE64)-LEN(SUBSTITUTE($M61:$AE64,"S", "")))</f>
        <v>6</v>
      </c>
      <c r="AQ61" s="216">
        <f>SUMPRODUCT(LEN($AH61:$AH64)-LEN(SUBSTITUTE($AH61:$AH64,"S", "")))</f>
        <v>1</v>
      </c>
      <c r="AR61" s="219">
        <f>SUMPRODUCT(LEN($AG61:$AG64)-LEN(SUBSTITUTE($AG61:$AG64,"S", "")))</f>
        <v>0</v>
      </c>
      <c r="AS61" s="222">
        <f>SUMPRODUCT(LEN($M61:$AE64)-LEN(SUBSTITUTE($M61:$AE64,"F", "")))</f>
        <v>0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8</v>
      </c>
      <c r="AW61" s="216">
        <f>SUMPRODUCT(LEN($AH61:$AH64)-LEN(SUBSTITUTE($AH61:$AH64,"G", "")))</f>
        <v>1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470</v>
      </c>
      <c r="N62" s="35" t="s">
        <v>121</v>
      </c>
      <c r="O62" s="34" t="s">
        <v>477</v>
      </c>
      <c r="P62" s="35" t="s">
        <v>120</v>
      </c>
      <c r="Q62" s="34" t="s">
        <v>498</v>
      </c>
      <c r="R62" s="35" t="s">
        <v>119</v>
      </c>
      <c r="S62" s="34" t="s">
        <v>133</v>
      </c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475</v>
      </c>
      <c r="N63" s="26" t="s">
        <v>111</v>
      </c>
      <c r="O63" s="25" t="s">
        <v>530</v>
      </c>
      <c r="P63" s="26" t="s">
        <v>110</v>
      </c>
      <c r="Q63" s="25" t="s">
        <v>558</v>
      </c>
      <c r="R63" s="26" t="s">
        <v>109</v>
      </c>
      <c r="S63" s="25" t="s">
        <v>133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470</v>
      </c>
      <c r="N64" s="55" t="s">
        <v>102</v>
      </c>
      <c r="O64" s="54" t="s">
        <v>374</v>
      </c>
      <c r="P64" s="55" t="s">
        <v>101</v>
      </c>
      <c r="Q64" s="54" t="s">
        <v>485</v>
      </c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50</v>
      </c>
      <c r="AN70" s="85">
        <f t="shared" si="8"/>
        <v>17</v>
      </c>
      <c r="AO70" s="84">
        <f t="shared" si="8"/>
        <v>0</v>
      </c>
      <c r="AP70" s="86">
        <f t="shared" si="8"/>
        <v>23</v>
      </c>
      <c r="AQ70" s="85">
        <f t="shared" si="8"/>
        <v>4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18</v>
      </c>
      <c r="AW70" s="85">
        <f t="shared" si="8"/>
        <v>4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33.5</v>
      </c>
      <c r="BJ70" s="5">
        <f>SUM(AP70:AR70,BB70)/$BJ$5</f>
        <v>13.5</v>
      </c>
      <c r="BK70" s="5">
        <f>SUM(AS70:AU70,BC70)/$BJ$5</f>
        <v>0</v>
      </c>
      <c r="BL70" s="5">
        <f>SUM(AV70:AX70,BD70)/$BJ$5</f>
        <v>11.5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25</v>
      </c>
      <c r="AN71" s="66">
        <f t="shared" si="9"/>
        <v>8.5</v>
      </c>
      <c r="AO71" s="65">
        <f t="shared" si="9"/>
        <v>0</v>
      </c>
      <c r="AP71" s="67">
        <f t="shared" si="9"/>
        <v>11.5</v>
      </c>
      <c r="AQ71" s="66">
        <f t="shared" si="9"/>
        <v>2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9</v>
      </c>
      <c r="AW71" s="66">
        <f t="shared" si="9"/>
        <v>2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466</v>
      </c>
      <c r="I72" s="248">
        <v>128</v>
      </c>
      <c r="J72" s="248">
        <v>26</v>
      </c>
      <c r="K72" s="248">
        <v>6</v>
      </c>
      <c r="L72" s="45" t="s">
        <v>132</v>
      </c>
      <c r="M72" s="44" t="s">
        <v>375</v>
      </c>
      <c r="N72" s="45" t="s">
        <v>131</v>
      </c>
      <c r="O72" s="44" t="s">
        <v>374</v>
      </c>
      <c r="P72" s="45" t="s">
        <v>130</v>
      </c>
      <c r="Q72" s="44" t="s">
        <v>475</v>
      </c>
      <c r="R72" s="45" t="s">
        <v>129</v>
      </c>
      <c r="S72" s="44" t="s">
        <v>556</v>
      </c>
      <c r="T72" s="45" t="s">
        <v>128</v>
      </c>
      <c r="U72" s="44" t="s">
        <v>133</v>
      </c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987</v>
      </c>
      <c r="AI72" s="42" t="s">
        <v>531</v>
      </c>
      <c r="AJ72" s="235"/>
      <c r="AK72" s="235"/>
      <c r="AL72" s="51"/>
      <c r="AM72" s="228">
        <f>SUMPRODUCT(LEN($M72:$AE75)-LEN(SUBSTITUTE($M72:$AE75,"A", "")))</f>
        <v>28</v>
      </c>
      <c r="AN72" s="216">
        <f>SUMPRODUCT(LEN($AH72:$AH75)-LEN(SUBSTITUTE($AH72:$AH75,"A", "")))</f>
        <v>17</v>
      </c>
      <c r="AO72" s="219">
        <f>SUMPRODUCT(LEN($AG72:$AG75)-LEN(SUBSTITUTE($AG72:$AG75,"A", "")))</f>
        <v>0</v>
      </c>
      <c r="AP72" s="222">
        <f>SUMPRODUCT(LEN($M72:$AE75)-LEN(SUBSTITUTE($M72:$AE75,"S", "")))</f>
        <v>14</v>
      </c>
      <c r="AQ72" s="216">
        <f>SUMPRODUCT(LEN($AH72:$AH75)-LEN(SUBSTITUTE($AH72:$AH75,"S", "")))</f>
        <v>4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14</v>
      </c>
      <c r="AW72" s="216">
        <f>SUMPRODUCT(LEN($AH72:$AH75)-LEN(SUBSTITUTE($AH72:$AH75,"G", "")))</f>
        <v>4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1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375</v>
      </c>
      <c r="N73" s="35" t="s">
        <v>121</v>
      </c>
      <c r="O73" s="34" t="s">
        <v>658</v>
      </c>
      <c r="P73" s="35" t="s">
        <v>120</v>
      </c>
      <c r="Q73" s="34" t="s">
        <v>714</v>
      </c>
      <c r="R73" s="35" t="s">
        <v>119</v>
      </c>
      <c r="S73" s="34" t="s">
        <v>478</v>
      </c>
      <c r="T73" s="35" t="s">
        <v>118</v>
      </c>
      <c r="U73" s="34" t="s">
        <v>371</v>
      </c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986</v>
      </c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207</v>
      </c>
      <c r="I74" s="250"/>
      <c r="J74" s="250"/>
      <c r="K74" s="250"/>
      <c r="L74" s="26" t="s">
        <v>112</v>
      </c>
      <c r="M74" s="25" t="s">
        <v>664</v>
      </c>
      <c r="N74" s="26" t="s">
        <v>111</v>
      </c>
      <c r="O74" s="25" t="s">
        <v>680</v>
      </c>
      <c r="P74" s="26" t="s">
        <v>110</v>
      </c>
      <c r="Q74" s="25" t="s">
        <v>477</v>
      </c>
      <c r="R74" s="26" t="s">
        <v>109</v>
      </c>
      <c r="S74" s="25" t="s">
        <v>491</v>
      </c>
      <c r="T74" s="26" t="s">
        <v>108</v>
      </c>
      <c r="U74" s="25" t="s">
        <v>371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374</v>
      </c>
      <c r="N75" s="55" t="s">
        <v>102</v>
      </c>
      <c r="O75" s="54" t="s">
        <v>941</v>
      </c>
      <c r="P75" s="55" t="s">
        <v>101</v>
      </c>
      <c r="Q75" s="54" t="s">
        <v>658</v>
      </c>
      <c r="R75" s="55" t="s">
        <v>100</v>
      </c>
      <c r="S75" s="54" t="s">
        <v>371</v>
      </c>
      <c r="T75" s="55">
        <v>20</v>
      </c>
      <c r="U75" s="54" t="s">
        <v>133</v>
      </c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 t="s">
        <v>985</v>
      </c>
      <c r="E76" s="119"/>
      <c r="F76" s="119"/>
      <c r="G76" s="118"/>
      <c r="H76" s="241"/>
      <c r="I76" s="248">
        <v>124</v>
      </c>
      <c r="J76" s="248">
        <v>22</v>
      </c>
      <c r="K76" s="248">
        <v>4</v>
      </c>
      <c r="L76" s="45" t="s">
        <v>132</v>
      </c>
      <c r="M76" s="44" t="s">
        <v>375</v>
      </c>
      <c r="N76" s="45" t="s">
        <v>131</v>
      </c>
      <c r="O76" s="44" t="s">
        <v>230</v>
      </c>
      <c r="P76" s="45" t="s">
        <v>130</v>
      </c>
      <c r="Q76" s="44" t="s">
        <v>375</v>
      </c>
      <c r="R76" s="45" t="s">
        <v>129</v>
      </c>
      <c r="S76" s="44" t="s">
        <v>491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31"/>
      <c r="AK76" s="225"/>
      <c r="AL76" s="51"/>
      <c r="AM76" s="228">
        <f>SUMPRODUCT(LEN($M76:$AE79)-LEN(SUBSTITUTE($M76:$AE79,"A", "")))</f>
        <v>22</v>
      </c>
      <c r="AN76" s="216">
        <f>SUMPRODUCT(LEN($AH76:$AH79)-LEN(SUBSTITUTE($AH76:$AH79,"A", "")))</f>
        <v>0</v>
      </c>
      <c r="AO76" s="219">
        <f>SUMPRODUCT(LEN($AG76:$AG79)-LEN(SUBSTITUTE($AG76:$AG79,"A", "")))</f>
        <v>0</v>
      </c>
      <c r="AP76" s="222">
        <f>SUMPRODUCT(LEN($M76:$AE79)-LEN(SUBSTITUTE($M76:$AE79,"S", "")))</f>
        <v>9</v>
      </c>
      <c r="AQ76" s="216">
        <f>SUMPRODUCT(LEN($AH76:$AH79)-LEN(SUBSTITUTE($AH76:$AH79,"S", "")))</f>
        <v>0</v>
      </c>
      <c r="AR76" s="219">
        <f>SUMPRODUCT(LEN($AG76:$AG79)-LEN(SUBSTITUTE($AG76:$AG79,"S", "")))</f>
        <v>0</v>
      </c>
      <c r="AS76" s="222">
        <f>SUMPRODUCT(LEN($M76:$AE79)-LEN(SUBSTITUTE($M76:$AE79,"F", "")))</f>
        <v>0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4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374</v>
      </c>
      <c r="N77" s="35" t="s">
        <v>121</v>
      </c>
      <c r="O77" s="34" t="s">
        <v>175</v>
      </c>
      <c r="P77" s="35" t="s">
        <v>120</v>
      </c>
      <c r="Q77" s="34" t="s">
        <v>544</v>
      </c>
      <c r="R77" s="35" t="s">
        <v>119</v>
      </c>
      <c r="S77" s="34" t="s">
        <v>371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530</v>
      </c>
      <c r="N78" s="26" t="s">
        <v>111</v>
      </c>
      <c r="O78" s="25" t="s">
        <v>375</v>
      </c>
      <c r="P78" s="26" t="s">
        <v>110</v>
      </c>
      <c r="Q78" s="25" t="s">
        <v>375</v>
      </c>
      <c r="R78" s="26" t="s">
        <v>109</v>
      </c>
      <c r="S78" s="25" t="s">
        <v>372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475</v>
      </c>
      <c r="N79" s="55" t="s">
        <v>102</v>
      </c>
      <c r="O79" s="54" t="s">
        <v>175</v>
      </c>
      <c r="P79" s="55" t="s">
        <v>101</v>
      </c>
      <c r="Q79" s="54" t="s">
        <v>471</v>
      </c>
      <c r="R79" s="55" t="s">
        <v>100</v>
      </c>
      <c r="S79" s="54" t="s">
        <v>133</v>
      </c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40</v>
      </c>
      <c r="AN85" s="85">
        <f t="shared" si="10"/>
        <v>1</v>
      </c>
      <c r="AO85" s="84">
        <f t="shared" si="10"/>
        <v>0</v>
      </c>
      <c r="AP85" s="86">
        <f t="shared" si="10"/>
        <v>2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1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20.5</v>
      </c>
      <c r="BJ85" s="5">
        <f>SUM(AP85:AR85,BB85)/$BJ$5</f>
        <v>1</v>
      </c>
      <c r="BK85" s="5">
        <f>SUM(AS85:AU85,BC85)/$BJ$5</f>
        <v>0</v>
      </c>
      <c r="BL85" s="5">
        <f>SUM(AV85:AX85,BD85)/$BJ$5</f>
        <v>7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20</v>
      </c>
      <c r="AN86" s="66">
        <f t="shared" si="11"/>
        <v>0.5</v>
      </c>
      <c r="AO86" s="65">
        <f t="shared" si="11"/>
        <v>0</v>
      </c>
      <c r="AP86" s="67">
        <f t="shared" si="11"/>
        <v>1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0.5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134</v>
      </c>
      <c r="I87" s="248">
        <v>91</v>
      </c>
      <c r="J87" s="248">
        <v>20</v>
      </c>
      <c r="K87" s="248">
        <v>4</v>
      </c>
      <c r="L87" s="45" t="s">
        <v>132</v>
      </c>
      <c r="M87" s="44" t="s">
        <v>175</v>
      </c>
      <c r="N87" s="45" t="s">
        <v>131</v>
      </c>
      <c r="O87" s="44" t="s">
        <v>498</v>
      </c>
      <c r="P87" s="45" t="s">
        <v>130</v>
      </c>
      <c r="Q87" s="44" t="s">
        <v>477</v>
      </c>
      <c r="R87" s="45" t="s">
        <v>129</v>
      </c>
      <c r="S87" s="44" t="s">
        <v>531</v>
      </c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/>
      <c r="AI87" s="42"/>
      <c r="AJ87" s="235"/>
      <c r="AK87" s="235"/>
      <c r="AL87" s="51"/>
      <c r="AM87" s="228">
        <f>SUMPRODUCT(LEN($M87:$AE90)-LEN(SUBSTITUTE($M87:$AE90,"A", "")))</f>
        <v>22</v>
      </c>
      <c r="AN87" s="216">
        <f>SUMPRODUCT(LEN($AH87:$AH90)-LEN(SUBSTITUTE($AH87:$AH90,"A", "")))</f>
        <v>0</v>
      </c>
      <c r="AO87" s="219">
        <f>SUMPRODUCT(LEN($AG87:$AG90)-LEN(SUBSTITUTE($AG87:$AG90,"A", "")))</f>
        <v>0</v>
      </c>
      <c r="AP87" s="222">
        <f>SUMPRODUCT(LEN($M87:$AE90)-LEN(SUBSTITUTE($M87:$AE90,"S", "")))</f>
        <v>1</v>
      </c>
      <c r="AQ87" s="216">
        <f>SUMPRODUCT(LEN($AH87:$AH90)-LEN(SUBSTITUTE($AH87:$AH90,"S", "")))</f>
        <v>0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6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0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175</v>
      </c>
      <c r="N88" s="35" t="s">
        <v>121</v>
      </c>
      <c r="O88" s="34" t="s">
        <v>530</v>
      </c>
      <c r="P88" s="35" t="s">
        <v>120</v>
      </c>
      <c r="Q88" s="34" t="s">
        <v>498</v>
      </c>
      <c r="R88" s="35" t="s">
        <v>119</v>
      </c>
      <c r="S88" s="34" t="s">
        <v>175</v>
      </c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206</v>
      </c>
      <c r="I89" s="250"/>
      <c r="J89" s="250"/>
      <c r="K89" s="250"/>
      <c r="L89" s="26" t="s">
        <v>112</v>
      </c>
      <c r="M89" s="25" t="s">
        <v>375</v>
      </c>
      <c r="N89" s="26" t="s">
        <v>111</v>
      </c>
      <c r="O89" s="25" t="s">
        <v>374</v>
      </c>
      <c r="P89" s="26" t="s">
        <v>110</v>
      </c>
      <c r="Q89" s="25" t="s">
        <v>375</v>
      </c>
      <c r="R89" s="26" t="s">
        <v>109</v>
      </c>
      <c r="S89" s="25" t="s">
        <v>175</v>
      </c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531</v>
      </c>
      <c r="N90" s="55" t="s">
        <v>102</v>
      </c>
      <c r="O90" s="54" t="s">
        <v>375</v>
      </c>
      <c r="P90" s="55" t="s">
        <v>101</v>
      </c>
      <c r="Q90" s="54" t="s">
        <v>375</v>
      </c>
      <c r="R90" s="55" t="s">
        <v>100</v>
      </c>
      <c r="S90" s="54" t="s">
        <v>133</v>
      </c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101</v>
      </c>
      <c r="J91" s="248">
        <v>20</v>
      </c>
      <c r="K91" s="248">
        <v>6</v>
      </c>
      <c r="L91" s="45" t="s">
        <v>132</v>
      </c>
      <c r="M91" s="44" t="s">
        <v>175</v>
      </c>
      <c r="N91" s="45" t="s">
        <v>131</v>
      </c>
      <c r="O91" s="44" t="s">
        <v>498</v>
      </c>
      <c r="P91" s="45" t="s">
        <v>130</v>
      </c>
      <c r="Q91" s="44" t="s">
        <v>544</v>
      </c>
      <c r="R91" s="45" t="s">
        <v>129</v>
      </c>
      <c r="S91" s="44" t="s">
        <v>133</v>
      </c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498</v>
      </c>
      <c r="AI91" s="42"/>
      <c r="AJ91" s="231"/>
      <c r="AK91" s="225"/>
      <c r="AL91" s="51"/>
      <c r="AM91" s="228">
        <f>SUMPRODUCT(LEN($M91:$AE94)-LEN(SUBSTITUTE($M91:$AE94,"A", "")))</f>
        <v>18</v>
      </c>
      <c r="AN91" s="216">
        <f>SUMPRODUCT(LEN($AH91:$AH94)-LEN(SUBSTITUTE($AH91:$AH94,"A", "")))</f>
        <v>1</v>
      </c>
      <c r="AO91" s="219">
        <f>SUMPRODUCT(LEN($AG91:$AG94)-LEN(SUBSTITUTE($AG91:$AG94,"A", "")))</f>
        <v>0</v>
      </c>
      <c r="AP91" s="222">
        <f>SUMPRODUCT(LEN($M91:$AE94)-LEN(SUBSTITUTE($M91:$AE94,"S", "")))</f>
        <v>1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7</v>
      </c>
      <c r="AW91" s="216">
        <f>SUMPRODUCT(LEN($AH91:$AH94)-LEN(SUBSTITUTE($AH91:$AH94,"G", "")))</f>
        <v>1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175</v>
      </c>
      <c r="N92" s="35" t="s">
        <v>121</v>
      </c>
      <c r="O92" s="34" t="s">
        <v>477</v>
      </c>
      <c r="P92" s="35" t="s">
        <v>120</v>
      </c>
      <c r="Q92" s="34" t="s">
        <v>374</v>
      </c>
      <c r="R92" s="35" t="s">
        <v>119</v>
      </c>
      <c r="S92" s="34" t="s">
        <v>175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375</v>
      </c>
      <c r="N93" s="26" t="s">
        <v>111</v>
      </c>
      <c r="O93" s="25" t="s">
        <v>498</v>
      </c>
      <c r="P93" s="26" t="s">
        <v>110</v>
      </c>
      <c r="Q93" s="25" t="s">
        <v>375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658</v>
      </c>
      <c r="N94" s="55" t="s">
        <v>102</v>
      </c>
      <c r="O94" s="54" t="s">
        <v>498</v>
      </c>
      <c r="P94" s="55" t="s">
        <v>101</v>
      </c>
      <c r="Q94" s="54" t="s">
        <v>531</v>
      </c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36</v>
      </c>
      <c r="AN100" s="85">
        <f t="shared" si="12"/>
        <v>0</v>
      </c>
      <c r="AO100" s="84">
        <f t="shared" si="12"/>
        <v>0</v>
      </c>
      <c r="AP100" s="86">
        <f t="shared" si="12"/>
        <v>18</v>
      </c>
      <c r="AQ100" s="85">
        <f t="shared" si="12"/>
        <v>0</v>
      </c>
      <c r="AR100" s="84">
        <f t="shared" si="12"/>
        <v>0</v>
      </c>
      <c r="AS100" s="86">
        <f t="shared" si="12"/>
        <v>1</v>
      </c>
      <c r="AT100" s="85">
        <f t="shared" si="12"/>
        <v>0</v>
      </c>
      <c r="AU100" s="84">
        <f t="shared" si="12"/>
        <v>0</v>
      </c>
      <c r="AV100" s="86">
        <f t="shared" si="12"/>
        <v>15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137</v>
      </c>
      <c r="BI100" s="5">
        <f>SUM(AM100:AO100)/$BJ$5</f>
        <v>18</v>
      </c>
      <c r="BJ100" s="5">
        <f>SUM(AP100:AR100,BB100)/$BJ$5</f>
        <v>9</v>
      </c>
      <c r="BK100" s="5">
        <f>SUM(AS100:AU100,BC100)/$BJ$5</f>
        <v>0.5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18</v>
      </c>
      <c r="AN101" s="66">
        <f t="shared" si="13"/>
        <v>0</v>
      </c>
      <c r="AO101" s="65">
        <f t="shared" si="13"/>
        <v>0</v>
      </c>
      <c r="AP101" s="67">
        <f t="shared" si="13"/>
        <v>9</v>
      </c>
      <c r="AQ101" s="66">
        <f t="shared" si="13"/>
        <v>0</v>
      </c>
      <c r="AR101" s="65">
        <f t="shared" si="13"/>
        <v>0</v>
      </c>
      <c r="AS101" s="67">
        <f t="shared" si="13"/>
        <v>0.5</v>
      </c>
      <c r="AT101" s="66">
        <f t="shared" si="13"/>
        <v>0</v>
      </c>
      <c r="AU101" s="65">
        <f t="shared" si="13"/>
        <v>0</v>
      </c>
      <c r="AV101" s="67">
        <f t="shared" si="13"/>
        <v>7.5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673</v>
      </c>
      <c r="I102" s="248">
        <v>115</v>
      </c>
      <c r="J102" s="248">
        <v>24</v>
      </c>
      <c r="K102" s="248">
        <v>6</v>
      </c>
      <c r="L102" s="45" t="s">
        <v>132</v>
      </c>
      <c r="M102" s="44" t="s">
        <v>175</v>
      </c>
      <c r="N102" s="45" t="s">
        <v>131</v>
      </c>
      <c r="O102" s="44" t="s">
        <v>477</v>
      </c>
      <c r="P102" s="45" t="s">
        <v>130</v>
      </c>
      <c r="Q102" s="44" t="s">
        <v>374</v>
      </c>
      <c r="R102" s="45" t="s">
        <v>129</v>
      </c>
      <c r="S102" s="44" t="s">
        <v>503</v>
      </c>
      <c r="T102" s="45" t="s">
        <v>128</v>
      </c>
      <c r="U102" s="44" t="s">
        <v>133</v>
      </c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 t="s">
        <v>715</v>
      </c>
      <c r="AJ102" s="235">
        <v>6</v>
      </c>
      <c r="AK102" s="235"/>
      <c r="AL102" s="51"/>
      <c r="AM102" s="228">
        <f>SUMPRODUCT(LEN($M102:$AE105)-LEN(SUBSTITUTE($M102:$AE105,"A", "")))</f>
        <v>22</v>
      </c>
      <c r="AN102" s="216">
        <f>SUMPRODUCT(LEN($AH102:$AH105)-LEN(SUBSTITUTE($AH102:$AH105,"A", "")))</f>
        <v>0</v>
      </c>
      <c r="AO102" s="219">
        <f>SUMPRODUCT(LEN($AG102:$AG105)-LEN(SUBSTITUTE($AG102:$AG105,"A", "")))</f>
        <v>0</v>
      </c>
      <c r="AP102" s="222">
        <f>SUMPRODUCT(LEN($M102:$AE105)-LEN(SUBSTITUTE($M102:$AE105,"S", "")))</f>
        <v>11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1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5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0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2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175</v>
      </c>
      <c r="N103" s="35" t="s">
        <v>121</v>
      </c>
      <c r="O103" s="34" t="s">
        <v>477</v>
      </c>
      <c r="P103" s="35" t="s">
        <v>120</v>
      </c>
      <c r="Q103" s="34" t="s">
        <v>374</v>
      </c>
      <c r="R103" s="35" t="s">
        <v>119</v>
      </c>
      <c r="S103" s="34" t="s">
        <v>230</v>
      </c>
      <c r="T103" s="35" t="s">
        <v>118</v>
      </c>
      <c r="U103" s="34" t="s">
        <v>133</v>
      </c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208</v>
      </c>
      <c r="I104" s="250"/>
      <c r="J104" s="250"/>
      <c r="K104" s="250"/>
      <c r="L104" s="26" t="s">
        <v>112</v>
      </c>
      <c r="M104" s="25" t="s">
        <v>375</v>
      </c>
      <c r="N104" s="26" t="s">
        <v>111</v>
      </c>
      <c r="O104" s="25" t="s">
        <v>477</v>
      </c>
      <c r="P104" s="26" t="s">
        <v>110</v>
      </c>
      <c r="Q104" s="25" t="s">
        <v>377</v>
      </c>
      <c r="R104" s="26" t="s">
        <v>109</v>
      </c>
      <c r="S104" s="25" t="s">
        <v>371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477</v>
      </c>
      <c r="N105" s="55" t="s">
        <v>102</v>
      </c>
      <c r="O105" s="54" t="s">
        <v>502</v>
      </c>
      <c r="P105" s="55" t="s">
        <v>101</v>
      </c>
      <c r="Q105" s="54" t="s">
        <v>373</v>
      </c>
      <c r="R105" s="55" t="s">
        <v>100</v>
      </c>
      <c r="S105" s="54" t="s">
        <v>133</v>
      </c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99</v>
      </c>
      <c r="J106" s="248">
        <v>22</v>
      </c>
      <c r="K106" s="248">
        <v>5</v>
      </c>
      <c r="L106" s="45" t="s">
        <v>132</v>
      </c>
      <c r="M106" s="44" t="s">
        <v>175</v>
      </c>
      <c r="N106" s="45" t="s">
        <v>131</v>
      </c>
      <c r="O106" s="44" t="s">
        <v>658</v>
      </c>
      <c r="P106" s="45" t="s">
        <v>130</v>
      </c>
      <c r="Q106" s="44" t="s">
        <v>498</v>
      </c>
      <c r="R106" s="45" t="s">
        <v>129</v>
      </c>
      <c r="S106" s="44" t="s">
        <v>471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31"/>
      <c r="AK106" s="225"/>
      <c r="AL106" s="51"/>
      <c r="AM106" s="228">
        <f>SUMPRODUCT(LEN($M106:$AE109)-LEN(SUBSTITUTE($M106:$AE109,"A", "")))</f>
        <v>14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7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10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230</v>
      </c>
      <c r="N107" s="35" t="s">
        <v>121</v>
      </c>
      <c r="O107" s="34" t="s">
        <v>498</v>
      </c>
      <c r="P107" s="35" t="s">
        <v>120</v>
      </c>
      <c r="Q107" s="34" t="s">
        <v>544</v>
      </c>
      <c r="R107" s="35" t="s">
        <v>119</v>
      </c>
      <c r="S107" s="34" t="s">
        <v>133</v>
      </c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375</v>
      </c>
      <c r="N108" s="26" t="s">
        <v>111</v>
      </c>
      <c r="O108" s="25" t="s">
        <v>680</v>
      </c>
      <c r="P108" s="26" t="s">
        <v>110</v>
      </c>
      <c r="Q108" s="25" t="s">
        <v>377</v>
      </c>
      <c r="R108" s="26" t="s">
        <v>109</v>
      </c>
      <c r="S108" s="25" t="s">
        <v>133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544</v>
      </c>
      <c r="N109" s="55" t="s">
        <v>102</v>
      </c>
      <c r="O109" s="54" t="s">
        <v>664</v>
      </c>
      <c r="P109" s="55" t="s">
        <v>101</v>
      </c>
      <c r="Q109" s="54" t="s">
        <v>375</v>
      </c>
      <c r="R109" s="55" t="s">
        <v>100</v>
      </c>
      <c r="S109" s="54" t="s">
        <v>133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36</v>
      </c>
      <c r="AN115" s="85">
        <f t="shared" si="14"/>
        <v>10</v>
      </c>
      <c r="AO115" s="84">
        <f t="shared" si="14"/>
        <v>0</v>
      </c>
      <c r="AP115" s="86">
        <f t="shared" si="14"/>
        <v>8</v>
      </c>
      <c r="AQ115" s="85">
        <f t="shared" si="14"/>
        <v>4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12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137</v>
      </c>
      <c r="BI115" s="5">
        <f>SUM(AM115:AO115)/$BJ$5</f>
        <v>23</v>
      </c>
      <c r="BJ115" s="5">
        <f>SUM(AP115:AR115,BB115)/$BJ$5</f>
        <v>6</v>
      </c>
      <c r="BK115" s="5">
        <f>SUM(AS115:AU115,BC115)/$BJ$5</f>
        <v>0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18</v>
      </c>
      <c r="AN116" s="66">
        <f t="shared" si="15"/>
        <v>5</v>
      </c>
      <c r="AO116" s="65">
        <f t="shared" si="15"/>
        <v>0</v>
      </c>
      <c r="AP116" s="67">
        <f t="shared" si="15"/>
        <v>4</v>
      </c>
      <c r="AQ116" s="66">
        <f t="shared" si="15"/>
        <v>2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6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197</v>
      </c>
      <c r="I117" s="248">
        <v>65</v>
      </c>
      <c r="J117" s="248">
        <v>20</v>
      </c>
      <c r="K117" s="248">
        <v>6</v>
      </c>
      <c r="L117" s="45" t="s">
        <v>132</v>
      </c>
      <c r="M117" s="44" t="s">
        <v>531</v>
      </c>
      <c r="N117" s="45" t="s">
        <v>131</v>
      </c>
      <c r="O117" s="44" t="s">
        <v>374</v>
      </c>
      <c r="P117" s="45" t="s">
        <v>130</v>
      </c>
      <c r="Q117" s="44" t="s">
        <v>531</v>
      </c>
      <c r="R117" s="45" t="s">
        <v>129</v>
      </c>
      <c r="S117" s="44" t="s">
        <v>133</v>
      </c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133</v>
      </c>
      <c r="AI117" s="42" t="s">
        <v>531</v>
      </c>
      <c r="AJ117" s="235"/>
      <c r="AK117" s="235"/>
      <c r="AL117" s="51"/>
      <c r="AM117" s="228">
        <f>SUMPRODUCT(LEN($M117:$AE120)-LEN(SUBSTITUTE($M117:$AE120,"A", "")))</f>
        <v>17</v>
      </c>
      <c r="AN117" s="216">
        <f>SUMPRODUCT(LEN($AH117:$AH120)-LEN(SUBSTITUTE($AH117:$AH120,"A", "")))</f>
        <v>8</v>
      </c>
      <c r="AO117" s="219">
        <f>SUMPRODUCT(LEN($AG117:$AG120)-LEN(SUBSTITUTE($AG117:$AG120,"A", "")))</f>
        <v>0</v>
      </c>
      <c r="AP117" s="222">
        <f>SUMPRODUCT(LEN($M117:$AE120)-LEN(SUBSTITUTE($M117:$AE120,"S", "")))</f>
        <v>4</v>
      </c>
      <c r="AQ117" s="216">
        <f>SUMPRODUCT(LEN($AH117:$AH120)-LEN(SUBSTITUTE($AH117:$AH120,"S", "")))</f>
        <v>3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6</v>
      </c>
      <c r="AW117" s="216">
        <f>SUMPRODUCT(LEN($AH117:$AH120)-LEN(SUBSTITUTE($AH117:$AH120,"G", "")))</f>
        <v>1</v>
      </c>
      <c r="AX117" s="219">
        <f>SUMPRODUCT(LEN($AG117:$AG120)-LEN(SUBSTITUTE($AG117:$AG120,"G", "")))</f>
        <v>0</v>
      </c>
      <c r="AY117" s="222">
        <f>SUMPRODUCT(LEN($M117:$AE120)-LEN(SUBSTITUTE($M117:$AE120,"M", "")))</f>
        <v>0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1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375</v>
      </c>
      <c r="N118" s="35" t="s">
        <v>121</v>
      </c>
      <c r="O118" s="34" t="s">
        <v>477</v>
      </c>
      <c r="P118" s="35" t="s">
        <v>120</v>
      </c>
      <c r="Q118" s="34" t="s">
        <v>175</v>
      </c>
      <c r="R118" s="35" t="s">
        <v>119</v>
      </c>
      <c r="S118" s="34" t="s">
        <v>133</v>
      </c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984</v>
      </c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207</v>
      </c>
      <c r="I119" s="250"/>
      <c r="J119" s="250"/>
      <c r="K119" s="250"/>
      <c r="L119" s="26" t="s">
        <v>112</v>
      </c>
      <c r="M119" s="25" t="s">
        <v>656</v>
      </c>
      <c r="N119" s="26" t="s">
        <v>111</v>
      </c>
      <c r="O119" s="25" t="s">
        <v>715</v>
      </c>
      <c r="P119" s="26" t="s">
        <v>110</v>
      </c>
      <c r="Q119" s="25" t="s">
        <v>186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374</v>
      </c>
      <c r="N120" s="55" t="s">
        <v>102</v>
      </c>
      <c r="O120" s="54" t="s">
        <v>374</v>
      </c>
      <c r="P120" s="55" t="s">
        <v>101</v>
      </c>
      <c r="Q120" s="54" t="s">
        <v>133</v>
      </c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85</v>
      </c>
      <c r="J121" s="248">
        <v>22</v>
      </c>
      <c r="K121" s="248">
        <v>5</v>
      </c>
      <c r="L121" s="45" t="s">
        <v>132</v>
      </c>
      <c r="M121" s="44" t="s">
        <v>175</v>
      </c>
      <c r="N121" s="45" t="s">
        <v>131</v>
      </c>
      <c r="O121" s="44" t="s">
        <v>658</v>
      </c>
      <c r="P121" s="45" t="s">
        <v>130</v>
      </c>
      <c r="Q121" s="44" t="s">
        <v>498</v>
      </c>
      <c r="R121" s="45" t="s">
        <v>129</v>
      </c>
      <c r="S121" s="44" t="s">
        <v>372</v>
      </c>
      <c r="T121" s="45" t="s">
        <v>128</v>
      </c>
      <c r="U121" s="44" t="s">
        <v>133</v>
      </c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 t="s">
        <v>647</v>
      </c>
      <c r="AI121" s="42"/>
      <c r="AJ121" s="231"/>
      <c r="AK121" s="225"/>
      <c r="AL121" s="51"/>
      <c r="AM121" s="228">
        <f>SUMPRODUCT(LEN($M121:$AE124)-LEN(SUBSTITUTE($M121:$AE124,"A", "")))</f>
        <v>19</v>
      </c>
      <c r="AN121" s="216">
        <f>SUMPRODUCT(LEN($AH121:$AH124)-LEN(SUBSTITUTE($AH121:$AH124,"A", "")))</f>
        <v>2</v>
      </c>
      <c r="AO121" s="219">
        <f>SUMPRODUCT(LEN($AG121:$AG124)-LEN(SUBSTITUTE($AG121:$AG124,"A", "")))</f>
        <v>0</v>
      </c>
      <c r="AP121" s="222">
        <f>SUMPRODUCT(LEN($M121:$AE124)-LEN(SUBSTITUTE($M121:$AE124,"S", "")))</f>
        <v>4</v>
      </c>
      <c r="AQ121" s="216">
        <f>SUMPRODUCT(LEN($AH121:$AH124)-LEN(SUBSTITUTE($AH121:$AH124,"S", "")))</f>
        <v>1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6</v>
      </c>
      <c r="AW121" s="216">
        <f>SUMPRODUCT(LEN($AH121:$AH124)-LEN(SUBSTITUTE($AH121:$AH124,"G", "")))</f>
        <v>1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175</v>
      </c>
      <c r="N122" s="35" t="s">
        <v>121</v>
      </c>
      <c r="O122" s="34" t="s">
        <v>531</v>
      </c>
      <c r="P122" s="35" t="s">
        <v>120</v>
      </c>
      <c r="Q122" s="34" t="s">
        <v>498</v>
      </c>
      <c r="R122" s="35" t="s">
        <v>119</v>
      </c>
      <c r="S122" s="34" t="s">
        <v>175</v>
      </c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531</v>
      </c>
      <c r="N123" s="26" t="s">
        <v>111</v>
      </c>
      <c r="O123" s="25" t="s">
        <v>374</v>
      </c>
      <c r="P123" s="26" t="s">
        <v>110</v>
      </c>
      <c r="Q123" s="25" t="s">
        <v>375</v>
      </c>
      <c r="R123" s="26" t="s">
        <v>109</v>
      </c>
      <c r="S123" s="25" t="s">
        <v>133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374</v>
      </c>
      <c r="N124" s="55" t="s">
        <v>102</v>
      </c>
      <c r="O124" s="54" t="s">
        <v>498</v>
      </c>
      <c r="P124" s="55" t="s">
        <v>101</v>
      </c>
      <c r="Q124" s="54" t="s">
        <v>375</v>
      </c>
      <c r="R124" s="55" t="s">
        <v>100</v>
      </c>
      <c r="S124" s="54" t="s">
        <v>133</v>
      </c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50</v>
      </c>
      <c r="AN130" s="85">
        <f t="shared" si="16"/>
        <v>3</v>
      </c>
      <c r="AO130" s="84">
        <f t="shared" si="16"/>
        <v>0</v>
      </c>
      <c r="AP130" s="86">
        <f t="shared" si="16"/>
        <v>10</v>
      </c>
      <c r="AQ130" s="85">
        <f t="shared" si="16"/>
        <v>3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15</v>
      </c>
      <c r="AW130" s="85">
        <f t="shared" si="16"/>
        <v>2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137</v>
      </c>
      <c r="BI130" s="5">
        <f>SUM(AM130:AO130)/$BJ$5</f>
        <v>26.5</v>
      </c>
      <c r="BJ130" s="5">
        <f>SUM(AP130:AR130,BB130)/$BJ$5</f>
        <v>7</v>
      </c>
      <c r="BK130" s="5">
        <f>SUM(AS130:AU130,BC130)/$BJ$5</f>
        <v>0</v>
      </c>
      <c r="BL130" s="5">
        <f>SUM(AV130:AX130,BD130)/$BJ$5</f>
        <v>9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25</v>
      </c>
      <c r="AN131" s="66">
        <f t="shared" si="17"/>
        <v>1.5</v>
      </c>
      <c r="AO131" s="65">
        <f t="shared" si="17"/>
        <v>0</v>
      </c>
      <c r="AP131" s="67">
        <f t="shared" si="17"/>
        <v>5</v>
      </c>
      <c r="AQ131" s="66">
        <f t="shared" si="17"/>
        <v>1.5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7.5</v>
      </c>
      <c r="AW131" s="66">
        <f t="shared" si="17"/>
        <v>1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134</v>
      </c>
      <c r="I132" s="248">
        <v>76</v>
      </c>
      <c r="J132" s="248">
        <v>20</v>
      </c>
      <c r="K132" s="248">
        <v>4</v>
      </c>
      <c r="L132" s="45" t="s">
        <v>132</v>
      </c>
      <c r="M132" s="44" t="s">
        <v>175</v>
      </c>
      <c r="N132" s="45" t="s">
        <v>131</v>
      </c>
      <c r="O132" s="44" t="s">
        <v>656</v>
      </c>
      <c r="P132" s="45" t="s">
        <v>130</v>
      </c>
      <c r="Q132" s="44" t="s">
        <v>374</v>
      </c>
      <c r="R132" s="45" t="s">
        <v>129</v>
      </c>
      <c r="S132" s="44" t="s">
        <v>133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 t="s">
        <v>471</v>
      </c>
      <c r="AJ132" s="235"/>
      <c r="AK132" s="235"/>
      <c r="AL132" s="51"/>
      <c r="AM132" s="228">
        <f>SUMPRODUCT(LEN($M132:$AE135)-LEN(SUBSTITUTE($M132:$AE135,"A", "")))</f>
        <v>20</v>
      </c>
      <c r="AN132" s="216">
        <f>SUMPRODUCT(LEN($AH132:$AH135)-LEN(SUBSTITUTE($AH132:$AH135,"A", "")))</f>
        <v>0</v>
      </c>
      <c r="AO132" s="219">
        <f>SUMPRODUCT(LEN($AG132:$AG135)-LEN(SUBSTITUTE($AG132:$AG135,"A", "")))</f>
        <v>0</v>
      </c>
      <c r="AP132" s="222">
        <f>SUMPRODUCT(LEN($M132:$AE135)-LEN(SUBSTITUTE($M132:$AE135,"S", "")))</f>
        <v>3</v>
      </c>
      <c r="AQ132" s="216">
        <f>SUMPRODUCT(LEN($AH132:$AH135)-LEN(SUBSTITUTE($AH132:$AH135,"S", "")))</f>
        <v>0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5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1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1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175</v>
      </c>
      <c r="N133" s="35" t="s">
        <v>121</v>
      </c>
      <c r="O133" s="34" t="s">
        <v>658</v>
      </c>
      <c r="P133" s="35" t="s">
        <v>120</v>
      </c>
      <c r="Q133" s="34" t="s">
        <v>664</v>
      </c>
      <c r="R133" s="35" t="s">
        <v>119</v>
      </c>
      <c r="S133" s="34" t="s">
        <v>175</v>
      </c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206</v>
      </c>
      <c r="I134" s="250"/>
      <c r="J134" s="250"/>
      <c r="K134" s="250"/>
      <c r="L134" s="26" t="s">
        <v>112</v>
      </c>
      <c r="M134" s="25" t="s">
        <v>175</v>
      </c>
      <c r="N134" s="26" t="s">
        <v>111</v>
      </c>
      <c r="O134" s="25" t="s">
        <v>374</v>
      </c>
      <c r="P134" s="26" t="s">
        <v>110</v>
      </c>
      <c r="Q134" s="25" t="s">
        <v>175</v>
      </c>
      <c r="R134" s="26" t="s">
        <v>109</v>
      </c>
      <c r="S134" s="25" t="s">
        <v>133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375</v>
      </c>
      <c r="N135" s="55" t="s">
        <v>102</v>
      </c>
      <c r="O135" s="54" t="s">
        <v>498</v>
      </c>
      <c r="P135" s="55" t="s">
        <v>101</v>
      </c>
      <c r="Q135" s="54" t="s">
        <v>175</v>
      </c>
      <c r="R135" s="55" t="s">
        <v>100</v>
      </c>
      <c r="S135" s="54" t="s">
        <v>133</v>
      </c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86</v>
      </c>
      <c r="J136" s="248">
        <v>23</v>
      </c>
      <c r="K136" s="248">
        <v>5</v>
      </c>
      <c r="L136" s="45" t="s">
        <v>132</v>
      </c>
      <c r="M136" s="44" t="s">
        <v>175</v>
      </c>
      <c r="N136" s="45" t="s">
        <v>131</v>
      </c>
      <c r="O136" s="44" t="s">
        <v>475</v>
      </c>
      <c r="P136" s="45" t="s">
        <v>130</v>
      </c>
      <c r="Q136" s="44" t="s">
        <v>655</v>
      </c>
      <c r="R136" s="45" t="s">
        <v>129</v>
      </c>
      <c r="S136" s="44" t="s">
        <v>377</v>
      </c>
      <c r="T136" s="45" t="s">
        <v>128</v>
      </c>
      <c r="U136" s="44" t="s">
        <v>133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983</v>
      </c>
      <c r="AI136" s="42"/>
      <c r="AJ136" s="231"/>
      <c r="AK136" s="225"/>
      <c r="AL136" s="51"/>
      <c r="AM136" s="228">
        <f>SUMPRODUCT(LEN($M136:$AE139)-LEN(SUBSTITUTE($M136:$AE139,"A", "")))</f>
        <v>30</v>
      </c>
      <c r="AN136" s="216">
        <f>SUMPRODUCT(LEN($AH136:$AH139)-LEN(SUBSTITUTE($AH136:$AH139,"A", "")))</f>
        <v>3</v>
      </c>
      <c r="AO136" s="219">
        <f>SUMPRODUCT(LEN($AG136:$AG139)-LEN(SUBSTITUTE($AG136:$AG139,"A", "")))</f>
        <v>0</v>
      </c>
      <c r="AP136" s="222">
        <f>SUMPRODUCT(LEN($M136:$AE139)-LEN(SUBSTITUTE($M136:$AE139,"S", "")))</f>
        <v>7</v>
      </c>
      <c r="AQ136" s="216">
        <f>SUMPRODUCT(LEN($AH136:$AH139)-LEN(SUBSTITUTE($AH136:$AH139,"S", "")))</f>
        <v>3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10</v>
      </c>
      <c r="AW136" s="216">
        <f>SUMPRODUCT(LEN($AH136:$AH139)-LEN(SUBSTITUTE($AH136:$AH139,"G", "")))</f>
        <v>2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175</v>
      </c>
      <c r="N137" s="35" t="s">
        <v>121</v>
      </c>
      <c r="O137" s="34" t="s">
        <v>475</v>
      </c>
      <c r="P137" s="35" t="s">
        <v>120</v>
      </c>
      <c r="Q137" s="34" t="s">
        <v>477</v>
      </c>
      <c r="R137" s="35" t="s">
        <v>119</v>
      </c>
      <c r="S137" s="34" t="s">
        <v>471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496</v>
      </c>
      <c r="N138" s="26" t="s">
        <v>111</v>
      </c>
      <c r="O138" s="25" t="s">
        <v>658</v>
      </c>
      <c r="P138" s="26" t="s">
        <v>110</v>
      </c>
      <c r="Q138" s="25" t="s">
        <v>655</v>
      </c>
      <c r="R138" s="26" t="s">
        <v>109</v>
      </c>
      <c r="S138" s="25" t="s">
        <v>133</v>
      </c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475</v>
      </c>
      <c r="N139" s="55" t="s">
        <v>102</v>
      </c>
      <c r="O139" s="54" t="s">
        <v>664</v>
      </c>
      <c r="P139" s="55" t="s">
        <v>101</v>
      </c>
      <c r="Q139" s="54" t="s">
        <v>544</v>
      </c>
      <c r="R139" s="55" t="s">
        <v>100</v>
      </c>
      <c r="S139" s="54" t="s">
        <v>133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53</v>
      </c>
      <c r="AN145" s="85">
        <f t="shared" si="18"/>
        <v>16</v>
      </c>
      <c r="AO145" s="84">
        <f t="shared" si="18"/>
        <v>0</v>
      </c>
      <c r="AP145" s="86">
        <f t="shared" si="18"/>
        <v>19</v>
      </c>
      <c r="AQ145" s="85">
        <f t="shared" si="18"/>
        <v>4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19</v>
      </c>
      <c r="AW145" s="85">
        <f t="shared" si="18"/>
        <v>2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34.5</v>
      </c>
      <c r="BJ145" s="5">
        <f>SUM(AP145:AR145,BB145)/$BJ$5</f>
        <v>11.5</v>
      </c>
      <c r="BK145" s="5">
        <f>SUM(AS145:AU145,BC145)/$BJ$5</f>
        <v>0</v>
      </c>
      <c r="BL145" s="5">
        <f>SUM(AV145:AX145,BD145)/$BJ$5</f>
        <v>10.5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26.5</v>
      </c>
      <c r="AN146" s="66">
        <f t="shared" si="19"/>
        <v>8</v>
      </c>
      <c r="AO146" s="65">
        <f t="shared" si="19"/>
        <v>0</v>
      </c>
      <c r="AP146" s="67">
        <f t="shared" si="19"/>
        <v>9.5</v>
      </c>
      <c r="AQ146" s="66">
        <f t="shared" si="19"/>
        <v>2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9.5</v>
      </c>
      <c r="AW146" s="66">
        <f t="shared" si="19"/>
        <v>1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197</v>
      </c>
      <c r="I147" s="248">
        <v>109</v>
      </c>
      <c r="J147" s="248">
        <v>25</v>
      </c>
      <c r="K147" s="248">
        <v>6</v>
      </c>
      <c r="L147" s="45" t="s">
        <v>132</v>
      </c>
      <c r="M147" s="44" t="s">
        <v>175</v>
      </c>
      <c r="N147" s="45" t="s">
        <v>131</v>
      </c>
      <c r="O147" s="44" t="s">
        <v>470</v>
      </c>
      <c r="P147" s="45" t="s">
        <v>130</v>
      </c>
      <c r="Q147" s="44" t="s">
        <v>647</v>
      </c>
      <c r="R147" s="45" t="s">
        <v>129</v>
      </c>
      <c r="S147" s="44" t="s">
        <v>478</v>
      </c>
      <c r="T147" s="45" t="s">
        <v>128</v>
      </c>
      <c r="U147" s="44" t="s">
        <v>186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982</v>
      </c>
      <c r="AI147" s="42"/>
      <c r="AJ147" s="235"/>
      <c r="AK147" s="235"/>
      <c r="AL147" s="51"/>
      <c r="AM147" s="228">
        <f>SUMPRODUCT(LEN($M147:$AE150)-LEN(SUBSTITUTE($M147:$AE150,"A", "")))</f>
        <v>30</v>
      </c>
      <c r="AN147" s="216">
        <f>SUMPRODUCT(LEN($AH147:$AH150)-LEN(SUBSTITUTE($AH147:$AH150,"A", "")))</f>
        <v>11</v>
      </c>
      <c r="AO147" s="219">
        <f>SUMPRODUCT(LEN($AG147:$AG150)-LEN(SUBSTITUTE($AG147:$AG150,"A", "")))</f>
        <v>0</v>
      </c>
      <c r="AP147" s="222">
        <f>SUMPRODUCT(LEN($M147:$AE150)-LEN(SUBSTITUTE($M147:$AE150,"S", "")))</f>
        <v>13</v>
      </c>
      <c r="AQ147" s="216">
        <f>SUMPRODUCT(LEN($AH147:$AH150)-LEN(SUBSTITUTE($AH147:$AH150,"S", "")))</f>
        <v>3</v>
      </c>
      <c r="AR147" s="219">
        <f>SUMPRODUCT(LEN($AG147:$AG150)-LEN(SUBSTITUTE($AG147:$AG150,"S", "")))</f>
        <v>0</v>
      </c>
      <c r="AS147" s="222">
        <f>SUMPRODUCT(LEN($M147:$AE150)-LEN(SUBSTITUTE($M147:$AE150,"F", "")))</f>
        <v>0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8</v>
      </c>
      <c r="AW147" s="216">
        <f>SUMPRODUCT(LEN($AH147:$AH150)-LEN(SUBSTITUTE($AH147:$AH150,"G", "")))</f>
        <v>2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375</v>
      </c>
      <c r="N148" s="35" t="s">
        <v>121</v>
      </c>
      <c r="O148" s="34" t="s">
        <v>374</v>
      </c>
      <c r="P148" s="35" t="s">
        <v>120</v>
      </c>
      <c r="Q148" s="34" t="s">
        <v>374</v>
      </c>
      <c r="R148" s="35" t="s">
        <v>119</v>
      </c>
      <c r="S148" s="34" t="s">
        <v>381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967</v>
      </c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/>
      <c r="I149" s="250"/>
      <c r="J149" s="250"/>
      <c r="K149" s="250"/>
      <c r="L149" s="26" t="s">
        <v>112</v>
      </c>
      <c r="M149" s="25" t="s">
        <v>715</v>
      </c>
      <c r="N149" s="26" t="s">
        <v>111</v>
      </c>
      <c r="O149" s="25" t="s">
        <v>475</v>
      </c>
      <c r="P149" s="26" t="s">
        <v>110</v>
      </c>
      <c r="Q149" s="25" t="s">
        <v>558</v>
      </c>
      <c r="R149" s="26" t="s">
        <v>109</v>
      </c>
      <c r="S149" s="25" t="s">
        <v>372</v>
      </c>
      <c r="T149" s="26" t="s">
        <v>108</v>
      </c>
      <c r="U149" s="25" t="s">
        <v>133</v>
      </c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655</v>
      </c>
      <c r="N150" s="55" t="s">
        <v>102</v>
      </c>
      <c r="O150" s="54" t="s">
        <v>374</v>
      </c>
      <c r="P150" s="55" t="s">
        <v>101</v>
      </c>
      <c r="Q150" s="54" t="s">
        <v>385</v>
      </c>
      <c r="R150" s="55" t="s">
        <v>100</v>
      </c>
      <c r="S150" s="54" t="s">
        <v>186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97</v>
      </c>
      <c r="J151" s="248">
        <v>24</v>
      </c>
      <c r="K151" s="248">
        <v>6</v>
      </c>
      <c r="L151" s="45" t="s">
        <v>132</v>
      </c>
      <c r="M151" s="44" t="s">
        <v>175</v>
      </c>
      <c r="N151" s="45" t="s">
        <v>131</v>
      </c>
      <c r="O151" s="44" t="s">
        <v>374</v>
      </c>
      <c r="P151" s="45" t="s">
        <v>130</v>
      </c>
      <c r="Q151" s="44" t="s">
        <v>710</v>
      </c>
      <c r="R151" s="45" t="s">
        <v>129</v>
      </c>
      <c r="S151" s="44" t="s">
        <v>471</v>
      </c>
      <c r="T151" s="45" t="s">
        <v>128</v>
      </c>
      <c r="U151" s="44" t="s">
        <v>371</v>
      </c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684</v>
      </c>
      <c r="AI151" s="42"/>
      <c r="AJ151" s="231"/>
      <c r="AK151" s="225"/>
      <c r="AL151" s="51"/>
      <c r="AM151" s="228">
        <f>SUMPRODUCT(LEN($M151:$AE154)-LEN(SUBSTITUTE($M151:$AE154,"A", "")))</f>
        <v>23</v>
      </c>
      <c r="AN151" s="216">
        <f>SUMPRODUCT(LEN($AH151:$AH154)-LEN(SUBSTITUTE($AH151:$AH154,"A", "")))</f>
        <v>5</v>
      </c>
      <c r="AO151" s="219">
        <f>SUMPRODUCT(LEN($AG151:$AG154)-LEN(SUBSTITUTE($AG151:$AG154,"A", "")))</f>
        <v>0</v>
      </c>
      <c r="AP151" s="222">
        <f>SUMPRODUCT(LEN($M151:$AE154)-LEN(SUBSTITUTE($M151:$AE154,"S", "")))</f>
        <v>6</v>
      </c>
      <c r="AQ151" s="216">
        <f>SUMPRODUCT(LEN($AH151:$AH154)-LEN(SUBSTITUTE($AH151:$AH154,"S", "")))</f>
        <v>1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11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374</v>
      </c>
      <c r="N152" s="35" t="s">
        <v>121</v>
      </c>
      <c r="O152" s="34" t="s">
        <v>664</v>
      </c>
      <c r="P152" s="35" t="s">
        <v>120</v>
      </c>
      <c r="Q152" s="34" t="s">
        <v>375</v>
      </c>
      <c r="R152" s="35" t="s">
        <v>119</v>
      </c>
      <c r="S152" s="34" t="s">
        <v>175</v>
      </c>
      <c r="T152" s="35" t="s">
        <v>118</v>
      </c>
      <c r="U152" s="34" t="s">
        <v>133</v>
      </c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658</v>
      </c>
      <c r="N153" s="26" t="s">
        <v>111</v>
      </c>
      <c r="O153" s="25" t="s">
        <v>498</v>
      </c>
      <c r="P153" s="26" t="s">
        <v>110</v>
      </c>
      <c r="Q153" s="25" t="s">
        <v>558</v>
      </c>
      <c r="R153" s="26" t="s">
        <v>109</v>
      </c>
      <c r="S153" s="25" t="s">
        <v>133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477</v>
      </c>
      <c r="N154" s="55" t="s">
        <v>102</v>
      </c>
      <c r="O154" s="54" t="s">
        <v>717</v>
      </c>
      <c r="P154" s="55" t="s">
        <v>101</v>
      </c>
      <c r="Q154" s="54" t="s">
        <v>375</v>
      </c>
      <c r="R154" s="55" t="s">
        <v>100</v>
      </c>
      <c r="S154" s="54" t="s">
        <v>175</v>
      </c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30</v>
      </c>
      <c r="AN160" s="85">
        <f t="shared" si="20"/>
        <v>0</v>
      </c>
      <c r="AO160" s="84">
        <f t="shared" si="20"/>
        <v>0</v>
      </c>
      <c r="AP160" s="86">
        <f t="shared" si="20"/>
        <v>3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16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15</v>
      </c>
      <c r="BJ160" s="5">
        <f>SUM(AP160:AR160,BB160)/$BJ$5</f>
        <v>2</v>
      </c>
      <c r="BK160" s="5">
        <f>SUM(AS160:AU160,BC160)/$BJ$5</f>
        <v>0.5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15</v>
      </c>
      <c r="AN161" s="66">
        <f t="shared" si="21"/>
        <v>0</v>
      </c>
      <c r="AO161" s="65">
        <f t="shared" si="21"/>
        <v>0</v>
      </c>
      <c r="AP161" s="67">
        <f t="shared" si="21"/>
        <v>1.5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8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134</v>
      </c>
      <c r="I162" s="248">
        <v>61</v>
      </c>
      <c r="J162" s="248">
        <v>16</v>
      </c>
      <c r="K162" s="248">
        <v>5</v>
      </c>
      <c r="L162" s="45" t="s">
        <v>132</v>
      </c>
      <c r="M162" s="44" t="s">
        <v>175</v>
      </c>
      <c r="N162" s="45" t="s">
        <v>131</v>
      </c>
      <c r="O162" s="44" t="s">
        <v>498</v>
      </c>
      <c r="P162" s="45" t="s">
        <v>130</v>
      </c>
      <c r="Q162" s="44" t="s">
        <v>375</v>
      </c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 t="s">
        <v>133</v>
      </c>
      <c r="AJ162" s="235"/>
      <c r="AK162" s="235"/>
      <c r="AL162" s="51"/>
      <c r="AM162" s="228">
        <f>SUMPRODUCT(LEN($M162:$AE165)-LEN(SUBSTITUTE($M162:$AE165,"A", "")))</f>
        <v>13</v>
      </c>
      <c r="AN162" s="216">
        <f>SUMPRODUCT(LEN($AH162:$AH165)-LEN(SUBSTITUTE($AH162:$AH165,"A", "")))</f>
        <v>0</v>
      </c>
      <c r="AO162" s="219">
        <f>SUMPRODUCT(LEN($AG162:$AG165)-LEN(SUBSTITUTE($AG162:$AG165,"A", "")))</f>
        <v>0</v>
      </c>
      <c r="AP162" s="222">
        <f>SUMPRODUCT(LEN($M162:$AE165)-LEN(SUBSTITUTE($M162:$AE165,"S", "")))</f>
        <v>0</v>
      </c>
      <c r="AQ162" s="216">
        <f>SUMPRODUCT(LEN($AH162:$AH165)-LEN(SUBSTITUTE($AH162:$AH165,"S", "")))</f>
        <v>0</v>
      </c>
      <c r="AR162" s="219">
        <f>SUMPRODUCT(LEN($AG162:$AG165)-LEN(SUBSTITUTE($AG162:$AG165,"S", "")))</f>
        <v>0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6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1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175</v>
      </c>
      <c r="N163" s="35" t="s">
        <v>121</v>
      </c>
      <c r="O163" s="34" t="s">
        <v>477</v>
      </c>
      <c r="P163" s="35" t="s">
        <v>120</v>
      </c>
      <c r="Q163" s="34" t="s">
        <v>175</v>
      </c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207</v>
      </c>
      <c r="I164" s="250"/>
      <c r="J164" s="250"/>
      <c r="K164" s="250"/>
      <c r="L164" s="26" t="s">
        <v>112</v>
      </c>
      <c r="M164" s="25" t="s">
        <v>375</v>
      </c>
      <c r="N164" s="26" t="s">
        <v>111</v>
      </c>
      <c r="O164" s="25" t="s">
        <v>498</v>
      </c>
      <c r="P164" s="26" t="s">
        <v>110</v>
      </c>
      <c r="Q164" s="25" t="s">
        <v>531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715</v>
      </c>
      <c r="N165" s="55" t="s">
        <v>102</v>
      </c>
      <c r="O165" s="54" t="s">
        <v>375</v>
      </c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 t="s">
        <v>981</v>
      </c>
      <c r="E166" s="119"/>
      <c r="F166" s="119"/>
      <c r="G166" s="118"/>
      <c r="H166" s="241"/>
      <c r="I166" s="248">
        <v>80</v>
      </c>
      <c r="J166" s="248">
        <v>20</v>
      </c>
      <c r="K166" s="248">
        <v>7</v>
      </c>
      <c r="L166" s="45" t="s">
        <v>132</v>
      </c>
      <c r="M166" s="44" t="s">
        <v>544</v>
      </c>
      <c r="N166" s="45" t="s">
        <v>131</v>
      </c>
      <c r="O166" s="44" t="s">
        <v>658</v>
      </c>
      <c r="P166" s="45" t="s">
        <v>130</v>
      </c>
      <c r="Q166" s="44" t="s">
        <v>375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88" t="s">
        <v>980</v>
      </c>
      <c r="AK166" s="225"/>
      <c r="AL166" s="51"/>
      <c r="AM166" s="228">
        <f>SUMPRODUCT(LEN($M166:$AE169)-LEN(SUBSTITUTE($M166:$AE169,"A", "")))</f>
        <v>17</v>
      </c>
      <c r="AN166" s="216">
        <f>SUMPRODUCT(LEN($AH166:$AH169)-LEN(SUBSTITUTE($AH166:$AH169,"A", "")))</f>
        <v>0</v>
      </c>
      <c r="AO166" s="219">
        <f>SUMPRODUCT(LEN($AG166:$AG169)-LEN(SUBSTITUTE($AG166:$AG169,"A", "")))</f>
        <v>0</v>
      </c>
      <c r="AP166" s="222">
        <f>SUMPRODUCT(LEN($M166:$AE169)-LEN(SUBSTITUTE($M166:$AE169,"S", "")))</f>
        <v>3</v>
      </c>
      <c r="AQ166" s="216">
        <f>SUMPRODUCT(LEN($AH166:$AH169)-LEN(SUBSTITUTE($AH166:$AH169,"S", "")))</f>
        <v>0</v>
      </c>
      <c r="AR166" s="219">
        <f>SUMPRODUCT(LEN($AG166:$AG169)-LEN(SUBSTITUTE($AG166:$AG169,"S", "")))</f>
        <v>0</v>
      </c>
      <c r="AS166" s="222">
        <f>SUMPRODUCT(LEN($M166:$AE169)-LEN(SUBSTITUTE($M166:$AE169,"F", "")))</f>
        <v>1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10</v>
      </c>
      <c r="AW166" s="216">
        <f>SUMPRODUCT(LEN($AH166:$AH169)-LEN(SUBSTITUTE($AH166:$AH169,"G", "")))</f>
        <v>0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658</v>
      </c>
      <c r="N167" s="35" t="s">
        <v>121</v>
      </c>
      <c r="O167" s="34" t="s">
        <v>658</v>
      </c>
      <c r="P167" s="35" t="s">
        <v>120</v>
      </c>
      <c r="Q167" s="34" t="s">
        <v>386</v>
      </c>
      <c r="R167" s="35" t="s">
        <v>119</v>
      </c>
      <c r="S167" s="34" t="s">
        <v>979</v>
      </c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89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680</v>
      </c>
      <c r="N168" s="26" t="s">
        <v>111</v>
      </c>
      <c r="O168" s="25" t="s">
        <v>658</v>
      </c>
      <c r="P168" s="26" t="s">
        <v>110</v>
      </c>
      <c r="Q168" s="25" t="s">
        <v>186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89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715</v>
      </c>
      <c r="N169" s="55" t="s">
        <v>102</v>
      </c>
      <c r="O169" s="54" t="s">
        <v>477</v>
      </c>
      <c r="P169" s="55" t="s">
        <v>101</v>
      </c>
      <c r="Q169" s="54" t="s">
        <v>537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90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61</v>
      </c>
      <c r="AN175" s="85">
        <f t="shared" si="22"/>
        <v>1</v>
      </c>
      <c r="AO175" s="84">
        <f t="shared" si="22"/>
        <v>0</v>
      </c>
      <c r="AP175" s="86">
        <f t="shared" si="22"/>
        <v>21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22</v>
      </c>
      <c r="AW175" s="85">
        <f t="shared" si="22"/>
        <v>1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31</v>
      </c>
      <c r="BJ175" s="5">
        <f>SUM(AP175:AR175,BB175)/$BJ$5</f>
        <v>10.5</v>
      </c>
      <c r="BK175" s="5">
        <f>SUM(AS175:AU175,BC175)/$BJ$5</f>
        <v>0.5</v>
      </c>
      <c r="BL175" s="5">
        <f>SUM(AV175:AX175,BD175)/$BJ$5</f>
        <v>11.5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30.5</v>
      </c>
      <c r="AN176" s="66">
        <f t="shared" si="23"/>
        <v>0.5</v>
      </c>
      <c r="AO176" s="65">
        <f t="shared" si="23"/>
        <v>0</v>
      </c>
      <c r="AP176" s="67">
        <f t="shared" si="23"/>
        <v>10.5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11</v>
      </c>
      <c r="AW176" s="66">
        <f t="shared" si="23"/>
        <v>0.5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134</v>
      </c>
      <c r="I177" s="248">
        <v>96</v>
      </c>
      <c r="J177" s="248">
        <v>24</v>
      </c>
      <c r="K177" s="248">
        <v>5</v>
      </c>
      <c r="L177" s="45" t="s">
        <v>132</v>
      </c>
      <c r="M177" s="44" t="s">
        <v>375</v>
      </c>
      <c r="N177" s="45" t="s">
        <v>131</v>
      </c>
      <c r="O177" s="44" t="s">
        <v>765</v>
      </c>
      <c r="P177" s="45" t="s">
        <v>130</v>
      </c>
      <c r="Q177" s="44" t="s">
        <v>374</v>
      </c>
      <c r="R177" s="45" t="s">
        <v>129</v>
      </c>
      <c r="S177" s="44" t="s">
        <v>531</v>
      </c>
      <c r="T177" s="45" t="s">
        <v>128</v>
      </c>
      <c r="U177" s="44" t="s">
        <v>133</v>
      </c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498</v>
      </c>
      <c r="AI177" s="42"/>
      <c r="AJ177" s="235"/>
      <c r="AK177" s="235"/>
      <c r="AL177" s="51"/>
      <c r="AM177" s="228">
        <f>SUMPRODUCT(LEN($M177:$AE180)-LEN(SUBSTITUTE($M177:$AE180,"A", "")))</f>
        <v>32</v>
      </c>
      <c r="AN177" s="216">
        <f>SUMPRODUCT(LEN($AH177:$AH180)-LEN(SUBSTITUTE($AH177:$AH180,"A", "")))</f>
        <v>1</v>
      </c>
      <c r="AO177" s="219">
        <f>SUMPRODUCT(LEN($AG177:$AG180)-LEN(SUBSTITUTE($AG177:$AG180,"A", "")))</f>
        <v>0</v>
      </c>
      <c r="AP177" s="222">
        <f>SUMPRODUCT(LEN($M177:$AE180)-LEN(SUBSTITUTE($M177:$AE180,"S", "")))</f>
        <v>6</v>
      </c>
      <c r="AQ177" s="216">
        <f>SUMPRODUCT(LEN($AH177:$AH180)-LEN(SUBSTITUTE($AH177:$AH180,"S", "")))</f>
        <v>0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11</v>
      </c>
      <c r="AW177" s="216">
        <f>SUMPRODUCT(LEN($AH177:$AH180)-LEN(SUBSTITUTE($AH177:$AH180,"G", "")))</f>
        <v>1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175</v>
      </c>
      <c r="N178" s="35" t="s">
        <v>121</v>
      </c>
      <c r="O178" s="34" t="s">
        <v>496</v>
      </c>
      <c r="P178" s="35" t="s">
        <v>120</v>
      </c>
      <c r="Q178" s="34" t="s">
        <v>477</v>
      </c>
      <c r="R178" s="35" t="s">
        <v>119</v>
      </c>
      <c r="S178" s="34" t="s">
        <v>186</v>
      </c>
      <c r="T178" s="35" t="s">
        <v>118</v>
      </c>
      <c r="U178" s="34" t="s">
        <v>133</v>
      </c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208</v>
      </c>
      <c r="I179" s="250"/>
      <c r="J179" s="250"/>
      <c r="K179" s="250"/>
      <c r="L179" s="26" t="s">
        <v>112</v>
      </c>
      <c r="M179" s="25" t="s">
        <v>656</v>
      </c>
      <c r="N179" s="26" t="s">
        <v>111</v>
      </c>
      <c r="O179" s="25" t="s">
        <v>664</v>
      </c>
      <c r="P179" s="26" t="s">
        <v>110</v>
      </c>
      <c r="Q179" s="25" t="s">
        <v>475</v>
      </c>
      <c r="R179" s="26" t="s">
        <v>109</v>
      </c>
      <c r="S179" s="25" t="s">
        <v>471</v>
      </c>
      <c r="T179" s="26" t="s">
        <v>108</v>
      </c>
      <c r="U179" s="25" t="s">
        <v>133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710</v>
      </c>
      <c r="N180" s="55" t="s">
        <v>102</v>
      </c>
      <c r="O180" s="54" t="s">
        <v>530</v>
      </c>
      <c r="P180" s="55" t="s">
        <v>101</v>
      </c>
      <c r="Q180" s="54" t="s">
        <v>498</v>
      </c>
      <c r="R180" s="55" t="s">
        <v>100</v>
      </c>
      <c r="S180" s="54" t="s">
        <v>372</v>
      </c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79</v>
      </c>
      <c r="J181" s="248">
        <v>24</v>
      </c>
      <c r="K181" s="248">
        <v>6</v>
      </c>
      <c r="L181" s="45" t="s">
        <v>132</v>
      </c>
      <c r="M181" s="44" t="s">
        <v>374</v>
      </c>
      <c r="N181" s="45" t="s">
        <v>131</v>
      </c>
      <c r="O181" s="44" t="s">
        <v>978</v>
      </c>
      <c r="P181" s="45" t="s">
        <v>130</v>
      </c>
      <c r="Q181" s="44" t="s">
        <v>950</v>
      </c>
      <c r="R181" s="45" t="s">
        <v>129</v>
      </c>
      <c r="S181" s="44" t="s">
        <v>377</v>
      </c>
      <c r="T181" s="45" t="s">
        <v>128</v>
      </c>
      <c r="U181" s="44" t="s">
        <v>133</v>
      </c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31"/>
      <c r="AK181" s="225"/>
      <c r="AL181" s="51"/>
      <c r="AM181" s="228">
        <f>SUMPRODUCT(LEN($M181:$AE184)-LEN(SUBSTITUTE($M181:$AE184,"A", "")))</f>
        <v>29</v>
      </c>
      <c r="AN181" s="216">
        <f>SUMPRODUCT(LEN($AH181:$AH184)-LEN(SUBSTITUTE($AH181:$AH184,"A", "")))</f>
        <v>0</v>
      </c>
      <c r="AO181" s="219">
        <f>SUMPRODUCT(LEN($AG181:$AG184)-LEN(SUBSTITUTE($AG181:$AG184,"A", "")))</f>
        <v>0</v>
      </c>
      <c r="AP181" s="222">
        <f>SUMPRODUCT(LEN($M181:$AE184)-LEN(SUBSTITUTE($M181:$AE184,"S", "")))</f>
        <v>15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1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11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175</v>
      </c>
      <c r="N182" s="35" t="s">
        <v>121</v>
      </c>
      <c r="O182" s="34" t="s">
        <v>778</v>
      </c>
      <c r="P182" s="35" t="s">
        <v>120</v>
      </c>
      <c r="Q182" s="34" t="s">
        <v>492</v>
      </c>
      <c r="R182" s="35" t="s">
        <v>119</v>
      </c>
      <c r="S182" s="34" t="s">
        <v>478</v>
      </c>
      <c r="T182" s="35" t="s">
        <v>118</v>
      </c>
      <c r="U182" s="34" t="s">
        <v>133</v>
      </c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475</v>
      </c>
      <c r="N183" s="26" t="s">
        <v>111</v>
      </c>
      <c r="O183" s="25" t="s">
        <v>472</v>
      </c>
      <c r="P183" s="26" t="s">
        <v>110</v>
      </c>
      <c r="Q183" s="25" t="s">
        <v>492</v>
      </c>
      <c r="R183" s="26" t="s">
        <v>109</v>
      </c>
      <c r="S183" s="25" t="s">
        <v>371</v>
      </c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720</v>
      </c>
      <c r="N184" s="55" t="s">
        <v>102</v>
      </c>
      <c r="O184" s="54" t="s">
        <v>475</v>
      </c>
      <c r="P184" s="55" t="s">
        <v>101</v>
      </c>
      <c r="Q184" s="54" t="s">
        <v>661</v>
      </c>
      <c r="R184" s="55" t="s">
        <v>100</v>
      </c>
      <c r="S184" s="54" t="s">
        <v>133</v>
      </c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49</v>
      </c>
      <c r="AN190" s="85">
        <f t="shared" si="24"/>
        <v>12</v>
      </c>
      <c r="AO190" s="84">
        <f t="shared" si="24"/>
        <v>0</v>
      </c>
      <c r="AP190" s="86">
        <f t="shared" si="24"/>
        <v>22</v>
      </c>
      <c r="AQ190" s="85">
        <f t="shared" si="24"/>
        <v>5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14</v>
      </c>
      <c r="AW190" s="85">
        <f t="shared" si="24"/>
        <v>6</v>
      </c>
      <c r="AX190" s="84">
        <f t="shared" si="24"/>
        <v>1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30.5</v>
      </c>
      <c r="BJ190" s="5">
        <f>SUM(AP190:AR190,BB190)/$BJ$5</f>
        <v>13.5</v>
      </c>
      <c r="BK190" s="5">
        <f>SUM(AS190:AU190,BC190)/$BJ$5</f>
        <v>0.5</v>
      </c>
      <c r="BL190" s="5">
        <f>SUM(AV190:AX190,BD190)/$BJ$5</f>
        <v>10.5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24.5</v>
      </c>
      <c r="AN191" s="66">
        <f t="shared" si="25"/>
        <v>6</v>
      </c>
      <c r="AO191" s="65">
        <f t="shared" si="25"/>
        <v>0</v>
      </c>
      <c r="AP191" s="67">
        <f t="shared" si="25"/>
        <v>11</v>
      </c>
      <c r="AQ191" s="66">
        <f t="shared" si="25"/>
        <v>2.5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7</v>
      </c>
      <c r="AW191" s="66">
        <f t="shared" si="25"/>
        <v>3</v>
      </c>
      <c r="AX191" s="65">
        <f t="shared" si="25"/>
        <v>0.5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134</v>
      </c>
      <c r="I192" s="248">
        <v>101</v>
      </c>
      <c r="J192" s="248">
        <v>21</v>
      </c>
      <c r="K192" s="248">
        <v>6</v>
      </c>
      <c r="L192" s="45" t="s">
        <v>132</v>
      </c>
      <c r="M192" s="44" t="s">
        <v>375</v>
      </c>
      <c r="N192" s="45" t="s">
        <v>131</v>
      </c>
      <c r="O192" s="44" t="s">
        <v>531</v>
      </c>
      <c r="P192" s="45" t="s">
        <v>130</v>
      </c>
      <c r="Q192" s="44" t="s">
        <v>186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977</v>
      </c>
      <c r="AI192" s="42"/>
      <c r="AJ192" s="235"/>
      <c r="AK192" s="235"/>
      <c r="AL192" s="51"/>
      <c r="AM192" s="228">
        <f>SUMPRODUCT(LEN($M192:$AE195)-LEN(SUBSTITUTE($M192:$AE195,"A", "")))</f>
        <v>12</v>
      </c>
      <c r="AN192" s="216">
        <f>SUMPRODUCT(LEN($AH192:$AH195)-LEN(SUBSTITUTE($AH192:$AH195,"A", "")))</f>
        <v>6</v>
      </c>
      <c r="AO192" s="219">
        <f>SUMPRODUCT(LEN($AG192:$AG195)-LEN(SUBSTITUTE($AG192:$AG195,"A", "")))</f>
        <v>0</v>
      </c>
      <c r="AP192" s="222">
        <f>SUMPRODUCT(LEN($M192:$AE195)-LEN(SUBSTITUTE($M192:$AE195,"S", "")))</f>
        <v>9</v>
      </c>
      <c r="AQ192" s="216">
        <f>SUMPRODUCT(LEN($AH192:$AH195)-LEN(SUBSTITUTE($AH192:$AH195,"S", "")))</f>
        <v>5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3</v>
      </c>
      <c r="AW192" s="216">
        <f>SUMPRODUCT(LEN($AH192:$AH195)-LEN(SUBSTITUTE($AH192:$AH195,"G", "")))</f>
        <v>3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496</v>
      </c>
      <c r="N193" s="35" t="s">
        <v>121</v>
      </c>
      <c r="O193" s="34" t="s">
        <v>175</v>
      </c>
      <c r="P193" s="35" t="s">
        <v>120</v>
      </c>
      <c r="Q193" s="34" t="s">
        <v>531</v>
      </c>
      <c r="R193" s="35" t="s">
        <v>119</v>
      </c>
      <c r="S193" s="34" t="s">
        <v>133</v>
      </c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211</v>
      </c>
      <c r="I194" s="250"/>
      <c r="J194" s="250"/>
      <c r="K194" s="250"/>
      <c r="L194" s="26" t="s">
        <v>112</v>
      </c>
      <c r="M194" s="25" t="s">
        <v>230</v>
      </c>
      <c r="N194" s="26" t="s">
        <v>111</v>
      </c>
      <c r="O194" s="25" t="s">
        <v>558</v>
      </c>
      <c r="P194" s="26" t="s">
        <v>110</v>
      </c>
      <c r="Q194" s="25" t="s">
        <v>371</v>
      </c>
      <c r="R194" s="26" t="s">
        <v>109</v>
      </c>
      <c r="S194" s="25" t="s">
        <v>133</v>
      </c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230</v>
      </c>
      <c r="N195" s="55" t="s">
        <v>102</v>
      </c>
      <c r="O195" s="54" t="s">
        <v>375</v>
      </c>
      <c r="P195" s="55" t="s">
        <v>101</v>
      </c>
      <c r="Q195" s="54" t="s">
        <v>371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108</v>
      </c>
      <c r="J196" s="248">
        <v>26</v>
      </c>
      <c r="K196" s="248">
        <v>5</v>
      </c>
      <c r="L196" s="45" t="s">
        <v>132</v>
      </c>
      <c r="M196" s="44" t="s">
        <v>175</v>
      </c>
      <c r="N196" s="45" t="s">
        <v>131</v>
      </c>
      <c r="O196" s="44" t="s">
        <v>530</v>
      </c>
      <c r="P196" s="45" t="s">
        <v>130</v>
      </c>
      <c r="Q196" s="44" t="s">
        <v>530</v>
      </c>
      <c r="R196" s="45" t="s">
        <v>129</v>
      </c>
      <c r="S196" s="44" t="s">
        <v>715</v>
      </c>
      <c r="T196" s="45" t="s">
        <v>128</v>
      </c>
      <c r="U196" s="44" t="s">
        <v>378</v>
      </c>
      <c r="V196" s="45" t="s">
        <v>127</v>
      </c>
      <c r="W196" s="44" t="s">
        <v>133</v>
      </c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>
        <v>14</v>
      </c>
      <c r="AG196" s="44" t="s">
        <v>531</v>
      </c>
      <c r="AH196" s="43" t="s">
        <v>976</v>
      </c>
      <c r="AI196" s="42"/>
      <c r="AJ196" s="231"/>
      <c r="AK196" s="225"/>
      <c r="AL196" s="51"/>
      <c r="AM196" s="228">
        <f>SUMPRODUCT(LEN($M196:$AE199)-LEN(SUBSTITUTE($M196:$AE199,"A", "")))</f>
        <v>37</v>
      </c>
      <c r="AN196" s="216">
        <f>SUMPRODUCT(LEN($AH196:$AH199)-LEN(SUBSTITUTE($AH196:$AH199,"A", "")))</f>
        <v>6</v>
      </c>
      <c r="AO196" s="219">
        <f>SUMPRODUCT(LEN($AG196:$AG199)-LEN(SUBSTITUTE($AG196:$AG199,"A", "")))</f>
        <v>0</v>
      </c>
      <c r="AP196" s="222">
        <f>SUMPRODUCT(LEN($M196:$AE199)-LEN(SUBSTITUTE($M196:$AE199,"S", "")))</f>
        <v>13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1</v>
      </c>
      <c r="AU196" s="219">
        <f>SUMPRODUCT(LEN($AG196:$AG199)-LEN(SUBSTITUTE($AG196:$AG199,"F", "")))</f>
        <v>0</v>
      </c>
      <c r="AV196" s="222">
        <f>SUMPRODUCT(LEN($M196:$AE199)-LEN(SUBSTITUTE($M196:$AE199,"G", "")))</f>
        <v>11</v>
      </c>
      <c r="AW196" s="216">
        <f>SUMPRODUCT(LEN($AH196:$AH199)-LEN(SUBSTITUTE($AH196:$AH199,"G", "")))</f>
        <v>3</v>
      </c>
      <c r="AX196" s="219">
        <f>SUMPRODUCT(LEN($AG196:$AG199)-LEN(SUBSTITUTE($AG196:$AG199,"G", "")))</f>
        <v>1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175</v>
      </c>
      <c r="N197" s="35" t="s">
        <v>121</v>
      </c>
      <c r="O197" s="34" t="s">
        <v>475</v>
      </c>
      <c r="P197" s="35" t="s">
        <v>120</v>
      </c>
      <c r="Q197" s="34" t="s">
        <v>374</v>
      </c>
      <c r="R197" s="35" t="s">
        <v>119</v>
      </c>
      <c r="S197" s="34" t="s">
        <v>558</v>
      </c>
      <c r="T197" s="35" t="s">
        <v>118</v>
      </c>
      <c r="U197" s="34" t="s">
        <v>371</v>
      </c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374</v>
      </c>
      <c r="N198" s="26" t="s">
        <v>111</v>
      </c>
      <c r="O198" s="25" t="s">
        <v>496</v>
      </c>
      <c r="P198" s="26" t="s">
        <v>110</v>
      </c>
      <c r="Q198" s="25" t="s">
        <v>717</v>
      </c>
      <c r="R198" s="26" t="s">
        <v>109</v>
      </c>
      <c r="S198" s="25" t="s">
        <v>377</v>
      </c>
      <c r="T198" s="26" t="s">
        <v>108</v>
      </c>
      <c r="U198" s="25" t="s">
        <v>371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883</v>
      </c>
      <c r="N199" s="55" t="s">
        <v>102</v>
      </c>
      <c r="O199" s="54" t="s">
        <v>530</v>
      </c>
      <c r="P199" s="55" t="s">
        <v>101</v>
      </c>
      <c r="Q199" s="54" t="s">
        <v>530</v>
      </c>
      <c r="R199" s="55" t="s">
        <v>100</v>
      </c>
      <c r="S199" s="54" t="s">
        <v>491</v>
      </c>
      <c r="T199" s="55">
        <v>20</v>
      </c>
      <c r="U199" s="54" t="s">
        <v>133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49</v>
      </c>
      <c r="AN205" s="85">
        <f t="shared" si="26"/>
        <v>11</v>
      </c>
      <c r="AO205" s="84">
        <f t="shared" si="26"/>
        <v>0</v>
      </c>
      <c r="AP205" s="86">
        <f t="shared" si="26"/>
        <v>18</v>
      </c>
      <c r="AQ205" s="85">
        <f t="shared" si="26"/>
        <v>1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20</v>
      </c>
      <c r="AW205" s="85">
        <f t="shared" si="26"/>
        <v>1</v>
      </c>
      <c r="AX205" s="84">
        <f t="shared" si="26"/>
        <v>1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30</v>
      </c>
      <c r="BJ205" s="5">
        <f>SUM(AP205:AR205,BB205)/$BJ$5</f>
        <v>9.5</v>
      </c>
      <c r="BK205" s="5">
        <f>SUM(AS205:AU205,BC205)/$BJ$5</f>
        <v>0.5</v>
      </c>
      <c r="BL205" s="5">
        <f>SUM(AV205:AX205,BD205)/$BJ$5</f>
        <v>11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24.5</v>
      </c>
      <c r="AN206" s="66">
        <f t="shared" si="27"/>
        <v>5.5</v>
      </c>
      <c r="AO206" s="65">
        <f t="shared" si="27"/>
        <v>0</v>
      </c>
      <c r="AP206" s="67">
        <f t="shared" si="27"/>
        <v>9</v>
      </c>
      <c r="AQ206" s="66">
        <f t="shared" si="27"/>
        <v>0.5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10</v>
      </c>
      <c r="AW206" s="66">
        <f t="shared" si="27"/>
        <v>0.5</v>
      </c>
      <c r="AX206" s="65">
        <f t="shared" si="27"/>
        <v>0.5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134</v>
      </c>
      <c r="I207" s="248">
        <v>119</v>
      </c>
      <c r="J207" s="248">
        <v>24</v>
      </c>
      <c r="K207" s="248">
        <v>6</v>
      </c>
      <c r="L207" s="45" t="s">
        <v>132</v>
      </c>
      <c r="M207" s="44" t="s">
        <v>375</v>
      </c>
      <c r="N207" s="45" t="s">
        <v>131</v>
      </c>
      <c r="O207" s="44" t="s">
        <v>658</v>
      </c>
      <c r="P207" s="45" t="s">
        <v>130</v>
      </c>
      <c r="Q207" s="44" t="s">
        <v>477</v>
      </c>
      <c r="R207" s="45" t="s">
        <v>129</v>
      </c>
      <c r="S207" s="44" t="s">
        <v>471</v>
      </c>
      <c r="T207" s="45" t="s">
        <v>128</v>
      </c>
      <c r="U207" s="44" t="s">
        <v>175</v>
      </c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975</v>
      </c>
      <c r="AI207" s="42"/>
      <c r="AJ207" s="235"/>
      <c r="AK207" s="235"/>
      <c r="AL207" s="51"/>
      <c r="AM207" s="228">
        <f>SUMPRODUCT(LEN($M207:$AE210)-LEN(SUBSTITUTE($M207:$AE210,"A", "")))</f>
        <v>23</v>
      </c>
      <c r="AN207" s="216">
        <f>SUMPRODUCT(LEN($AH207:$AH210)-LEN(SUBSTITUTE($AH207:$AH210,"A", "")))</f>
        <v>6</v>
      </c>
      <c r="AO207" s="219">
        <f>SUMPRODUCT(LEN($AG207:$AG210)-LEN(SUBSTITUTE($AG207:$AG210,"A", "")))</f>
        <v>0</v>
      </c>
      <c r="AP207" s="222">
        <f>SUMPRODUCT(LEN($M207:$AE210)-LEN(SUBSTITUTE($M207:$AE210,"S", "")))</f>
        <v>4</v>
      </c>
      <c r="AQ207" s="216">
        <f>SUMPRODUCT(LEN($AH207:$AH210)-LEN(SUBSTITUTE($AH207:$AH210,"S", "")))</f>
        <v>1</v>
      </c>
      <c r="AR207" s="219">
        <f>SUMPRODUCT(LEN($AG207:$AG210)-LEN(SUBSTITUTE($AG207:$AG210,"S", "")))</f>
        <v>0</v>
      </c>
      <c r="AS207" s="222">
        <f>SUMPRODUCT(LEN($M207:$AE210)-LEN(SUBSTITUTE($M207:$AE210,"F", "")))</f>
        <v>1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9</v>
      </c>
      <c r="AW207" s="216">
        <f>SUMPRODUCT(LEN($AH207:$AH210)-LEN(SUBSTITUTE($AH207:$AH210,"G", "")))</f>
        <v>0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0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175</v>
      </c>
      <c r="N208" s="35" t="s">
        <v>121</v>
      </c>
      <c r="O208" s="34" t="s">
        <v>374</v>
      </c>
      <c r="P208" s="35" t="s">
        <v>120</v>
      </c>
      <c r="Q208" s="34" t="s">
        <v>658</v>
      </c>
      <c r="R208" s="35" t="s">
        <v>119</v>
      </c>
      <c r="S208" s="34" t="s">
        <v>498</v>
      </c>
      <c r="T208" s="35" t="s">
        <v>118</v>
      </c>
      <c r="U208" s="34" t="s">
        <v>133</v>
      </c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208</v>
      </c>
      <c r="I209" s="250"/>
      <c r="J209" s="250"/>
      <c r="K209" s="250"/>
      <c r="L209" s="26" t="s">
        <v>112</v>
      </c>
      <c r="M209" s="25" t="s">
        <v>175</v>
      </c>
      <c r="N209" s="26" t="s">
        <v>111</v>
      </c>
      <c r="O209" s="25" t="s">
        <v>477</v>
      </c>
      <c r="P209" s="26" t="s">
        <v>110</v>
      </c>
      <c r="Q209" s="25" t="s">
        <v>375</v>
      </c>
      <c r="R209" s="26" t="s">
        <v>109</v>
      </c>
      <c r="S209" s="25" t="s">
        <v>133</v>
      </c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664</v>
      </c>
      <c r="N210" s="55" t="s">
        <v>102</v>
      </c>
      <c r="O210" s="54" t="s">
        <v>477</v>
      </c>
      <c r="P210" s="55" t="s">
        <v>101</v>
      </c>
      <c r="Q210" s="54" t="s">
        <v>663</v>
      </c>
      <c r="R210" s="55" t="s">
        <v>100</v>
      </c>
      <c r="S210" s="54" t="s">
        <v>133</v>
      </c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126</v>
      </c>
      <c r="J211" s="248">
        <v>26</v>
      </c>
      <c r="K211" s="248">
        <v>7</v>
      </c>
      <c r="L211" s="45" t="s">
        <v>132</v>
      </c>
      <c r="M211" s="44" t="s">
        <v>375</v>
      </c>
      <c r="N211" s="45" t="s">
        <v>131</v>
      </c>
      <c r="O211" s="44" t="s">
        <v>470</v>
      </c>
      <c r="P211" s="45" t="s">
        <v>130</v>
      </c>
      <c r="Q211" s="44" t="s">
        <v>679</v>
      </c>
      <c r="R211" s="45" t="s">
        <v>129</v>
      </c>
      <c r="S211" s="44" t="s">
        <v>471</v>
      </c>
      <c r="T211" s="45" t="s">
        <v>128</v>
      </c>
      <c r="U211" s="44" t="s">
        <v>371</v>
      </c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>
        <v>16</v>
      </c>
      <c r="AG211" s="44" t="s">
        <v>531</v>
      </c>
      <c r="AH211" s="43" t="s">
        <v>530</v>
      </c>
      <c r="AI211" s="42"/>
      <c r="AJ211" s="231"/>
      <c r="AK211" s="225"/>
      <c r="AL211" s="51"/>
      <c r="AM211" s="228">
        <f>SUMPRODUCT(LEN($M211:$AE214)-LEN(SUBSTITUTE($M211:$AE214,"A", "")))</f>
        <v>26</v>
      </c>
      <c r="AN211" s="216">
        <f>SUMPRODUCT(LEN($AH211:$AH214)-LEN(SUBSTITUTE($AH211:$AH214,"A", "")))</f>
        <v>5</v>
      </c>
      <c r="AO211" s="219">
        <f>SUMPRODUCT(LEN($AG211:$AG214)-LEN(SUBSTITUTE($AG211:$AG214,"A", "")))</f>
        <v>0</v>
      </c>
      <c r="AP211" s="222">
        <f>SUMPRODUCT(LEN($M211:$AE214)-LEN(SUBSTITUTE($M211:$AE214,"S", "")))</f>
        <v>14</v>
      </c>
      <c r="AQ211" s="216">
        <f>SUMPRODUCT(LEN($AH211:$AH214)-LEN(SUBSTITUTE($AH211:$AH214,"S", "")))</f>
        <v>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11</v>
      </c>
      <c r="AW211" s="216">
        <f>SUMPRODUCT(LEN($AH211:$AH214)-LEN(SUBSTITUTE($AH211:$AH214,"G", "")))</f>
        <v>1</v>
      </c>
      <c r="AX211" s="219">
        <f>SUMPRODUCT(LEN($AG211:$AG214)-LEN(SUBSTITUTE($AG211:$AG214,"G", "")))</f>
        <v>1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374</v>
      </c>
      <c r="N212" s="35" t="s">
        <v>121</v>
      </c>
      <c r="O212" s="34" t="s">
        <v>720</v>
      </c>
      <c r="P212" s="35" t="s">
        <v>120</v>
      </c>
      <c r="Q212" s="34" t="s">
        <v>530</v>
      </c>
      <c r="R212" s="35" t="s">
        <v>119</v>
      </c>
      <c r="S212" s="34" t="s">
        <v>491</v>
      </c>
      <c r="T212" s="35" t="s">
        <v>118</v>
      </c>
      <c r="U212" s="34" t="s">
        <v>133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175</v>
      </c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470</v>
      </c>
      <c r="N213" s="26" t="s">
        <v>111</v>
      </c>
      <c r="O213" s="25" t="s">
        <v>498</v>
      </c>
      <c r="P213" s="26" t="s">
        <v>110</v>
      </c>
      <c r="Q213" s="25" t="s">
        <v>558</v>
      </c>
      <c r="R213" s="26" t="s">
        <v>109</v>
      </c>
      <c r="S213" s="25" t="s">
        <v>381</v>
      </c>
      <c r="T213" s="26" t="s">
        <v>108</v>
      </c>
      <c r="U213" s="25" t="s">
        <v>133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175</v>
      </c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658</v>
      </c>
      <c r="N214" s="55" t="s">
        <v>102</v>
      </c>
      <c r="O214" s="54" t="s">
        <v>477</v>
      </c>
      <c r="P214" s="55" t="s">
        <v>101</v>
      </c>
      <c r="Q214" s="54" t="s">
        <v>175</v>
      </c>
      <c r="R214" s="55" t="s">
        <v>100</v>
      </c>
      <c r="S214" s="54" t="s">
        <v>371</v>
      </c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37</v>
      </c>
      <c r="AN220" s="85">
        <f t="shared" si="28"/>
        <v>1</v>
      </c>
      <c r="AO220" s="84">
        <f t="shared" si="28"/>
        <v>0</v>
      </c>
      <c r="AP220" s="86">
        <f t="shared" si="28"/>
        <v>7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14</v>
      </c>
      <c r="AW220" s="85">
        <f t="shared" si="28"/>
        <v>2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1</v>
      </c>
      <c r="BE220" s="81">
        <f t="shared" si="28"/>
        <v>0</v>
      </c>
      <c r="BF220" s="61" t="s">
        <v>137</v>
      </c>
      <c r="BI220" s="5">
        <f>SUM(AM220:AO220)/$BJ$5</f>
        <v>19</v>
      </c>
      <c r="BJ220" s="5">
        <f>SUM(AP220:AR220,BB220)/$BJ$5</f>
        <v>4</v>
      </c>
      <c r="BK220" s="5">
        <f>SUM(AS220:AU220,BC220)/$BJ$5</f>
        <v>0</v>
      </c>
      <c r="BL220" s="5">
        <f>SUM(AV220:AX220,BD220)/$BJ$5</f>
        <v>8.5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18.5</v>
      </c>
      <c r="AN221" s="66">
        <f t="shared" si="29"/>
        <v>0.5</v>
      </c>
      <c r="AO221" s="65">
        <f t="shared" si="29"/>
        <v>0</v>
      </c>
      <c r="AP221" s="67">
        <f t="shared" si="29"/>
        <v>3.5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7</v>
      </c>
      <c r="AW221" s="66">
        <f t="shared" si="29"/>
        <v>1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0.5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134</v>
      </c>
      <c r="I222" s="248">
        <v>78</v>
      </c>
      <c r="J222" s="248">
        <v>22</v>
      </c>
      <c r="K222" s="248">
        <v>7</v>
      </c>
      <c r="L222" s="45" t="s">
        <v>132</v>
      </c>
      <c r="M222" s="44" t="s">
        <v>175</v>
      </c>
      <c r="N222" s="45" t="s">
        <v>131</v>
      </c>
      <c r="O222" s="44" t="s">
        <v>655</v>
      </c>
      <c r="P222" s="45" t="s">
        <v>130</v>
      </c>
      <c r="Q222" s="44" t="s">
        <v>375</v>
      </c>
      <c r="R222" s="45" t="s">
        <v>129</v>
      </c>
      <c r="S222" s="44" t="s">
        <v>133</v>
      </c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717</v>
      </c>
      <c r="AI222" s="42" t="s">
        <v>471</v>
      </c>
      <c r="AJ222" s="235"/>
      <c r="AK222" s="235"/>
      <c r="AL222" s="51"/>
      <c r="AM222" s="228">
        <f>SUMPRODUCT(LEN($M222:$AE225)-LEN(SUBSTITUTE($M222:$AE225,"A", "")))</f>
        <v>18</v>
      </c>
      <c r="AN222" s="216">
        <f>SUMPRODUCT(LEN($AH222:$AH225)-LEN(SUBSTITUTE($AH222:$AH225,"A", "")))</f>
        <v>1</v>
      </c>
      <c r="AO222" s="219">
        <f>SUMPRODUCT(LEN($AG222:$AG225)-LEN(SUBSTITUTE($AG222:$AG225,"A", "")))</f>
        <v>0</v>
      </c>
      <c r="AP222" s="222">
        <f>SUMPRODUCT(LEN($M222:$AE225)-LEN(SUBSTITUTE($M222:$AE225,"S", "")))</f>
        <v>3</v>
      </c>
      <c r="AQ222" s="216">
        <f>SUMPRODUCT(LEN($AH222:$AH225)-LEN(SUBSTITUTE($AH222:$AH225,"S", "")))</f>
        <v>0</v>
      </c>
      <c r="AR222" s="219">
        <f>SUMPRODUCT(LEN($AG222:$AG225)-LEN(SUBSTITUTE($AG222:$AG225,"S", "")))</f>
        <v>0</v>
      </c>
      <c r="AS222" s="222">
        <f>SUMPRODUCT(LEN($M222:$AE225)-LEN(SUBSTITUTE($M222:$AE225,"F", "")))</f>
        <v>0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7</v>
      </c>
      <c r="AW222" s="216">
        <f>SUMPRODUCT(LEN($AH222:$AH225)-LEN(SUBSTITUTE($AH222:$AH225,"G", "")))</f>
        <v>2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1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1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544</v>
      </c>
      <c r="N223" s="35" t="s">
        <v>121</v>
      </c>
      <c r="O223" s="34" t="s">
        <v>658</v>
      </c>
      <c r="P223" s="35" t="s">
        <v>120</v>
      </c>
      <c r="Q223" s="34" t="s">
        <v>375</v>
      </c>
      <c r="R223" s="35" t="s">
        <v>119</v>
      </c>
      <c r="S223" s="34" t="s">
        <v>133</v>
      </c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207</v>
      </c>
      <c r="I224" s="250"/>
      <c r="J224" s="250"/>
      <c r="K224" s="250"/>
      <c r="L224" s="26" t="s">
        <v>112</v>
      </c>
      <c r="M224" s="25" t="s">
        <v>374</v>
      </c>
      <c r="N224" s="26" t="s">
        <v>111</v>
      </c>
      <c r="O224" s="25" t="s">
        <v>375</v>
      </c>
      <c r="P224" s="26" t="s">
        <v>110</v>
      </c>
      <c r="Q224" s="25" t="s">
        <v>175</v>
      </c>
      <c r="R224" s="26" t="s">
        <v>109</v>
      </c>
      <c r="S224" s="25" t="s">
        <v>133</v>
      </c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715</v>
      </c>
      <c r="N225" s="55" t="s">
        <v>102</v>
      </c>
      <c r="O225" s="54" t="s">
        <v>498</v>
      </c>
      <c r="P225" s="55" t="s">
        <v>101</v>
      </c>
      <c r="Q225" s="54" t="s">
        <v>175</v>
      </c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76</v>
      </c>
      <c r="J226" s="248">
        <v>21</v>
      </c>
      <c r="K226" s="248">
        <v>7</v>
      </c>
      <c r="L226" s="45" t="s">
        <v>132</v>
      </c>
      <c r="M226" s="44" t="s">
        <v>175</v>
      </c>
      <c r="N226" s="45" t="s">
        <v>131</v>
      </c>
      <c r="O226" s="44" t="s">
        <v>477</v>
      </c>
      <c r="P226" s="45" t="s">
        <v>130</v>
      </c>
      <c r="Q226" s="44" t="s">
        <v>373</v>
      </c>
      <c r="R226" s="45" t="s">
        <v>129</v>
      </c>
      <c r="S226" s="44" t="s">
        <v>133</v>
      </c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31"/>
      <c r="AK226" s="225"/>
      <c r="AL226" s="51"/>
      <c r="AM226" s="228">
        <f>SUMPRODUCT(LEN($M226:$AE229)-LEN(SUBSTITUTE($M226:$AE229,"A", "")))</f>
        <v>19</v>
      </c>
      <c r="AN226" s="216">
        <f>SUMPRODUCT(LEN($AH226:$AH229)-LEN(SUBSTITUTE($AH226:$AH229,"A", "")))</f>
        <v>0</v>
      </c>
      <c r="AO226" s="219">
        <f>SUMPRODUCT(LEN($AG226:$AG229)-LEN(SUBSTITUTE($AG226:$AG229,"A", "")))</f>
        <v>0</v>
      </c>
      <c r="AP226" s="222">
        <f>SUMPRODUCT(LEN($M226:$AE229)-LEN(SUBSTITUTE($M226:$AE229,"S", "")))</f>
        <v>4</v>
      </c>
      <c r="AQ226" s="216">
        <f>SUMPRODUCT(LEN($AH226:$AH229)-LEN(SUBSTITUTE($AH226:$AH229,"S", "")))</f>
        <v>0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7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544</v>
      </c>
      <c r="N227" s="35" t="s">
        <v>121</v>
      </c>
      <c r="O227" s="34" t="s">
        <v>664</v>
      </c>
      <c r="P227" s="35" t="s">
        <v>120</v>
      </c>
      <c r="Q227" s="34" t="s">
        <v>175</v>
      </c>
      <c r="R227" s="35" t="s">
        <v>119</v>
      </c>
      <c r="S227" s="34" t="s">
        <v>133</v>
      </c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374</v>
      </c>
      <c r="N228" s="26" t="s">
        <v>111</v>
      </c>
      <c r="O228" s="25" t="s">
        <v>664</v>
      </c>
      <c r="P228" s="26" t="s">
        <v>110</v>
      </c>
      <c r="Q228" s="25" t="s">
        <v>375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374</v>
      </c>
      <c r="N229" s="55" t="s">
        <v>102</v>
      </c>
      <c r="O229" s="54" t="s">
        <v>477</v>
      </c>
      <c r="P229" s="55" t="s">
        <v>101</v>
      </c>
      <c r="Q229" s="54" t="s">
        <v>133</v>
      </c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65</v>
      </c>
      <c r="AN235" s="85">
        <f t="shared" si="30"/>
        <v>29</v>
      </c>
      <c r="AO235" s="84">
        <f t="shared" si="30"/>
        <v>1</v>
      </c>
      <c r="AP235" s="86">
        <f t="shared" si="30"/>
        <v>34</v>
      </c>
      <c r="AQ235" s="85">
        <f t="shared" si="30"/>
        <v>21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18</v>
      </c>
      <c r="AW235" s="85">
        <f t="shared" si="30"/>
        <v>15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2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137</v>
      </c>
      <c r="BI235" s="5">
        <f>SUM(AM235:AO235)/$BJ$5</f>
        <v>47.5</v>
      </c>
      <c r="BJ235" s="5">
        <f>SUM(AP235:AR235,BB235)/$BJ$5</f>
        <v>28.5</v>
      </c>
      <c r="BK235" s="5">
        <f>SUM(AS235:AU235,BC235)/$BJ$5</f>
        <v>0</v>
      </c>
      <c r="BL235" s="5">
        <f>SUM(AV235:AX235,BD235)/$BJ$5</f>
        <v>17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32.5</v>
      </c>
      <c r="AN236" s="66">
        <f t="shared" si="31"/>
        <v>14.5</v>
      </c>
      <c r="AO236" s="65">
        <f t="shared" si="31"/>
        <v>0.5</v>
      </c>
      <c r="AP236" s="67">
        <f t="shared" si="31"/>
        <v>17</v>
      </c>
      <c r="AQ236" s="66">
        <f t="shared" si="31"/>
        <v>10.5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9</v>
      </c>
      <c r="AW236" s="66">
        <f t="shared" si="31"/>
        <v>7.5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1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673</v>
      </c>
      <c r="I237" s="248">
        <v>93</v>
      </c>
      <c r="J237" s="248">
        <v>25</v>
      </c>
      <c r="K237" s="248">
        <v>6</v>
      </c>
      <c r="L237" s="45" t="s">
        <v>132</v>
      </c>
      <c r="M237" s="44" t="s">
        <v>375</v>
      </c>
      <c r="N237" s="45" t="s">
        <v>131</v>
      </c>
      <c r="O237" s="44" t="s">
        <v>475</v>
      </c>
      <c r="P237" s="45" t="s">
        <v>130</v>
      </c>
      <c r="Q237" s="44" t="s">
        <v>703</v>
      </c>
      <c r="R237" s="45" t="s">
        <v>129</v>
      </c>
      <c r="S237" s="44" t="s">
        <v>697</v>
      </c>
      <c r="T237" s="45" t="s">
        <v>128</v>
      </c>
      <c r="U237" s="44" t="s">
        <v>133</v>
      </c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974</v>
      </c>
      <c r="AI237" s="42" t="s">
        <v>491</v>
      </c>
      <c r="AJ237" s="235"/>
      <c r="AK237" s="235"/>
      <c r="AL237" s="51"/>
      <c r="AM237" s="228">
        <f>SUMPRODUCT(LEN($M237:$AE240)-LEN(SUBSTITUTE($M237:$AE240,"A", "")))</f>
        <v>32</v>
      </c>
      <c r="AN237" s="216">
        <f>SUMPRODUCT(LEN($AH237:$AH240)-LEN(SUBSTITUTE($AH237:$AH240,"A", "")))</f>
        <v>13</v>
      </c>
      <c r="AO237" s="219">
        <f>SUMPRODUCT(LEN($AG237:$AG240)-LEN(SUBSTITUTE($AG237:$AG240,"A", "")))</f>
        <v>0</v>
      </c>
      <c r="AP237" s="222">
        <f>SUMPRODUCT(LEN($M237:$AE240)-LEN(SUBSTITUTE($M237:$AE240,"S", "")))</f>
        <v>11</v>
      </c>
      <c r="AQ237" s="216">
        <f>SUMPRODUCT(LEN($AH237:$AH240)-LEN(SUBSTITUTE($AH237:$AH240,"S", "")))</f>
        <v>6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12</v>
      </c>
      <c r="AW237" s="216">
        <f>SUMPRODUCT(LEN($AH237:$AH240)-LEN(SUBSTITUTE($AH237:$AH240,"G", "")))</f>
        <v>9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2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1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375</v>
      </c>
      <c r="N238" s="35" t="s">
        <v>121</v>
      </c>
      <c r="O238" s="34" t="s">
        <v>530</v>
      </c>
      <c r="P238" s="35" t="s">
        <v>120</v>
      </c>
      <c r="Q238" s="34" t="s">
        <v>530</v>
      </c>
      <c r="R238" s="35" t="s">
        <v>119</v>
      </c>
      <c r="S238" s="34" t="s">
        <v>491</v>
      </c>
      <c r="T238" s="35" t="s">
        <v>118</v>
      </c>
      <c r="U238" s="34" t="s">
        <v>133</v>
      </c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973</v>
      </c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207</v>
      </c>
      <c r="I239" s="250"/>
      <c r="J239" s="250"/>
      <c r="K239" s="250"/>
      <c r="L239" s="26" t="s">
        <v>112</v>
      </c>
      <c r="M239" s="25" t="s">
        <v>891</v>
      </c>
      <c r="N239" s="26" t="s">
        <v>111</v>
      </c>
      <c r="O239" s="25" t="s">
        <v>658</v>
      </c>
      <c r="P239" s="26" t="s">
        <v>110</v>
      </c>
      <c r="Q239" s="25" t="s">
        <v>528</v>
      </c>
      <c r="R239" s="26" t="s">
        <v>109</v>
      </c>
      <c r="S239" s="25" t="s">
        <v>372</v>
      </c>
      <c r="T239" s="26" t="s">
        <v>108</v>
      </c>
      <c r="U239" s="25" t="s">
        <v>133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 t="s">
        <v>939</v>
      </c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475</v>
      </c>
      <c r="N240" s="55" t="s">
        <v>102</v>
      </c>
      <c r="O240" s="54" t="s">
        <v>530</v>
      </c>
      <c r="P240" s="55" t="s">
        <v>101</v>
      </c>
      <c r="Q240" s="54" t="s">
        <v>658</v>
      </c>
      <c r="R240" s="55" t="s">
        <v>100</v>
      </c>
      <c r="S240" s="54" t="s">
        <v>371</v>
      </c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79</v>
      </c>
      <c r="J241" s="248">
        <v>24</v>
      </c>
      <c r="K241" s="248">
        <v>6</v>
      </c>
      <c r="L241" s="45" t="s">
        <v>132</v>
      </c>
      <c r="M241" s="44" t="s">
        <v>374</v>
      </c>
      <c r="N241" s="45" t="s">
        <v>131</v>
      </c>
      <c r="O241" s="44" t="s">
        <v>737</v>
      </c>
      <c r="P241" s="45" t="s">
        <v>130</v>
      </c>
      <c r="Q241" s="44" t="s">
        <v>462</v>
      </c>
      <c r="R241" s="45" t="s">
        <v>129</v>
      </c>
      <c r="S241" s="44" t="s">
        <v>378</v>
      </c>
      <c r="T241" s="45" t="s">
        <v>128</v>
      </c>
      <c r="U241" s="44" t="s">
        <v>133</v>
      </c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>
        <v>11</v>
      </c>
      <c r="AG241" s="44" t="s">
        <v>175</v>
      </c>
      <c r="AH241" s="43" t="s">
        <v>972</v>
      </c>
      <c r="AI241" s="42"/>
      <c r="AJ241" s="231"/>
      <c r="AK241" s="225"/>
      <c r="AL241" s="51"/>
      <c r="AM241" s="228">
        <f>SUMPRODUCT(LEN($M241:$AE244)-LEN(SUBSTITUTE($M241:$AE244,"A", "")))</f>
        <v>33</v>
      </c>
      <c r="AN241" s="216">
        <f>SUMPRODUCT(LEN($AH241:$AH244)-LEN(SUBSTITUTE($AH241:$AH244,"A", "")))</f>
        <v>16</v>
      </c>
      <c r="AO241" s="219">
        <f>SUMPRODUCT(LEN($AG241:$AG244)-LEN(SUBSTITUTE($AG241:$AG244,"A", "")))</f>
        <v>1</v>
      </c>
      <c r="AP241" s="222">
        <f>SUMPRODUCT(LEN($M241:$AE244)-LEN(SUBSTITUTE($M241:$AE244,"S", "")))</f>
        <v>23</v>
      </c>
      <c r="AQ241" s="216">
        <f>SUMPRODUCT(LEN($AH241:$AH244)-LEN(SUBSTITUTE($AH241:$AH244,"S", "")))</f>
        <v>15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6</v>
      </c>
      <c r="AW241" s="216">
        <f>SUMPRODUCT(LEN($AH241:$AH244)-LEN(SUBSTITUTE($AH241:$AH244,"G", "")))</f>
        <v>6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475</v>
      </c>
      <c r="N242" s="35" t="s">
        <v>121</v>
      </c>
      <c r="O242" s="34" t="s">
        <v>470</v>
      </c>
      <c r="P242" s="35" t="s">
        <v>120</v>
      </c>
      <c r="Q242" s="34" t="s">
        <v>477</v>
      </c>
      <c r="R242" s="35" t="s">
        <v>119</v>
      </c>
      <c r="S242" s="34" t="s">
        <v>371</v>
      </c>
      <c r="T242" s="35" t="s">
        <v>118</v>
      </c>
      <c r="U242" s="34" t="s">
        <v>133</v>
      </c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 t="s">
        <v>971</v>
      </c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530</v>
      </c>
      <c r="N243" s="26" t="s">
        <v>111</v>
      </c>
      <c r="O243" s="25" t="s">
        <v>511</v>
      </c>
      <c r="P243" s="26" t="s">
        <v>110</v>
      </c>
      <c r="Q243" s="25" t="s">
        <v>500</v>
      </c>
      <c r="R243" s="26" t="s">
        <v>109</v>
      </c>
      <c r="S243" s="25" t="s">
        <v>371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 t="s">
        <v>970</v>
      </c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694</v>
      </c>
      <c r="N244" s="55" t="s">
        <v>102</v>
      </c>
      <c r="O244" s="54" t="s">
        <v>511</v>
      </c>
      <c r="P244" s="55" t="s">
        <v>101</v>
      </c>
      <c r="Q244" s="54" t="s">
        <v>461</v>
      </c>
      <c r="R244" s="55" t="s">
        <v>100</v>
      </c>
      <c r="S244" s="54" t="s">
        <v>175</v>
      </c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55</v>
      </c>
      <c r="AN250" s="85">
        <f t="shared" si="32"/>
        <v>14</v>
      </c>
      <c r="AO250" s="84">
        <f t="shared" si="32"/>
        <v>0</v>
      </c>
      <c r="AP250" s="86">
        <f t="shared" si="32"/>
        <v>13</v>
      </c>
      <c r="AQ250" s="85">
        <f t="shared" si="32"/>
        <v>5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20</v>
      </c>
      <c r="AW250" s="85">
        <f t="shared" si="32"/>
        <v>5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137</v>
      </c>
      <c r="BI250" s="5">
        <f>SUM(AM250:AO250)/$BJ$5</f>
        <v>34.5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13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27.5</v>
      </c>
      <c r="AN251" s="66">
        <f t="shared" si="33"/>
        <v>7</v>
      </c>
      <c r="AO251" s="65">
        <f t="shared" si="33"/>
        <v>0</v>
      </c>
      <c r="AP251" s="67">
        <f t="shared" si="33"/>
        <v>6.5</v>
      </c>
      <c r="AQ251" s="66">
        <f t="shared" si="33"/>
        <v>2.5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10</v>
      </c>
      <c r="AW251" s="66">
        <f t="shared" si="33"/>
        <v>2.5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134</v>
      </c>
      <c r="I252" s="248">
        <v>73</v>
      </c>
      <c r="J252" s="248">
        <v>22</v>
      </c>
      <c r="K252" s="248">
        <v>7</v>
      </c>
      <c r="L252" s="45" t="s">
        <v>132</v>
      </c>
      <c r="M252" s="44" t="s">
        <v>375</v>
      </c>
      <c r="N252" s="45" t="s">
        <v>131</v>
      </c>
      <c r="O252" s="44" t="s">
        <v>656</v>
      </c>
      <c r="P252" s="45" t="s">
        <v>130</v>
      </c>
      <c r="Q252" s="44" t="s">
        <v>492</v>
      </c>
      <c r="R252" s="45" t="s">
        <v>129</v>
      </c>
      <c r="S252" s="44" t="s">
        <v>133</v>
      </c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385</v>
      </c>
      <c r="AI252" s="42" t="s">
        <v>471</v>
      </c>
      <c r="AJ252" s="235"/>
      <c r="AK252" s="235"/>
      <c r="AL252" s="51"/>
      <c r="AM252" s="228">
        <f>SUMPRODUCT(LEN($M252:$AE255)-LEN(SUBSTITUTE($M252:$AE255,"A", "")))</f>
        <v>24</v>
      </c>
      <c r="AN252" s="216">
        <f>SUMPRODUCT(LEN($AH252:$AH255)-LEN(SUBSTITUTE($AH252:$AH255,"A", "")))</f>
        <v>10</v>
      </c>
      <c r="AO252" s="219">
        <f>SUMPRODUCT(LEN($AG252:$AG255)-LEN(SUBSTITUTE($AG252:$AG255,"A", "")))</f>
        <v>0</v>
      </c>
      <c r="AP252" s="222">
        <f>SUMPRODUCT(LEN($M252:$AE255)-LEN(SUBSTITUTE($M252:$AE255,"S", "")))</f>
        <v>7</v>
      </c>
      <c r="AQ252" s="216">
        <f>SUMPRODUCT(LEN($AH252:$AH255)-LEN(SUBSTITUTE($AH252:$AH255,"S", "")))</f>
        <v>5</v>
      </c>
      <c r="AR252" s="219">
        <f>SUMPRODUCT(LEN($AG252:$AG255)-LEN(SUBSTITUTE($AG252:$AG255,"S", "")))</f>
        <v>0</v>
      </c>
      <c r="AS252" s="222">
        <f>SUMPRODUCT(LEN($M252:$AE255)-LEN(SUBSTITUTE($M252:$AE255,"F", "")))</f>
        <v>0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9</v>
      </c>
      <c r="AW252" s="216">
        <f>SUMPRODUCT(LEN($AH252:$AH255)-LEN(SUBSTITUTE($AH252:$AH255,"G", "")))</f>
        <v>1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1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1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475</v>
      </c>
      <c r="N253" s="35" t="s">
        <v>121</v>
      </c>
      <c r="O253" s="34" t="s">
        <v>680</v>
      </c>
      <c r="P253" s="35" t="s">
        <v>120</v>
      </c>
      <c r="Q253" s="34" t="s">
        <v>373</v>
      </c>
      <c r="R253" s="35" t="s">
        <v>119</v>
      </c>
      <c r="S253" s="34" t="s">
        <v>175</v>
      </c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 t="s">
        <v>969</v>
      </c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207</v>
      </c>
      <c r="I254" s="250"/>
      <c r="J254" s="250"/>
      <c r="K254" s="250"/>
      <c r="L254" s="26" t="s">
        <v>112</v>
      </c>
      <c r="M254" s="25" t="s">
        <v>475</v>
      </c>
      <c r="N254" s="26" t="s">
        <v>111</v>
      </c>
      <c r="O254" s="25" t="s">
        <v>664</v>
      </c>
      <c r="P254" s="26" t="s">
        <v>110</v>
      </c>
      <c r="Q254" s="25" t="s">
        <v>471</v>
      </c>
      <c r="R254" s="26" t="s">
        <v>109</v>
      </c>
      <c r="S254" s="25" t="s">
        <v>133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703</v>
      </c>
      <c r="N255" s="55" t="s">
        <v>102</v>
      </c>
      <c r="O255" s="54" t="s">
        <v>679</v>
      </c>
      <c r="P255" s="55" t="s">
        <v>101</v>
      </c>
      <c r="Q255" s="54" t="s">
        <v>186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84</v>
      </c>
      <c r="J256" s="248">
        <v>23</v>
      </c>
      <c r="K256" s="248">
        <v>6</v>
      </c>
      <c r="L256" s="45" t="s">
        <v>132</v>
      </c>
      <c r="M256" s="44" t="s">
        <v>175</v>
      </c>
      <c r="N256" s="45" t="s">
        <v>131</v>
      </c>
      <c r="O256" s="44" t="s">
        <v>470</v>
      </c>
      <c r="P256" s="45" t="s">
        <v>130</v>
      </c>
      <c r="Q256" s="44" t="s">
        <v>475</v>
      </c>
      <c r="R256" s="45" t="s">
        <v>129</v>
      </c>
      <c r="S256" s="44" t="s">
        <v>471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498</v>
      </c>
      <c r="AI256" s="42"/>
      <c r="AJ256" s="231"/>
      <c r="AK256" s="225"/>
      <c r="AL256" s="51"/>
      <c r="AM256" s="228">
        <f>SUMPRODUCT(LEN($M256:$AE259)-LEN(SUBSTITUTE($M256:$AE259,"A", "")))</f>
        <v>31</v>
      </c>
      <c r="AN256" s="216">
        <f>SUMPRODUCT(LEN($AH256:$AH259)-LEN(SUBSTITUTE($AH256:$AH259,"A", "")))</f>
        <v>4</v>
      </c>
      <c r="AO256" s="219">
        <f>SUMPRODUCT(LEN($AG256:$AG259)-LEN(SUBSTITUTE($AG256:$AG259,"A", "")))</f>
        <v>0</v>
      </c>
      <c r="AP256" s="222">
        <f>SUMPRODUCT(LEN($M256:$AE259)-LEN(SUBSTITUTE($M256:$AE259,"S", "")))</f>
        <v>6</v>
      </c>
      <c r="AQ256" s="216">
        <f>SUMPRODUCT(LEN($AH256:$AH259)-LEN(SUBSTITUTE($AH256:$AH259,"S", "")))</f>
        <v>0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11</v>
      </c>
      <c r="AW256" s="216">
        <f>SUMPRODUCT(LEN($AH256:$AH259)-LEN(SUBSTITUTE($AH256:$AH259,"G", "")))</f>
        <v>4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374</v>
      </c>
      <c r="N257" s="35" t="s">
        <v>121</v>
      </c>
      <c r="O257" s="34" t="s">
        <v>677</v>
      </c>
      <c r="P257" s="35" t="s">
        <v>120</v>
      </c>
      <c r="Q257" s="34" t="s">
        <v>528</v>
      </c>
      <c r="R257" s="35" t="s">
        <v>119</v>
      </c>
      <c r="S257" s="34" t="s">
        <v>498</v>
      </c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968</v>
      </c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656</v>
      </c>
      <c r="N258" s="26" t="s">
        <v>111</v>
      </c>
      <c r="O258" s="25" t="s">
        <v>918</v>
      </c>
      <c r="P258" s="26" t="s">
        <v>110</v>
      </c>
      <c r="Q258" s="25" t="s">
        <v>492</v>
      </c>
      <c r="R258" s="26" t="s">
        <v>109</v>
      </c>
      <c r="S258" s="25" t="s">
        <v>133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703</v>
      </c>
      <c r="N259" s="55" t="s">
        <v>102</v>
      </c>
      <c r="O259" s="54" t="s">
        <v>475</v>
      </c>
      <c r="P259" s="55" t="s">
        <v>101</v>
      </c>
      <c r="Q259" s="54" t="s">
        <v>373</v>
      </c>
      <c r="R259" s="55" t="s">
        <v>100</v>
      </c>
      <c r="S259" s="54" t="s">
        <v>175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41</v>
      </c>
      <c r="AN265" s="85">
        <f t="shared" si="34"/>
        <v>15</v>
      </c>
      <c r="AO265" s="84">
        <f t="shared" si="34"/>
        <v>0</v>
      </c>
      <c r="AP265" s="86">
        <f t="shared" si="34"/>
        <v>11</v>
      </c>
      <c r="AQ265" s="85">
        <f t="shared" si="34"/>
        <v>4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21</v>
      </c>
      <c r="AW265" s="85">
        <f t="shared" si="34"/>
        <v>1</v>
      </c>
      <c r="AX265" s="84">
        <f t="shared" si="34"/>
        <v>1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28</v>
      </c>
      <c r="BJ265" s="5">
        <f>SUM(AP265:AR265,BB265)/$BJ$5</f>
        <v>7.5</v>
      </c>
      <c r="BK265" s="5">
        <f>SUM(AS265:AU265,BC265)/$BJ$5</f>
        <v>0</v>
      </c>
      <c r="BL265" s="5">
        <f>SUM(AV265:AX265,BD265)/$BJ$5</f>
        <v>11.5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20.5</v>
      </c>
      <c r="AN266" s="66">
        <f t="shared" si="35"/>
        <v>7.5</v>
      </c>
      <c r="AO266" s="65">
        <f t="shared" si="35"/>
        <v>0</v>
      </c>
      <c r="AP266" s="67">
        <f t="shared" si="35"/>
        <v>5.5</v>
      </c>
      <c r="AQ266" s="66">
        <f t="shared" si="35"/>
        <v>2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10.5</v>
      </c>
      <c r="AW266" s="66">
        <f t="shared" si="35"/>
        <v>0.5</v>
      </c>
      <c r="AX266" s="65">
        <f t="shared" si="35"/>
        <v>0.5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673</v>
      </c>
      <c r="I267" s="248">
        <v>78</v>
      </c>
      <c r="J267" s="248">
        <v>22</v>
      </c>
      <c r="K267" s="248">
        <v>6</v>
      </c>
      <c r="L267" s="45" t="s">
        <v>132</v>
      </c>
      <c r="M267" s="44" t="s">
        <v>375</v>
      </c>
      <c r="N267" s="45" t="s">
        <v>131</v>
      </c>
      <c r="O267" s="44" t="s">
        <v>550</v>
      </c>
      <c r="P267" s="45" t="s">
        <v>130</v>
      </c>
      <c r="Q267" s="44" t="s">
        <v>498</v>
      </c>
      <c r="R267" s="45" t="s">
        <v>129</v>
      </c>
      <c r="S267" s="44" t="s">
        <v>371</v>
      </c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175</v>
      </c>
      <c r="AI267" s="42"/>
      <c r="AJ267" s="235"/>
      <c r="AK267" s="235"/>
      <c r="AL267" s="51"/>
      <c r="AM267" s="228">
        <f>SUMPRODUCT(LEN($M267:$AE270)-LEN(SUBSTITUTE($M267:$AE270,"A", "")))</f>
        <v>21</v>
      </c>
      <c r="AN267" s="216">
        <f>SUMPRODUCT(LEN($AH267:$AH270)-LEN(SUBSTITUTE($AH267:$AH270,"A", "")))</f>
        <v>11</v>
      </c>
      <c r="AO267" s="219">
        <f>SUMPRODUCT(LEN($AG267:$AG270)-LEN(SUBSTITUTE($AG267:$AG270,"A", "")))</f>
        <v>0</v>
      </c>
      <c r="AP267" s="222">
        <f>SUMPRODUCT(LEN($M267:$AE270)-LEN(SUBSTITUTE($M267:$AE270,"S", "")))</f>
        <v>7</v>
      </c>
      <c r="AQ267" s="216">
        <f>SUMPRODUCT(LEN($AH267:$AH270)-LEN(SUBSTITUTE($AH267:$AH270,"S", "")))</f>
        <v>4</v>
      </c>
      <c r="AR267" s="219">
        <f>SUMPRODUCT(LEN($AG267:$AG270)-LEN(SUBSTITUTE($AG267:$AG270,"S", "")))</f>
        <v>0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13</v>
      </c>
      <c r="AW267" s="216">
        <f>SUMPRODUCT(LEN($AH267:$AH270)-LEN(SUBSTITUTE($AH267:$AH270,"G", "")))</f>
        <v>1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0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656</v>
      </c>
      <c r="N268" s="35" t="s">
        <v>121</v>
      </c>
      <c r="O268" s="34" t="s">
        <v>475</v>
      </c>
      <c r="P268" s="35" t="s">
        <v>120</v>
      </c>
      <c r="Q268" s="34" t="s">
        <v>492</v>
      </c>
      <c r="R268" s="35" t="s">
        <v>119</v>
      </c>
      <c r="S268" s="34" t="s">
        <v>133</v>
      </c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967</v>
      </c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207</v>
      </c>
      <c r="I269" s="250"/>
      <c r="J269" s="250"/>
      <c r="K269" s="250"/>
      <c r="L269" s="26" t="s">
        <v>112</v>
      </c>
      <c r="M269" s="25" t="s">
        <v>941</v>
      </c>
      <c r="N269" s="26" t="s">
        <v>111</v>
      </c>
      <c r="O269" s="25" t="s">
        <v>664</v>
      </c>
      <c r="P269" s="26" t="s">
        <v>110</v>
      </c>
      <c r="Q269" s="25" t="s">
        <v>375</v>
      </c>
      <c r="R269" s="26" t="s">
        <v>109</v>
      </c>
      <c r="S269" s="25" t="s">
        <v>133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966</v>
      </c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891</v>
      </c>
      <c r="N270" s="55" t="s">
        <v>102</v>
      </c>
      <c r="O270" s="54" t="s">
        <v>664</v>
      </c>
      <c r="P270" s="55" t="s">
        <v>101</v>
      </c>
      <c r="Q270" s="54" t="s">
        <v>175</v>
      </c>
      <c r="R270" s="55" t="s">
        <v>100</v>
      </c>
      <c r="S270" s="54" t="s">
        <v>133</v>
      </c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78</v>
      </c>
      <c r="J271" s="248">
        <v>21</v>
      </c>
      <c r="K271" s="248">
        <v>6</v>
      </c>
      <c r="L271" s="45" t="s">
        <v>132</v>
      </c>
      <c r="M271" s="44" t="s">
        <v>175</v>
      </c>
      <c r="N271" s="45" t="s">
        <v>131</v>
      </c>
      <c r="O271" s="44" t="s">
        <v>374</v>
      </c>
      <c r="P271" s="45" t="s">
        <v>130</v>
      </c>
      <c r="Q271" s="44" t="s">
        <v>498</v>
      </c>
      <c r="R271" s="45" t="s">
        <v>129</v>
      </c>
      <c r="S271" s="44" t="s">
        <v>371</v>
      </c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>
        <v>12</v>
      </c>
      <c r="AG271" s="44" t="s">
        <v>531</v>
      </c>
      <c r="AH271" s="43" t="s">
        <v>375</v>
      </c>
      <c r="AI271" s="42"/>
      <c r="AJ271" s="231"/>
      <c r="AK271" s="225"/>
      <c r="AL271" s="51"/>
      <c r="AM271" s="228">
        <f>SUMPRODUCT(LEN($M271:$AE274)-LEN(SUBSTITUTE($M271:$AE274,"A", "")))</f>
        <v>20</v>
      </c>
      <c r="AN271" s="216">
        <f>SUMPRODUCT(LEN($AH271:$AH274)-LEN(SUBSTITUTE($AH271:$AH274,"A", "")))</f>
        <v>4</v>
      </c>
      <c r="AO271" s="219">
        <f>SUMPRODUCT(LEN($AG271:$AG274)-LEN(SUBSTITUTE($AG271:$AG274,"A", "")))</f>
        <v>0</v>
      </c>
      <c r="AP271" s="222">
        <f>SUMPRODUCT(LEN($M271:$AE274)-LEN(SUBSTITUTE($M271:$AE274,"S", "")))</f>
        <v>4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8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1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656</v>
      </c>
      <c r="N272" s="35" t="s">
        <v>121</v>
      </c>
      <c r="O272" s="34" t="s">
        <v>715</v>
      </c>
      <c r="P272" s="35" t="s">
        <v>120</v>
      </c>
      <c r="Q272" s="34" t="s">
        <v>375</v>
      </c>
      <c r="R272" s="35" t="s">
        <v>119</v>
      </c>
      <c r="S272" s="34" t="s">
        <v>175</v>
      </c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375</v>
      </c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544</v>
      </c>
      <c r="N273" s="26" t="s">
        <v>111</v>
      </c>
      <c r="O273" s="25" t="s">
        <v>658</v>
      </c>
      <c r="P273" s="26" t="s">
        <v>110</v>
      </c>
      <c r="Q273" s="25" t="s">
        <v>375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658</v>
      </c>
      <c r="N274" s="55" t="s">
        <v>102</v>
      </c>
      <c r="O274" s="54" t="s">
        <v>477</v>
      </c>
      <c r="P274" s="55" t="s">
        <v>101</v>
      </c>
      <c r="Q274" s="54" t="s">
        <v>372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49</v>
      </c>
      <c r="AN280" s="85">
        <f t="shared" si="36"/>
        <v>1</v>
      </c>
      <c r="AO280" s="84">
        <f t="shared" si="36"/>
        <v>0</v>
      </c>
      <c r="AP280" s="86">
        <f t="shared" si="36"/>
        <v>28</v>
      </c>
      <c r="AQ280" s="85">
        <f t="shared" si="36"/>
        <v>0</v>
      </c>
      <c r="AR280" s="84">
        <f t="shared" si="36"/>
        <v>0</v>
      </c>
      <c r="AS280" s="86">
        <f t="shared" si="36"/>
        <v>2</v>
      </c>
      <c r="AT280" s="85">
        <f t="shared" si="36"/>
        <v>0</v>
      </c>
      <c r="AU280" s="84">
        <f t="shared" si="36"/>
        <v>0</v>
      </c>
      <c r="AV280" s="86">
        <f t="shared" si="36"/>
        <v>27</v>
      </c>
      <c r="AW280" s="85">
        <f t="shared" si="36"/>
        <v>0</v>
      </c>
      <c r="AX280" s="84">
        <f t="shared" si="36"/>
        <v>3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25</v>
      </c>
      <c r="BJ280" s="5">
        <f>SUM(AP280:AR280,BB280)/$BJ$5</f>
        <v>14</v>
      </c>
      <c r="BK280" s="5">
        <f>SUM(AS280:AU280,BC280)/$BJ$5</f>
        <v>1</v>
      </c>
      <c r="BL280" s="5">
        <f>SUM(AV280:AX280,BD280)/$BJ$5</f>
        <v>15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24.5</v>
      </c>
      <c r="AN281" s="66">
        <f t="shared" si="37"/>
        <v>0.5</v>
      </c>
      <c r="AO281" s="65">
        <f t="shared" si="37"/>
        <v>0</v>
      </c>
      <c r="AP281" s="67">
        <f t="shared" si="37"/>
        <v>14</v>
      </c>
      <c r="AQ281" s="66">
        <f t="shared" si="37"/>
        <v>0</v>
      </c>
      <c r="AR281" s="65">
        <f t="shared" si="37"/>
        <v>0</v>
      </c>
      <c r="AS281" s="67">
        <f t="shared" si="37"/>
        <v>1</v>
      </c>
      <c r="AT281" s="66">
        <f t="shared" si="37"/>
        <v>0</v>
      </c>
      <c r="AU281" s="65">
        <f t="shared" si="37"/>
        <v>0</v>
      </c>
      <c r="AV281" s="67">
        <f t="shared" si="37"/>
        <v>13.5</v>
      </c>
      <c r="AW281" s="66">
        <f t="shared" si="37"/>
        <v>0</v>
      </c>
      <c r="AX281" s="65">
        <f t="shared" si="37"/>
        <v>1.5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134</v>
      </c>
      <c r="I282" s="248">
        <v>121</v>
      </c>
      <c r="J282" s="248">
        <v>23</v>
      </c>
      <c r="K282" s="248">
        <v>6</v>
      </c>
      <c r="L282" s="45" t="s">
        <v>132</v>
      </c>
      <c r="M282" s="44" t="s">
        <v>544</v>
      </c>
      <c r="N282" s="45" t="s">
        <v>131</v>
      </c>
      <c r="O282" s="44" t="s">
        <v>965</v>
      </c>
      <c r="P282" s="45" t="s">
        <v>130</v>
      </c>
      <c r="Q282" s="44" t="s">
        <v>477</v>
      </c>
      <c r="R282" s="45" t="s">
        <v>129</v>
      </c>
      <c r="S282" s="44" t="s">
        <v>471</v>
      </c>
      <c r="T282" s="45" t="s">
        <v>128</v>
      </c>
      <c r="U282" s="44" t="s">
        <v>133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175</v>
      </c>
      <c r="AI282" s="42"/>
      <c r="AJ282" s="235">
        <v>4</v>
      </c>
      <c r="AK282" s="235"/>
      <c r="AL282" s="51"/>
      <c r="AM282" s="228">
        <f>SUMPRODUCT(LEN($M282:$AE285)-LEN(SUBSTITUTE($M282:$AE285,"A", "")))</f>
        <v>24</v>
      </c>
      <c r="AN282" s="216">
        <f>SUMPRODUCT(LEN($AH282:$AH285)-LEN(SUBSTITUTE($AH282:$AH285,"A", "")))</f>
        <v>1</v>
      </c>
      <c r="AO282" s="219">
        <f>SUMPRODUCT(LEN($AG282:$AG285)-LEN(SUBSTITUTE($AG282:$AG285,"A", "")))</f>
        <v>0</v>
      </c>
      <c r="AP282" s="222">
        <f>SUMPRODUCT(LEN($M282:$AE285)-LEN(SUBSTITUTE($M282:$AE285,"S", "")))</f>
        <v>8</v>
      </c>
      <c r="AQ282" s="216">
        <f>SUMPRODUCT(LEN($AH282:$AH285)-LEN(SUBSTITUTE($AH282:$AH285,"S", "")))</f>
        <v>0</v>
      </c>
      <c r="AR282" s="219">
        <f>SUMPRODUCT(LEN($AG282:$AG285)-LEN(SUBSTITUTE($AG282:$AG285,"S", "")))</f>
        <v>0</v>
      </c>
      <c r="AS282" s="222">
        <f>SUMPRODUCT(LEN($M282:$AE285)-LEN(SUBSTITUTE($M282:$AE285,"F", "")))</f>
        <v>1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12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498</v>
      </c>
      <c r="N283" s="35" t="s">
        <v>121</v>
      </c>
      <c r="O283" s="34" t="s">
        <v>374</v>
      </c>
      <c r="P283" s="35" t="s">
        <v>120</v>
      </c>
      <c r="Q283" s="34" t="s">
        <v>558</v>
      </c>
      <c r="R283" s="35" t="s">
        <v>119</v>
      </c>
      <c r="S283" s="34" t="s">
        <v>483</v>
      </c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208</v>
      </c>
      <c r="I284" s="250"/>
      <c r="J284" s="250"/>
      <c r="K284" s="250"/>
      <c r="L284" s="26" t="s">
        <v>112</v>
      </c>
      <c r="M284" s="25" t="s">
        <v>658</v>
      </c>
      <c r="N284" s="26" t="s">
        <v>111</v>
      </c>
      <c r="O284" s="25" t="s">
        <v>530</v>
      </c>
      <c r="P284" s="26" t="s">
        <v>110</v>
      </c>
      <c r="Q284" s="25" t="s">
        <v>658</v>
      </c>
      <c r="R284" s="26" t="s">
        <v>109</v>
      </c>
      <c r="S284" s="25" t="s">
        <v>371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530</v>
      </c>
      <c r="N285" s="55" t="s">
        <v>102</v>
      </c>
      <c r="O285" s="54" t="s">
        <v>374</v>
      </c>
      <c r="P285" s="55" t="s">
        <v>101</v>
      </c>
      <c r="Q285" s="54" t="s">
        <v>377</v>
      </c>
      <c r="R285" s="55" t="s">
        <v>100</v>
      </c>
      <c r="S285" s="54" t="s">
        <v>133</v>
      </c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120</v>
      </c>
      <c r="J286" s="248">
        <v>26</v>
      </c>
      <c r="K286" s="248">
        <v>7</v>
      </c>
      <c r="L286" s="45" t="s">
        <v>132</v>
      </c>
      <c r="M286" s="44" t="s">
        <v>374</v>
      </c>
      <c r="N286" s="45" t="s">
        <v>131</v>
      </c>
      <c r="O286" s="44" t="s">
        <v>965</v>
      </c>
      <c r="P286" s="45" t="s">
        <v>130</v>
      </c>
      <c r="Q286" s="44" t="s">
        <v>550</v>
      </c>
      <c r="R286" s="45" t="s">
        <v>129</v>
      </c>
      <c r="S286" s="44" t="s">
        <v>491</v>
      </c>
      <c r="T286" s="45" t="s">
        <v>128</v>
      </c>
      <c r="U286" s="44" t="s">
        <v>371</v>
      </c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>
        <v>14</v>
      </c>
      <c r="AG286" s="44" t="s">
        <v>531</v>
      </c>
      <c r="AH286" s="43"/>
      <c r="AI286" s="42"/>
      <c r="AJ286" s="231"/>
      <c r="AK286" s="225"/>
      <c r="AL286" s="51"/>
      <c r="AM286" s="228">
        <f>SUMPRODUCT(LEN($M286:$AE289)-LEN(SUBSTITUTE($M286:$AE289,"A", "")))</f>
        <v>25</v>
      </c>
      <c r="AN286" s="216">
        <f>SUMPRODUCT(LEN($AH286:$AH289)-LEN(SUBSTITUTE($AH286:$AH289,"A", "")))</f>
        <v>0</v>
      </c>
      <c r="AO286" s="219">
        <f>SUMPRODUCT(LEN($AG286:$AG289)-LEN(SUBSTITUTE($AG286:$AG289,"A", "")))</f>
        <v>0</v>
      </c>
      <c r="AP286" s="222">
        <f>SUMPRODUCT(LEN($M286:$AE289)-LEN(SUBSTITUTE($M286:$AE289,"S", "")))</f>
        <v>20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1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15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3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374</v>
      </c>
      <c r="N287" s="35" t="s">
        <v>121</v>
      </c>
      <c r="O287" s="34" t="s">
        <v>964</v>
      </c>
      <c r="P287" s="35" t="s">
        <v>120</v>
      </c>
      <c r="Q287" s="34" t="s">
        <v>647</v>
      </c>
      <c r="R287" s="35" t="s">
        <v>119</v>
      </c>
      <c r="S287" s="34" t="s">
        <v>491</v>
      </c>
      <c r="T287" s="35" t="s">
        <v>118</v>
      </c>
      <c r="U287" s="34" t="s">
        <v>133</v>
      </c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>
        <v>16</v>
      </c>
      <c r="AG287" s="34" t="s">
        <v>531</v>
      </c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703</v>
      </c>
      <c r="N288" s="26" t="s">
        <v>111</v>
      </c>
      <c r="O288" s="25" t="s">
        <v>938</v>
      </c>
      <c r="P288" s="26" t="s">
        <v>110</v>
      </c>
      <c r="Q288" s="25" t="s">
        <v>385</v>
      </c>
      <c r="R288" s="26" t="s">
        <v>109</v>
      </c>
      <c r="S288" s="25" t="s">
        <v>377</v>
      </c>
      <c r="T288" s="26" t="s">
        <v>108</v>
      </c>
      <c r="U288" s="25" t="s">
        <v>133</v>
      </c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>
        <v>17</v>
      </c>
      <c r="AG288" s="25" t="s">
        <v>531</v>
      </c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544</v>
      </c>
      <c r="N289" s="55" t="s">
        <v>102</v>
      </c>
      <c r="O289" s="54" t="s">
        <v>715</v>
      </c>
      <c r="P289" s="55" t="s">
        <v>101</v>
      </c>
      <c r="Q289" s="54" t="s">
        <v>662</v>
      </c>
      <c r="R289" s="55" t="s">
        <v>100</v>
      </c>
      <c r="S289" s="54" t="s">
        <v>371</v>
      </c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55</v>
      </c>
      <c r="AN295" s="85">
        <f t="shared" si="38"/>
        <v>18</v>
      </c>
      <c r="AO295" s="84">
        <f t="shared" si="38"/>
        <v>0</v>
      </c>
      <c r="AP295" s="86">
        <f t="shared" si="38"/>
        <v>32</v>
      </c>
      <c r="AQ295" s="85">
        <f t="shared" si="38"/>
        <v>7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25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36.5</v>
      </c>
      <c r="BJ295" s="5">
        <f>SUM(AP295:AR295,BB295)/$BJ$5</f>
        <v>19.5</v>
      </c>
      <c r="BK295" s="5">
        <f>SUM(AS295:AU295,BC295)/$BJ$5</f>
        <v>0.5</v>
      </c>
      <c r="BL295" s="5">
        <f>SUM(AV295:AX295,BD295)/$BJ$5</f>
        <v>13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27.5</v>
      </c>
      <c r="AN296" s="66">
        <f t="shared" si="39"/>
        <v>9</v>
      </c>
      <c r="AO296" s="65">
        <f t="shared" si="39"/>
        <v>0</v>
      </c>
      <c r="AP296" s="67">
        <f t="shared" si="39"/>
        <v>16</v>
      </c>
      <c r="AQ296" s="66">
        <f t="shared" si="39"/>
        <v>3.5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12.5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673</v>
      </c>
      <c r="I297" s="248">
        <v>89</v>
      </c>
      <c r="J297" s="248">
        <v>25</v>
      </c>
      <c r="K297" s="248">
        <v>6</v>
      </c>
      <c r="L297" s="45" t="s">
        <v>132</v>
      </c>
      <c r="M297" s="44" t="s">
        <v>375</v>
      </c>
      <c r="N297" s="45" t="s">
        <v>131</v>
      </c>
      <c r="O297" s="44" t="s">
        <v>882</v>
      </c>
      <c r="P297" s="45" t="s">
        <v>130</v>
      </c>
      <c r="Q297" s="44" t="s">
        <v>664</v>
      </c>
      <c r="R297" s="45" t="s">
        <v>129</v>
      </c>
      <c r="S297" s="44" t="s">
        <v>498</v>
      </c>
      <c r="T297" s="45" t="s">
        <v>128</v>
      </c>
      <c r="U297" s="44" t="s">
        <v>133</v>
      </c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963</v>
      </c>
      <c r="AI297" s="42"/>
      <c r="AJ297" s="235"/>
      <c r="AK297" s="235"/>
      <c r="AL297" s="51"/>
      <c r="AM297" s="228">
        <f>SUMPRODUCT(LEN($M297:$AE300)-LEN(SUBSTITUTE($M297:$AE300,"A", "")))</f>
        <v>28</v>
      </c>
      <c r="AN297" s="216">
        <f>SUMPRODUCT(LEN($AH297:$AH300)-LEN(SUBSTITUTE($AH297:$AH300,"A", "")))</f>
        <v>9</v>
      </c>
      <c r="AO297" s="219">
        <f>SUMPRODUCT(LEN($AG297:$AG300)-LEN(SUBSTITUTE($AG297:$AG300,"A", "")))</f>
        <v>0</v>
      </c>
      <c r="AP297" s="222">
        <f>SUMPRODUCT(LEN($M297:$AE300)-LEN(SUBSTITUTE($M297:$AE300,"S", "")))</f>
        <v>13</v>
      </c>
      <c r="AQ297" s="216">
        <f>SUMPRODUCT(LEN($AH297:$AH300)-LEN(SUBSTITUTE($AH297:$AH300,"S", "")))</f>
        <v>3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16</v>
      </c>
      <c r="AW297" s="216">
        <f>SUMPRODUCT(LEN($AH297:$AH300)-LEN(SUBSTITUTE($AH297:$AH300,"G", "")))</f>
        <v>1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544</v>
      </c>
      <c r="N298" s="35" t="s">
        <v>121</v>
      </c>
      <c r="O298" s="34" t="s">
        <v>922</v>
      </c>
      <c r="P298" s="35" t="s">
        <v>120</v>
      </c>
      <c r="Q298" s="34" t="s">
        <v>502</v>
      </c>
      <c r="R298" s="35" t="s">
        <v>119</v>
      </c>
      <c r="S298" s="34" t="s">
        <v>377</v>
      </c>
      <c r="T298" s="35" t="s">
        <v>118</v>
      </c>
      <c r="U298" s="34" t="s">
        <v>133</v>
      </c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208</v>
      </c>
      <c r="I299" s="250"/>
      <c r="J299" s="250"/>
      <c r="K299" s="250"/>
      <c r="L299" s="26" t="s">
        <v>112</v>
      </c>
      <c r="M299" s="25" t="s">
        <v>677</v>
      </c>
      <c r="N299" s="26" t="s">
        <v>111</v>
      </c>
      <c r="O299" s="25" t="s">
        <v>655</v>
      </c>
      <c r="P299" s="26" t="s">
        <v>110</v>
      </c>
      <c r="Q299" s="25" t="s">
        <v>558</v>
      </c>
      <c r="R299" s="26" t="s">
        <v>109</v>
      </c>
      <c r="S299" s="25" t="s">
        <v>377</v>
      </c>
      <c r="T299" s="26" t="s">
        <v>108</v>
      </c>
      <c r="U299" s="25" t="s">
        <v>133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677</v>
      </c>
      <c r="N300" s="55" t="s">
        <v>102</v>
      </c>
      <c r="O300" s="54" t="s">
        <v>470</v>
      </c>
      <c r="P300" s="55" t="s">
        <v>101</v>
      </c>
      <c r="Q300" s="54" t="s">
        <v>373</v>
      </c>
      <c r="R300" s="55" t="s">
        <v>100</v>
      </c>
      <c r="S300" s="54" t="s">
        <v>371</v>
      </c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75</v>
      </c>
      <c r="J301" s="248">
        <v>24</v>
      </c>
      <c r="K301" s="248">
        <v>6</v>
      </c>
      <c r="L301" s="45" t="s">
        <v>132</v>
      </c>
      <c r="M301" s="44" t="s">
        <v>656</v>
      </c>
      <c r="N301" s="45" t="s">
        <v>131</v>
      </c>
      <c r="O301" s="44" t="s">
        <v>743</v>
      </c>
      <c r="P301" s="45" t="s">
        <v>130</v>
      </c>
      <c r="Q301" s="44" t="s">
        <v>511</v>
      </c>
      <c r="R301" s="45" t="s">
        <v>129</v>
      </c>
      <c r="S301" s="44" t="s">
        <v>503</v>
      </c>
      <c r="T301" s="45" t="s">
        <v>128</v>
      </c>
      <c r="U301" s="44" t="s">
        <v>133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686</v>
      </c>
      <c r="AI301" s="42"/>
      <c r="AJ301" s="231">
        <v>5</v>
      </c>
      <c r="AK301" s="225"/>
      <c r="AL301" s="51"/>
      <c r="AM301" s="228">
        <f>SUMPRODUCT(LEN($M301:$AE304)-LEN(SUBSTITUTE($M301:$AE304,"A", "")))</f>
        <v>27</v>
      </c>
      <c r="AN301" s="216">
        <f>SUMPRODUCT(LEN($AH301:$AH304)-LEN(SUBSTITUTE($AH301:$AH304,"A", "")))</f>
        <v>9</v>
      </c>
      <c r="AO301" s="219">
        <f>SUMPRODUCT(LEN($AG301:$AG304)-LEN(SUBSTITUTE($AG301:$AG304,"A", "")))</f>
        <v>0</v>
      </c>
      <c r="AP301" s="222">
        <f>SUMPRODUCT(LEN($M301:$AE304)-LEN(SUBSTITUTE($M301:$AE304,"S", "")))</f>
        <v>19</v>
      </c>
      <c r="AQ301" s="216">
        <f>SUMPRODUCT(LEN($AH301:$AH304)-LEN(SUBSTITUTE($AH301:$AH304,"S", "")))</f>
        <v>4</v>
      </c>
      <c r="AR301" s="219">
        <f>SUMPRODUCT(LEN($AG301:$AG304)-LEN(SUBSTITUTE($AG301:$AG304,"S", "")))</f>
        <v>0</v>
      </c>
      <c r="AS301" s="222">
        <f>SUMPRODUCT(LEN($M301:$AE304)-LEN(SUBSTITUTE($M301:$AE304,"F", "")))</f>
        <v>1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9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374</v>
      </c>
      <c r="N302" s="35" t="s">
        <v>121</v>
      </c>
      <c r="O302" s="34" t="s">
        <v>797</v>
      </c>
      <c r="P302" s="35" t="s">
        <v>120</v>
      </c>
      <c r="Q302" s="34" t="s">
        <v>528</v>
      </c>
      <c r="R302" s="35" t="s">
        <v>119</v>
      </c>
      <c r="S302" s="34" t="s">
        <v>372</v>
      </c>
      <c r="T302" s="35" t="s">
        <v>118</v>
      </c>
      <c r="U302" s="34" t="s">
        <v>133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 t="s">
        <v>496</v>
      </c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658</v>
      </c>
      <c r="N303" s="26" t="s">
        <v>111</v>
      </c>
      <c r="O303" s="25" t="s">
        <v>511</v>
      </c>
      <c r="P303" s="26" t="s">
        <v>110</v>
      </c>
      <c r="Q303" s="25" t="s">
        <v>491</v>
      </c>
      <c r="R303" s="26" t="s">
        <v>109</v>
      </c>
      <c r="S303" s="25" t="s">
        <v>371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470</v>
      </c>
      <c r="N304" s="55" t="s">
        <v>102</v>
      </c>
      <c r="O304" s="54" t="s">
        <v>661</v>
      </c>
      <c r="P304" s="55" t="s">
        <v>101</v>
      </c>
      <c r="Q304" s="54" t="s">
        <v>461</v>
      </c>
      <c r="R304" s="55" t="s">
        <v>100</v>
      </c>
      <c r="S304" s="54" t="s">
        <v>133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68</v>
      </c>
      <c r="AN310" s="85">
        <f t="shared" si="40"/>
        <v>8</v>
      </c>
      <c r="AO310" s="84">
        <f t="shared" si="40"/>
        <v>2</v>
      </c>
      <c r="AP310" s="86">
        <f t="shared" si="40"/>
        <v>30</v>
      </c>
      <c r="AQ310" s="85">
        <f t="shared" si="40"/>
        <v>1</v>
      </c>
      <c r="AR310" s="84">
        <f t="shared" si="40"/>
        <v>0</v>
      </c>
      <c r="AS310" s="86">
        <f t="shared" si="40"/>
        <v>2</v>
      </c>
      <c r="AT310" s="85">
        <f t="shared" si="40"/>
        <v>0</v>
      </c>
      <c r="AU310" s="84">
        <f t="shared" si="40"/>
        <v>0</v>
      </c>
      <c r="AV310" s="86">
        <f t="shared" si="40"/>
        <v>23</v>
      </c>
      <c r="AW310" s="85">
        <f t="shared" si="40"/>
        <v>5</v>
      </c>
      <c r="AX310" s="84">
        <f t="shared" si="40"/>
        <v>2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39</v>
      </c>
      <c r="BJ310" s="5">
        <f>SUM(AP310:AR310,BB310)/$BJ$5</f>
        <v>15.5</v>
      </c>
      <c r="BK310" s="5">
        <f>SUM(AS310:AU310,BC310)/$BJ$5</f>
        <v>1</v>
      </c>
      <c r="BL310" s="5">
        <f>SUM(AV310:AX310,BD310)/$BJ$5</f>
        <v>15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34</v>
      </c>
      <c r="AN311" s="66">
        <f t="shared" si="41"/>
        <v>4</v>
      </c>
      <c r="AO311" s="65">
        <f t="shared" si="41"/>
        <v>1</v>
      </c>
      <c r="AP311" s="67">
        <f t="shared" si="41"/>
        <v>15</v>
      </c>
      <c r="AQ311" s="66">
        <f t="shared" si="41"/>
        <v>0.5</v>
      </c>
      <c r="AR311" s="65">
        <f t="shared" si="41"/>
        <v>0</v>
      </c>
      <c r="AS311" s="67">
        <f t="shared" si="41"/>
        <v>1</v>
      </c>
      <c r="AT311" s="66">
        <f t="shared" si="41"/>
        <v>0</v>
      </c>
      <c r="AU311" s="65">
        <f t="shared" si="41"/>
        <v>0</v>
      </c>
      <c r="AV311" s="67">
        <f t="shared" si="41"/>
        <v>11.5</v>
      </c>
      <c r="AW311" s="66">
        <f t="shared" si="41"/>
        <v>2.5</v>
      </c>
      <c r="AX311" s="65">
        <f t="shared" si="41"/>
        <v>1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673</v>
      </c>
      <c r="I312" s="248">
        <v>120</v>
      </c>
      <c r="J312" s="248">
        <v>27</v>
      </c>
      <c r="K312" s="248">
        <v>5</v>
      </c>
      <c r="L312" s="45" t="s">
        <v>132</v>
      </c>
      <c r="M312" s="44" t="s">
        <v>375</v>
      </c>
      <c r="N312" s="45" t="s">
        <v>131</v>
      </c>
      <c r="O312" s="44" t="s">
        <v>374</v>
      </c>
      <c r="P312" s="45" t="s">
        <v>130</v>
      </c>
      <c r="Q312" s="44" t="s">
        <v>470</v>
      </c>
      <c r="R312" s="45" t="s">
        <v>129</v>
      </c>
      <c r="S312" s="44" t="s">
        <v>520</v>
      </c>
      <c r="T312" s="45" t="s">
        <v>128</v>
      </c>
      <c r="U312" s="44" t="s">
        <v>503</v>
      </c>
      <c r="V312" s="45" t="s">
        <v>127</v>
      </c>
      <c r="W312" s="44" t="s">
        <v>133</v>
      </c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>
        <v>12</v>
      </c>
      <c r="AG312" s="44" t="s">
        <v>175</v>
      </c>
      <c r="AH312" s="43" t="s">
        <v>658</v>
      </c>
      <c r="AI312" s="42"/>
      <c r="AJ312" s="235">
        <v>5</v>
      </c>
      <c r="AK312" s="235"/>
      <c r="AL312" s="51"/>
      <c r="AM312" s="228">
        <f>SUMPRODUCT(LEN($M312:$AE315)-LEN(SUBSTITUTE($M312:$AE315,"A", "")))</f>
        <v>34</v>
      </c>
      <c r="AN312" s="216">
        <f>SUMPRODUCT(LEN($AH312:$AH315)-LEN(SUBSTITUTE($AH312:$AH315,"A", "")))</f>
        <v>3</v>
      </c>
      <c r="AO312" s="219">
        <f>SUMPRODUCT(LEN($AG312:$AG315)-LEN(SUBSTITUTE($AG312:$AG315,"A", "")))</f>
        <v>2</v>
      </c>
      <c r="AP312" s="222">
        <f>SUMPRODUCT(LEN($M312:$AE315)-LEN(SUBSTITUTE($M312:$AE315,"S", "")))</f>
        <v>15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1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11</v>
      </c>
      <c r="AW312" s="216">
        <f>SUMPRODUCT(LEN($AH312:$AH315)-LEN(SUBSTITUTE($AH312:$AH315,"G", "")))</f>
        <v>1</v>
      </c>
      <c r="AX312" s="219">
        <f>SUMPRODUCT(LEN($AG312:$AG315)-LEN(SUBSTITUTE($AG312:$AG315,"G", "")))</f>
        <v>1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0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230</v>
      </c>
      <c r="N313" s="35" t="s">
        <v>121</v>
      </c>
      <c r="O313" s="34" t="s">
        <v>680</v>
      </c>
      <c r="P313" s="35" t="s">
        <v>120</v>
      </c>
      <c r="Q313" s="34" t="s">
        <v>374</v>
      </c>
      <c r="R313" s="35" t="s">
        <v>119</v>
      </c>
      <c r="S313" s="34" t="s">
        <v>658</v>
      </c>
      <c r="T313" s="35" t="s">
        <v>118</v>
      </c>
      <c r="U313" s="34" t="s">
        <v>381</v>
      </c>
      <c r="V313" s="35" t="s">
        <v>117</v>
      </c>
      <c r="W313" s="34" t="s">
        <v>133</v>
      </c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>
        <v>17</v>
      </c>
      <c r="AG313" s="34" t="s">
        <v>531</v>
      </c>
      <c r="AH313" s="33" t="s">
        <v>175</v>
      </c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208</v>
      </c>
      <c r="I314" s="250"/>
      <c r="J314" s="250"/>
      <c r="K314" s="250"/>
      <c r="L314" s="26" t="s">
        <v>112</v>
      </c>
      <c r="M314" s="25" t="s">
        <v>544</v>
      </c>
      <c r="N314" s="26" t="s">
        <v>111</v>
      </c>
      <c r="O314" s="25" t="s">
        <v>728</v>
      </c>
      <c r="P314" s="26" t="s">
        <v>110</v>
      </c>
      <c r="Q314" s="25" t="s">
        <v>475</v>
      </c>
      <c r="R314" s="26" t="s">
        <v>109</v>
      </c>
      <c r="S314" s="25" t="s">
        <v>697</v>
      </c>
      <c r="T314" s="26" t="s">
        <v>108</v>
      </c>
      <c r="U314" s="25" t="s">
        <v>133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>
        <v>18</v>
      </c>
      <c r="AG314" s="25" t="s">
        <v>175</v>
      </c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658</v>
      </c>
      <c r="N315" s="55" t="s">
        <v>102</v>
      </c>
      <c r="O315" s="54" t="s">
        <v>530</v>
      </c>
      <c r="P315" s="55" t="s">
        <v>101</v>
      </c>
      <c r="Q315" s="54" t="s">
        <v>671</v>
      </c>
      <c r="R315" s="55" t="s">
        <v>100</v>
      </c>
      <c r="S315" s="54" t="s">
        <v>377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106</v>
      </c>
      <c r="J316" s="248">
        <v>25</v>
      </c>
      <c r="K316" s="248">
        <v>5</v>
      </c>
      <c r="L316" s="45" t="s">
        <v>132</v>
      </c>
      <c r="M316" s="44" t="s">
        <v>374</v>
      </c>
      <c r="N316" s="45" t="s">
        <v>131</v>
      </c>
      <c r="O316" s="44" t="s">
        <v>703</v>
      </c>
      <c r="P316" s="45" t="s">
        <v>130</v>
      </c>
      <c r="Q316" s="44" t="s">
        <v>658</v>
      </c>
      <c r="R316" s="45" t="s">
        <v>129</v>
      </c>
      <c r="S316" s="44" t="s">
        <v>556</v>
      </c>
      <c r="T316" s="45" t="s">
        <v>128</v>
      </c>
      <c r="U316" s="44" t="s">
        <v>371</v>
      </c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>
        <v>13</v>
      </c>
      <c r="AG316" s="44" t="s">
        <v>531</v>
      </c>
      <c r="AH316" s="43" t="s">
        <v>962</v>
      </c>
      <c r="AI316" s="42"/>
      <c r="AJ316" s="231"/>
      <c r="AK316" s="225"/>
      <c r="AL316" s="51"/>
      <c r="AM316" s="228">
        <f>SUMPRODUCT(LEN($M316:$AE319)-LEN(SUBSTITUTE($M316:$AE319,"A", "")))</f>
        <v>34</v>
      </c>
      <c r="AN316" s="216">
        <f>SUMPRODUCT(LEN($AH316:$AH319)-LEN(SUBSTITUTE($AH316:$AH319,"A", "")))</f>
        <v>5</v>
      </c>
      <c r="AO316" s="219">
        <f>SUMPRODUCT(LEN($AG316:$AG319)-LEN(SUBSTITUTE($AG316:$AG319,"A", "")))</f>
        <v>0</v>
      </c>
      <c r="AP316" s="222">
        <f>SUMPRODUCT(LEN($M316:$AE319)-LEN(SUBSTITUTE($M316:$AE319,"S", "")))</f>
        <v>15</v>
      </c>
      <c r="AQ316" s="216">
        <f>SUMPRODUCT(LEN($AH316:$AH319)-LEN(SUBSTITUTE($AH316:$AH319,"S", "")))</f>
        <v>1</v>
      </c>
      <c r="AR316" s="219">
        <f>SUMPRODUCT(LEN($AG316:$AG319)-LEN(SUBSTITUTE($AG316:$AG319,"S", "")))</f>
        <v>0</v>
      </c>
      <c r="AS316" s="222">
        <f>SUMPRODUCT(LEN($M316:$AE319)-LEN(SUBSTITUTE($M316:$AE319,"F", "")))</f>
        <v>1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12</v>
      </c>
      <c r="AW316" s="216">
        <f>SUMPRODUCT(LEN($AH316:$AH319)-LEN(SUBSTITUTE($AH316:$AH319,"G", "")))</f>
        <v>4</v>
      </c>
      <c r="AX316" s="219">
        <f>SUMPRODUCT(LEN($AG316:$AG319)-LEN(SUBSTITUTE($AG316:$AG319,"G", "")))</f>
        <v>1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175</v>
      </c>
      <c r="N317" s="35" t="s">
        <v>121</v>
      </c>
      <c r="O317" s="34" t="s">
        <v>710</v>
      </c>
      <c r="P317" s="35" t="s">
        <v>120</v>
      </c>
      <c r="Q317" s="34" t="s">
        <v>961</v>
      </c>
      <c r="R317" s="35" t="s">
        <v>119</v>
      </c>
      <c r="S317" s="34" t="s">
        <v>492</v>
      </c>
      <c r="T317" s="35" t="s">
        <v>118</v>
      </c>
      <c r="U317" s="34" t="s">
        <v>186</v>
      </c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374</v>
      </c>
      <c r="N318" s="26" t="s">
        <v>111</v>
      </c>
      <c r="O318" s="25" t="s">
        <v>544</v>
      </c>
      <c r="P318" s="26" t="s">
        <v>110</v>
      </c>
      <c r="Q318" s="25" t="s">
        <v>647</v>
      </c>
      <c r="R318" s="26" t="s">
        <v>109</v>
      </c>
      <c r="S318" s="25" t="s">
        <v>477</v>
      </c>
      <c r="T318" s="26" t="s">
        <v>108</v>
      </c>
      <c r="U318" s="25" t="s">
        <v>133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684</v>
      </c>
      <c r="N319" s="55" t="s">
        <v>102</v>
      </c>
      <c r="O319" s="54" t="s">
        <v>884</v>
      </c>
      <c r="P319" s="55" t="s">
        <v>101</v>
      </c>
      <c r="Q319" s="54" t="s">
        <v>647</v>
      </c>
      <c r="R319" s="55" t="s">
        <v>100</v>
      </c>
      <c r="S319" s="54" t="s">
        <v>371</v>
      </c>
      <c r="T319" s="55">
        <v>20</v>
      </c>
      <c r="U319" s="54" t="s">
        <v>133</v>
      </c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34</v>
      </c>
      <c r="AN325" s="85">
        <f t="shared" si="42"/>
        <v>7</v>
      </c>
      <c r="AO325" s="84">
        <f t="shared" si="42"/>
        <v>0</v>
      </c>
      <c r="AP325" s="86">
        <f t="shared" si="42"/>
        <v>18</v>
      </c>
      <c r="AQ325" s="85">
        <f t="shared" si="42"/>
        <v>5</v>
      </c>
      <c r="AR325" s="84">
        <f t="shared" si="42"/>
        <v>0</v>
      </c>
      <c r="AS325" s="86">
        <f t="shared" si="42"/>
        <v>0</v>
      </c>
      <c r="AT325" s="85">
        <f t="shared" si="42"/>
        <v>1</v>
      </c>
      <c r="AU325" s="84">
        <f t="shared" si="42"/>
        <v>0</v>
      </c>
      <c r="AV325" s="86">
        <f t="shared" si="42"/>
        <v>15</v>
      </c>
      <c r="AW325" s="85">
        <f t="shared" si="42"/>
        <v>2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20.5</v>
      </c>
      <c r="BJ325" s="5">
        <f>SUM(AP325:AR325,BB325)/$BJ$5</f>
        <v>11.5</v>
      </c>
      <c r="BK325" s="5">
        <f>SUM(AS325:AU325,BC325)/$BJ$5</f>
        <v>0.5</v>
      </c>
      <c r="BL325" s="5">
        <f>SUM(AV325:AX325,BD325)/$BJ$5</f>
        <v>8.5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17</v>
      </c>
      <c r="AN326" s="66">
        <f t="shared" si="43"/>
        <v>3.5</v>
      </c>
      <c r="AO326" s="65">
        <f t="shared" si="43"/>
        <v>0</v>
      </c>
      <c r="AP326" s="67">
        <f t="shared" si="43"/>
        <v>9</v>
      </c>
      <c r="AQ326" s="66">
        <f t="shared" si="43"/>
        <v>2.5</v>
      </c>
      <c r="AR326" s="65">
        <f t="shared" si="43"/>
        <v>0</v>
      </c>
      <c r="AS326" s="67">
        <f t="shared" si="43"/>
        <v>0</v>
      </c>
      <c r="AT326" s="66">
        <f t="shared" si="43"/>
        <v>0.5</v>
      </c>
      <c r="AU326" s="65">
        <f t="shared" si="43"/>
        <v>0</v>
      </c>
      <c r="AV326" s="67">
        <f t="shared" si="43"/>
        <v>7.5</v>
      </c>
      <c r="AW326" s="66">
        <f t="shared" si="43"/>
        <v>1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673</v>
      </c>
      <c r="I327" s="248">
        <v>102</v>
      </c>
      <c r="J327" s="248">
        <v>24</v>
      </c>
      <c r="K327" s="248">
        <v>7</v>
      </c>
      <c r="L327" s="45" t="s">
        <v>132</v>
      </c>
      <c r="M327" s="44" t="s">
        <v>375</v>
      </c>
      <c r="N327" s="45" t="s">
        <v>131</v>
      </c>
      <c r="O327" s="44" t="s">
        <v>470</v>
      </c>
      <c r="P327" s="45" t="s">
        <v>130</v>
      </c>
      <c r="Q327" s="44" t="s">
        <v>492</v>
      </c>
      <c r="R327" s="45" t="s">
        <v>129</v>
      </c>
      <c r="S327" s="44" t="s">
        <v>471</v>
      </c>
      <c r="T327" s="45" t="s">
        <v>128</v>
      </c>
      <c r="U327" s="44" t="s">
        <v>133</v>
      </c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374</v>
      </c>
      <c r="AI327" s="42"/>
      <c r="AJ327" s="235"/>
      <c r="AK327" s="235"/>
      <c r="AL327" s="51"/>
      <c r="AM327" s="228">
        <f>SUMPRODUCT(LEN($M327:$AE330)-LEN(SUBSTITUTE($M327:$AE330,"A", "")))</f>
        <v>25</v>
      </c>
      <c r="AN327" s="216">
        <f>SUMPRODUCT(LEN($AH327:$AH330)-LEN(SUBSTITUTE($AH327:$AH330,"A", "")))</f>
        <v>3</v>
      </c>
      <c r="AO327" s="219">
        <f>SUMPRODUCT(LEN($AG327:$AG330)-LEN(SUBSTITUTE($AG327:$AG330,"A", "")))</f>
        <v>0</v>
      </c>
      <c r="AP327" s="222">
        <f>SUMPRODUCT(LEN($M327:$AE330)-LEN(SUBSTITUTE($M327:$AE330,"S", "")))</f>
        <v>9</v>
      </c>
      <c r="AQ327" s="216">
        <f>SUMPRODUCT(LEN($AH327:$AH330)-LEN(SUBSTITUTE($AH327:$AH330,"S", "")))</f>
        <v>0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10</v>
      </c>
      <c r="AW327" s="216">
        <f>SUMPRODUCT(LEN($AH327:$AH330)-LEN(SUBSTITUTE($AH327:$AH330,"G", "")))</f>
        <v>0</v>
      </c>
      <c r="AX327" s="219">
        <f>SUMPRODUCT(LEN($AG327:$AG330)-LEN(SUBSTITUTE($AG327:$AG330,"G", "")))</f>
        <v>0</v>
      </c>
      <c r="AY327" s="222">
        <f>SUMPRODUCT(LEN($M327:$AE330)-LEN(SUBSTITUTE($M327:$AE330,"M", "")))</f>
        <v>0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664</v>
      </c>
      <c r="N328" s="35" t="s">
        <v>121</v>
      </c>
      <c r="O328" s="34" t="s">
        <v>477</v>
      </c>
      <c r="P328" s="35" t="s">
        <v>120</v>
      </c>
      <c r="Q328" s="34" t="s">
        <v>558</v>
      </c>
      <c r="R328" s="35" t="s">
        <v>119</v>
      </c>
      <c r="S328" s="34" t="s">
        <v>186</v>
      </c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208</v>
      </c>
      <c r="I329" s="250"/>
      <c r="J329" s="250"/>
      <c r="K329" s="250"/>
      <c r="L329" s="26" t="s">
        <v>112</v>
      </c>
      <c r="M329" s="25" t="s">
        <v>656</v>
      </c>
      <c r="N329" s="26" t="s">
        <v>111</v>
      </c>
      <c r="O329" s="25" t="s">
        <v>477</v>
      </c>
      <c r="P329" s="26" t="s">
        <v>110</v>
      </c>
      <c r="Q329" s="25" t="s">
        <v>386</v>
      </c>
      <c r="R329" s="26" t="s">
        <v>109</v>
      </c>
      <c r="S329" s="25" t="s">
        <v>133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550</v>
      </c>
      <c r="N330" s="55" t="s">
        <v>102</v>
      </c>
      <c r="O330" s="54" t="s">
        <v>374</v>
      </c>
      <c r="P330" s="55" t="s">
        <v>101</v>
      </c>
      <c r="Q330" s="54" t="s">
        <v>375</v>
      </c>
      <c r="R330" s="55" t="s">
        <v>100</v>
      </c>
      <c r="S330" s="54" t="s">
        <v>133</v>
      </c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 t="s">
        <v>960</v>
      </c>
      <c r="E331" s="49"/>
      <c r="F331" s="49"/>
      <c r="G331" s="48"/>
      <c r="H331" s="241"/>
      <c r="I331" s="248">
        <v>105</v>
      </c>
      <c r="J331" s="248">
        <v>20</v>
      </c>
      <c r="K331" s="248">
        <v>6</v>
      </c>
      <c r="L331" s="45" t="s">
        <v>132</v>
      </c>
      <c r="M331" s="44" t="s">
        <v>544</v>
      </c>
      <c r="N331" s="45" t="s">
        <v>131</v>
      </c>
      <c r="O331" s="44" t="s">
        <v>531</v>
      </c>
      <c r="P331" s="45" t="s">
        <v>130</v>
      </c>
      <c r="Q331" s="44" t="s">
        <v>175</v>
      </c>
      <c r="R331" s="45" t="s">
        <v>129</v>
      </c>
      <c r="S331" s="44" t="s">
        <v>371</v>
      </c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959</v>
      </c>
      <c r="AI331" s="42"/>
      <c r="AJ331" s="231"/>
      <c r="AK331" s="225"/>
      <c r="AL331" s="51"/>
      <c r="AM331" s="228">
        <f>SUMPRODUCT(LEN($M331:$AE334)-LEN(SUBSTITUTE($M331:$AE334,"A", "")))</f>
        <v>9</v>
      </c>
      <c r="AN331" s="216">
        <f>SUMPRODUCT(LEN($AH331:$AH334)-LEN(SUBSTITUTE($AH331:$AH334,"A", "")))</f>
        <v>4</v>
      </c>
      <c r="AO331" s="219">
        <f>SUMPRODUCT(LEN($AG331:$AG334)-LEN(SUBSTITUTE($AG331:$AG334,"A", "")))</f>
        <v>0</v>
      </c>
      <c r="AP331" s="222">
        <f>SUMPRODUCT(LEN($M331:$AE334)-LEN(SUBSTITUTE($M331:$AE334,"S", "")))</f>
        <v>9</v>
      </c>
      <c r="AQ331" s="216">
        <f>SUMPRODUCT(LEN($AH331:$AH334)-LEN(SUBSTITUTE($AH331:$AH334,"S", "")))</f>
        <v>5</v>
      </c>
      <c r="AR331" s="219">
        <f>SUMPRODUCT(LEN($AG331:$AG334)-LEN(SUBSTITUTE($AG331:$AG334,"S", "")))</f>
        <v>0</v>
      </c>
      <c r="AS331" s="222">
        <f>SUMPRODUCT(LEN($M331:$AE334)-LEN(SUBSTITUTE($M331:$AE334,"F", "")))</f>
        <v>0</v>
      </c>
      <c r="AT331" s="216">
        <f>SUMPRODUCT(LEN($AH331:$AH334)-LEN(SUBSTITUTE($AH331:$AH334,"F", "")))</f>
        <v>1</v>
      </c>
      <c r="AU331" s="219">
        <f>SUMPRODUCT(LEN($AG331:$AG334)-LEN(SUBSTITUTE($AG331:$AG334,"F", "")))</f>
        <v>0</v>
      </c>
      <c r="AV331" s="222">
        <f>SUMPRODUCT(LEN($M331:$AE334)-LEN(SUBSTITUTE($M331:$AE334,"G", "")))</f>
        <v>5</v>
      </c>
      <c r="AW331" s="216">
        <f>SUMPRODUCT(LEN($AH331:$AH334)-LEN(SUBSTITUTE($AH331:$AH334,"G", "")))</f>
        <v>2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710</v>
      </c>
      <c r="N332" s="35" t="s">
        <v>121</v>
      </c>
      <c r="O332" s="34" t="s">
        <v>175</v>
      </c>
      <c r="P332" s="35" t="s">
        <v>120</v>
      </c>
      <c r="Q332" s="34" t="s">
        <v>371</v>
      </c>
      <c r="R332" s="35" t="s">
        <v>119</v>
      </c>
      <c r="S332" s="34" t="s">
        <v>133</v>
      </c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230</v>
      </c>
      <c r="N333" s="26" t="s">
        <v>111</v>
      </c>
      <c r="O333" s="25" t="s">
        <v>175</v>
      </c>
      <c r="P333" s="26" t="s">
        <v>110</v>
      </c>
      <c r="Q333" s="25" t="s">
        <v>371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375</v>
      </c>
      <c r="N334" s="55" t="s">
        <v>102</v>
      </c>
      <c r="O334" s="54" t="s">
        <v>498</v>
      </c>
      <c r="P334" s="55" t="s">
        <v>101</v>
      </c>
      <c r="Q334" s="54" t="s">
        <v>371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50</v>
      </c>
      <c r="AN340" s="85">
        <f t="shared" si="44"/>
        <v>3</v>
      </c>
      <c r="AO340" s="84">
        <f t="shared" si="44"/>
        <v>0</v>
      </c>
      <c r="AP340" s="86">
        <f t="shared" si="44"/>
        <v>10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12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26.5</v>
      </c>
      <c r="BJ340" s="5">
        <f>SUM(AP340:AR340,BB340)/$BJ$5</f>
        <v>5</v>
      </c>
      <c r="BK340" s="5">
        <f>SUM(AS340:AU340,BC340)/$BJ$5</f>
        <v>0</v>
      </c>
      <c r="BL340" s="5">
        <f>SUM(AV340:AX340,BD340)/$BJ$5</f>
        <v>6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25</v>
      </c>
      <c r="AN341" s="66">
        <f t="shared" si="45"/>
        <v>1.5</v>
      </c>
      <c r="AO341" s="65">
        <f t="shared" si="45"/>
        <v>0</v>
      </c>
      <c r="AP341" s="67">
        <f t="shared" si="45"/>
        <v>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6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134</v>
      </c>
      <c r="I342" s="248">
        <v>114</v>
      </c>
      <c r="J342" s="248">
        <v>25</v>
      </c>
      <c r="K342" s="248">
        <v>5</v>
      </c>
      <c r="L342" s="45" t="s">
        <v>132</v>
      </c>
      <c r="M342" s="44" t="s">
        <v>175</v>
      </c>
      <c r="N342" s="45" t="s">
        <v>131</v>
      </c>
      <c r="O342" s="44" t="s">
        <v>477</v>
      </c>
      <c r="P342" s="45" t="s">
        <v>130</v>
      </c>
      <c r="Q342" s="44" t="s">
        <v>530</v>
      </c>
      <c r="R342" s="45" t="s">
        <v>129</v>
      </c>
      <c r="S342" s="44" t="s">
        <v>373</v>
      </c>
      <c r="T342" s="45" t="s">
        <v>128</v>
      </c>
      <c r="U342" s="44" t="s">
        <v>133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374</v>
      </c>
      <c r="AI342" s="42"/>
      <c r="AJ342" s="235"/>
      <c r="AK342" s="235"/>
      <c r="AL342" s="51"/>
      <c r="AM342" s="228">
        <f>SUMPRODUCT(LEN($M342:$AE345)-LEN(SUBSTITUTE($M342:$AE345,"A", "")))</f>
        <v>33</v>
      </c>
      <c r="AN342" s="216">
        <f>SUMPRODUCT(LEN($AH342:$AH345)-LEN(SUBSTITUTE($AH342:$AH345,"A", "")))</f>
        <v>3</v>
      </c>
      <c r="AO342" s="219">
        <f>SUMPRODUCT(LEN($AG342:$AG345)-LEN(SUBSTITUTE($AG342:$AG345,"A", "")))</f>
        <v>0</v>
      </c>
      <c r="AP342" s="222">
        <f>SUMPRODUCT(LEN($M342:$AE345)-LEN(SUBSTITUTE($M342:$AE345,"S", "")))</f>
        <v>6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9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0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175</v>
      </c>
      <c r="N343" s="35" t="s">
        <v>121</v>
      </c>
      <c r="O343" s="34" t="s">
        <v>470</v>
      </c>
      <c r="P343" s="35" t="s">
        <v>120</v>
      </c>
      <c r="Q343" s="34" t="s">
        <v>374</v>
      </c>
      <c r="R343" s="35" t="s">
        <v>119</v>
      </c>
      <c r="S343" s="34" t="s">
        <v>373</v>
      </c>
      <c r="T343" s="35" t="s">
        <v>118</v>
      </c>
      <c r="U343" s="34" t="s">
        <v>133</v>
      </c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207</v>
      </c>
      <c r="I344" s="250"/>
      <c r="J344" s="250"/>
      <c r="K344" s="250"/>
      <c r="L344" s="26" t="s">
        <v>112</v>
      </c>
      <c r="M344" s="25" t="s">
        <v>374</v>
      </c>
      <c r="N344" s="26" t="s">
        <v>111</v>
      </c>
      <c r="O344" s="25" t="s">
        <v>655</v>
      </c>
      <c r="P344" s="26" t="s">
        <v>110</v>
      </c>
      <c r="Q344" s="25" t="s">
        <v>658</v>
      </c>
      <c r="R344" s="26" t="s">
        <v>109</v>
      </c>
      <c r="S344" s="25" t="s">
        <v>375</v>
      </c>
      <c r="T344" s="26" t="s">
        <v>108</v>
      </c>
      <c r="U344" s="25" t="s">
        <v>133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544</v>
      </c>
      <c r="N345" s="55" t="s">
        <v>102</v>
      </c>
      <c r="O345" s="54" t="s">
        <v>530</v>
      </c>
      <c r="P345" s="55" t="s">
        <v>101</v>
      </c>
      <c r="Q345" s="54" t="s">
        <v>544</v>
      </c>
      <c r="R345" s="55" t="s">
        <v>100</v>
      </c>
      <c r="S345" s="54" t="s">
        <v>375</v>
      </c>
      <c r="T345" s="55">
        <v>20</v>
      </c>
      <c r="U345" s="54" t="s">
        <v>133</v>
      </c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110</v>
      </c>
      <c r="J346" s="248">
        <v>21</v>
      </c>
      <c r="K346" s="248">
        <v>6</v>
      </c>
      <c r="L346" s="45" t="s">
        <v>132</v>
      </c>
      <c r="M346" s="44" t="s">
        <v>175</v>
      </c>
      <c r="N346" s="45" t="s">
        <v>131</v>
      </c>
      <c r="O346" s="44" t="s">
        <v>477</v>
      </c>
      <c r="P346" s="45" t="s">
        <v>130</v>
      </c>
      <c r="Q346" s="44" t="s">
        <v>175</v>
      </c>
      <c r="R346" s="45" t="s">
        <v>129</v>
      </c>
      <c r="S346" s="44" t="s">
        <v>175</v>
      </c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31"/>
      <c r="AK346" s="225"/>
      <c r="AL346" s="51"/>
      <c r="AM346" s="228">
        <f>SUMPRODUCT(LEN($M346:$AE349)-LEN(SUBSTITUTE($M346:$AE349,"A", "")))</f>
        <v>17</v>
      </c>
      <c r="AN346" s="216">
        <f>SUMPRODUCT(LEN($AH346:$AH349)-LEN(SUBSTITUTE($AH346:$AH349,"A", "")))</f>
        <v>0</v>
      </c>
      <c r="AO346" s="219">
        <f>SUMPRODUCT(LEN($AG346:$AG349)-LEN(SUBSTITUTE($AG346:$AG349,"A", "")))</f>
        <v>0</v>
      </c>
      <c r="AP346" s="222">
        <f>SUMPRODUCT(LEN($M346:$AE349)-LEN(SUBSTITUTE($M346:$AE349,"S", "")))</f>
        <v>4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3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175</v>
      </c>
      <c r="N347" s="35" t="s">
        <v>121</v>
      </c>
      <c r="O347" s="34" t="s">
        <v>375</v>
      </c>
      <c r="P347" s="35" t="s">
        <v>120</v>
      </c>
      <c r="Q347" s="34" t="s">
        <v>531</v>
      </c>
      <c r="R347" s="35" t="s">
        <v>119</v>
      </c>
      <c r="S347" s="34" t="s">
        <v>133</v>
      </c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498</v>
      </c>
      <c r="N348" s="26" t="s">
        <v>111</v>
      </c>
      <c r="O348" s="25" t="s">
        <v>375</v>
      </c>
      <c r="P348" s="26" t="s">
        <v>110</v>
      </c>
      <c r="Q348" s="25" t="s">
        <v>186</v>
      </c>
      <c r="R348" s="26" t="s">
        <v>109</v>
      </c>
      <c r="S348" s="25" t="s">
        <v>133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375</v>
      </c>
      <c r="N349" s="55" t="s">
        <v>102</v>
      </c>
      <c r="O349" s="54" t="s">
        <v>374</v>
      </c>
      <c r="P349" s="55" t="s">
        <v>101</v>
      </c>
      <c r="Q349" s="54" t="s">
        <v>133</v>
      </c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41</v>
      </c>
      <c r="AN355" s="85">
        <f t="shared" si="46"/>
        <v>9</v>
      </c>
      <c r="AO355" s="84">
        <f t="shared" si="46"/>
        <v>0</v>
      </c>
      <c r="AP355" s="86">
        <f t="shared" si="46"/>
        <v>15</v>
      </c>
      <c r="AQ355" s="85">
        <f t="shared" si="46"/>
        <v>2</v>
      </c>
      <c r="AR355" s="84">
        <f t="shared" si="46"/>
        <v>0</v>
      </c>
      <c r="AS355" s="86">
        <f t="shared" si="46"/>
        <v>0</v>
      </c>
      <c r="AT355" s="85">
        <f t="shared" si="46"/>
        <v>1</v>
      </c>
      <c r="AU355" s="84">
        <f t="shared" si="46"/>
        <v>0</v>
      </c>
      <c r="AV355" s="86">
        <f t="shared" si="46"/>
        <v>20</v>
      </c>
      <c r="AW355" s="85">
        <f t="shared" si="46"/>
        <v>2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25</v>
      </c>
      <c r="BJ355" s="5">
        <f>SUM(AP355:AR355,BB355)/$BJ$5</f>
        <v>8.5</v>
      </c>
      <c r="BK355" s="5">
        <f>SUM(AS355:AU355,BC355)/$BJ$5</f>
        <v>0.5</v>
      </c>
      <c r="BL355" s="5">
        <f>SUM(AV355:AX355,BD355)/$BJ$5</f>
        <v>11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20.5</v>
      </c>
      <c r="AN356" s="66">
        <f t="shared" si="47"/>
        <v>4.5</v>
      </c>
      <c r="AO356" s="65">
        <f t="shared" si="47"/>
        <v>0</v>
      </c>
      <c r="AP356" s="67">
        <f t="shared" si="47"/>
        <v>7.5</v>
      </c>
      <c r="AQ356" s="66">
        <f t="shared" si="47"/>
        <v>1</v>
      </c>
      <c r="AR356" s="65">
        <f t="shared" si="47"/>
        <v>0</v>
      </c>
      <c r="AS356" s="67">
        <f t="shared" si="47"/>
        <v>0</v>
      </c>
      <c r="AT356" s="66">
        <f t="shared" si="47"/>
        <v>0.5</v>
      </c>
      <c r="AU356" s="65">
        <f t="shared" si="47"/>
        <v>0</v>
      </c>
      <c r="AV356" s="67">
        <f t="shared" si="47"/>
        <v>10</v>
      </c>
      <c r="AW356" s="66">
        <f t="shared" si="47"/>
        <v>1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134</v>
      </c>
      <c r="I357" s="248">
        <v>96</v>
      </c>
      <c r="J357" s="248">
        <v>23</v>
      </c>
      <c r="K357" s="248">
        <v>6</v>
      </c>
      <c r="L357" s="45" t="s">
        <v>132</v>
      </c>
      <c r="M357" s="44" t="s">
        <v>175</v>
      </c>
      <c r="N357" s="45" t="s">
        <v>131</v>
      </c>
      <c r="O357" s="44" t="s">
        <v>658</v>
      </c>
      <c r="P357" s="45" t="s">
        <v>130</v>
      </c>
      <c r="Q357" s="44" t="s">
        <v>664</v>
      </c>
      <c r="R357" s="45" t="s">
        <v>129</v>
      </c>
      <c r="S357" s="44" t="s">
        <v>371</v>
      </c>
      <c r="T357" s="45" t="s">
        <v>128</v>
      </c>
      <c r="U357" s="44" t="s">
        <v>133</v>
      </c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35"/>
      <c r="AK357" s="235"/>
      <c r="AL357" s="51"/>
      <c r="AM357" s="228">
        <f>SUMPRODUCT(LEN($M357:$AE360)-LEN(SUBSTITUTE($M357:$AE360,"A", "")))</f>
        <v>17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9</v>
      </c>
      <c r="AQ357" s="216">
        <f>SUMPRODUCT(LEN($AH357:$AH360)-LEN(SUBSTITUTE($AH357:$AH360,"S", "")))</f>
        <v>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0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11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375</v>
      </c>
      <c r="N358" s="35" t="s">
        <v>121</v>
      </c>
      <c r="O358" s="34" t="s">
        <v>714</v>
      </c>
      <c r="P358" s="35" t="s">
        <v>120</v>
      </c>
      <c r="Q358" s="34" t="s">
        <v>498</v>
      </c>
      <c r="R358" s="35" t="s">
        <v>119</v>
      </c>
      <c r="S358" s="34" t="s">
        <v>133</v>
      </c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207</v>
      </c>
      <c r="I359" s="250"/>
      <c r="J359" s="250"/>
      <c r="K359" s="250"/>
      <c r="L359" s="26" t="s">
        <v>112</v>
      </c>
      <c r="M359" s="25" t="s">
        <v>544</v>
      </c>
      <c r="N359" s="26" t="s">
        <v>111</v>
      </c>
      <c r="O359" s="25" t="s">
        <v>477</v>
      </c>
      <c r="P359" s="26" t="s">
        <v>110</v>
      </c>
      <c r="Q359" s="25" t="s">
        <v>491</v>
      </c>
      <c r="R359" s="26" t="s">
        <v>109</v>
      </c>
      <c r="S359" s="25" t="s">
        <v>133</v>
      </c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475</v>
      </c>
      <c r="N360" s="55" t="s">
        <v>102</v>
      </c>
      <c r="O360" s="54" t="s">
        <v>477</v>
      </c>
      <c r="P360" s="55" t="s">
        <v>101</v>
      </c>
      <c r="Q360" s="54" t="s">
        <v>531</v>
      </c>
      <c r="R360" s="55" t="s">
        <v>100</v>
      </c>
      <c r="S360" s="54" t="s">
        <v>133</v>
      </c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105</v>
      </c>
      <c r="J361" s="248">
        <v>24</v>
      </c>
      <c r="K361" s="248">
        <v>7</v>
      </c>
      <c r="L361" s="45" t="s">
        <v>132</v>
      </c>
      <c r="M361" s="44" t="s">
        <v>544</v>
      </c>
      <c r="N361" s="45" t="s">
        <v>131</v>
      </c>
      <c r="O361" s="44" t="s">
        <v>664</v>
      </c>
      <c r="P361" s="45" t="s">
        <v>130</v>
      </c>
      <c r="Q361" s="44" t="s">
        <v>477</v>
      </c>
      <c r="R361" s="45" t="s">
        <v>129</v>
      </c>
      <c r="S361" s="44" t="s">
        <v>175</v>
      </c>
      <c r="T361" s="45" t="s">
        <v>128</v>
      </c>
      <c r="U361" s="44" t="s">
        <v>133</v>
      </c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958</v>
      </c>
      <c r="AI361" s="42"/>
      <c r="AJ361" s="231"/>
      <c r="AK361" s="225"/>
      <c r="AL361" s="51"/>
      <c r="AM361" s="228">
        <f>SUMPRODUCT(LEN($M361:$AE364)-LEN(SUBSTITUTE($M361:$AE364,"A", "")))</f>
        <v>24</v>
      </c>
      <c r="AN361" s="216">
        <f>SUMPRODUCT(LEN($AH361:$AH364)-LEN(SUBSTITUTE($AH361:$AH364,"A", "")))</f>
        <v>9</v>
      </c>
      <c r="AO361" s="219">
        <f>SUMPRODUCT(LEN($AG361:$AG364)-LEN(SUBSTITUTE($AG361:$AG364,"A", "")))</f>
        <v>0</v>
      </c>
      <c r="AP361" s="222">
        <f>SUMPRODUCT(LEN($M361:$AE364)-LEN(SUBSTITUTE($M361:$AE364,"S", "")))</f>
        <v>6</v>
      </c>
      <c r="AQ361" s="216">
        <f>SUMPRODUCT(LEN($AH361:$AH364)-LEN(SUBSTITUTE($AH361:$AH364,"S", "")))</f>
        <v>2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1</v>
      </c>
      <c r="AU361" s="219">
        <f>SUMPRODUCT(LEN($AG361:$AG364)-LEN(SUBSTITUTE($AG361:$AG364,"F", "")))</f>
        <v>0</v>
      </c>
      <c r="AV361" s="222">
        <f>SUMPRODUCT(LEN($M361:$AE364)-LEN(SUBSTITUTE($M361:$AE364,"G", "")))</f>
        <v>9</v>
      </c>
      <c r="AW361" s="216">
        <f>SUMPRODUCT(LEN($AH361:$AH364)-LEN(SUBSTITUTE($AH361:$AH364,"G", "")))</f>
        <v>2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498</v>
      </c>
      <c r="N362" s="35" t="s">
        <v>121</v>
      </c>
      <c r="O362" s="34" t="s">
        <v>475</v>
      </c>
      <c r="P362" s="35" t="s">
        <v>120</v>
      </c>
      <c r="Q362" s="34" t="s">
        <v>374</v>
      </c>
      <c r="R362" s="35" t="s">
        <v>119</v>
      </c>
      <c r="S362" s="34" t="s">
        <v>133</v>
      </c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 t="s">
        <v>957</v>
      </c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658</v>
      </c>
      <c r="N363" s="26" t="s">
        <v>111</v>
      </c>
      <c r="O363" s="25" t="s">
        <v>477</v>
      </c>
      <c r="P363" s="26" t="s">
        <v>110</v>
      </c>
      <c r="Q363" s="25" t="s">
        <v>186</v>
      </c>
      <c r="R363" s="26" t="s">
        <v>109</v>
      </c>
      <c r="S363" s="25" t="s">
        <v>133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 t="s">
        <v>375</v>
      </c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475</v>
      </c>
      <c r="N364" s="55" t="s">
        <v>102</v>
      </c>
      <c r="O364" s="54" t="s">
        <v>498</v>
      </c>
      <c r="P364" s="55" t="s">
        <v>101</v>
      </c>
      <c r="Q364" s="54" t="s">
        <v>478</v>
      </c>
      <c r="R364" s="55" t="s">
        <v>100</v>
      </c>
      <c r="S364" s="54" t="s">
        <v>133</v>
      </c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55</v>
      </c>
      <c r="AN370" s="85">
        <f t="shared" si="48"/>
        <v>19</v>
      </c>
      <c r="AO370" s="84">
        <f t="shared" si="48"/>
        <v>0</v>
      </c>
      <c r="AP370" s="86">
        <f t="shared" si="48"/>
        <v>19</v>
      </c>
      <c r="AQ370" s="85">
        <f t="shared" si="48"/>
        <v>1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16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37</v>
      </c>
      <c r="BJ370" s="5">
        <f>SUM(AP370:AR370,BB370)/$BJ$5</f>
        <v>10</v>
      </c>
      <c r="BK370" s="5">
        <f>SUM(AS370:AU370,BC370)/$BJ$5</f>
        <v>0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27.5</v>
      </c>
      <c r="AN371" s="66">
        <f t="shared" si="49"/>
        <v>9.5</v>
      </c>
      <c r="AO371" s="65">
        <f t="shared" si="49"/>
        <v>0</v>
      </c>
      <c r="AP371" s="67">
        <f t="shared" si="49"/>
        <v>9.5</v>
      </c>
      <c r="AQ371" s="66">
        <f t="shared" si="49"/>
        <v>0.5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8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466</v>
      </c>
      <c r="I372" s="248">
        <v>117</v>
      </c>
      <c r="J372" s="248">
        <v>23</v>
      </c>
      <c r="K372" s="248">
        <v>6</v>
      </c>
      <c r="L372" s="45" t="s">
        <v>132</v>
      </c>
      <c r="M372" s="44" t="s">
        <v>175</v>
      </c>
      <c r="N372" s="45" t="s">
        <v>131</v>
      </c>
      <c r="O372" s="44" t="s">
        <v>374</v>
      </c>
      <c r="P372" s="45" t="s">
        <v>130</v>
      </c>
      <c r="Q372" s="44" t="s">
        <v>498</v>
      </c>
      <c r="R372" s="45" t="s">
        <v>129</v>
      </c>
      <c r="S372" s="44" t="s">
        <v>471</v>
      </c>
      <c r="T372" s="45" t="s">
        <v>128</v>
      </c>
      <c r="U372" s="44" t="s">
        <v>133</v>
      </c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496</v>
      </c>
      <c r="AI372" s="42"/>
      <c r="AJ372" s="235"/>
      <c r="AK372" s="235"/>
      <c r="AL372" s="51"/>
      <c r="AM372" s="228">
        <f>SUMPRODUCT(LEN($M372:$AE375)-LEN(SUBSTITUTE($M372:$AE375,"A", "")))</f>
        <v>21</v>
      </c>
      <c r="AN372" s="216">
        <f>SUMPRODUCT(LEN($AH372:$AH375)-LEN(SUBSTITUTE($AH372:$AH375,"A", "")))</f>
        <v>5</v>
      </c>
      <c r="AO372" s="219">
        <f>SUMPRODUCT(LEN($AG372:$AG375)-LEN(SUBSTITUTE($AG372:$AG375,"A", "")))</f>
        <v>0</v>
      </c>
      <c r="AP372" s="222">
        <f>SUMPRODUCT(LEN($M372:$AE375)-LEN(SUBSTITUTE($M372:$AE375,"S", "")))</f>
        <v>7</v>
      </c>
      <c r="AQ372" s="216">
        <f>SUMPRODUCT(LEN($AH372:$AH375)-LEN(SUBSTITUTE($AH372:$AH375,"S", "")))</f>
        <v>0</v>
      </c>
      <c r="AR372" s="219">
        <f>SUMPRODUCT(LEN($AG372:$AG375)-LEN(SUBSTITUTE($AG372:$AG375,"S", "")))</f>
        <v>0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8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0</v>
      </c>
      <c r="AY372" s="222">
        <f>SUMPRODUCT(LEN($M372:$AE375)-LEN(SUBSTITUTE($M372:$AE375,"M", "")))</f>
        <v>0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375</v>
      </c>
      <c r="N373" s="35" t="s">
        <v>121</v>
      </c>
      <c r="O373" s="34" t="s">
        <v>374</v>
      </c>
      <c r="P373" s="35" t="s">
        <v>120</v>
      </c>
      <c r="Q373" s="34" t="s">
        <v>375</v>
      </c>
      <c r="R373" s="35" t="s">
        <v>119</v>
      </c>
      <c r="S373" s="34" t="s">
        <v>133</v>
      </c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/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207</v>
      </c>
      <c r="I374" s="250"/>
      <c r="J374" s="250"/>
      <c r="K374" s="250"/>
      <c r="L374" s="26" t="s">
        <v>112</v>
      </c>
      <c r="M374" s="25" t="s">
        <v>655</v>
      </c>
      <c r="N374" s="26" t="s">
        <v>111</v>
      </c>
      <c r="O374" s="25" t="s">
        <v>498</v>
      </c>
      <c r="P374" s="26" t="s">
        <v>110</v>
      </c>
      <c r="Q374" s="25" t="s">
        <v>558</v>
      </c>
      <c r="R374" s="26" t="s">
        <v>109</v>
      </c>
      <c r="S374" s="25" t="s">
        <v>133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658</v>
      </c>
      <c r="N375" s="55" t="s">
        <v>102</v>
      </c>
      <c r="O375" s="54" t="s">
        <v>656</v>
      </c>
      <c r="P375" s="55" t="s">
        <v>101</v>
      </c>
      <c r="Q375" s="54" t="s">
        <v>186</v>
      </c>
      <c r="R375" s="55" t="s">
        <v>100</v>
      </c>
      <c r="S375" s="54" t="s">
        <v>133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131</v>
      </c>
      <c r="J376" s="248">
        <v>27</v>
      </c>
      <c r="K376" s="248">
        <v>6</v>
      </c>
      <c r="L376" s="45" t="s">
        <v>132</v>
      </c>
      <c r="M376" s="44" t="s">
        <v>375</v>
      </c>
      <c r="N376" s="45" t="s">
        <v>131</v>
      </c>
      <c r="O376" s="44" t="s">
        <v>475</v>
      </c>
      <c r="P376" s="45" t="s">
        <v>130</v>
      </c>
      <c r="Q376" s="44" t="s">
        <v>477</v>
      </c>
      <c r="R376" s="45" t="s">
        <v>129</v>
      </c>
      <c r="S376" s="44" t="s">
        <v>374</v>
      </c>
      <c r="T376" s="45" t="s">
        <v>128</v>
      </c>
      <c r="U376" s="44" t="s">
        <v>371</v>
      </c>
      <c r="V376" s="45" t="s">
        <v>127</v>
      </c>
      <c r="W376" s="44" t="s">
        <v>133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482</v>
      </c>
      <c r="AI376" s="42"/>
      <c r="AJ376" s="231"/>
      <c r="AK376" s="225"/>
      <c r="AL376" s="51"/>
      <c r="AM376" s="228">
        <f>SUMPRODUCT(LEN($M376:$AE379)-LEN(SUBSTITUTE($M376:$AE379,"A", "")))</f>
        <v>34</v>
      </c>
      <c r="AN376" s="216">
        <f>SUMPRODUCT(LEN($AH376:$AH379)-LEN(SUBSTITUTE($AH376:$AH379,"A", "")))</f>
        <v>14</v>
      </c>
      <c r="AO376" s="219">
        <f>SUMPRODUCT(LEN($AG376:$AG379)-LEN(SUBSTITUTE($AG376:$AG379,"A", "")))</f>
        <v>0</v>
      </c>
      <c r="AP376" s="222">
        <f>SUMPRODUCT(LEN($M376:$AE379)-LEN(SUBSTITUTE($M376:$AE379,"S", "")))</f>
        <v>12</v>
      </c>
      <c r="AQ376" s="216">
        <f>SUMPRODUCT(LEN($AH376:$AH379)-LEN(SUBSTITUTE($AH376:$AH379,"S", "")))</f>
        <v>1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8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230</v>
      </c>
      <c r="N377" s="35" t="s">
        <v>121</v>
      </c>
      <c r="O377" s="34" t="s">
        <v>703</v>
      </c>
      <c r="P377" s="35" t="s">
        <v>120</v>
      </c>
      <c r="Q377" s="34" t="s">
        <v>470</v>
      </c>
      <c r="R377" s="35" t="s">
        <v>119</v>
      </c>
      <c r="S377" s="34" t="s">
        <v>491</v>
      </c>
      <c r="T377" s="35" t="s">
        <v>118</v>
      </c>
      <c r="U377" s="34" t="s">
        <v>186</v>
      </c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496</v>
      </c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375</v>
      </c>
      <c r="N378" s="26" t="s">
        <v>111</v>
      </c>
      <c r="O378" s="25" t="s">
        <v>475</v>
      </c>
      <c r="P378" s="26" t="s">
        <v>110</v>
      </c>
      <c r="Q378" s="25" t="s">
        <v>647</v>
      </c>
      <c r="R378" s="26" t="s">
        <v>109</v>
      </c>
      <c r="S378" s="25" t="s">
        <v>498</v>
      </c>
      <c r="T378" s="26" t="s">
        <v>108</v>
      </c>
      <c r="U378" s="25" t="s">
        <v>133</v>
      </c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 t="s">
        <v>374</v>
      </c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374</v>
      </c>
      <c r="N379" s="55" t="s">
        <v>102</v>
      </c>
      <c r="O379" s="54" t="s">
        <v>470</v>
      </c>
      <c r="P379" s="55" t="s">
        <v>101</v>
      </c>
      <c r="Q379" s="54" t="s">
        <v>558</v>
      </c>
      <c r="R379" s="55" t="s">
        <v>100</v>
      </c>
      <c r="S379" s="54" t="s">
        <v>371</v>
      </c>
      <c r="T379" s="55">
        <v>20</v>
      </c>
      <c r="U379" s="54" t="s">
        <v>133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51</v>
      </c>
      <c r="AN385" s="85">
        <f t="shared" si="50"/>
        <v>9</v>
      </c>
      <c r="AO385" s="84">
        <f t="shared" si="50"/>
        <v>0</v>
      </c>
      <c r="AP385" s="86">
        <f t="shared" si="50"/>
        <v>20</v>
      </c>
      <c r="AQ385" s="85">
        <f t="shared" si="50"/>
        <v>0</v>
      </c>
      <c r="AR385" s="84">
        <f t="shared" si="50"/>
        <v>0</v>
      </c>
      <c r="AS385" s="86">
        <f t="shared" si="50"/>
        <v>1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30</v>
      </c>
      <c r="BJ385" s="5">
        <f>SUM(AP385:AR385,BB385)/$BJ$5</f>
        <v>10</v>
      </c>
      <c r="BK385" s="5">
        <f>SUM(AS385:AU385,BC385)/$BJ$5</f>
        <v>0.5</v>
      </c>
      <c r="BL385" s="5">
        <f>SUM(AV385:AX385,BD385)/$BJ$5</f>
        <v>12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25.5</v>
      </c>
      <c r="AN386" s="66">
        <f t="shared" si="51"/>
        <v>4.5</v>
      </c>
      <c r="AO386" s="65">
        <f t="shared" si="51"/>
        <v>0</v>
      </c>
      <c r="AP386" s="67">
        <f t="shared" si="51"/>
        <v>10</v>
      </c>
      <c r="AQ386" s="66">
        <f t="shared" si="51"/>
        <v>0</v>
      </c>
      <c r="AR386" s="65">
        <f t="shared" si="51"/>
        <v>0</v>
      </c>
      <c r="AS386" s="67">
        <f t="shared" si="51"/>
        <v>0.5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673</v>
      </c>
      <c r="I387" s="248">
        <v>128</v>
      </c>
      <c r="J387" s="248">
        <v>25</v>
      </c>
      <c r="K387" s="248">
        <v>6</v>
      </c>
      <c r="L387" s="45" t="s">
        <v>132</v>
      </c>
      <c r="M387" s="44" t="s">
        <v>375</v>
      </c>
      <c r="N387" s="45" t="s">
        <v>131</v>
      </c>
      <c r="O387" s="44" t="s">
        <v>530</v>
      </c>
      <c r="P387" s="45" t="s">
        <v>130</v>
      </c>
      <c r="Q387" s="44" t="s">
        <v>544</v>
      </c>
      <c r="R387" s="45" t="s">
        <v>129</v>
      </c>
      <c r="S387" s="44" t="s">
        <v>375</v>
      </c>
      <c r="T387" s="45" t="s">
        <v>128</v>
      </c>
      <c r="U387" s="44" t="s">
        <v>133</v>
      </c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475</v>
      </c>
      <c r="AI387" s="42"/>
      <c r="AJ387" s="235">
        <v>4</v>
      </c>
      <c r="AK387" s="235"/>
      <c r="AL387" s="51"/>
      <c r="AM387" s="228">
        <f>SUMPRODUCT(LEN($M387:$AE390)-LEN(SUBSTITUTE($M387:$AE390,"A", "")))</f>
        <v>27</v>
      </c>
      <c r="AN387" s="216">
        <f>SUMPRODUCT(LEN($AH387:$AH390)-LEN(SUBSTITUTE($AH387:$AH390,"A", "")))</f>
        <v>7</v>
      </c>
      <c r="AO387" s="219">
        <f>SUMPRODUCT(LEN($AG387:$AG390)-LEN(SUBSTITUTE($AG387:$AG390,"A", "")))</f>
        <v>0</v>
      </c>
      <c r="AP387" s="222">
        <f>SUMPRODUCT(LEN($M387:$AE390)-LEN(SUBSTITUTE($M387:$AE390,"S", "")))</f>
        <v>7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0</v>
      </c>
      <c r="AS387" s="222">
        <f>SUMPRODUCT(LEN($M387:$AE390)-LEN(SUBSTITUTE($M387:$AE390,"F", "")))</f>
        <v>1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10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0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375</v>
      </c>
      <c r="N388" s="35" t="s">
        <v>121</v>
      </c>
      <c r="O388" s="34" t="s">
        <v>470</v>
      </c>
      <c r="P388" s="35" t="s">
        <v>120</v>
      </c>
      <c r="Q388" s="34" t="s">
        <v>374</v>
      </c>
      <c r="R388" s="35" t="s">
        <v>119</v>
      </c>
      <c r="S388" s="34" t="s">
        <v>471</v>
      </c>
      <c r="T388" s="35" t="s">
        <v>118</v>
      </c>
      <c r="U388" s="34" t="s">
        <v>133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374</v>
      </c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207</v>
      </c>
      <c r="I389" s="250"/>
      <c r="J389" s="250"/>
      <c r="K389" s="250"/>
      <c r="L389" s="26" t="s">
        <v>112</v>
      </c>
      <c r="M389" s="25" t="s">
        <v>544</v>
      </c>
      <c r="N389" s="26" t="s">
        <v>111</v>
      </c>
      <c r="O389" s="25" t="s">
        <v>470</v>
      </c>
      <c r="P389" s="26" t="s">
        <v>110</v>
      </c>
      <c r="Q389" s="25" t="s">
        <v>477</v>
      </c>
      <c r="R389" s="26" t="s">
        <v>109</v>
      </c>
      <c r="S389" s="25" t="s">
        <v>503</v>
      </c>
      <c r="T389" s="26" t="s">
        <v>108</v>
      </c>
      <c r="U389" s="25" t="s">
        <v>133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477</v>
      </c>
      <c r="N390" s="55" t="s">
        <v>102</v>
      </c>
      <c r="O390" s="54" t="s">
        <v>477</v>
      </c>
      <c r="P390" s="55" t="s">
        <v>101</v>
      </c>
      <c r="Q390" s="54" t="s">
        <v>544</v>
      </c>
      <c r="R390" s="55" t="s">
        <v>100</v>
      </c>
      <c r="S390" s="54" t="s">
        <v>371</v>
      </c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117</v>
      </c>
      <c r="J391" s="248">
        <v>25</v>
      </c>
      <c r="K391" s="248">
        <v>5</v>
      </c>
      <c r="L391" s="45" t="s">
        <v>132</v>
      </c>
      <c r="M391" s="44" t="s">
        <v>544</v>
      </c>
      <c r="N391" s="45" t="s">
        <v>131</v>
      </c>
      <c r="O391" s="44" t="s">
        <v>664</v>
      </c>
      <c r="P391" s="45" t="s">
        <v>130</v>
      </c>
      <c r="Q391" s="44" t="s">
        <v>655</v>
      </c>
      <c r="R391" s="45" t="s">
        <v>129</v>
      </c>
      <c r="S391" s="44" t="s">
        <v>492</v>
      </c>
      <c r="T391" s="45" t="s">
        <v>128</v>
      </c>
      <c r="U391" s="44" t="s">
        <v>371</v>
      </c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375</v>
      </c>
      <c r="AI391" s="42"/>
      <c r="AJ391" s="231"/>
      <c r="AK391" s="225"/>
      <c r="AL391" s="51"/>
      <c r="AM391" s="228">
        <f>SUMPRODUCT(LEN($M391:$AE394)-LEN(SUBSTITUTE($M391:$AE394,"A", "")))</f>
        <v>24</v>
      </c>
      <c r="AN391" s="216">
        <f>SUMPRODUCT(LEN($AH391:$AH394)-LEN(SUBSTITUTE($AH391:$AH394,"A", "")))</f>
        <v>2</v>
      </c>
      <c r="AO391" s="219">
        <f>SUMPRODUCT(LEN($AG391:$AG394)-LEN(SUBSTITUTE($AG391:$AG394,"A", "")))</f>
        <v>0</v>
      </c>
      <c r="AP391" s="222">
        <f>SUMPRODUCT(LEN($M391:$AE394)-LEN(SUBSTITUTE($M391:$AE394,"S", "")))</f>
        <v>13</v>
      </c>
      <c r="AQ391" s="216">
        <f>SUMPRODUCT(LEN($AH391:$AH394)-LEN(SUBSTITUTE($AH391:$AH394,"S", "")))</f>
        <v>0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14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175</v>
      </c>
      <c r="N392" s="35" t="s">
        <v>121</v>
      </c>
      <c r="O392" s="34" t="s">
        <v>530</v>
      </c>
      <c r="P392" s="35" t="s">
        <v>120</v>
      </c>
      <c r="Q392" s="34" t="s">
        <v>658</v>
      </c>
      <c r="R392" s="35" t="s">
        <v>119</v>
      </c>
      <c r="S392" s="34" t="s">
        <v>502</v>
      </c>
      <c r="T392" s="35" t="s">
        <v>118</v>
      </c>
      <c r="U392" s="34" t="s">
        <v>371</v>
      </c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375</v>
      </c>
      <c r="N393" s="26" t="s">
        <v>111</v>
      </c>
      <c r="O393" s="25" t="s">
        <v>470</v>
      </c>
      <c r="P393" s="26" t="s">
        <v>110</v>
      </c>
      <c r="Q393" s="25" t="s">
        <v>375</v>
      </c>
      <c r="R393" s="26" t="s">
        <v>109</v>
      </c>
      <c r="S393" s="25" t="s">
        <v>491</v>
      </c>
      <c r="T393" s="26" t="s">
        <v>108</v>
      </c>
      <c r="U393" s="25" t="s">
        <v>133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374</v>
      </c>
      <c r="N394" s="55" t="s">
        <v>102</v>
      </c>
      <c r="O394" s="54" t="s">
        <v>477</v>
      </c>
      <c r="P394" s="55" t="s">
        <v>101</v>
      </c>
      <c r="Q394" s="54" t="s">
        <v>715</v>
      </c>
      <c r="R394" s="55" t="s">
        <v>100</v>
      </c>
      <c r="S394" s="54" t="s">
        <v>371</v>
      </c>
      <c r="T394" s="55">
        <v>20</v>
      </c>
      <c r="U394" s="54" t="s">
        <v>133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61</v>
      </c>
      <c r="AN400" s="85">
        <f t="shared" si="52"/>
        <v>1</v>
      </c>
      <c r="AO400" s="84">
        <f t="shared" si="52"/>
        <v>0</v>
      </c>
      <c r="AP400" s="86">
        <f t="shared" si="52"/>
        <v>25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17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31</v>
      </c>
      <c r="BJ400" s="5">
        <f>SUM(AP400:AR400,BB400)/$BJ$5</f>
        <v>12.5</v>
      </c>
      <c r="BK400" s="5">
        <f>SUM(AS400:AU400,BC400)/$BJ$5</f>
        <v>0</v>
      </c>
      <c r="BL400" s="5">
        <f>SUM(AV400:AX400,BD400)/$BJ$5</f>
        <v>8.5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30.5</v>
      </c>
      <c r="AN401" s="66">
        <f t="shared" si="53"/>
        <v>0.5</v>
      </c>
      <c r="AO401" s="65">
        <f t="shared" si="53"/>
        <v>0</v>
      </c>
      <c r="AP401" s="67">
        <f t="shared" si="53"/>
        <v>12.5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8.5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673</v>
      </c>
      <c r="I402" s="248">
        <v>102</v>
      </c>
      <c r="J402" s="248">
        <v>26</v>
      </c>
      <c r="K402" s="248">
        <v>6</v>
      </c>
      <c r="L402" s="45" t="s">
        <v>132</v>
      </c>
      <c r="M402" s="44" t="s">
        <v>175</v>
      </c>
      <c r="N402" s="45" t="s">
        <v>131</v>
      </c>
      <c r="O402" s="44" t="s">
        <v>374</v>
      </c>
      <c r="P402" s="45" t="s">
        <v>130</v>
      </c>
      <c r="Q402" s="44" t="s">
        <v>922</v>
      </c>
      <c r="R402" s="45" t="s">
        <v>129</v>
      </c>
      <c r="S402" s="44" t="s">
        <v>538</v>
      </c>
      <c r="T402" s="45" t="s">
        <v>128</v>
      </c>
      <c r="U402" s="44" t="s">
        <v>371</v>
      </c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175</v>
      </c>
      <c r="AI402" s="42"/>
      <c r="AJ402" s="235"/>
      <c r="AK402" s="235"/>
      <c r="AL402" s="51"/>
      <c r="AM402" s="228">
        <f>SUMPRODUCT(LEN($M402:$AE405)-LEN(SUBSTITUTE($M402:$AE405,"A", "")))</f>
        <v>36</v>
      </c>
      <c r="AN402" s="216">
        <f>SUMPRODUCT(LEN($AH402:$AH405)-LEN(SUBSTITUTE($AH402:$AH405,"A", "")))</f>
        <v>1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17</v>
      </c>
      <c r="AQ402" s="216">
        <f>SUMPRODUCT(LEN($AH402:$AH405)-LEN(SUBSTITUTE($AH402:$AH405,"S", "")))</f>
        <v>0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10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0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0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544</v>
      </c>
      <c r="N403" s="35" t="s">
        <v>121</v>
      </c>
      <c r="O403" s="34" t="s">
        <v>938</v>
      </c>
      <c r="P403" s="35" t="s">
        <v>120</v>
      </c>
      <c r="Q403" s="34" t="s">
        <v>530</v>
      </c>
      <c r="R403" s="35" t="s">
        <v>119</v>
      </c>
      <c r="S403" s="34" t="s">
        <v>478</v>
      </c>
      <c r="T403" s="35" t="s">
        <v>118</v>
      </c>
      <c r="U403" s="34" t="s">
        <v>371</v>
      </c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207</v>
      </c>
      <c r="I404" s="250"/>
      <c r="J404" s="250"/>
      <c r="K404" s="250"/>
      <c r="L404" s="26" t="s">
        <v>112</v>
      </c>
      <c r="M404" s="25" t="s">
        <v>475</v>
      </c>
      <c r="N404" s="26" t="s">
        <v>111</v>
      </c>
      <c r="O404" s="25" t="s">
        <v>496</v>
      </c>
      <c r="P404" s="26" t="s">
        <v>110</v>
      </c>
      <c r="Q404" s="25" t="s">
        <v>547</v>
      </c>
      <c r="R404" s="26" t="s">
        <v>109</v>
      </c>
      <c r="S404" s="25" t="s">
        <v>378</v>
      </c>
      <c r="T404" s="26" t="s">
        <v>108</v>
      </c>
      <c r="U404" s="25" t="s">
        <v>133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470</v>
      </c>
      <c r="N405" s="55" t="s">
        <v>102</v>
      </c>
      <c r="O405" s="54" t="s">
        <v>530</v>
      </c>
      <c r="P405" s="55" t="s">
        <v>101</v>
      </c>
      <c r="Q405" s="54" t="s">
        <v>385</v>
      </c>
      <c r="R405" s="55" t="s">
        <v>100</v>
      </c>
      <c r="S405" s="54" t="s">
        <v>371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102</v>
      </c>
      <c r="J406" s="248">
        <v>24</v>
      </c>
      <c r="K406" s="248">
        <v>7</v>
      </c>
      <c r="L406" s="45" t="s">
        <v>132</v>
      </c>
      <c r="M406" s="44" t="s">
        <v>375</v>
      </c>
      <c r="N406" s="45" t="s">
        <v>131</v>
      </c>
      <c r="O406" s="44" t="s">
        <v>477</v>
      </c>
      <c r="P406" s="45" t="s">
        <v>130</v>
      </c>
      <c r="Q406" s="44" t="s">
        <v>375</v>
      </c>
      <c r="R406" s="45" t="s">
        <v>129</v>
      </c>
      <c r="S406" s="44" t="s">
        <v>381</v>
      </c>
      <c r="T406" s="45" t="s">
        <v>128</v>
      </c>
      <c r="U406" s="44" t="s">
        <v>133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31"/>
      <c r="AK406" s="225"/>
      <c r="AL406" s="51"/>
      <c r="AM406" s="228">
        <f>SUMPRODUCT(LEN($M406:$AE409)-LEN(SUBSTITUTE($M406:$AE409,"A", "")))</f>
        <v>25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0</v>
      </c>
      <c r="AP406" s="222">
        <f>SUMPRODUCT(LEN($M406:$AE409)-LEN(SUBSTITUTE($M406:$AE409,"S", "")))</f>
        <v>8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7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375</v>
      </c>
      <c r="N407" s="35" t="s">
        <v>121</v>
      </c>
      <c r="O407" s="34" t="s">
        <v>530</v>
      </c>
      <c r="P407" s="35" t="s">
        <v>120</v>
      </c>
      <c r="Q407" s="34" t="s">
        <v>374</v>
      </c>
      <c r="R407" s="35" t="s">
        <v>119</v>
      </c>
      <c r="S407" s="34" t="s">
        <v>133</v>
      </c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720</v>
      </c>
      <c r="N408" s="26" t="s">
        <v>111</v>
      </c>
      <c r="O408" s="25" t="s">
        <v>477</v>
      </c>
      <c r="P408" s="26" t="s">
        <v>110</v>
      </c>
      <c r="Q408" s="25" t="s">
        <v>498</v>
      </c>
      <c r="R408" s="26" t="s">
        <v>109</v>
      </c>
      <c r="S408" s="25" t="s">
        <v>371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664</v>
      </c>
      <c r="N409" s="55" t="s">
        <v>102</v>
      </c>
      <c r="O409" s="54" t="s">
        <v>375</v>
      </c>
      <c r="P409" s="55" t="s">
        <v>101</v>
      </c>
      <c r="Q409" s="54" t="s">
        <v>375</v>
      </c>
      <c r="R409" s="55" t="s">
        <v>100</v>
      </c>
      <c r="S409" s="54" t="s">
        <v>133</v>
      </c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44</v>
      </c>
      <c r="AN415" s="85">
        <f t="shared" si="54"/>
        <v>11</v>
      </c>
      <c r="AO415" s="84">
        <f t="shared" si="54"/>
        <v>0</v>
      </c>
      <c r="AP415" s="86">
        <f t="shared" si="54"/>
        <v>29</v>
      </c>
      <c r="AQ415" s="85">
        <f t="shared" si="54"/>
        <v>3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19</v>
      </c>
      <c r="AW415" s="85">
        <f t="shared" si="54"/>
        <v>2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27.5</v>
      </c>
      <c r="BJ415" s="5">
        <f>SUM(AP415:AR415,BB415)/$BJ$5</f>
        <v>16</v>
      </c>
      <c r="BK415" s="5">
        <f>SUM(AS415:AU415,BC415)/$BJ$5</f>
        <v>0</v>
      </c>
      <c r="BL415" s="5">
        <f>SUM(AV415:AX415,BD415)/$BJ$5</f>
        <v>10.5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22</v>
      </c>
      <c r="AN416" s="66">
        <f t="shared" si="55"/>
        <v>5.5</v>
      </c>
      <c r="AO416" s="65">
        <f t="shared" si="55"/>
        <v>0</v>
      </c>
      <c r="AP416" s="67">
        <f t="shared" si="55"/>
        <v>14.5</v>
      </c>
      <c r="AQ416" s="66">
        <f t="shared" si="55"/>
        <v>1.5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9.5</v>
      </c>
      <c r="AW416" s="66">
        <f t="shared" si="55"/>
        <v>1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673</v>
      </c>
      <c r="I417" s="248">
        <v>107</v>
      </c>
      <c r="J417" s="248">
        <v>26</v>
      </c>
      <c r="K417" s="248">
        <v>7</v>
      </c>
      <c r="L417" s="45" t="s">
        <v>132</v>
      </c>
      <c r="M417" s="44" t="s">
        <v>746</v>
      </c>
      <c r="N417" s="45" t="s">
        <v>131</v>
      </c>
      <c r="O417" s="44" t="s">
        <v>710</v>
      </c>
      <c r="P417" s="45" t="s">
        <v>130</v>
      </c>
      <c r="Q417" s="44" t="s">
        <v>477</v>
      </c>
      <c r="R417" s="45" t="s">
        <v>129</v>
      </c>
      <c r="S417" s="44" t="s">
        <v>491</v>
      </c>
      <c r="T417" s="45" t="s">
        <v>128</v>
      </c>
      <c r="U417" s="44" t="s">
        <v>371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956</v>
      </c>
      <c r="AI417" s="42"/>
      <c r="AJ417" s="235"/>
      <c r="AK417" s="235"/>
      <c r="AL417" s="51"/>
      <c r="AM417" s="228">
        <f>SUMPRODUCT(LEN($M417:$AE420)-LEN(SUBSTITUTE($M417:$AE420,"A", "")))</f>
        <v>27</v>
      </c>
      <c r="AN417" s="216">
        <f>SUMPRODUCT(LEN($AH417:$AH420)-LEN(SUBSTITUTE($AH417:$AH420,"A", "")))</f>
        <v>11</v>
      </c>
      <c r="AO417" s="219">
        <f>SUMPRODUCT(LEN($AG417:$AG420)-LEN(SUBSTITUTE($AG417:$AG420,"A", "")))</f>
        <v>0</v>
      </c>
      <c r="AP417" s="222">
        <f>SUMPRODUCT(LEN($M417:$AE420)-LEN(SUBSTITUTE($M417:$AE420,"S", "")))</f>
        <v>14</v>
      </c>
      <c r="AQ417" s="216">
        <f>SUMPRODUCT(LEN($AH417:$AH420)-LEN(SUBSTITUTE($AH417:$AH420,"S", "")))</f>
        <v>3</v>
      </c>
      <c r="AR417" s="219">
        <f>SUMPRODUCT(LEN($AG417:$AG420)-LEN(SUBSTITUTE($AG417:$AG420,"S", "")))</f>
        <v>0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14</v>
      </c>
      <c r="AW417" s="216">
        <f>SUMPRODUCT(LEN($AH417:$AH420)-LEN(SUBSTITUTE($AH417:$AH420,"G", "")))</f>
        <v>2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703</v>
      </c>
      <c r="N418" s="35" t="s">
        <v>121</v>
      </c>
      <c r="O418" s="34" t="s">
        <v>530</v>
      </c>
      <c r="P418" s="35" t="s">
        <v>120</v>
      </c>
      <c r="Q418" s="34" t="s">
        <v>530</v>
      </c>
      <c r="R418" s="35" t="s">
        <v>119</v>
      </c>
      <c r="S418" s="34" t="s">
        <v>133</v>
      </c>
      <c r="T418" s="35" t="s">
        <v>118</v>
      </c>
      <c r="U418" s="34" t="s">
        <v>133</v>
      </c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955</v>
      </c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207</v>
      </c>
      <c r="I419" s="250"/>
      <c r="J419" s="250"/>
      <c r="K419" s="250"/>
      <c r="L419" s="26" t="s">
        <v>112</v>
      </c>
      <c r="M419" s="25" t="s">
        <v>374</v>
      </c>
      <c r="N419" s="26" t="s">
        <v>111</v>
      </c>
      <c r="O419" s="25" t="s">
        <v>530</v>
      </c>
      <c r="P419" s="26" t="s">
        <v>110</v>
      </c>
      <c r="Q419" s="25" t="s">
        <v>544</v>
      </c>
      <c r="R419" s="26" t="s">
        <v>109</v>
      </c>
      <c r="S419" s="25" t="s">
        <v>381</v>
      </c>
      <c r="T419" s="26" t="s">
        <v>108</v>
      </c>
      <c r="U419" s="25" t="s">
        <v>133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655</v>
      </c>
      <c r="N420" s="55" t="s">
        <v>102</v>
      </c>
      <c r="O420" s="54" t="s">
        <v>374</v>
      </c>
      <c r="P420" s="55" t="s">
        <v>101</v>
      </c>
      <c r="Q420" s="54" t="s">
        <v>461</v>
      </c>
      <c r="R420" s="55" t="s">
        <v>100</v>
      </c>
      <c r="S420" s="54" t="s">
        <v>133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102</v>
      </c>
      <c r="J421" s="248">
        <v>23</v>
      </c>
      <c r="K421" s="248">
        <v>5</v>
      </c>
      <c r="L421" s="45" t="s">
        <v>132</v>
      </c>
      <c r="M421" s="44" t="s">
        <v>175</v>
      </c>
      <c r="N421" s="45" t="s">
        <v>131</v>
      </c>
      <c r="O421" s="44" t="s">
        <v>375</v>
      </c>
      <c r="P421" s="45" t="s">
        <v>130</v>
      </c>
      <c r="Q421" s="44" t="s">
        <v>658</v>
      </c>
      <c r="R421" s="45" t="s">
        <v>129</v>
      </c>
      <c r="S421" s="44" t="s">
        <v>381</v>
      </c>
      <c r="T421" s="45" t="s">
        <v>128</v>
      </c>
      <c r="U421" s="44" t="s">
        <v>133</v>
      </c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31"/>
      <c r="AK421" s="225"/>
      <c r="AL421" s="51"/>
      <c r="AM421" s="228">
        <f>SUMPRODUCT(LEN($M421:$AE424)-LEN(SUBSTITUTE($M421:$AE424,"A", "")))</f>
        <v>17</v>
      </c>
      <c r="AN421" s="216">
        <f>SUMPRODUCT(LEN($AH421:$AH424)-LEN(SUBSTITUTE($AH421:$AH424,"A", "")))</f>
        <v>0</v>
      </c>
      <c r="AO421" s="219">
        <f>SUMPRODUCT(LEN($AG421:$AG424)-LEN(SUBSTITUTE($AG421:$AG424,"A", "")))</f>
        <v>0</v>
      </c>
      <c r="AP421" s="222">
        <f>SUMPRODUCT(LEN($M421:$AE424)-LEN(SUBSTITUTE($M421:$AE424,"S", "")))</f>
        <v>15</v>
      </c>
      <c r="AQ421" s="216">
        <f>SUMPRODUCT(LEN($AH421:$AH424)-LEN(SUBSTITUTE($AH421:$AH424,"S", "")))</f>
        <v>0</v>
      </c>
      <c r="AR421" s="219">
        <f>SUMPRODUCT(LEN($AG421:$AG424)-LEN(SUBSTITUTE($AG421:$AG424,"S", "")))</f>
        <v>0</v>
      </c>
      <c r="AS421" s="222">
        <f>SUMPRODUCT(LEN($M421:$AE424)-LEN(SUBSTITUTE($M421:$AE424,"F", "")))</f>
        <v>0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5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175</v>
      </c>
      <c r="N422" s="35" t="s">
        <v>121</v>
      </c>
      <c r="O422" s="34" t="s">
        <v>374</v>
      </c>
      <c r="P422" s="35" t="s">
        <v>120</v>
      </c>
      <c r="Q422" s="34" t="s">
        <v>385</v>
      </c>
      <c r="R422" s="35" t="s">
        <v>119</v>
      </c>
      <c r="S422" s="34" t="s">
        <v>371</v>
      </c>
      <c r="T422" s="35" t="s">
        <v>118</v>
      </c>
      <c r="U422" s="34" t="s">
        <v>133</v>
      </c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175</v>
      </c>
      <c r="N423" s="26" t="s">
        <v>111</v>
      </c>
      <c r="O423" s="25" t="s">
        <v>375</v>
      </c>
      <c r="P423" s="26" t="s">
        <v>110</v>
      </c>
      <c r="Q423" s="25" t="s">
        <v>471</v>
      </c>
      <c r="R423" s="26" t="s">
        <v>109</v>
      </c>
      <c r="S423" s="25" t="s">
        <v>371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375</v>
      </c>
      <c r="N424" s="55" t="s">
        <v>102</v>
      </c>
      <c r="O424" s="54" t="s">
        <v>715</v>
      </c>
      <c r="P424" s="55" t="s">
        <v>101</v>
      </c>
      <c r="Q424" s="54" t="s">
        <v>492</v>
      </c>
      <c r="R424" s="55" t="s">
        <v>100</v>
      </c>
      <c r="S424" s="54" t="s">
        <v>371</v>
      </c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50</v>
      </c>
      <c r="AN430" s="85">
        <f t="shared" si="56"/>
        <v>16</v>
      </c>
      <c r="AO430" s="84">
        <f t="shared" si="56"/>
        <v>0</v>
      </c>
      <c r="AP430" s="86">
        <f t="shared" si="56"/>
        <v>15</v>
      </c>
      <c r="AQ430" s="85">
        <f t="shared" si="56"/>
        <v>4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23</v>
      </c>
      <c r="AW430" s="85">
        <f t="shared" si="56"/>
        <v>4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137</v>
      </c>
      <c r="BI430" s="5">
        <f>SUM(AM430:AO430)/$BJ$5</f>
        <v>33</v>
      </c>
      <c r="BJ430" s="5">
        <f>SUM(AP430:AR430,BB430)/$BJ$5</f>
        <v>9.5</v>
      </c>
      <c r="BK430" s="5">
        <f>SUM(AS430:AU430,BC430)/$BJ$5</f>
        <v>0</v>
      </c>
      <c r="BL430" s="5">
        <f>SUM(AV430:AX430,BD430)/$BJ$5</f>
        <v>14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25</v>
      </c>
      <c r="AN431" s="66">
        <f t="shared" si="57"/>
        <v>8</v>
      </c>
      <c r="AO431" s="65">
        <f t="shared" si="57"/>
        <v>0</v>
      </c>
      <c r="AP431" s="67">
        <f t="shared" si="57"/>
        <v>7.5</v>
      </c>
      <c r="AQ431" s="66">
        <f t="shared" si="57"/>
        <v>2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11.5</v>
      </c>
      <c r="AW431" s="66">
        <f t="shared" si="57"/>
        <v>2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466</v>
      </c>
      <c r="I432" s="248">
        <v>74</v>
      </c>
      <c r="J432" s="248">
        <v>21</v>
      </c>
      <c r="K432" s="248">
        <v>4</v>
      </c>
      <c r="L432" s="45" t="s">
        <v>132</v>
      </c>
      <c r="M432" s="44" t="s">
        <v>374</v>
      </c>
      <c r="N432" s="45" t="s">
        <v>131</v>
      </c>
      <c r="O432" s="44" t="s">
        <v>720</v>
      </c>
      <c r="P432" s="45" t="s">
        <v>130</v>
      </c>
      <c r="Q432" s="44" t="s">
        <v>891</v>
      </c>
      <c r="R432" s="45" t="s">
        <v>129</v>
      </c>
      <c r="S432" s="44" t="s">
        <v>471</v>
      </c>
      <c r="T432" s="45" t="s">
        <v>128</v>
      </c>
      <c r="U432" s="44" t="s">
        <v>133</v>
      </c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/>
      <c r="AI432" s="42" t="s">
        <v>531</v>
      </c>
      <c r="AJ432" s="235"/>
      <c r="AK432" s="235"/>
      <c r="AL432" s="51"/>
      <c r="AM432" s="228">
        <f>SUMPRODUCT(LEN($M432:$AE435)-LEN(SUBSTITUTE($M432:$AE435,"A", "")))</f>
        <v>23</v>
      </c>
      <c r="AN432" s="216">
        <f>SUMPRODUCT(LEN($AH432:$AH435)-LEN(SUBSTITUTE($AH432:$AH435,"A", "")))</f>
        <v>0</v>
      </c>
      <c r="AO432" s="219">
        <f>SUMPRODUCT(LEN($AG432:$AG435)-LEN(SUBSTITUTE($AG432:$AG435,"A", "")))</f>
        <v>0</v>
      </c>
      <c r="AP432" s="222">
        <f>SUMPRODUCT(LEN($M432:$AE435)-LEN(SUBSTITUTE($M432:$AE435,"S", "")))</f>
        <v>9</v>
      </c>
      <c r="AQ432" s="216">
        <f>SUMPRODUCT(LEN($AH432:$AH435)-LEN(SUBSTITUTE($AH432:$AH435,"S", "")))</f>
        <v>0</v>
      </c>
      <c r="AR432" s="219">
        <f>SUMPRODUCT(LEN($AG432:$AG435)-LEN(SUBSTITUTE($AG432:$AG435,"S", "")))</f>
        <v>0</v>
      </c>
      <c r="AS432" s="222">
        <f>SUMPRODUCT(LEN($M432:$AE435)-LEN(SUBSTITUTE($M432:$AE435,"F", "")))</f>
        <v>0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12</v>
      </c>
      <c r="AW432" s="216">
        <f>SUMPRODUCT(LEN($AH432:$AH435)-LEN(SUBSTITUTE($AH432:$AH435,"G", "")))</f>
        <v>0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1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175</v>
      </c>
      <c r="N433" s="35" t="s">
        <v>121</v>
      </c>
      <c r="O433" s="34" t="s">
        <v>656</v>
      </c>
      <c r="P433" s="35" t="s">
        <v>120</v>
      </c>
      <c r="Q433" s="34" t="s">
        <v>679</v>
      </c>
      <c r="R433" s="35" t="s">
        <v>119</v>
      </c>
      <c r="S433" s="34" t="s">
        <v>371</v>
      </c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207</v>
      </c>
      <c r="I434" s="250"/>
      <c r="J434" s="250"/>
      <c r="K434" s="250"/>
      <c r="L434" s="26" t="s">
        <v>112</v>
      </c>
      <c r="M434" s="25" t="s">
        <v>375</v>
      </c>
      <c r="N434" s="26" t="s">
        <v>111</v>
      </c>
      <c r="O434" s="25" t="s">
        <v>656</v>
      </c>
      <c r="P434" s="26" t="s">
        <v>110</v>
      </c>
      <c r="Q434" s="25" t="s">
        <v>528</v>
      </c>
      <c r="R434" s="26" t="s">
        <v>109</v>
      </c>
      <c r="S434" s="25" t="s">
        <v>133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680</v>
      </c>
      <c r="N435" s="55" t="s">
        <v>102</v>
      </c>
      <c r="O435" s="54" t="s">
        <v>720</v>
      </c>
      <c r="P435" s="55" t="s">
        <v>101</v>
      </c>
      <c r="Q435" s="54" t="s">
        <v>386</v>
      </c>
      <c r="R435" s="55" t="s">
        <v>100</v>
      </c>
      <c r="S435" s="54" t="s">
        <v>133</v>
      </c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80</v>
      </c>
      <c r="J436" s="248">
        <v>24</v>
      </c>
      <c r="K436" s="248">
        <v>6</v>
      </c>
      <c r="L436" s="45" t="s">
        <v>132</v>
      </c>
      <c r="M436" s="44" t="s">
        <v>374</v>
      </c>
      <c r="N436" s="45" t="s">
        <v>131</v>
      </c>
      <c r="O436" s="44" t="s">
        <v>746</v>
      </c>
      <c r="P436" s="45" t="s">
        <v>130</v>
      </c>
      <c r="Q436" s="44" t="s">
        <v>658</v>
      </c>
      <c r="R436" s="45" t="s">
        <v>129</v>
      </c>
      <c r="S436" s="44" t="s">
        <v>386</v>
      </c>
      <c r="T436" s="45" t="s">
        <v>128</v>
      </c>
      <c r="U436" s="44" t="s">
        <v>133</v>
      </c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475</v>
      </c>
      <c r="AI436" s="42"/>
      <c r="AJ436" s="231"/>
      <c r="AK436" s="225"/>
      <c r="AL436" s="51"/>
      <c r="AM436" s="228">
        <f>SUMPRODUCT(LEN($M436:$AE439)-LEN(SUBSTITUTE($M436:$AE439,"A", "")))</f>
        <v>27</v>
      </c>
      <c r="AN436" s="216">
        <f>SUMPRODUCT(LEN($AH436:$AH439)-LEN(SUBSTITUTE($AH436:$AH439,"A", "")))</f>
        <v>16</v>
      </c>
      <c r="AO436" s="219">
        <f>SUMPRODUCT(LEN($AG436:$AG439)-LEN(SUBSTITUTE($AG436:$AG439,"A", "")))</f>
        <v>0</v>
      </c>
      <c r="AP436" s="222">
        <f>SUMPRODUCT(LEN($M436:$AE439)-LEN(SUBSTITUTE($M436:$AE439,"S", "")))</f>
        <v>6</v>
      </c>
      <c r="AQ436" s="216">
        <f>SUMPRODUCT(LEN($AH436:$AH439)-LEN(SUBSTITUTE($AH436:$AH439,"S", "")))</f>
        <v>4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11</v>
      </c>
      <c r="AW436" s="216">
        <f>SUMPRODUCT(LEN($AH436:$AH439)-LEN(SUBSTITUTE($AH436:$AH439,"G", "")))</f>
        <v>4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375</v>
      </c>
      <c r="N437" s="35" t="s">
        <v>121</v>
      </c>
      <c r="O437" s="34" t="s">
        <v>475</v>
      </c>
      <c r="P437" s="35" t="s">
        <v>120</v>
      </c>
      <c r="Q437" s="34" t="s">
        <v>544</v>
      </c>
      <c r="R437" s="35" t="s">
        <v>119</v>
      </c>
      <c r="S437" s="34" t="s">
        <v>498</v>
      </c>
      <c r="T437" s="35" t="s">
        <v>118</v>
      </c>
      <c r="U437" s="34" t="s">
        <v>133</v>
      </c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954</v>
      </c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658</v>
      </c>
      <c r="N438" s="26" t="s">
        <v>111</v>
      </c>
      <c r="O438" s="25" t="s">
        <v>374</v>
      </c>
      <c r="P438" s="26" t="s">
        <v>110</v>
      </c>
      <c r="Q438" s="25" t="s">
        <v>471</v>
      </c>
      <c r="R438" s="26" t="s">
        <v>109</v>
      </c>
      <c r="S438" s="25" t="s">
        <v>133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 t="s">
        <v>953</v>
      </c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717</v>
      </c>
      <c r="N439" s="55" t="s">
        <v>102</v>
      </c>
      <c r="O439" s="54" t="s">
        <v>470</v>
      </c>
      <c r="P439" s="55" t="s">
        <v>101</v>
      </c>
      <c r="Q439" s="54" t="s">
        <v>375</v>
      </c>
      <c r="R439" s="55" t="s">
        <v>100</v>
      </c>
      <c r="S439" s="54" t="s">
        <v>133</v>
      </c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40</v>
      </c>
      <c r="AN445" s="85">
        <f t="shared" si="58"/>
        <v>8</v>
      </c>
      <c r="AO445" s="84">
        <f t="shared" si="58"/>
        <v>0</v>
      </c>
      <c r="AP445" s="86">
        <f t="shared" si="58"/>
        <v>8</v>
      </c>
      <c r="AQ445" s="85">
        <f t="shared" si="58"/>
        <v>1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19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137</v>
      </c>
      <c r="BI445" s="5">
        <f>SUM(AM445:AO445)/$BJ$5</f>
        <v>24</v>
      </c>
      <c r="BJ445" s="5">
        <f>SUM(AP445:AR445,BB445)/$BJ$5</f>
        <v>4.5</v>
      </c>
      <c r="BK445" s="5">
        <f>SUM(AS445:AU445,BC445)/$BJ$5</f>
        <v>0</v>
      </c>
      <c r="BL445" s="5">
        <f>SUM(AV445:AX445,BD445)/$BJ$5</f>
        <v>10.5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20</v>
      </c>
      <c r="AN446" s="66">
        <f t="shared" si="59"/>
        <v>4</v>
      </c>
      <c r="AO446" s="65">
        <f t="shared" si="59"/>
        <v>0</v>
      </c>
      <c r="AP446" s="67">
        <f t="shared" si="59"/>
        <v>4</v>
      </c>
      <c r="AQ446" s="66">
        <f t="shared" si="59"/>
        <v>0.5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9.5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134</v>
      </c>
      <c r="I447" s="248">
        <v>99</v>
      </c>
      <c r="J447" s="248">
        <v>24</v>
      </c>
      <c r="K447" s="248">
        <v>6</v>
      </c>
      <c r="L447" s="45" t="s">
        <v>132</v>
      </c>
      <c r="M447" s="44" t="s">
        <v>175</v>
      </c>
      <c r="N447" s="45" t="s">
        <v>131</v>
      </c>
      <c r="O447" s="44" t="s">
        <v>664</v>
      </c>
      <c r="P447" s="45" t="s">
        <v>130</v>
      </c>
      <c r="Q447" s="44" t="s">
        <v>475</v>
      </c>
      <c r="R447" s="45" t="s">
        <v>129</v>
      </c>
      <c r="S447" s="44" t="s">
        <v>471</v>
      </c>
      <c r="T447" s="45" t="s">
        <v>128</v>
      </c>
      <c r="U447" s="44" t="s">
        <v>133</v>
      </c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924</v>
      </c>
      <c r="AI447" s="42" t="s">
        <v>531</v>
      </c>
      <c r="AJ447" s="235"/>
      <c r="AK447" s="235"/>
      <c r="AL447" s="51"/>
      <c r="AM447" s="228">
        <f>SUMPRODUCT(LEN($M447:$AE450)-LEN(SUBSTITUTE($M447:$AE450,"A", "")))</f>
        <v>22</v>
      </c>
      <c r="AN447" s="216">
        <f>SUMPRODUCT(LEN($AH447:$AH450)-LEN(SUBSTITUTE($AH447:$AH450,"A", "")))</f>
        <v>6</v>
      </c>
      <c r="AO447" s="219">
        <f>SUMPRODUCT(LEN($AG447:$AG450)-LEN(SUBSTITUTE($AG447:$AG450,"A", "")))</f>
        <v>0</v>
      </c>
      <c r="AP447" s="222">
        <f>SUMPRODUCT(LEN($M447:$AE450)-LEN(SUBSTITUTE($M447:$AE450,"S", "")))</f>
        <v>5</v>
      </c>
      <c r="AQ447" s="216">
        <f>SUMPRODUCT(LEN($AH447:$AH450)-LEN(SUBSTITUTE($AH447:$AH450,"S", "")))</f>
        <v>1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12</v>
      </c>
      <c r="AW447" s="216">
        <f>SUMPRODUCT(LEN($AH447:$AH450)-LEN(SUBSTITUTE($AH447:$AH450,"G", "")))</f>
        <v>1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1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375</v>
      </c>
      <c r="N448" s="35" t="s">
        <v>121</v>
      </c>
      <c r="O448" s="34" t="s">
        <v>664</v>
      </c>
      <c r="P448" s="35" t="s">
        <v>120</v>
      </c>
      <c r="Q448" s="34" t="s">
        <v>477</v>
      </c>
      <c r="R448" s="35" t="s">
        <v>119</v>
      </c>
      <c r="S448" s="34" t="s">
        <v>471</v>
      </c>
      <c r="T448" s="35" t="s">
        <v>118</v>
      </c>
      <c r="U448" s="34" t="s">
        <v>133</v>
      </c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211</v>
      </c>
      <c r="I449" s="250"/>
      <c r="J449" s="250"/>
      <c r="K449" s="250"/>
      <c r="L449" s="26" t="s">
        <v>112</v>
      </c>
      <c r="M449" s="25" t="s">
        <v>544</v>
      </c>
      <c r="N449" s="26" t="s">
        <v>111</v>
      </c>
      <c r="O449" s="25" t="s">
        <v>895</v>
      </c>
      <c r="P449" s="26" t="s">
        <v>110</v>
      </c>
      <c r="Q449" s="25" t="s">
        <v>375</v>
      </c>
      <c r="R449" s="26" t="s">
        <v>109</v>
      </c>
      <c r="S449" s="25" t="s">
        <v>175</v>
      </c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477</v>
      </c>
      <c r="N450" s="55" t="s">
        <v>102</v>
      </c>
      <c r="O450" s="54" t="s">
        <v>498</v>
      </c>
      <c r="P450" s="55" t="s">
        <v>101</v>
      </c>
      <c r="Q450" s="54" t="s">
        <v>375</v>
      </c>
      <c r="R450" s="55" t="s">
        <v>100</v>
      </c>
      <c r="S450" s="54" t="s">
        <v>133</v>
      </c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>
        <v>91</v>
      </c>
      <c r="J451" s="248">
        <v>22</v>
      </c>
      <c r="K451" s="248">
        <v>8</v>
      </c>
      <c r="L451" s="45" t="s">
        <v>132</v>
      </c>
      <c r="M451" s="44" t="s">
        <v>544</v>
      </c>
      <c r="N451" s="45" t="s">
        <v>131</v>
      </c>
      <c r="O451" s="44" t="s">
        <v>498</v>
      </c>
      <c r="P451" s="45" t="s">
        <v>130</v>
      </c>
      <c r="Q451" s="44" t="s">
        <v>373</v>
      </c>
      <c r="R451" s="45" t="s">
        <v>129</v>
      </c>
      <c r="S451" s="44" t="s">
        <v>133</v>
      </c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375</v>
      </c>
      <c r="AI451" s="42"/>
      <c r="AJ451" s="231"/>
      <c r="AK451" s="225"/>
      <c r="AL451" s="51"/>
      <c r="AM451" s="228">
        <f>SUMPRODUCT(LEN($M451:$AE454)-LEN(SUBSTITUTE($M451:$AE454,"A", "")))</f>
        <v>18</v>
      </c>
      <c r="AN451" s="216">
        <f>SUMPRODUCT(LEN($AH451:$AH454)-LEN(SUBSTITUTE($AH451:$AH454,"A", "")))</f>
        <v>2</v>
      </c>
      <c r="AO451" s="219">
        <f>SUMPRODUCT(LEN($AG451:$AG454)-LEN(SUBSTITUTE($AG451:$AG454,"A", "")))</f>
        <v>0</v>
      </c>
      <c r="AP451" s="222">
        <f>SUMPRODUCT(LEN($M451:$AE454)-LEN(SUBSTITUTE($M451:$AE454,"S", "")))</f>
        <v>3</v>
      </c>
      <c r="AQ451" s="216">
        <f>SUMPRODUCT(LEN($AH451:$AH454)-LEN(SUBSTITUTE($AH451:$AH454,"S", "")))</f>
        <v>0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7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375</v>
      </c>
      <c r="N452" s="35" t="s">
        <v>121</v>
      </c>
      <c r="O452" s="34" t="s">
        <v>477</v>
      </c>
      <c r="P452" s="35" t="s">
        <v>120</v>
      </c>
      <c r="Q452" s="34" t="s">
        <v>175</v>
      </c>
      <c r="R452" s="35" t="s">
        <v>119</v>
      </c>
      <c r="S452" s="34" t="s">
        <v>175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664</v>
      </c>
      <c r="N453" s="26" t="s">
        <v>111</v>
      </c>
      <c r="O453" s="25" t="s">
        <v>375</v>
      </c>
      <c r="P453" s="26" t="s">
        <v>110</v>
      </c>
      <c r="Q453" s="25" t="s">
        <v>498</v>
      </c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477</v>
      </c>
      <c r="N454" s="55" t="s">
        <v>102</v>
      </c>
      <c r="O454" s="54" t="s">
        <v>375</v>
      </c>
      <c r="P454" s="55" t="s">
        <v>101</v>
      </c>
      <c r="Q454" s="54" t="s">
        <v>133</v>
      </c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36</v>
      </c>
      <c r="AN460" s="85">
        <f t="shared" si="60"/>
        <v>9</v>
      </c>
      <c r="AO460" s="84">
        <f t="shared" si="60"/>
        <v>0</v>
      </c>
      <c r="AP460" s="86">
        <f t="shared" si="60"/>
        <v>13</v>
      </c>
      <c r="AQ460" s="85">
        <f t="shared" si="60"/>
        <v>4</v>
      </c>
      <c r="AR460" s="84">
        <f t="shared" si="60"/>
        <v>0</v>
      </c>
      <c r="AS460" s="86">
        <f t="shared" si="60"/>
        <v>0</v>
      </c>
      <c r="AT460" s="85">
        <f t="shared" si="60"/>
        <v>1</v>
      </c>
      <c r="AU460" s="84">
        <f t="shared" si="60"/>
        <v>0</v>
      </c>
      <c r="AV460" s="86">
        <f t="shared" si="60"/>
        <v>21</v>
      </c>
      <c r="AW460" s="85">
        <f t="shared" si="60"/>
        <v>9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22.5</v>
      </c>
      <c r="BJ460" s="5">
        <f>SUM(AP460:AR460,BB460)/$BJ$5</f>
        <v>8.5</v>
      </c>
      <c r="BK460" s="5">
        <f>SUM(AS460:AU460,BC460)/$BJ$5</f>
        <v>0.5</v>
      </c>
      <c r="BL460" s="5">
        <f>SUM(AV460:AX460,BD460)/$BJ$5</f>
        <v>15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18</v>
      </c>
      <c r="AN461" s="66">
        <f t="shared" si="61"/>
        <v>4.5</v>
      </c>
      <c r="AO461" s="65">
        <f t="shared" si="61"/>
        <v>0</v>
      </c>
      <c r="AP461" s="67">
        <f t="shared" si="61"/>
        <v>6.5</v>
      </c>
      <c r="AQ461" s="66">
        <f t="shared" si="61"/>
        <v>2</v>
      </c>
      <c r="AR461" s="65">
        <f t="shared" si="61"/>
        <v>0</v>
      </c>
      <c r="AS461" s="67">
        <f t="shared" si="61"/>
        <v>0</v>
      </c>
      <c r="AT461" s="66">
        <f t="shared" si="61"/>
        <v>0.5</v>
      </c>
      <c r="AU461" s="65">
        <f t="shared" si="61"/>
        <v>0</v>
      </c>
      <c r="AV461" s="67">
        <f t="shared" si="61"/>
        <v>10.5</v>
      </c>
      <c r="AW461" s="66">
        <f t="shared" si="61"/>
        <v>4.5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673</v>
      </c>
      <c r="I462" s="248">
        <v>70</v>
      </c>
      <c r="J462" s="248">
        <v>20</v>
      </c>
      <c r="K462" s="248">
        <v>6</v>
      </c>
      <c r="L462" s="45" t="s">
        <v>132</v>
      </c>
      <c r="M462" s="44" t="s">
        <v>375</v>
      </c>
      <c r="N462" s="45" t="s">
        <v>131</v>
      </c>
      <c r="O462" s="44" t="s">
        <v>658</v>
      </c>
      <c r="P462" s="45" t="s">
        <v>130</v>
      </c>
      <c r="Q462" s="44" t="s">
        <v>498</v>
      </c>
      <c r="R462" s="45" t="s">
        <v>129</v>
      </c>
      <c r="S462" s="44" t="s">
        <v>133</v>
      </c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531</v>
      </c>
      <c r="AI462" s="42"/>
      <c r="AJ462" s="235"/>
      <c r="AK462" s="235"/>
      <c r="AL462" s="51"/>
      <c r="AM462" s="228">
        <f>SUMPRODUCT(LEN($M462:$AE465)-LEN(SUBSTITUTE($M462:$AE465,"A", "")))</f>
        <v>19</v>
      </c>
      <c r="AN462" s="216">
        <f>SUMPRODUCT(LEN($AH462:$AH465)-LEN(SUBSTITUTE($AH462:$AH465,"A", "")))</f>
        <v>3</v>
      </c>
      <c r="AO462" s="219">
        <f>SUMPRODUCT(LEN($AG462:$AG465)-LEN(SUBSTITUTE($AG462:$AG465,"A", "")))</f>
        <v>0</v>
      </c>
      <c r="AP462" s="222">
        <f>SUMPRODUCT(LEN($M462:$AE465)-LEN(SUBSTITUTE($M462:$AE465,"S", "")))</f>
        <v>4</v>
      </c>
      <c r="AQ462" s="216">
        <f>SUMPRODUCT(LEN($AH462:$AH465)-LEN(SUBSTITUTE($AH462:$AH465,"S", "")))</f>
        <v>2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7</v>
      </c>
      <c r="AW462" s="216">
        <f>SUMPRODUCT(LEN($AH462:$AH465)-LEN(SUBSTITUTE($AH462:$AH465,"G", "")))</f>
        <v>5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498</v>
      </c>
      <c r="N463" s="35" t="s">
        <v>121</v>
      </c>
      <c r="O463" s="34" t="s">
        <v>464</v>
      </c>
      <c r="P463" s="35" t="s">
        <v>120</v>
      </c>
      <c r="Q463" s="34" t="s">
        <v>375</v>
      </c>
      <c r="R463" s="35" t="s">
        <v>119</v>
      </c>
      <c r="S463" s="34" t="s">
        <v>133</v>
      </c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952</v>
      </c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208</v>
      </c>
      <c r="I464" s="250"/>
      <c r="J464" s="250"/>
      <c r="K464" s="250"/>
      <c r="L464" s="26" t="s">
        <v>112</v>
      </c>
      <c r="M464" s="25" t="s">
        <v>498</v>
      </c>
      <c r="N464" s="26" t="s">
        <v>111</v>
      </c>
      <c r="O464" s="25" t="s">
        <v>464</v>
      </c>
      <c r="P464" s="26" t="s">
        <v>110</v>
      </c>
      <c r="Q464" s="25" t="s">
        <v>175</v>
      </c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664</v>
      </c>
      <c r="N465" s="55" t="s">
        <v>102</v>
      </c>
      <c r="O465" s="54" t="s">
        <v>498</v>
      </c>
      <c r="P465" s="55" t="s">
        <v>101</v>
      </c>
      <c r="Q465" s="54" t="s">
        <v>175</v>
      </c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73</v>
      </c>
      <c r="J466" s="248">
        <v>22</v>
      </c>
      <c r="K466" s="248">
        <v>7</v>
      </c>
      <c r="L466" s="45" t="s">
        <v>132</v>
      </c>
      <c r="M466" s="44" t="s">
        <v>374</v>
      </c>
      <c r="N466" s="45" t="s">
        <v>131</v>
      </c>
      <c r="O466" s="44" t="s">
        <v>717</v>
      </c>
      <c r="P466" s="45" t="s">
        <v>130</v>
      </c>
      <c r="Q466" s="44" t="s">
        <v>556</v>
      </c>
      <c r="R466" s="45" t="s">
        <v>129</v>
      </c>
      <c r="S466" s="44" t="s">
        <v>133</v>
      </c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531</v>
      </c>
      <c r="AI466" s="42"/>
      <c r="AJ466" s="231"/>
      <c r="AK466" s="225"/>
      <c r="AL466" s="51"/>
      <c r="AM466" s="228">
        <f>SUMPRODUCT(LEN($M466:$AE469)-LEN(SUBSTITUTE($M466:$AE469,"A", "")))</f>
        <v>17</v>
      </c>
      <c r="AN466" s="216">
        <f>SUMPRODUCT(LEN($AH466:$AH469)-LEN(SUBSTITUTE($AH466:$AH469,"A", "")))</f>
        <v>6</v>
      </c>
      <c r="AO466" s="219">
        <f>SUMPRODUCT(LEN($AG466:$AG469)-LEN(SUBSTITUTE($AG466:$AG469,"A", "")))</f>
        <v>0</v>
      </c>
      <c r="AP466" s="222">
        <f>SUMPRODUCT(LEN($M466:$AE469)-LEN(SUBSTITUTE($M466:$AE469,"S", "")))</f>
        <v>9</v>
      </c>
      <c r="AQ466" s="216">
        <f>SUMPRODUCT(LEN($AH466:$AH469)-LEN(SUBSTITUTE($AH466:$AH469,"S", "")))</f>
        <v>2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1</v>
      </c>
      <c r="AU466" s="219">
        <f>SUMPRODUCT(LEN($AG466:$AG469)-LEN(SUBSTITUTE($AG466:$AG469,"F", "")))</f>
        <v>0</v>
      </c>
      <c r="AV466" s="222">
        <f>SUMPRODUCT(LEN($M466:$AE469)-LEN(SUBSTITUTE($M466:$AE469,"G", "")))</f>
        <v>14</v>
      </c>
      <c r="AW466" s="216">
        <f>SUMPRODUCT(LEN($AH466:$AH469)-LEN(SUBSTITUTE($AH466:$AH469,"G", "")))</f>
        <v>4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656</v>
      </c>
      <c r="N467" s="35" t="s">
        <v>121</v>
      </c>
      <c r="O467" s="34" t="s">
        <v>759</v>
      </c>
      <c r="P467" s="35" t="s">
        <v>120</v>
      </c>
      <c r="Q467" s="34" t="s">
        <v>661</v>
      </c>
      <c r="R467" s="35" t="s">
        <v>119</v>
      </c>
      <c r="S467" s="34" t="s">
        <v>133</v>
      </c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498</v>
      </c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477</v>
      </c>
      <c r="N468" s="26" t="s">
        <v>111</v>
      </c>
      <c r="O468" s="25" t="s">
        <v>680</v>
      </c>
      <c r="P468" s="26" t="s">
        <v>110</v>
      </c>
      <c r="Q468" s="25" t="s">
        <v>377</v>
      </c>
      <c r="R468" s="26" t="s">
        <v>109</v>
      </c>
      <c r="S468" s="25" t="s">
        <v>175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 t="s">
        <v>688</v>
      </c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759</v>
      </c>
      <c r="N469" s="55" t="s">
        <v>102</v>
      </c>
      <c r="O469" s="54" t="s">
        <v>375</v>
      </c>
      <c r="P469" s="55" t="s">
        <v>101</v>
      </c>
      <c r="Q469" s="54" t="s">
        <v>498</v>
      </c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 t="s">
        <v>951</v>
      </c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29</v>
      </c>
      <c r="AN475" s="85">
        <f t="shared" si="62"/>
        <v>0</v>
      </c>
      <c r="AO475" s="84">
        <f t="shared" si="62"/>
        <v>0</v>
      </c>
      <c r="AP475" s="86">
        <f t="shared" si="62"/>
        <v>11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14.5</v>
      </c>
      <c r="BJ475" s="5">
        <f>SUM(AP475:AR475,BB475)/$BJ$5</f>
        <v>5.5</v>
      </c>
      <c r="BK475" s="5">
        <f>SUM(AS475:AU475,BC475)/$BJ$5</f>
        <v>0</v>
      </c>
      <c r="BL475" s="5">
        <f>SUM(AV475:AX475,BD475)/$BJ$5</f>
        <v>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14.5</v>
      </c>
      <c r="AN476" s="66">
        <f t="shared" si="63"/>
        <v>0</v>
      </c>
      <c r="AO476" s="65">
        <f t="shared" si="63"/>
        <v>0</v>
      </c>
      <c r="AP476" s="67">
        <f t="shared" si="63"/>
        <v>5.5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134</v>
      </c>
      <c r="I477" s="248">
        <v>71</v>
      </c>
      <c r="J477" s="248">
        <v>21</v>
      </c>
      <c r="K477" s="248">
        <v>7</v>
      </c>
      <c r="L477" s="45" t="s">
        <v>132</v>
      </c>
      <c r="M477" s="44" t="s">
        <v>544</v>
      </c>
      <c r="N477" s="45" t="s">
        <v>131</v>
      </c>
      <c r="O477" s="44" t="s">
        <v>531</v>
      </c>
      <c r="P477" s="45" t="s">
        <v>130</v>
      </c>
      <c r="Q477" s="44" t="s">
        <v>498</v>
      </c>
      <c r="R477" s="45" t="s">
        <v>129</v>
      </c>
      <c r="S477" s="44" t="s">
        <v>133</v>
      </c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35"/>
      <c r="AK477" s="235"/>
      <c r="AL477" s="51"/>
      <c r="AM477" s="228">
        <f>SUMPRODUCT(LEN($M477:$AE480)-LEN(SUBSTITUTE($M477:$AE480,"A", "")))</f>
        <v>13</v>
      </c>
      <c r="AN477" s="216">
        <f>SUMPRODUCT(LEN($AH477:$AH480)-LEN(SUBSTITUTE($AH477:$AH480,"A", "")))</f>
        <v>0</v>
      </c>
      <c r="AO477" s="219">
        <f>SUMPRODUCT(LEN($AG477:$AG480)-LEN(SUBSTITUTE($AG477:$AG480,"A", "")))</f>
        <v>0</v>
      </c>
      <c r="AP477" s="222">
        <f>SUMPRODUCT(LEN($M477:$AE480)-LEN(SUBSTITUTE($M477:$AE480,"S", "")))</f>
        <v>6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5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0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544</v>
      </c>
      <c r="N478" s="35" t="s">
        <v>121</v>
      </c>
      <c r="O478" s="34" t="s">
        <v>375</v>
      </c>
      <c r="P478" s="35" t="s">
        <v>120</v>
      </c>
      <c r="Q478" s="34" t="s">
        <v>372</v>
      </c>
      <c r="R478" s="35" t="s">
        <v>119</v>
      </c>
      <c r="S478" s="34" t="s">
        <v>133</v>
      </c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208</v>
      </c>
      <c r="I479" s="250"/>
      <c r="J479" s="250"/>
      <c r="K479" s="250"/>
      <c r="L479" s="26" t="s">
        <v>112</v>
      </c>
      <c r="M479" s="25" t="s">
        <v>175</v>
      </c>
      <c r="N479" s="26" t="s">
        <v>111</v>
      </c>
      <c r="O479" s="25" t="s">
        <v>375</v>
      </c>
      <c r="P479" s="26" t="s">
        <v>110</v>
      </c>
      <c r="Q479" s="25" t="s">
        <v>371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530</v>
      </c>
      <c r="N480" s="55" t="s">
        <v>102</v>
      </c>
      <c r="O480" s="54" t="s">
        <v>175</v>
      </c>
      <c r="P480" s="55" t="s">
        <v>101</v>
      </c>
      <c r="Q480" s="54" t="s">
        <v>133</v>
      </c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74</v>
      </c>
      <c r="J481" s="248">
        <v>21</v>
      </c>
      <c r="K481" s="248">
        <v>7</v>
      </c>
      <c r="L481" s="45" t="s">
        <v>132</v>
      </c>
      <c r="M481" s="44" t="s">
        <v>375</v>
      </c>
      <c r="N481" s="45" t="s">
        <v>131</v>
      </c>
      <c r="O481" s="44" t="s">
        <v>375</v>
      </c>
      <c r="P481" s="45" t="s">
        <v>130</v>
      </c>
      <c r="Q481" s="44" t="s">
        <v>186</v>
      </c>
      <c r="R481" s="45" t="s">
        <v>129</v>
      </c>
      <c r="S481" s="44" t="s">
        <v>133</v>
      </c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31"/>
      <c r="AK481" s="225"/>
      <c r="AL481" s="51"/>
      <c r="AM481" s="228">
        <f>SUMPRODUCT(LEN($M481:$AE484)-LEN(SUBSTITUTE($M481:$AE484,"A", "")))</f>
        <v>16</v>
      </c>
      <c r="AN481" s="216">
        <f>SUMPRODUCT(LEN($AH481:$AH484)-LEN(SUBSTITUTE($AH481:$AH484,"A", "")))</f>
        <v>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5</v>
      </c>
      <c r="AQ481" s="216">
        <f>SUMPRODUCT(LEN($AH481:$AH484)-LEN(SUBSTITUTE($AH481:$AH484,"S", "")))</f>
        <v>0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5</v>
      </c>
      <c r="AW481" s="216">
        <f>SUMPRODUCT(LEN($AH481:$AH484)-LEN(SUBSTITUTE($AH481:$AH484,"G", "")))</f>
        <v>0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544</v>
      </c>
      <c r="N482" s="35" t="s">
        <v>121</v>
      </c>
      <c r="O482" s="34" t="s">
        <v>498</v>
      </c>
      <c r="P482" s="35" t="s">
        <v>120</v>
      </c>
      <c r="Q482" s="34" t="s">
        <v>175</v>
      </c>
      <c r="R482" s="35" t="s">
        <v>119</v>
      </c>
      <c r="S482" s="34" t="s">
        <v>133</v>
      </c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664</v>
      </c>
      <c r="N483" s="26" t="s">
        <v>111</v>
      </c>
      <c r="O483" s="25" t="s">
        <v>374</v>
      </c>
      <c r="P483" s="26" t="s">
        <v>110</v>
      </c>
      <c r="Q483" s="25" t="s">
        <v>133</v>
      </c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477</v>
      </c>
      <c r="N484" s="55" t="s">
        <v>102</v>
      </c>
      <c r="O484" s="54" t="s">
        <v>375</v>
      </c>
      <c r="P484" s="55" t="s">
        <v>101</v>
      </c>
      <c r="Q484" s="54" t="s">
        <v>133</v>
      </c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27</v>
      </c>
      <c r="AN490" s="85">
        <f t="shared" si="64"/>
        <v>25</v>
      </c>
      <c r="AO490" s="84">
        <f t="shared" si="64"/>
        <v>0</v>
      </c>
      <c r="AP490" s="86">
        <f t="shared" si="64"/>
        <v>23</v>
      </c>
      <c r="AQ490" s="85">
        <f t="shared" si="64"/>
        <v>23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7</v>
      </c>
      <c r="AW490" s="85">
        <f t="shared" si="64"/>
        <v>4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3</v>
      </c>
      <c r="BE490" s="81">
        <f t="shared" si="64"/>
        <v>0</v>
      </c>
      <c r="BF490" s="61" t="s">
        <v>137</v>
      </c>
      <c r="BI490" s="5">
        <f>SUM(AM490:AO490)/$BJ$5</f>
        <v>26</v>
      </c>
      <c r="BJ490" s="5">
        <f>SUM(AP490:AR490,BB490)/$BJ$5</f>
        <v>23.5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13.5</v>
      </c>
      <c r="AN491" s="66">
        <f t="shared" si="65"/>
        <v>12.5</v>
      </c>
      <c r="AO491" s="65">
        <f t="shared" si="65"/>
        <v>0</v>
      </c>
      <c r="AP491" s="67">
        <f t="shared" si="65"/>
        <v>11.5</v>
      </c>
      <c r="AQ491" s="66">
        <f t="shared" si="65"/>
        <v>11.5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3.5</v>
      </c>
      <c r="AW491" s="66">
        <f t="shared" si="65"/>
        <v>2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1.5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673</v>
      </c>
      <c r="I492" s="248">
        <v>72</v>
      </c>
      <c r="J492" s="248">
        <v>23</v>
      </c>
      <c r="K492" s="248">
        <v>8</v>
      </c>
      <c r="L492" s="45" t="s">
        <v>132</v>
      </c>
      <c r="M492" s="44" t="s">
        <v>375</v>
      </c>
      <c r="N492" s="45" t="s">
        <v>131</v>
      </c>
      <c r="O492" s="44" t="s">
        <v>511</v>
      </c>
      <c r="P492" s="45" t="s">
        <v>130</v>
      </c>
      <c r="Q492" s="44" t="s">
        <v>377</v>
      </c>
      <c r="R492" s="45" t="s">
        <v>129</v>
      </c>
      <c r="S492" s="44" t="s">
        <v>133</v>
      </c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492</v>
      </c>
      <c r="AI492" s="42" t="s">
        <v>950</v>
      </c>
      <c r="AJ492" s="235"/>
      <c r="AK492" s="235"/>
      <c r="AL492" s="51"/>
      <c r="AM492" s="228">
        <f>SUMPRODUCT(LEN($M492:$AE495)-LEN(SUBSTITUTE($M492:$AE495,"A", "")))</f>
        <v>20</v>
      </c>
      <c r="AN492" s="216">
        <f>SUMPRODUCT(LEN($AH492:$AH495)-LEN(SUBSTITUTE($AH492:$AH495,"A", "")))</f>
        <v>4</v>
      </c>
      <c r="AO492" s="219">
        <f>SUMPRODUCT(LEN($AG492:$AG495)-LEN(SUBSTITUTE($AG492:$AG495,"A", "")))</f>
        <v>0</v>
      </c>
      <c r="AP492" s="222">
        <f>SUMPRODUCT(LEN($M492:$AE495)-LEN(SUBSTITUTE($M492:$AE495,"S", "")))</f>
        <v>16</v>
      </c>
      <c r="AQ492" s="216">
        <f>SUMPRODUCT(LEN($AH492:$AH495)-LEN(SUBSTITUTE($AH492:$AH495,"S", "")))</f>
        <v>4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7</v>
      </c>
      <c r="AW492" s="216">
        <f>SUMPRODUCT(LEN($AH492:$AH495)-LEN(SUBSTITUTE($AH492:$AH495,"G", "")))</f>
        <v>2</v>
      </c>
      <c r="AX492" s="219">
        <f>SUMPRODUCT(LEN($AG492:$AG495)-LEN(SUBSTITUTE($AG492:$AG495,"G", "")))</f>
        <v>0</v>
      </c>
      <c r="AY492" s="222">
        <f>SUMPRODUCT(LEN($M492:$AE495)-LEN(SUBSTITUTE($M492:$AE495,"M", "")))</f>
        <v>0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1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3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 t="s">
        <v>949</v>
      </c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475</v>
      </c>
      <c r="N493" s="35" t="s">
        <v>121</v>
      </c>
      <c r="O493" s="34" t="s">
        <v>680</v>
      </c>
      <c r="P493" s="35" t="s">
        <v>120</v>
      </c>
      <c r="Q493" s="34" t="s">
        <v>377</v>
      </c>
      <c r="R493" s="35" t="s">
        <v>119</v>
      </c>
      <c r="S493" s="34" t="s">
        <v>175</v>
      </c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492</v>
      </c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 t="s">
        <v>948</v>
      </c>
      <c r="E494" s="30"/>
      <c r="F494" s="30"/>
      <c r="G494" s="29"/>
      <c r="H494" s="239">
        <v>208</v>
      </c>
      <c r="I494" s="250"/>
      <c r="J494" s="250"/>
      <c r="K494" s="250"/>
      <c r="L494" s="26" t="s">
        <v>112</v>
      </c>
      <c r="M494" s="25" t="s">
        <v>703</v>
      </c>
      <c r="N494" s="26" t="s">
        <v>111</v>
      </c>
      <c r="O494" s="25" t="s">
        <v>650</v>
      </c>
      <c r="P494" s="26" t="s">
        <v>110</v>
      </c>
      <c r="Q494" s="25" t="s">
        <v>371</v>
      </c>
      <c r="R494" s="26" t="s">
        <v>109</v>
      </c>
      <c r="S494" s="25" t="s">
        <v>133</v>
      </c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 t="s">
        <v>385</v>
      </c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520</v>
      </c>
      <c r="N495" s="55" t="s">
        <v>102</v>
      </c>
      <c r="O495" s="54" t="s">
        <v>528</v>
      </c>
      <c r="P495" s="55" t="s">
        <v>101</v>
      </c>
      <c r="Q495" s="54" t="s">
        <v>371</v>
      </c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70</v>
      </c>
      <c r="J496" s="248">
        <v>20</v>
      </c>
      <c r="K496" s="248">
        <v>10</v>
      </c>
      <c r="L496" s="45" t="s">
        <v>132</v>
      </c>
      <c r="M496" s="44" t="s">
        <v>375</v>
      </c>
      <c r="N496" s="45" t="s">
        <v>131</v>
      </c>
      <c r="O496" s="44" t="s">
        <v>186</v>
      </c>
      <c r="P496" s="45" t="s">
        <v>130</v>
      </c>
      <c r="Q496" s="44" t="s">
        <v>133</v>
      </c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947</v>
      </c>
      <c r="AI496" s="42"/>
      <c r="AJ496" s="231"/>
      <c r="AK496" s="225"/>
      <c r="AL496" s="51"/>
      <c r="AM496" s="228">
        <f>SUMPRODUCT(LEN($M496:$AE499)-LEN(SUBSTITUTE($M496:$AE499,"A", "")))</f>
        <v>7</v>
      </c>
      <c r="AN496" s="216">
        <f>SUMPRODUCT(LEN($AH496:$AH499)-LEN(SUBSTITUTE($AH496:$AH499,"A", "")))</f>
        <v>21</v>
      </c>
      <c r="AO496" s="219">
        <f>SUMPRODUCT(LEN($AG496:$AG499)-LEN(SUBSTITUTE($AG496:$AG499,"A", "")))</f>
        <v>0</v>
      </c>
      <c r="AP496" s="222">
        <f>SUMPRODUCT(LEN($M496:$AE499)-LEN(SUBSTITUTE($M496:$AE499,"S", "")))</f>
        <v>7</v>
      </c>
      <c r="AQ496" s="216">
        <f>SUMPRODUCT(LEN($AH496:$AH499)-LEN(SUBSTITUTE($AH496:$AH499,"S", "")))</f>
        <v>19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0</v>
      </c>
      <c r="AW496" s="216">
        <f>SUMPRODUCT(LEN($AH496:$AH499)-LEN(SUBSTITUTE($AH496:$AH499,"G", "")))</f>
        <v>2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230</v>
      </c>
      <c r="N497" s="35" t="s">
        <v>121</v>
      </c>
      <c r="O497" s="34" t="s">
        <v>186</v>
      </c>
      <c r="P497" s="35" t="s">
        <v>120</v>
      </c>
      <c r="Q497" s="34" t="s">
        <v>133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 t="s">
        <v>946</v>
      </c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 t="s">
        <v>175</v>
      </c>
      <c r="N498" s="26" t="s">
        <v>111</v>
      </c>
      <c r="O498" s="25" t="s">
        <v>371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 t="s">
        <v>375</v>
      </c>
      <c r="N499" s="55" t="s">
        <v>102</v>
      </c>
      <c r="O499" s="54" t="s">
        <v>133</v>
      </c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55</v>
      </c>
      <c r="AN505" s="85">
        <f t="shared" si="66"/>
        <v>13</v>
      </c>
      <c r="AO505" s="84">
        <f t="shared" si="66"/>
        <v>0</v>
      </c>
      <c r="AP505" s="86">
        <f t="shared" si="66"/>
        <v>24</v>
      </c>
      <c r="AQ505" s="85">
        <f t="shared" si="66"/>
        <v>1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19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1</v>
      </c>
      <c r="BE505" s="81">
        <f t="shared" si="66"/>
        <v>0</v>
      </c>
      <c r="BF505" s="61" t="s">
        <v>137</v>
      </c>
      <c r="BI505" s="5">
        <f>SUM(AM505:AO505)/$BJ$5</f>
        <v>34</v>
      </c>
      <c r="BJ505" s="5">
        <f>SUM(AP505:AR505,BB505)/$BJ$5</f>
        <v>12.5</v>
      </c>
      <c r="BK505" s="5">
        <f>SUM(AS505:AU505,BC505)/$BJ$5</f>
        <v>0.5</v>
      </c>
      <c r="BL505" s="5">
        <f>SUM(AV505:AX505,BD505)/$BJ$5</f>
        <v>12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27.5</v>
      </c>
      <c r="AN506" s="66">
        <f t="shared" si="67"/>
        <v>6.5</v>
      </c>
      <c r="AO506" s="65">
        <f t="shared" si="67"/>
        <v>0</v>
      </c>
      <c r="AP506" s="67">
        <f t="shared" si="67"/>
        <v>12</v>
      </c>
      <c r="AQ506" s="66">
        <f t="shared" si="67"/>
        <v>0.5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9.5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0.5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134</v>
      </c>
      <c r="I507" s="248">
        <v>130</v>
      </c>
      <c r="J507" s="248">
        <v>26</v>
      </c>
      <c r="K507" s="248">
        <v>6</v>
      </c>
      <c r="L507" s="45" t="s">
        <v>132</v>
      </c>
      <c r="M507" s="44" t="s">
        <v>375</v>
      </c>
      <c r="N507" s="45" t="s">
        <v>131</v>
      </c>
      <c r="O507" s="44" t="s">
        <v>374</v>
      </c>
      <c r="P507" s="45" t="s">
        <v>130</v>
      </c>
      <c r="Q507" s="44" t="s">
        <v>498</v>
      </c>
      <c r="R507" s="45" t="s">
        <v>129</v>
      </c>
      <c r="S507" s="44" t="s">
        <v>538</v>
      </c>
      <c r="T507" s="45" t="s">
        <v>128</v>
      </c>
      <c r="U507" s="44" t="s">
        <v>133</v>
      </c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945</v>
      </c>
      <c r="AI507" s="42" t="s">
        <v>531</v>
      </c>
      <c r="AJ507" s="235"/>
      <c r="AK507" s="235"/>
      <c r="AL507" s="51"/>
      <c r="AM507" s="228">
        <f>SUMPRODUCT(LEN($M507:$AE510)-LEN(SUBSTITUTE($M507:$AE510,"A", "")))</f>
        <v>24</v>
      </c>
      <c r="AN507" s="216">
        <f>SUMPRODUCT(LEN($AH507:$AH510)-LEN(SUBSTITUTE($AH507:$AH510,"A", "")))</f>
        <v>6</v>
      </c>
      <c r="AO507" s="219">
        <f>SUMPRODUCT(LEN($AG507:$AG510)-LEN(SUBSTITUTE($AG507:$AG510,"A", "")))</f>
        <v>0</v>
      </c>
      <c r="AP507" s="222">
        <f>SUMPRODUCT(LEN($M507:$AE510)-LEN(SUBSTITUTE($M507:$AE510,"S", "")))</f>
        <v>17</v>
      </c>
      <c r="AQ507" s="216">
        <f>SUMPRODUCT(LEN($AH507:$AH510)-LEN(SUBSTITUTE($AH507:$AH510,"S", "")))</f>
        <v>1</v>
      </c>
      <c r="AR507" s="219">
        <f>SUMPRODUCT(LEN($AG507:$AG510)-LEN(SUBSTITUTE($AG507:$AG510,"S", "")))</f>
        <v>0</v>
      </c>
      <c r="AS507" s="222">
        <f>SUMPRODUCT(LEN($M507:$AE510)-LEN(SUBSTITUTE($M507:$AE510,"F", "")))</f>
        <v>1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10</v>
      </c>
      <c r="AW507" s="216">
        <f>SUMPRODUCT(LEN($AH507:$AH510)-LEN(SUBSTITUTE($AH507:$AH510,"G", "")))</f>
        <v>3</v>
      </c>
      <c r="AX507" s="219">
        <f>SUMPRODUCT(LEN($AG507:$AG510)-LEN(SUBSTITUTE($AG507:$AG510,"G", "")))</f>
        <v>0</v>
      </c>
      <c r="AY507" s="222">
        <f>SUMPRODUCT(LEN($M507:$AE510)-LEN(SUBSTITUTE($M507:$AE510,"M", "")))</f>
        <v>0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0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1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375</v>
      </c>
      <c r="N508" s="35" t="s">
        <v>121</v>
      </c>
      <c r="O508" s="34" t="s">
        <v>374</v>
      </c>
      <c r="P508" s="35" t="s">
        <v>120</v>
      </c>
      <c r="Q508" s="34" t="s">
        <v>659</v>
      </c>
      <c r="R508" s="35" t="s">
        <v>119</v>
      </c>
      <c r="S508" s="34" t="s">
        <v>491</v>
      </c>
      <c r="T508" s="35" t="s">
        <v>118</v>
      </c>
      <c r="U508" s="34" t="s">
        <v>133</v>
      </c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175</v>
      </c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208</v>
      </c>
      <c r="I509" s="250"/>
      <c r="J509" s="250"/>
      <c r="K509" s="250"/>
      <c r="L509" s="26" t="s">
        <v>112</v>
      </c>
      <c r="M509" s="25" t="s">
        <v>375</v>
      </c>
      <c r="N509" s="26" t="s">
        <v>111</v>
      </c>
      <c r="O509" s="25" t="s">
        <v>710</v>
      </c>
      <c r="P509" s="26" t="s">
        <v>110</v>
      </c>
      <c r="Q509" s="25" t="s">
        <v>558</v>
      </c>
      <c r="R509" s="26" t="s">
        <v>109</v>
      </c>
      <c r="S509" s="25" t="s">
        <v>371</v>
      </c>
      <c r="T509" s="26" t="s">
        <v>108</v>
      </c>
      <c r="U509" s="25" t="s">
        <v>133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496</v>
      </c>
      <c r="N510" s="55" t="s">
        <v>102</v>
      </c>
      <c r="O510" s="54" t="s">
        <v>714</v>
      </c>
      <c r="P510" s="55" t="s">
        <v>101</v>
      </c>
      <c r="Q510" s="54" t="s">
        <v>492</v>
      </c>
      <c r="R510" s="55" t="s">
        <v>100</v>
      </c>
      <c r="S510" s="54" t="s">
        <v>371</v>
      </c>
      <c r="T510" s="55">
        <v>20</v>
      </c>
      <c r="U510" s="54" t="s">
        <v>133</v>
      </c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115</v>
      </c>
      <c r="J511" s="248">
        <v>25</v>
      </c>
      <c r="K511" s="248">
        <v>6</v>
      </c>
      <c r="L511" s="45" t="s">
        <v>132</v>
      </c>
      <c r="M511" s="44" t="s">
        <v>175</v>
      </c>
      <c r="N511" s="45" t="s">
        <v>131</v>
      </c>
      <c r="O511" s="44" t="s">
        <v>470</v>
      </c>
      <c r="P511" s="45" t="s">
        <v>130</v>
      </c>
      <c r="Q511" s="44" t="s">
        <v>374</v>
      </c>
      <c r="R511" s="45" t="s">
        <v>129</v>
      </c>
      <c r="S511" s="44" t="s">
        <v>186</v>
      </c>
      <c r="T511" s="45" t="s">
        <v>128</v>
      </c>
      <c r="U511" s="44" t="s">
        <v>133</v>
      </c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944</v>
      </c>
      <c r="AI511" s="42"/>
      <c r="AJ511" s="231"/>
      <c r="AK511" s="225"/>
      <c r="AL511" s="51"/>
      <c r="AM511" s="228">
        <f>SUMPRODUCT(LEN($M511:$AE514)-LEN(SUBSTITUTE($M511:$AE514,"A", "")))</f>
        <v>31</v>
      </c>
      <c r="AN511" s="216">
        <f>SUMPRODUCT(LEN($AH511:$AH514)-LEN(SUBSTITUTE($AH511:$AH514,"A", "")))</f>
        <v>7</v>
      </c>
      <c r="AO511" s="219">
        <f>SUMPRODUCT(LEN($AG511:$AG514)-LEN(SUBSTITUTE($AG511:$AG514,"A", "")))</f>
        <v>0</v>
      </c>
      <c r="AP511" s="222">
        <f>SUMPRODUCT(LEN($M511:$AE514)-LEN(SUBSTITUTE($M511:$AE514,"S", "")))</f>
        <v>7</v>
      </c>
      <c r="AQ511" s="216">
        <f>SUMPRODUCT(LEN($AH511:$AH514)-LEN(SUBSTITUTE($AH511:$AH514,"S", "")))</f>
        <v>0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9</v>
      </c>
      <c r="AW511" s="216">
        <f>SUMPRODUCT(LEN($AH511:$AH514)-LEN(SUBSTITUTE($AH511:$AH514,"G", "")))</f>
        <v>1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544</v>
      </c>
      <c r="N512" s="35" t="s">
        <v>121</v>
      </c>
      <c r="O512" s="34" t="s">
        <v>664</v>
      </c>
      <c r="P512" s="35" t="s">
        <v>120</v>
      </c>
      <c r="Q512" s="34" t="s">
        <v>374</v>
      </c>
      <c r="R512" s="35" t="s">
        <v>119</v>
      </c>
      <c r="S512" s="34" t="s">
        <v>498</v>
      </c>
      <c r="T512" s="35" t="s">
        <v>118</v>
      </c>
      <c r="U512" s="34" t="s">
        <v>133</v>
      </c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658</v>
      </c>
      <c r="N513" s="26" t="s">
        <v>111</v>
      </c>
      <c r="O513" s="25" t="s">
        <v>530</v>
      </c>
      <c r="P513" s="26" t="s">
        <v>110</v>
      </c>
      <c r="Q513" s="25" t="s">
        <v>374</v>
      </c>
      <c r="R513" s="26" t="s">
        <v>109</v>
      </c>
      <c r="S513" s="25" t="s">
        <v>186</v>
      </c>
      <c r="T513" s="26" t="s">
        <v>108</v>
      </c>
      <c r="U513" s="25" t="s">
        <v>133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470</v>
      </c>
      <c r="N514" s="55" t="s">
        <v>102</v>
      </c>
      <c r="O514" s="54" t="s">
        <v>477</v>
      </c>
      <c r="P514" s="55" t="s">
        <v>101</v>
      </c>
      <c r="Q514" s="54" t="s">
        <v>373</v>
      </c>
      <c r="R514" s="55" t="s">
        <v>100</v>
      </c>
      <c r="S514" s="54" t="s">
        <v>186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51</v>
      </c>
      <c r="AN520" s="85">
        <f t="shared" si="68"/>
        <v>12</v>
      </c>
      <c r="AO520" s="84">
        <f t="shared" si="68"/>
        <v>0</v>
      </c>
      <c r="AP520" s="86">
        <f t="shared" si="68"/>
        <v>27</v>
      </c>
      <c r="AQ520" s="85">
        <f t="shared" si="68"/>
        <v>4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19</v>
      </c>
      <c r="AW520" s="85">
        <f t="shared" si="68"/>
        <v>3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2</v>
      </c>
      <c r="BE520" s="81">
        <f t="shared" si="68"/>
        <v>0</v>
      </c>
      <c r="BF520" s="61" t="s">
        <v>137</v>
      </c>
      <c r="BI520" s="5">
        <f>SUM(AM520:AO520)/$BJ$5</f>
        <v>31.5</v>
      </c>
      <c r="BJ520" s="5">
        <f>SUM(AP520:AR520,BB520)/$BJ$5</f>
        <v>15.5</v>
      </c>
      <c r="BK520" s="5">
        <f>SUM(AS520:AU520,BC520)/$BJ$5</f>
        <v>0</v>
      </c>
      <c r="BL520" s="5">
        <f>SUM(AV520:AX520,BD520)/$BJ$5</f>
        <v>12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25.5</v>
      </c>
      <c r="AN521" s="66">
        <f t="shared" si="69"/>
        <v>6</v>
      </c>
      <c r="AO521" s="65">
        <f t="shared" si="69"/>
        <v>0</v>
      </c>
      <c r="AP521" s="67">
        <f t="shared" si="69"/>
        <v>13.5</v>
      </c>
      <c r="AQ521" s="66">
        <f t="shared" si="69"/>
        <v>2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9.5</v>
      </c>
      <c r="AW521" s="66">
        <f t="shared" si="69"/>
        <v>1.5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1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134</v>
      </c>
      <c r="I522" s="248">
        <v>88</v>
      </c>
      <c r="J522" s="248">
        <v>23</v>
      </c>
      <c r="K522" s="248">
        <v>6</v>
      </c>
      <c r="L522" s="45" t="s">
        <v>132</v>
      </c>
      <c r="M522" s="44" t="s">
        <v>175</v>
      </c>
      <c r="N522" s="45" t="s">
        <v>131</v>
      </c>
      <c r="O522" s="44" t="s">
        <v>475</v>
      </c>
      <c r="P522" s="45" t="s">
        <v>130</v>
      </c>
      <c r="Q522" s="44" t="s">
        <v>520</v>
      </c>
      <c r="R522" s="45" t="s">
        <v>129</v>
      </c>
      <c r="S522" s="44" t="s">
        <v>471</v>
      </c>
      <c r="T522" s="45" t="s">
        <v>128</v>
      </c>
      <c r="U522" s="44" t="s">
        <v>133</v>
      </c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943</v>
      </c>
      <c r="AI522" s="42" t="s">
        <v>715</v>
      </c>
      <c r="AJ522" s="235"/>
      <c r="AK522" s="235"/>
      <c r="AL522" s="51"/>
      <c r="AM522" s="228">
        <f>SUMPRODUCT(LEN($M522:$AE525)-LEN(SUBSTITUTE($M522:$AE525,"A", "")))</f>
        <v>25</v>
      </c>
      <c r="AN522" s="216">
        <f>SUMPRODUCT(LEN($AH522:$AH525)-LEN(SUBSTITUTE($AH522:$AH525,"A", "")))</f>
        <v>12</v>
      </c>
      <c r="AO522" s="219">
        <f>SUMPRODUCT(LEN($AG522:$AG525)-LEN(SUBSTITUTE($AG522:$AG525,"A", "")))</f>
        <v>0</v>
      </c>
      <c r="AP522" s="222">
        <f>SUMPRODUCT(LEN($M522:$AE525)-LEN(SUBSTITUTE($M522:$AE525,"S", "")))</f>
        <v>9</v>
      </c>
      <c r="AQ522" s="216">
        <f>SUMPRODUCT(LEN($AH522:$AH525)-LEN(SUBSTITUTE($AH522:$AH525,"S", "")))</f>
        <v>4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11</v>
      </c>
      <c r="AW522" s="216">
        <f>SUMPRODUCT(LEN($AH522:$AH525)-LEN(SUBSTITUTE($AH522:$AH525,"G", "")))</f>
        <v>3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2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175</v>
      </c>
      <c r="N523" s="35" t="s">
        <v>121</v>
      </c>
      <c r="O523" s="34" t="s">
        <v>655</v>
      </c>
      <c r="P523" s="35" t="s">
        <v>120</v>
      </c>
      <c r="Q523" s="34" t="s">
        <v>477</v>
      </c>
      <c r="R523" s="35" t="s">
        <v>119</v>
      </c>
      <c r="S523" s="34" t="s">
        <v>371</v>
      </c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942</v>
      </c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207</v>
      </c>
      <c r="I524" s="250"/>
      <c r="J524" s="250"/>
      <c r="K524" s="250"/>
      <c r="L524" s="26" t="s">
        <v>112</v>
      </c>
      <c r="M524" s="25" t="s">
        <v>656</v>
      </c>
      <c r="N524" s="26" t="s">
        <v>111</v>
      </c>
      <c r="O524" s="25" t="s">
        <v>746</v>
      </c>
      <c r="P524" s="26" t="s">
        <v>110</v>
      </c>
      <c r="Q524" s="25" t="s">
        <v>373</v>
      </c>
      <c r="R524" s="26" t="s">
        <v>109</v>
      </c>
      <c r="S524" s="25" t="s">
        <v>371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703</v>
      </c>
      <c r="N525" s="55" t="s">
        <v>102</v>
      </c>
      <c r="O525" s="54" t="s">
        <v>374</v>
      </c>
      <c r="P525" s="55" t="s">
        <v>101</v>
      </c>
      <c r="Q525" s="54" t="s">
        <v>477</v>
      </c>
      <c r="R525" s="55" t="s">
        <v>100</v>
      </c>
      <c r="S525" s="54" t="s">
        <v>133</v>
      </c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90</v>
      </c>
      <c r="J526" s="248">
        <v>24</v>
      </c>
      <c r="K526" s="248">
        <v>6</v>
      </c>
      <c r="L526" s="45" t="s">
        <v>132</v>
      </c>
      <c r="M526" s="44" t="s">
        <v>175</v>
      </c>
      <c r="N526" s="45" t="s">
        <v>131</v>
      </c>
      <c r="O526" s="44" t="s">
        <v>496</v>
      </c>
      <c r="P526" s="45" t="s">
        <v>130</v>
      </c>
      <c r="Q526" s="44" t="s">
        <v>647</v>
      </c>
      <c r="R526" s="45" t="s">
        <v>129</v>
      </c>
      <c r="S526" s="44" t="s">
        <v>381</v>
      </c>
      <c r="T526" s="45" t="s">
        <v>128</v>
      </c>
      <c r="U526" s="44" t="s">
        <v>133</v>
      </c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31"/>
      <c r="AK526" s="225"/>
      <c r="AL526" s="51"/>
      <c r="AM526" s="228">
        <f>SUMPRODUCT(LEN($M526:$AE529)-LEN(SUBSTITUTE($M526:$AE529,"A", "")))</f>
        <v>26</v>
      </c>
      <c r="AN526" s="216">
        <f>SUMPRODUCT(LEN($AH526:$AH529)-LEN(SUBSTITUTE($AH526:$AH529,"A", "")))</f>
        <v>0</v>
      </c>
      <c r="AO526" s="219">
        <f>SUMPRODUCT(LEN($AG526:$AG529)-LEN(SUBSTITUTE($AG526:$AG529,"A", "")))</f>
        <v>0</v>
      </c>
      <c r="AP526" s="222">
        <f>SUMPRODUCT(LEN($M526:$AE529)-LEN(SUBSTITUTE($M526:$AE529,"S", "")))</f>
        <v>18</v>
      </c>
      <c r="AQ526" s="216">
        <f>SUMPRODUCT(LEN($AH526:$AH529)-LEN(SUBSTITUTE($AH526:$AH529,"S", "")))</f>
        <v>0</v>
      </c>
      <c r="AR526" s="219">
        <f>SUMPRODUCT(LEN($AG526:$AG529)-LEN(SUBSTITUTE($AG526:$AG529,"S", "")))</f>
        <v>0</v>
      </c>
      <c r="AS526" s="222">
        <f>SUMPRODUCT(LEN($M526:$AE529)-LEN(SUBSTITUTE($M526:$AE529,"F", "")))</f>
        <v>0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8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656</v>
      </c>
      <c r="N527" s="35" t="s">
        <v>121</v>
      </c>
      <c r="O527" s="34" t="s">
        <v>511</v>
      </c>
      <c r="P527" s="35" t="s">
        <v>120</v>
      </c>
      <c r="Q527" s="34" t="s">
        <v>664</v>
      </c>
      <c r="R527" s="35" t="s">
        <v>119</v>
      </c>
      <c r="S527" s="34" t="s">
        <v>371</v>
      </c>
      <c r="T527" s="35" t="s">
        <v>118</v>
      </c>
      <c r="U527" s="34" t="s">
        <v>133</v>
      </c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374</v>
      </c>
      <c r="N528" s="26" t="s">
        <v>111</v>
      </c>
      <c r="O528" s="25" t="s">
        <v>703</v>
      </c>
      <c r="P528" s="26" t="s">
        <v>110</v>
      </c>
      <c r="Q528" s="25" t="s">
        <v>377</v>
      </c>
      <c r="R528" s="26" t="s">
        <v>109</v>
      </c>
      <c r="S528" s="25" t="s">
        <v>371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470</v>
      </c>
      <c r="N529" s="55" t="s">
        <v>102</v>
      </c>
      <c r="O529" s="54" t="s">
        <v>528</v>
      </c>
      <c r="P529" s="55" t="s">
        <v>101</v>
      </c>
      <c r="Q529" s="54" t="s">
        <v>491</v>
      </c>
      <c r="R529" s="55" t="s">
        <v>100</v>
      </c>
      <c r="S529" s="54" t="s">
        <v>133</v>
      </c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64</v>
      </c>
      <c r="AN535" s="85">
        <f t="shared" si="70"/>
        <v>8</v>
      </c>
      <c r="AO535" s="84">
        <f t="shared" si="70"/>
        <v>0</v>
      </c>
      <c r="AP535" s="86">
        <f t="shared" si="70"/>
        <v>29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33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137</v>
      </c>
      <c r="BI535" s="5">
        <f>SUM(AM535:AO535)/$BJ$5</f>
        <v>36</v>
      </c>
      <c r="BJ535" s="5">
        <f>SUM(AP535:AR535,BB535)/$BJ$5</f>
        <v>15</v>
      </c>
      <c r="BK535" s="5">
        <f>SUM(AS535:AU535,BC535)/$BJ$5</f>
        <v>0</v>
      </c>
      <c r="BL535" s="5">
        <f>SUM(AV535:AX535,BD535)/$BJ$5</f>
        <v>17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32</v>
      </c>
      <c r="AN536" s="66">
        <f t="shared" si="71"/>
        <v>4</v>
      </c>
      <c r="AO536" s="65">
        <f t="shared" si="71"/>
        <v>0</v>
      </c>
      <c r="AP536" s="67">
        <f t="shared" si="71"/>
        <v>14.5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16.5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673</v>
      </c>
      <c r="I537" s="248">
        <v>108</v>
      </c>
      <c r="J537" s="248">
        <v>26</v>
      </c>
      <c r="K537" s="248">
        <v>5</v>
      </c>
      <c r="L537" s="45" t="s">
        <v>132</v>
      </c>
      <c r="M537" s="44" t="s">
        <v>175</v>
      </c>
      <c r="N537" s="45" t="s">
        <v>131</v>
      </c>
      <c r="O537" s="44" t="s">
        <v>655</v>
      </c>
      <c r="P537" s="45" t="s">
        <v>130</v>
      </c>
      <c r="Q537" s="44" t="s">
        <v>664</v>
      </c>
      <c r="R537" s="45" t="s">
        <v>129</v>
      </c>
      <c r="S537" s="44" t="s">
        <v>690</v>
      </c>
      <c r="T537" s="45" t="s">
        <v>128</v>
      </c>
      <c r="U537" s="44" t="s">
        <v>175</v>
      </c>
      <c r="V537" s="45" t="s">
        <v>127</v>
      </c>
      <c r="W537" s="44" t="s">
        <v>133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475</v>
      </c>
      <c r="AI537" s="42" t="s">
        <v>569</v>
      </c>
      <c r="AJ537" s="235"/>
      <c r="AK537" s="235"/>
      <c r="AL537" s="51"/>
      <c r="AM537" s="228">
        <f>SUMPRODUCT(LEN($M537:$AE540)-LEN(SUBSTITUTE($M537:$AE540,"A", "")))</f>
        <v>37</v>
      </c>
      <c r="AN537" s="216">
        <f>SUMPRODUCT(LEN($AH537:$AH540)-LEN(SUBSTITUTE($AH537:$AH540,"A", "")))</f>
        <v>4</v>
      </c>
      <c r="AO537" s="219">
        <f>SUMPRODUCT(LEN($AG537:$AG540)-LEN(SUBSTITUTE($AG537:$AG540,"A", "")))</f>
        <v>0</v>
      </c>
      <c r="AP537" s="222">
        <f>SUMPRODUCT(LEN($M537:$AE540)-LEN(SUBSTITUTE($M537:$AE540,"S", "")))</f>
        <v>10</v>
      </c>
      <c r="AQ537" s="216">
        <f>SUMPRODUCT(LEN($AH537:$AH540)-LEN(SUBSTITUTE($AH537:$AH540,"S", "")))</f>
        <v>0</v>
      </c>
      <c r="AR537" s="219">
        <f>SUMPRODUCT(LEN($AG537:$AG540)-LEN(SUBSTITUTE($AG537:$AG540,"S", "")))</f>
        <v>0</v>
      </c>
      <c r="AS537" s="222">
        <f>SUMPRODUCT(LEN($M537:$AE540)-LEN(SUBSTITUTE($M537:$AE540,"F", "")))</f>
        <v>0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14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1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1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175</v>
      </c>
      <c r="N538" s="35" t="s">
        <v>121</v>
      </c>
      <c r="O538" s="34" t="s">
        <v>941</v>
      </c>
      <c r="P538" s="35" t="s">
        <v>120</v>
      </c>
      <c r="Q538" s="34" t="s">
        <v>940</v>
      </c>
      <c r="R538" s="35" t="s">
        <v>119</v>
      </c>
      <c r="S538" s="34" t="s">
        <v>471</v>
      </c>
      <c r="T538" s="35" t="s">
        <v>118</v>
      </c>
      <c r="U538" s="34" t="s">
        <v>371</v>
      </c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211</v>
      </c>
      <c r="I539" s="250"/>
      <c r="J539" s="250"/>
      <c r="K539" s="250"/>
      <c r="L539" s="26" t="s">
        <v>112</v>
      </c>
      <c r="M539" s="25" t="s">
        <v>374</v>
      </c>
      <c r="N539" s="26" t="s">
        <v>111</v>
      </c>
      <c r="O539" s="25" t="s">
        <v>882</v>
      </c>
      <c r="P539" s="26" t="s">
        <v>110</v>
      </c>
      <c r="Q539" s="25" t="s">
        <v>475</v>
      </c>
      <c r="R539" s="26" t="s">
        <v>109</v>
      </c>
      <c r="S539" s="25" t="s">
        <v>175</v>
      </c>
      <c r="T539" s="26" t="s">
        <v>108</v>
      </c>
      <c r="U539" s="25" t="s">
        <v>133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496</v>
      </c>
      <c r="N540" s="55" t="s">
        <v>102</v>
      </c>
      <c r="O540" s="54" t="s">
        <v>470</v>
      </c>
      <c r="P540" s="55" t="s">
        <v>101</v>
      </c>
      <c r="Q540" s="54" t="s">
        <v>530</v>
      </c>
      <c r="R540" s="55" t="s">
        <v>100</v>
      </c>
      <c r="S540" s="54" t="s">
        <v>491</v>
      </c>
      <c r="T540" s="55">
        <v>20</v>
      </c>
      <c r="U540" s="54" t="s">
        <v>133</v>
      </c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118</v>
      </c>
      <c r="J541" s="248">
        <v>26</v>
      </c>
      <c r="K541" s="248">
        <v>6</v>
      </c>
      <c r="L541" s="45" t="s">
        <v>132</v>
      </c>
      <c r="M541" s="44" t="s">
        <v>498</v>
      </c>
      <c r="N541" s="45" t="s">
        <v>131</v>
      </c>
      <c r="O541" s="44" t="s">
        <v>883</v>
      </c>
      <c r="P541" s="45" t="s">
        <v>130</v>
      </c>
      <c r="Q541" s="44" t="s">
        <v>689</v>
      </c>
      <c r="R541" s="45" t="s">
        <v>129</v>
      </c>
      <c r="S541" s="44" t="s">
        <v>491</v>
      </c>
      <c r="T541" s="45" t="s">
        <v>128</v>
      </c>
      <c r="U541" s="44" t="s">
        <v>372</v>
      </c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175</v>
      </c>
      <c r="AI541" s="42"/>
      <c r="AJ541" s="231"/>
      <c r="AK541" s="225"/>
      <c r="AL541" s="51"/>
      <c r="AM541" s="228">
        <f>SUMPRODUCT(LEN($M541:$AE544)-LEN(SUBSTITUTE($M541:$AE544,"A", "")))</f>
        <v>27</v>
      </c>
      <c r="AN541" s="216">
        <f>SUMPRODUCT(LEN($AH541:$AH544)-LEN(SUBSTITUTE($AH541:$AH544,"A", "")))</f>
        <v>4</v>
      </c>
      <c r="AO541" s="219">
        <f>SUMPRODUCT(LEN($AG541:$AG544)-LEN(SUBSTITUTE($AG541:$AG544,"A", "")))</f>
        <v>0</v>
      </c>
      <c r="AP541" s="222">
        <f>SUMPRODUCT(LEN($M541:$AE544)-LEN(SUBSTITUTE($M541:$AE544,"S", "")))</f>
        <v>19</v>
      </c>
      <c r="AQ541" s="216">
        <f>SUMPRODUCT(LEN($AH541:$AH544)-LEN(SUBSTITUTE($AH541:$AH544,"S", "")))</f>
        <v>0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19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655</v>
      </c>
      <c r="N542" s="35" t="s">
        <v>121</v>
      </c>
      <c r="O542" s="34" t="s">
        <v>655</v>
      </c>
      <c r="P542" s="35" t="s">
        <v>120</v>
      </c>
      <c r="Q542" s="34" t="s">
        <v>939</v>
      </c>
      <c r="R542" s="35" t="s">
        <v>119</v>
      </c>
      <c r="S542" s="34" t="s">
        <v>491</v>
      </c>
      <c r="T542" s="35" t="s">
        <v>118</v>
      </c>
      <c r="U542" s="34" t="s">
        <v>133</v>
      </c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374</v>
      </c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 t="s">
        <v>374</v>
      </c>
      <c r="N543" s="26" t="s">
        <v>111</v>
      </c>
      <c r="O543" s="25" t="s">
        <v>655</v>
      </c>
      <c r="P543" s="26" t="s">
        <v>110</v>
      </c>
      <c r="Q543" s="25" t="s">
        <v>492</v>
      </c>
      <c r="R543" s="26" t="s">
        <v>109</v>
      </c>
      <c r="S543" s="25" t="s">
        <v>491</v>
      </c>
      <c r="T543" s="26" t="s">
        <v>108</v>
      </c>
      <c r="U543" s="25" t="s">
        <v>133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938</v>
      </c>
      <c r="N544" s="55" t="s">
        <v>102</v>
      </c>
      <c r="O544" s="54" t="s">
        <v>937</v>
      </c>
      <c r="P544" s="55" t="s">
        <v>101</v>
      </c>
      <c r="Q544" s="54" t="s">
        <v>373</v>
      </c>
      <c r="R544" s="55" t="s">
        <v>100</v>
      </c>
      <c r="S544" s="54" t="s">
        <v>371</v>
      </c>
      <c r="T544" s="55">
        <v>20</v>
      </c>
      <c r="U544" s="54" t="s">
        <v>133</v>
      </c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56</v>
      </c>
      <c r="AN550" s="85">
        <f t="shared" si="72"/>
        <v>6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16</v>
      </c>
      <c r="AW550" s="85">
        <f t="shared" si="72"/>
        <v>4</v>
      </c>
      <c r="AX550" s="84">
        <f t="shared" si="72"/>
        <v>1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137</v>
      </c>
      <c r="BI550" s="5">
        <f>SUM(AM550:AO550)/$BJ$5</f>
        <v>31</v>
      </c>
      <c r="BJ550" s="5">
        <f>SUM(AP550:AR550,BB550)/$BJ$5</f>
        <v>6.5</v>
      </c>
      <c r="BK550" s="5">
        <f>SUM(AS550:AU550,BC550)/$BJ$5</f>
        <v>0</v>
      </c>
      <c r="BL550" s="5">
        <f>SUM(AV550:AX550,BD550)/$BJ$5</f>
        <v>11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28</v>
      </c>
      <c r="AN551" s="66">
        <f t="shared" si="73"/>
        <v>3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8</v>
      </c>
      <c r="AW551" s="66">
        <f t="shared" si="73"/>
        <v>2</v>
      </c>
      <c r="AX551" s="65">
        <f t="shared" si="73"/>
        <v>0.5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134</v>
      </c>
      <c r="I552" s="248">
        <v>103</v>
      </c>
      <c r="J552" s="248">
        <v>24</v>
      </c>
      <c r="K552" s="248">
        <v>7</v>
      </c>
      <c r="L552" s="45" t="s">
        <v>132</v>
      </c>
      <c r="M552" s="44" t="s">
        <v>375</v>
      </c>
      <c r="N552" s="45" t="s">
        <v>131</v>
      </c>
      <c r="O552" s="44" t="s">
        <v>475</v>
      </c>
      <c r="P552" s="45" t="s">
        <v>130</v>
      </c>
      <c r="Q552" s="44" t="s">
        <v>477</v>
      </c>
      <c r="R552" s="45" t="s">
        <v>129</v>
      </c>
      <c r="S552" s="44" t="s">
        <v>471</v>
      </c>
      <c r="T552" s="45" t="s">
        <v>128</v>
      </c>
      <c r="U552" s="44" t="s">
        <v>133</v>
      </c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715</v>
      </c>
      <c r="AI552" s="42" t="s">
        <v>531</v>
      </c>
      <c r="AJ552" s="235"/>
      <c r="AK552" s="235"/>
      <c r="AL552" s="51"/>
      <c r="AM552" s="228">
        <f>SUMPRODUCT(LEN($M552:$AE555)-LEN(SUBSTITUTE($M552:$AE555,"A", "")))</f>
        <v>27</v>
      </c>
      <c r="AN552" s="216">
        <f>SUMPRODUCT(LEN($AH552:$AH555)-LEN(SUBSTITUTE($AH552:$AH555,"A", "")))</f>
        <v>3</v>
      </c>
      <c r="AO552" s="219">
        <f>SUMPRODUCT(LEN($AG552:$AG555)-LEN(SUBSTITUTE($AG552:$AG555,"A", "")))</f>
        <v>0</v>
      </c>
      <c r="AP552" s="222">
        <f>SUMPRODUCT(LEN($M552:$AE555)-LEN(SUBSTITUTE($M552:$AE555,"S", "")))</f>
        <v>7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0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9</v>
      </c>
      <c r="AW552" s="216">
        <f>SUMPRODUCT(LEN($AH552:$AH555)-LEN(SUBSTITUTE($AH552:$AH555,"G", "")))</f>
        <v>2</v>
      </c>
      <c r="AX552" s="219">
        <f>SUMPRODUCT(LEN($AG552:$AG555)-LEN(SUBSTITUTE($AG552:$AG555,"G", "")))</f>
        <v>0</v>
      </c>
      <c r="AY552" s="222">
        <f>SUMPRODUCT(LEN($M552:$AE555)-LEN(SUBSTITUTE($M552:$AE555,"M", "")))</f>
        <v>0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0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1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656</v>
      </c>
      <c r="N553" s="35" t="s">
        <v>121</v>
      </c>
      <c r="O553" s="34" t="s">
        <v>664</v>
      </c>
      <c r="P553" s="35" t="s">
        <v>120</v>
      </c>
      <c r="Q553" s="34" t="s">
        <v>375</v>
      </c>
      <c r="R553" s="35" t="s">
        <v>119</v>
      </c>
      <c r="S553" s="34" t="s">
        <v>372</v>
      </c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374</v>
      </c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211</v>
      </c>
      <c r="I554" s="250"/>
      <c r="J554" s="250"/>
      <c r="K554" s="250"/>
      <c r="L554" s="26" t="s">
        <v>112</v>
      </c>
      <c r="M554" s="25" t="s">
        <v>658</v>
      </c>
      <c r="N554" s="26" t="s">
        <v>111</v>
      </c>
      <c r="O554" s="25" t="s">
        <v>660</v>
      </c>
      <c r="P554" s="26" t="s">
        <v>110</v>
      </c>
      <c r="Q554" s="25" t="s">
        <v>375</v>
      </c>
      <c r="R554" s="26" t="s">
        <v>109</v>
      </c>
      <c r="S554" s="25" t="s">
        <v>133</v>
      </c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496</v>
      </c>
      <c r="N555" s="55" t="s">
        <v>102</v>
      </c>
      <c r="O555" s="54" t="s">
        <v>656</v>
      </c>
      <c r="P555" s="55" t="s">
        <v>101</v>
      </c>
      <c r="Q555" s="54" t="s">
        <v>186</v>
      </c>
      <c r="R555" s="55" t="s">
        <v>100</v>
      </c>
      <c r="S555" s="54" t="s">
        <v>133</v>
      </c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87</v>
      </c>
      <c r="J556" s="248">
        <v>23</v>
      </c>
      <c r="K556" s="248">
        <v>6</v>
      </c>
      <c r="L556" s="45" t="s">
        <v>132</v>
      </c>
      <c r="M556" s="44" t="s">
        <v>375</v>
      </c>
      <c r="N556" s="45" t="s">
        <v>131</v>
      </c>
      <c r="O556" s="44" t="s">
        <v>496</v>
      </c>
      <c r="P556" s="45" t="s">
        <v>130</v>
      </c>
      <c r="Q556" s="44" t="s">
        <v>374</v>
      </c>
      <c r="R556" s="45" t="s">
        <v>129</v>
      </c>
      <c r="S556" s="44" t="s">
        <v>471</v>
      </c>
      <c r="T556" s="45" t="s">
        <v>128</v>
      </c>
      <c r="U556" s="44" t="s">
        <v>133</v>
      </c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>
        <v>17</v>
      </c>
      <c r="AG556" s="44" t="s">
        <v>531</v>
      </c>
      <c r="AH556" s="43" t="s">
        <v>936</v>
      </c>
      <c r="AI556" s="42"/>
      <c r="AJ556" s="231"/>
      <c r="AK556" s="225"/>
      <c r="AL556" s="51"/>
      <c r="AM556" s="228">
        <f>SUMPRODUCT(LEN($M556:$AE559)-LEN(SUBSTITUTE($M556:$AE559,"A", "")))</f>
        <v>29</v>
      </c>
      <c r="AN556" s="216">
        <f>SUMPRODUCT(LEN($AH556:$AH559)-LEN(SUBSTITUTE($AH556:$AH559,"A", "")))</f>
        <v>3</v>
      </c>
      <c r="AO556" s="219">
        <f>SUMPRODUCT(LEN($AG556:$AG559)-LEN(SUBSTITUTE($AG556:$AG559,"A", "")))</f>
        <v>0</v>
      </c>
      <c r="AP556" s="222">
        <f>SUMPRODUCT(LEN($M556:$AE559)-LEN(SUBSTITUTE($M556:$AE559,"S", "")))</f>
        <v>6</v>
      </c>
      <c r="AQ556" s="216">
        <f>SUMPRODUCT(LEN($AH556:$AH559)-LEN(SUBSTITUTE($AH556:$AH559,"S", "")))</f>
        <v>0</v>
      </c>
      <c r="AR556" s="219">
        <f>SUMPRODUCT(LEN($AG556:$AG559)-LEN(SUBSTITUTE($AG556:$AG559,"S", "")))</f>
        <v>0</v>
      </c>
      <c r="AS556" s="222">
        <f>SUMPRODUCT(LEN($M556:$AE559)-LEN(SUBSTITUTE($M556:$AE559,"F", "")))</f>
        <v>0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7</v>
      </c>
      <c r="AW556" s="216">
        <f>SUMPRODUCT(LEN($AH556:$AH559)-LEN(SUBSTITUTE($AH556:$AH559,"G", "")))</f>
        <v>2</v>
      </c>
      <c r="AX556" s="219">
        <f>SUMPRODUCT(LEN($AG556:$AG559)-LEN(SUBSTITUTE($AG556:$AG559,"G", "")))</f>
        <v>1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175</v>
      </c>
      <c r="N557" s="35" t="s">
        <v>121</v>
      </c>
      <c r="O557" s="34" t="s">
        <v>655</v>
      </c>
      <c r="P557" s="35" t="s">
        <v>120</v>
      </c>
      <c r="Q557" s="34" t="s">
        <v>375</v>
      </c>
      <c r="R557" s="35" t="s">
        <v>119</v>
      </c>
      <c r="S557" s="34" t="s">
        <v>375</v>
      </c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658</v>
      </c>
      <c r="N558" s="26" t="s">
        <v>111</v>
      </c>
      <c r="O558" s="25" t="s">
        <v>530</v>
      </c>
      <c r="P558" s="26" t="s">
        <v>110</v>
      </c>
      <c r="Q558" s="25" t="s">
        <v>373</v>
      </c>
      <c r="R558" s="26" t="s">
        <v>109</v>
      </c>
      <c r="S558" s="25" t="s">
        <v>372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544</v>
      </c>
      <c r="N559" s="55" t="s">
        <v>102</v>
      </c>
      <c r="O559" s="54" t="s">
        <v>477</v>
      </c>
      <c r="P559" s="55" t="s">
        <v>101</v>
      </c>
      <c r="Q559" s="54" t="s">
        <v>186</v>
      </c>
      <c r="R559" s="55" t="s">
        <v>100</v>
      </c>
      <c r="S559" s="54" t="s">
        <v>133</v>
      </c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36</v>
      </c>
      <c r="AN565" s="85">
        <f t="shared" si="74"/>
        <v>10</v>
      </c>
      <c r="AO565" s="84">
        <f t="shared" si="74"/>
        <v>0</v>
      </c>
      <c r="AP565" s="86">
        <f t="shared" si="74"/>
        <v>11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19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23</v>
      </c>
      <c r="BJ565" s="5">
        <f>SUM(AP565:AR565,BB565)/$BJ$5</f>
        <v>5.5</v>
      </c>
      <c r="BK565" s="5">
        <f>SUM(AS565:AU565,BC565)/$BJ$5</f>
        <v>0</v>
      </c>
      <c r="BL565" s="5">
        <f>SUM(AV565:AX565,BD565)/$BJ$5</f>
        <v>10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18</v>
      </c>
      <c r="AN566" s="66">
        <f t="shared" si="75"/>
        <v>5</v>
      </c>
      <c r="AO566" s="65">
        <f t="shared" si="75"/>
        <v>0</v>
      </c>
      <c r="AP566" s="67">
        <f t="shared" si="75"/>
        <v>5.5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466</v>
      </c>
      <c r="I567" s="248">
        <v>105</v>
      </c>
      <c r="J567" s="248">
        <v>24</v>
      </c>
      <c r="K567" s="248">
        <v>5</v>
      </c>
      <c r="L567" s="45" t="s">
        <v>132</v>
      </c>
      <c r="M567" s="44" t="s">
        <v>375</v>
      </c>
      <c r="N567" s="45" t="s">
        <v>131</v>
      </c>
      <c r="O567" s="44" t="s">
        <v>477</v>
      </c>
      <c r="P567" s="45" t="s">
        <v>130</v>
      </c>
      <c r="Q567" s="44" t="s">
        <v>717</v>
      </c>
      <c r="R567" s="45" t="s">
        <v>129</v>
      </c>
      <c r="S567" s="44" t="s">
        <v>377</v>
      </c>
      <c r="T567" s="45" t="s">
        <v>128</v>
      </c>
      <c r="U567" s="44" t="s">
        <v>133</v>
      </c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728</v>
      </c>
      <c r="AI567" s="42"/>
      <c r="AJ567" s="235"/>
      <c r="AK567" s="235"/>
      <c r="AL567" s="51"/>
      <c r="AM567" s="228">
        <f>SUMPRODUCT(LEN($M567:$AE570)-LEN(SUBSTITUTE($M567:$AE570,"A", "")))</f>
        <v>24</v>
      </c>
      <c r="AN567" s="216">
        <f>SUMPRODUCT(LEN($AH567:$AH570)-LEN(SUBSTITUTE($AH567:$AH570,"A", "")))</f>
        <v>4</v>
      </c>
      <c r="AO567" s="219">
        <f>SUMPRODUCT(LEN($AG567:$AG570)-LEN(SUBSTITUTE($AG567:$AG570,"A", "")))</f>
        <v>0</v>
      </c>
      <c r="AP567" s="222">
        <f>SUMPRODUCT(LEN($M567:$AE570)-LEN(SUBSTITUTE($M567:$AE570,"S", "")))</f>
        <v>8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9</v>
      </c>
      <c r="AW567" s="216">
        <f>SUMPRODUCT(LEN($AH567:$AH570)-LEN(SUBSTITUTE($AH567:$AH570,"G", "")))</f>
        <v>1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175</v>
      </c>
      <c r="N568" s="35" t="s">
        <v>121</v>
      </c>
      <c r="O568" s="34" t="s">
        <v>477</v>
      </c>
      <c r="P568" s="35" t="s">
        <v>120</v>
      </c>
      <c r="Q568" s="34" t="s">
        <v>498</v>
      </c>
      <c r="R568" s="35" t="s">
        <v>119</v>
      </c>
      <c r="S568" s="34" t="s">
        <v>471</v>
      </c>
      <c r="T568" s="35" t="s">
        <v>118</v>
      </c>
      <c r="U568" s="34" t="s">
        <v>133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211</v>
      </c>
      <c r="I569" s="250"/>
      <c r="J569" s="250"/>
      <c r="K569" s="250"/>
      <c r="L569" s="26" t="s">
        <v>112</v>
      </c>
      <c r="M569" s="25" t="s">
        <v>544</v>
      </c>
      <c r="N569" s="26" t="s">
        <v>111</v>
      </c>
      <c r="O569" s="25" t="s">
        <v>374</v>
      </c>
      <c r="P569" s="26" t="s">
        <v>110</v>
      </c>
      <c r="Q569" s="25" t="s">
        <v>544</v>
      </c>
      <c r="R569" s="26" t="s">
        <v>109</v>
      </c>
      <c r="S569" s="25" t="s">
        <v>375</v>
      </c>
      <c r="T569" s="26" t="s">
        <v>108</v>
      </c>
      <c r="U569" s="25" t="s">
        <v>133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374</v>
      </c>
      <c r="N570" s="55" t="s">
        <v>102</v>
      </c>
      <c r="O570" s="54" t="s">
        <v>477</v>
      </c>
      <c r="P570" s="55" t="s">
        <v>101</v>
      </c>
      <c r="Q570" s="54" t="s">
        <v>186</v>
      </c>
      <c r="R570" s="55" t="s">
        <v>100</v>
      </c>
      <c r="S570" s="54" t="s">
        <v>372</v>
      </c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89</v>
      </c>
      <c r="J571" s="248">
        <v>21</v>
      </c>
      <c r="K571" s="248">
        <v>6</v>
      </c>
      <c r="L571" s="45" t="s">
        <v>132</v>
      </c>
      <c r="M571" s="44" t="s">
        <v>175</v>
      </c>
      <c r="N571" s="45" t="s">
        <v>131</v>
      </c>
      <c r="O571" s="44" t="s">
        <v>498</v>
      </c>
      <c r="P571" s="45" t="s">
        <v>130</v>
      </c>
      <c r="Q571" s="44" t="s">
        <v>498</v>
      </c>
      <c r="R571" s="45" t="s">
        <v>129</v>
      </c>
      <c r="S571" s="44" t="s">
        <v>133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475</v>
      </c>
      <c r="AI571" s="42"/>
      <c r="AJ571" s="231"/>
      <c r="AK571" s="225"/>
      <c r="AL571" s="51"/>
      <c r="AM571" s="228">
        <f>SUMPRODUCT(LEN($M571:$AE574)-LEN(SUBSTITUTE($M571:$AE574,"A", "")))</f>
        <v>12</v>
      </c>
      <c r="AN571" s="216">
        <f>SUMPRODUCT(LEN($AH571:$AH574)-LEN(SUBSTITUTE($AH571:$AH574,"A", "")))</f>
        <v>6</v>
      </c>
      <c r="AO571" s="219">
        <f>SUMPRODUCT(LEN($AG571:$AG574)-LEN(SUBSTITUTE($AG571:$AG574,"A", "")))</f>
        <v>0</v>
      </c>
      <c r="AP571" s="222">
        <f>SUMPRODUCT(LEN($M571:$AE574)-LEN(SUBSTITUTE($M571:$AE574,"S", "")))</f>
        <v>3</v>
      </c>
      <c r="AQ571" s="216">
        <f>SUMPRODUCT(LEN($AH571:$AH574)-LEN(SUBSTITUTE($AH571:$AH574,"S", "")))</f>
        <v>0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10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175</v>
      </c>
      <c r="N572" s="35" t="s">
        <v>121</v>
      </c>
      <c r="O572" s="34" t="s">
        <v>498</v>
      </c>
      <c r="P572" s="35" t="s">
        <v>120</v>
      </c>
      <c r="Q572" s="34" t="s">
        <v>544</v>
      </c>
      <c r="R572" s="35" t="s">
        <v>119</v>
      </c>
      <c r="S572" s="34" t="s">
        <v>133</v>
      </c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 t="s">
        <v>375</v>
      </c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544</v>
      </c>
      <c r="N573" s="26" t="s">
        <v>111</v>
      </c>
      <c r="O573" s="25" t="s">
        <v>664</v>
      </c>
      <c r="P573" s="26" t="s">
        <v>110</v>
      </c>
      <c r="Q573" s="25" t="s">
        <v>531</v>
      </c>
      <c r="R573" s="26" t="s">
        <v>109</v>
      </c>
      <c r="S573" s="25" t="s">
        <v>133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477</v>
      </c>
      <c r="N574" s="55" t="s">
        <v>102</v>
      </c>
      <c r="O574" s="54" t="s">
        <v>375</v>
      </c>
      <c r="P574" s="55" t="s">
        <v>101</v>
      </c>
      <c r="Q574" s="54" t="s">
        <v>531</v>
      </c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70</v>
      </c>
      <c r="AN580" s="85">
        <f t="shared" si="76"/>
        <v>6</v>
      </c>
      <c r="AO580" s="84">
        <f t="shared" si="76"/>
        <v>2</v>
      </c>
      <c r="AP580" s="86">
        <f t="shared" si="76"/>
        <v>27</v>
      </c>
      <c r="AQ580" s="85">
        <f t="shared" si="76"/>
        <v>3</v>
      </c>
      <c r="AR580" s="84">
        <f t="shared" si="76"/>
        <v>0</v>
      </c>
      <c r="AS580" s="86">
        <f t="shared" si="76"/>
        <v>1</v>
      </c>
      <c r="AT580" s="85">
        <f t="shared" si="76"/>
        <v>0</v>
      </c>
      <c r="AU580" s="84">
        <f t="shared" si="76"/>
        <v>0</v>
      </c>
      <c r="AV580" s="86">
        <f t="shared" si="76"/>
        <v>24</v>
      </c>
      <c r="AW580" s="85">
        <f t="shared" si="76"/>
        <v>5</v>
      </c>
      <c r="AX580" s="84">
        <f t="shared" si="76"/>
        <v>1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2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39</v>
      </c>
      <c r="BJ580" s="5">
        <f>SUM(AP580:AR580,BB580)/$BJ$5</f>
        <v>16</v>
      </c>
      <c r="BK580" s="5">
        <f>SUM(AS580:AU580,BC580)/$BJ$5</f>
        <v>0.5</v>
      </c>
      <c r="BL580" s="5">
        <f>SUM(AV580:AX580,BD580)/$BJ$5</f>
        <v>15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35</v>
      </c>
      <c r="AN581" s="66">
        <f t="shared" si="77"/>
        <v>3</v>
      </c>
      <c r="AO581" s="65">
        <f t="shared" si="77"/>
        <v>1</v>
      </c>
      <c r="AP581" s="67">
        <f t="shared" si="77"/>
        <v>13.5</v>
      </c>
      <c r="AQ581" s="66">
        <f t="shared" si="77"/>
        <v>1.5</v>
      </c>
      <c r="AR581" s="65">
        <f t="shared" si="77"/>
        <v>0</v>
      </c>
      <c r="AS581" s="67">
        <f t="shared" si="77"/>
        <v>0.5</v>
      </c>
      <c r="AT581" s="66">
        <f t="shared" si="77"/>
        <v>0</v>
      </c>
      <c r="AU581" s="65">
        <f t="shared" si="77"/>
        <v>0</v>
      </c>
      <c r="AV581" s="67">
        <f t="shared" si="77"/>
        <v>12</v>
      </c>
      <c r="AW581" s="66">
        <f t="shared" si="77"/>
        <v>2.5</v>
      </c>
      <c r="AX581" s="65">
        <f t="shared" si="77"/>
        <v>0.5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1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673</v>
      </c>
      <c r="I582" s="248">
        <v>110</v>
      </c>
      <c r="J582" s="248">
        <v>26</v>
      </c>
      <c r="K582" s="248">
        <v>5</v>
      </c>
      <c r="L582" s="45" t="s">
        <v>132</v>
      </c>
      <c r="M582" s="44" t="s">
        <v>375</v>
      </c>
      <c r="N582" s="45" t="s">
        <v>131</v>
      </c>
      <c r="O582" s="44" t="s">
        <v>677</v>
      </c>
      <c r="P582" s="45" t="s">
        <v>130</v>
      </c>
      <c r="Q582" s="44" t="s">
        <v>530</v>
      </c>
      <c r="R582" s="45" t="s">
        <v>129</v>
      </c>
      <c r="S582" s="44" t="s">
        <v>492</v>
      </c>
      <c r="T582" s="45" t="s">
        <v>128</v>
      </c>
      <c r="U582" s="44" t="s">
        <v>371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>
        <v>13</v>
      </c>
      <c r="AG582" s="44" t="s">
        <v>175</v>
      </c>
      <c r="AH582" s="43" t="s">
        <v>935</v>
      </c>
      <c r="AI582" s="42" t="s">
        <v>371</v>
      </c>
      <c r="AJ582" s="235">
        <v>5</v>
      </c>
      <c r="AK582" s="235"/>
      <c r="AL582" s="51"/>
      <c r="AM582" s="228">
        <f>SUMPRODUCT(LEN($M582:$AE585)-LEN(SUBSTITUTE($M582:$AE585,"A", "")))</f>
        <v>36</v>
      </c>
      <c r="AN582" s="216">
        <f>SUMPRODUCT(LEN($AH582:$AH585)-LEN(SUBSTITUTE($AH582:$AH585,"A", "")))</f>
        <v>6</v>
      </c>
      <c r="AO582" s="219">
        <f>SUMPRODUCT(LEN($AG582:$AG585)-LEN(SUBSTITUTE($AG582:$AG585,"A", "")))</f>
        <v>2</v>
      </c>
      <c r="AP582" s="222">
        <f>SUMPRODUCT(LEN($M582:$AE585)-LEN(SUBSTITUTE($M582:$AE585,"S", "")))</f>
        <v>14</v>
      </c>
      <c r="AQ582" s="216">
        <f>SUMPRODUCT(LEN($AH582:$AH585)-LEN(SUBSTITUTE($AH582:$AH585,"S", "")))</f>
        <v>3</v>
      </c>
      <c r="AR582" s="219">
        <f>SUMPRODUCT(LEN($AG582:$AG585)-LEN(SUBSTITUTE($AG582:$AG585,"S", "")))</f>
        <v>0</v>
      </c>
      <c r="AS582" s="222">
        <f>SUMPRODUCT(LEN($M582:$AE585)-LEN(SUBSTITUTE($M582:$AE585,"F", "")))</f>
        <v>1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12</v>
      </c>
      <c r="AW582" s="216">
        <f>SUMPRODUCT(LEN($AH582:$AH585)-LEN(SUBSTITUTE($AH582:$AH585,"G", "")))</f>
        <v>4</v>
      </c>
      <c r="AX582" s="219">
        <f>SUMPRODUCT(LEN($AG582:$AG585)-LEN(SUBSTITUTE($AG582:$AG585,"G", "")))</f>
        <v>1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2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375</v>
      </c>
      <c r="N583" s="35" t="s">
        <v>121</v>
      </c>
      <c r="O583" s="34" t="s">
        <v>496</v>
      </c>
      <c r="P583" s="35" t="s">
        <v>120</v>
      </c>
      <c r="Q583" s="34" t="s">
        <v>530</v>
      </c>
      <c r="R583" s="35" t="s">
        <v>119</v>
      </c>
      <c r="S583" s="34" t="s">
        <v>373</v>
      </c>
      <c r="T583" s="35" t="s">
        <v>118</v>
      </c>
      <c r="U583" s="34" t="s">
        <v>371</v>
      </c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>
        <v>14</v>
      </c>
      <c r="AG583" s="34" t="s">
        <v>531</v>
      </c>
      <c r="AH583" s="33"/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208</v>
      </c>
      <c r="I584" s="250"/>
      <c r="J584" s="250"/>
      <c r="K584" s="250"/>
      <c r="L584" s="26" t="s">
        <v>112</v>
      </c>
      <c r="M584" s="25" t="s">
        <v>374</v>
      </c>
      <c r="N584" s="26" t="s">
        <v>111</v>
      </c>
      <c r="O584" s="25" t="s">
        <v>470</v>
      </c>
      <c r="P584" s="26" t="s">
        <v>110</v>
      </c>
      <c r="Q584" s="25" t="s">
        <v>717</v>
      </c>
      <c r="R584" s="26" t="s">
        <v>109</v>
      </c>
      <c r="S584" s="25" t="s">
        <v>491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>
        <v>16</v>
      </c>
      <c r="AG584" s="25" t="s">
        <v>175</v>
      </c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710</v>
      </c>
      <c r="N585" s="55" t="s">
        <v>102</v>
      </c>
      <c r="O585" s="54" t="s">
        <v>472</v>
      </c>
      <c r="P585" s="55" t="s">
        <v>101</v>
      </c>
      <c r="Q585" s="54" t="s">
        <v>477</v>
      </c>
      <c r="R585" s="55" t="s">
        <v>100</v>
      </c>
      <c r="S585" s="54" t="s">
        <v>506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109</v>
      </c>
      <c r="J586" s="248">
        <v>26</v>
      </c>
      <c r="K586" s="248">
        <v>5</v>
      </c>
      <c r="L586" s="45" t="s">
        <v>132</v>
      </c>
      <c r="M586" s="44" t="s">
        <v>175</v>
      </c>
      <c r="N586" s="45" t="s">
        <v>131</v>
      </c>
      <c r="O586" s="44" t="s">
        <v>728</v>
      </c>
      <c r="P586" s="45" t="s">
        <v>130</v>
      </c>
      <c r="Q586" s="44" t="s">
        <v>658</v>
      </c>
      <c r="R586" s="45" t="s">
        <v>129</v>
      </c>
      <c r="S586" s="44" t="s">
        <v>658</v>
      </c>
      <c r="T586" s="45" t="s">
        <v>128</v>
      </c>
      <c r="U586" s="44" t="s">
        <v>371</v>
      </c>
      <c r="V586" s="45" t="s">
        <v>127</v>
      </c>
      <c r="W586" s="44" t="s">
        <v>133</v>
      </c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531</v>
      </c>
      <c r="AI586" s="42"/>
      <c r="AJ586" s="231"/>
      <c r="AK586" s="225"/>
      <c r="AL586" s="51"/>
      <c r="AM586" s="228">
        <f>SUMPRODUCT(LEN($M586:$AE589)-LEN(SUBSTITUTE($M586:$AE589,"A", "")))</f>
        <v>34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13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12</v>
      </c>
      <c r="AW586" s="216">
        <f>SUMPRODUCT(LEN($AH586:$AH589)-LEN(SUBSTITUTE($AH586:$AH589,"G", "")))</f>
        <v>1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175</v>
      </c>
      <c r="N587" s="35" t="s">
        <v>121</v>
      </c>
      <c r="O587" s="34" t="s">
        <v>677</v>
      </c>
      <c r="P587" s="35" t="s">
        <v>120</v>
      </c>
      <c r="Q587" s="34" t="s">
        <v>703</v>
      </c>
      <c r="R587" s="35" t="s">
        <v>119</v>
      </c>
      <c r="S587" s="34" t="s">
        <v>385</v>
      </c>
      <c r="T587" s="35" t="s">
        <v>118</v>
      </c>
      <c r="U587" s="34" t="s">
        <v>133</v>
      </c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374</v>
      </c>
      <c r="N588" s="26" t="s">
        <v>111</v>
      </c>
      <c r="O588" s="25" t="s">
        <v>496</v>
      </c>
      <c r="P588" s="26" t="s">
        <v>110</v>
      </c>
      <c r="Q588" s="25" t="s">
        <v>498</v>
      </c>
      <c r="R588" s="26" t="s">
        <v>109</v>
      </c>
      <c r="S588" s="25" t="s">
        <v>491</v>
      </c>
      <c r="T588" s="26" t="s">
        <v>108</v>
      </c>
      <c r="U588" s="25" t="s">
        <v>133</v>
      </c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530</v>
      </c>
      <c r="N589" s="55" t="s">
        <v>102</v>
      </c>
      <c r="O589" s="54" t="s">
        <v>922</v>
      </c>
      <c r="P589" s="55" t="s">
        <v>101</v>
      </c>
      <c r="Q589" s="54" t="s">
        <v>556</v>
      </c>
      <c r="R589" s="55" t="s">
        <v>100</v>
      </c>
      <c r="S589" s="54" t="s">
        <v>372</v>
      </c>
      <c r="T589" s="55">
        <v>20</v>
      </c>
      <c r="U589" s="54" t="s">
        <v>133</v>
      </c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45</v>
      </c>
      <c r="AN595" s="85">
        <f t="shared" si="78"/>
        <v>16</v>
      </c>
      <c r="AO595" s="84">
        <f t="shared" si="78"/>
        <v>0</v>
      </c>
      <c r="AP595" s="86">
        <f t="shared" si="78"/>
        <v>16</v>
      </c>
      <c r="AQ595" s="85">
        <f t="shared" si="78"/>
        <v>20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17</v>
      </c>
      <c r="AW595" s="85">
        <f t="shared" si="78"/>
        <v>5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1</v>
      </c>
      <c r="BE595" s="81">
        <f t="shared" si="78"/>
        <v>0</v>
      </c>
      <c r="BF595" s="61" t="s">
        <v>137</v>
      </c>
      <c r="BI595" s="5">
        <f>SUM(AM595:AO595)/$BJ$5</f>
        <v>30.5</v>
      </c>
      <c r="BJ595" s="5">
        <f>SUM(AP595:AR595,BB595)/$BJ$5</f>
        <v>18</v>
      </c>
      <c r="BK595" s="5">
        <f>SUM(AS595:AU595,BC595)/$BJ$5</f>
        <v>0</v>
      </c>
      <c r="BL595" s="5">
        <f>SUM(AV595:AX595,BD595)/$BJ$5</f>
        <v>11.5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22.5</v>
      </c>
      <c r="AN596" s="66">
        <f t="shared" si="79"/>
        <v>8</v>
      </c>
      <c r="AO596" s="65">
        <f t="shared" si="79"/>
        <v>0</v>
      </c>
      <c r="AP596" s="67">
        <f t="shared" si="79"/>
        <v>8</v>
      </c>
      <c r="AQ596" s="66">
        <f t="shared" si="79"/>
        <v>10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8.5</v>
      </c>
      <c r="AW596" s="66">
        <f t="shared" si="79"/>
        <v>2.5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0.5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134</v>
      </c>
      <c r="I597" s="248">
        <v>95</v>
      </c>
      <c r="J597" s="248">
        <v>24</v>
      </c>
      <c r="K597" s="248">
        <v>6</v>
      </c>
      <c r="L597" s="45" t="s">
        <v>132</v>
      </c>
      <c r="M597" s="44" t="s">
        <v>175</v>
      </c>
      <c r="N597" s="45" t="s">
        <v>131</v>
      </c>
      <c r="O597" s="44" t="s">
        <v>934</v>
      </c>
      <c r="P597" s="45" t="s">
        <v>130</v>
      </c>
      <c r="Q597" s="44" t="s">
        <v>714</v>
      </c>
      <c r="R597" s="45" t="s">
        <v>129</v>
      </c>
      <c r="S597" s="44" t="s">
        <v>471</v>
      </c>
      <c r="T597" s="45" t="s">
        <v>128</v>
      </c>
      <c r="U597" s="44" t="s">
        <v>133</v>
      </c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531</v>
      </c>
      <c r="AI597" s="42" t="s">
        <v>531</v>
      </c>
      <c r="AJ597" s="235"/>
      <c r="AK597" s="235"/>
      <c r="AL597" s="51"/>
      <c r="AM597" s="228">
        <f>SUMPRODUCT(LEN($M597:$AE600)-LEN(SUBSTITUTE($M597:$AE600,"A", "")))</f>
        <v>19</v>
      </c>
      <c r="AN597" s="216">
        <f>SUMPRODUCT(LEN($AH597:$AH600)-LEN(SUBSTITUTE($AH597:$AH600,"A", "")))</f>
        <v>15</v>
      </c>
      <c r="AO597" s="219">
        <f>SUMPRODUCT(LEN($AG597:$AG600)-LEN(SUBSTITUTE($AG597:$AG600,"A", "")))</f>
        <v>0</v>
      </c>
      <c r="AP597" s="222">
        <f>SUMPRODUCT(LEN($M597:$AE600)-LEN(SUBSTITUTE($M597:$AE600,"S", "")))</f>
        <v>12</v>
      </c>
      <c r="AQ597" s="216">
        <f>SUMPRODUCT(LEN($AH597:$AH600)-LEN(SUBSTITUTE($AH597:$AH600,"S", "")))</f>
        <v>18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7</v>
      </c>
      <c r="AW597" s="216">
        <f>SUMPRODUCT(LEN($AH597:$AH600)-LEN(SUBSTITUTE($AH597:$AH600,"G", "")))</f>
        <v>5</v>
      </c>
      <c r="AX597" s="219">
        <f>SUMPRODUCT(LEN($AG597:$AG600)-LEN(SUBSTITUTE($AG597:$AG600,"G", "")))</f>
        <v>0</v>
      </c>
      <c r="AY597" s="222">
        <f>SUMPRODUCT(LEN($M597:$AE600)-LEN(SUBSTITUTE($M597:$AE600,"M", "")))</f>
        <v>0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1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374</v>
      </c>
      <c r="N598" s="35" t="s">
        <v>121</v>
      </c>
      <c r="O598" s="34" t="s">
        <v>375</v>
      </c>
      <c r="P598" s="35" t="s">
        <v>120</v>
      </c>
      <c r="Q598" s="34" t="s">
        <v>492</v>
      </c>
      <c r="R598" s="35" t="s">
        <v>119</v>
      </c>
      <c r="S598" s="34" t="s">
        <v>371</v>
      </c>
      <c r="T598" s="35" t="s">
        <v>118</v>
      </c>
      <c r="U598" s="34" t="s">
        <v>133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933</v>
      </c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207</v>
      </c>
      <c r="I599" s="250"/>
      <c r="J599" s="250"/>
      <c r="K599" s="250"/>
      <c r="L599" s="26" t="s">
        <v>112</v>
      </c>
      <c r="M599" s="25" t="s">
        <v>175</v>
      </c>
      <c r="N599" s="26" t="s">
        <v>111</v>
      </c>
      <c r="O599" s="25" t="s">
        <v>656</v>
      </c>
      <c r="P599" s="26" t="s">
        <v>110</v>
      </c>
      <c r="Q599" s="25" t="s">
        <v>375</v>
      </c>
      <c r="R599" s="26" t="s">
        <v>109</v>
      </c>
      <c r="S599" s="25" t="s">
        <v>133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 t="s">
        <v>932</v>
      </c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884</v>
      </c>
      <c r="N600" s="55" t="s">
        <v>102</v>
      </c>
      <c r="O600" s="54" t="s">
        <v>374</v>
      </c>
      <c r="P600" s="55" t="s">
        <v>101</v>
      </c>
      <c r="Q600" s="54" t="s">
        <v>491</v>
      </c>
      <c r="R600" s="55" t="s">
        <v>100</v>
      </c>
      <c r="S600" s="54" t="s">
        <v>133</v>
      </c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 t="s">
        <v>931</v>
      </c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85</v>
      </c>
      <c r="J601" s="248">
        <v>22</v>
      </c>
      <c r="K601" s="248">
        <v>6</v>
      </c>
      <c r="L601" s="45" t="s">
        <v>132</v>
      </c>
      <c r="M601" s="44" t="s">
        <v>175</v>
      </c>
      <c r="N601" s="45" t="s">
        <v>131</v>
      </c>
      <c r="O601" s="44" t="s">
        <v>765</v>
      </c>
      <c r="P601" s="45" t="s">
        <v>130</v>
      </c>
      <c r="Q601" s="44" t="s">
        <v>374</v>
      </c>
      <c r="R601" s="45" t="s">
        <v>129</v>
      </c>
      <c r="S601" s="44" t="s">
        <v>471</v>
      </c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377</v>
      </c>
      <c r="AI601" s="42"/>
      <c r="AJ601" s="231"/>
      <c r="AK601" s="225"/>
      <c r="AL601" s="51"/>
      <c r="AM601" s="228">
        <f>SUMPRODUCT(LEN($M601:$AE604)-LEN(SUBSTITUTE($M601:$AE604,"A", "")))</f>
        <v>26</v>
      </c>
      <c r="AN601" s="216">
        <f>SUMPRODUCT(LEN($AH601:$AH604)-LEN(SUBSTITUTE($AH601:$AH604,"A", "")))</f>
        <v>1</v>
      </c>
      <c r="AO601" s="219">
        <f>SUMPRODUCT(LEN($AG601:$AG604)-LEN(SUBSTITUTE($AG601:$AG604,"A", "")))</f>
        <v>0</v>
      </c>
      <c r="AP601" s="222">
        <f>SUMPRODUCT(LEN($M601:$AE604)-LEN(SUBSTITUTE($M601:$AE604,"S", "")))</f>
        <v>4</v>
      </c>
      <c r="AQ601" s="216">
        <f>SUMPRODUCT(LEN($AH601:$AH604)-LEN(SUBSTITUTE($AH601:$AH604,"S", "")))</f>
        <v>2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10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375</v>
      </c>
      <c r="N602" s="35" t="s">
        <v>121</v>
      </c>
      <c r="O602" s="34" t="s">
        <v>498</v>
      </c>
      <c r="P602" s="35" t="s">
        <v>120</v>
      </c>
      <c r="Q602" s="34" t="s">
        <v>658</v>
      </c>
      <c r="R602" s="35" t="s">
        <v>119</v>
      </c>
      <c r="S602" s="34" t="s">
        <v>133</v>
      </c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677</v>
      </c>
      <c r="N603" s="26" t="s">
        <v>111</v>
      </c>
      <c r="O603" s="25" t="s">
        <v>475</v>
      </c>
      <c r="P603" s="26" t="s">
        <v>110</v>
      </c>
      <c r="Q603" s="25" t="s">
        <v>498</v>
      </c>
      <c r="R603" s="26" t="s">
        <v>109</v>
      </c>
      <c r="S603" s="25" t="s">
        <v>133</v>
      </c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477</v>
      </c>
      <c r="N604" s="55" t="s">
        <v>102</v>
      </c>
      <c r="O604" s="54" t="s">
        <v>530</v>
      </c>
      <c r="P604" s="55" t="s">
        <v>101</v>
      </c>
      <c r="Q604" s="54" t="s">
        <v>498</v>
      </c>
      <c r="R604" s="55" t="s">
        <v>100</v>
      </c>
      <c r="S604" s="54" t="s">
        <v>133</v>
      </c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53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11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28.5</v>
      </c>
      <c r="BJ610" s="5">
        <f>SUM(AP610:AR610,BB610)/$BJ$5</f>
        <v>15.5</v>
      </c>
      <c r="BK610" s="5">
        <f>SUM(AS610:AU610,BC610)/$BJ$5</f>
        <v>0.5</v>
      </c>
      <c r="BL610" s="5">
        <f>SUM(AV610:AX610,BD610)/$BJ$5</f>
        <v>5.5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26.5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5.5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134</v>
      </c>
      <c r="I612" s="248">
        <v>123</v>
      </c>
      <c r="J612" s="248">
        <v>24</v>
      </c>
      <c r="K612" s="248">
        <v>6</v>
      </c>
      <c r="L612" s="45" t="s">
        <v>132</v>
      </c>
      <c r="M612" s="44" t="s">
        <v>175</v>
      </c>
      <c r="N612" s="45" t="s">
        <v>131</v>
      </c>
      <c r="O612" s="44" t="s">
        <v>475</v>
      </c>
      <c r="P612" s="45" t="s">
        <v>130</v>
      </c>
      <c r="Q612" s="44" t="s">
        <v>375</v>
      </c>
      <c r="R612" s="45" t="s">
        <v>129</v>
      </c>
      <c r="S612" s="44" t="s">
        <v>186</v>
      </c>
      <c r="T612" s="45" t="s">
        <v>128</v>
      </c>
      <c r="U612" s="44" t="s">
        <v>133</v>
      </c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375</v>
      </c>
      <c r="AI612" s="42"/>
      <c r="AJ612" s="235"/>
      <c r="AK612" s="235"/>
      <c r="AL612" s="51"/>
      <c r="AM612" s="228">
        <f>SUMPRODUCT(LEN($M612:$AE615)-LEN(SUBSTITUTE($M612:$AE615,"A", "")))</f>
        <v>26</v>
      </c>
      <c r="AN612" s="216">
        <f>SUMPRODUCT(LEN($AH612:$AH615)-LEN(SUBSTITUTE($AH612:$AH615,"A", "")))</f>
        <v>4</v>
      </c>
      <c r="AO612" s="219">
        <f>SUMPRODUCT(LEN($AG612:$AG615)-LEN(SUBSTITUTE($AG612:$AG615,"A", "")))</f>
        <v>0</v>
      </c>
      <c r="AP612" s="222">
        <f>SUMPRODUCT(LEN($M612:$AE615)-LEN(SUBSTITUTE($M612:$AE615,"S", "")))</f>
        <v>7</v>
      </c>
      <c r="AQ612" s="216">
        <f>SUMPRODUCT(LEN($AH612:$AH615)-LEN(SUBSTITUTE($AH612:$AH615,"S", "")))</f>
        <v>0</v>
      </c>
      <c r="AR612" s="219">
        <f>SUMPRODUCT(LEN($AG612:$AG615)-LEN(SUBSTITUTE($AG612:$AG615,"S", "")))</f>
        <v>0</v>
      </c>
      <c r="AS612" s="222">
        <f>SUMPRODUCT(LEN($M612:$AE615)-LEN(SUBSTITUTE($M612:$AE615,"F", "")))</f>
        <v>0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5</v>
      </c>
      <c r="AW612" s="216">
        <f>SUMPRODUCT(LEN($AH612:$AH615)-LEN(SUBSTITUTE($AH612:$AH615,"G", "")))</f>
        <v>0</v>
      </c>
      <c r="AX612" s="219">
        <f>SUMPRODUCT(LEN($AG612:$AG615)-LEN(SUBSTITUTE($AG612:$AG615,"G", "")))</f>
        <v>0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0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498</v>
      </c>
      <c r="N613" s="35" t="s">
        <v>121</v>
      </c>
      <c r="O613" s="34" t="s">
        <v>477</v>
      </c>
      <c r="P613" s="35" t="s">
        <v>120</v>
      </c>
      <c r="Q613" s="34" t="s">
        <v>373</v>
      </c>
      <c r="R613" s="35" t="s">
        <v>119</v>
      </c>
      <c r="S613" s="34" t="s">
        <v>133</v>
      </c>
      <c r="T613" s="35" t="s">
        <v>118</v>
      </c>
      <c r="U613" s="34" t="s">
        <v>133</v>
      </c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375</v>
      </c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208</v>
      </c>
      <c r="I614" s="250"/>
      <c r="J614" s="250"/>
      <c r="K614" s="250"/>
      <c r="L614" s="26" t="s">
        <v>112</v>
      </c>
      <c r="M614" s="25" t="s">
        <v>375</v>
      </c>
      <c r="N614" s="26" t="s">
        <v>111</v>
      </c>
      <c r="O614" s="25" t="s">
        <v>477</v>
      </c>
      <c r="P614" s="26" t="s">
        <v>110</v>
      </c>
      <c r="Q614" s="25" t="s">
        <v>375</v>
      </c>
      <c r="R614" s="26" t="s">
        <v>109</v>
      </c>
      <c r="S614" s="25" t="s">
        <v>133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498</v>
      </c>
      <c r="N615" s="55" t="s">
        <v>102</v>
      </c>
      <c r="O615" s="54" t="s">
        <v>530</v>
      </c>
      <c r="P615" s="55" t="s">
        <v>101</v>
      </c>
      <c r="Q615" s="54" t="s">
        <v>374</v>
      </c>
      <c r="R615" s="55" t="s">
        <v>100</v>
      </c>
      <c r="S615" s="54" t="s">
        <v>133</v>
      </c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139</v>
      </c>
      <c r="J616" s="248">
        <v>27</v>
      </c>
      <c r="K616" s="248">
        <v>7</v>
      </c>
      <c r="L616" s="45" t="s">
        <v>132</v>
      </c>
      <c r="M616" s="44" t="s">
        <v>375</v>
      </c>
      <c r="N616" s="45" t="s">
        <v>131</v>
      </c>
      <c r="O616" s="44" t="s">
        <v>658</v>
      </c>
      <c r="P616" s="45" t="s">
        <v>130</v>
      </c>
      <c r="Q616" s="44" t="s">
        <v>462</v>
      </c>
      <c r="R616" s="45" t="s">
        <v>129</v>
      </c>
      <c r="S616" s="44" t="s">
        <v>373</v>
      </c>
      <c r="T616" s="45" t="s">
        <v>128</v>
      </c>
      <c r="U616" s="44" t="s">
        <v>371</v>
      </c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27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24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1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6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375</v>
      </c>
      <c r="N617" s="35" t="s">
        <v>121</v>
      </c>
      <c r="O617" s="34" t="s">
        <v>475</v>
      </c>
      <c r="P617" s="35" t="s">
        <v>120</v>
      </c>
      <c r="Q617" s="34" t="s">
        <v>375</v>
      </c>
      <c r="R617" s="35" t="s">
        <v>119</v>
      </c>
      <c r="S617" s="34" t="s">
        <v>538</v>
      </c>
      <c r="T617" s="35" t="s">
        <v>118</v>
      </c>
      <c r="U617" s="34" t="s">
        <v>371</v>
      </c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374</v>
      </c>
      <c r="N618" s="26" t="s">
        <v>111</v>
      </c>
      <c r="O618" s="25" t="s">
        <v>778</v>
      </c>
      <c r="P618" s="26" t="s">
        <v>110</v>
      </c>
      <c r="Q618" s="25" t="s">
        <v>682</v>
      </c>
      <c r="R618" s="26" t="s">
        <v>109</v>
      </c>
      <c r="S618" s="25" t="s">
        <v>381</v>
      </c>
      <c r="T618" s="26" t="s">
        <v>108</v>
      </c>
      <c r="U618" s="25" t="s">
        <v>133</v>
      </c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710</v>
      </c>
      <c r="N619" s="55" t="s">
        <v>102</v>
      </c>
      <c r="O619" s="54" t="s">
        <v>175</v>
      </c>
      <c r="P619" s="55" t="s">
        <v>101</v>
      </c>
      <c r="Q619" s="54" t="s">
        <v>662</v>
      </c>
      <c r="R619" s="55" t="s">
        <v>100</v>
      </c>
      <c r="S619" s="54" t="s">
        <v>371</v>
      </c>
      <c r="T619" s="55">
        <v>20</v>
      </c>
      <c r="U619" s="54" t="s">
        <v>133</v>
      </c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60</v>
      </c>
      <c r="AN625" s="85">
        <f t="shared" si="82"/>
        <v>19</v>
      </c>
      <c r="AO625" s="84">
        <f t="shared" si="82"/>
        <v>0</v>
      </c>
      <c r="AP625" s="86">
        <f t="shared" si="82"/>
        <v>25</v>
      </c>
      <c r="AQ625" s="85">
        <f t="shared" si="82"/>
        <v>1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17</v>
      </c>
      <c r="AW625" s="85">
        <f t="shared" si="82"/>
        <v>6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39.5</v>
      </c>
      <c r="BJ625" s="5">
        <f>SUM(AP625:AR625,BB625)/$BJ$5</f>
        <v>13</v>
      </c>
      <c r="BK625" s="5">
        <f>SUM(AS625:AU625,BC625)/$BJ$5</f>
        <v>1.5</v>
      </c>
      <c r="BL625" s="5">
        <f>SUM(AV625:AX625,BD625)/$BJ$5</f>
        <v>11.5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30</v>
      </c>
      <c r="AN626" s="66">
        <f t="shared" si="83"/>
        <v>9.5</v>
      </c>
      <c r="AO626" s="65">
        <f t="shared" si="83"/>
        <v>0</v>
      </c>
      <c r="AP626" s="67">
        <f t="shared" si="83"/>
        <v>12.5</v>
      </c>
      <c r="AQ626" s="66">
        <f t="shared" si="83"/>
        <v>0.5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8.5</v>
      </c>
      <c r="AW626" s="66">
        <f t="shared" si="83"/>
        <v>3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134</v>
      </c>
      <c r="I627" s="248">
        <v>116</v>
      </c>
      <c r="J627" s="248">
        <v>25</v>
      </c>
      <c r="K627" s="248">
        <v>6</v>
      </c>
      <c r="L627" s="45" t="s">
        <v>132</v>
      </c>
      <c r="M627" s="44" t="s">
        <v>175</v>
      </c>
      <c r="N627" s="45" t="s">
        <v>131</v>
      </c>
      <c r="O627" s="44" t="s">
        <v>470</v>
      </c>
      <c r="P627" s="45" t="s">
        <v>130</v>
      </c>
      <c r="Q627" s="44" t="s">
        <v>477</v>
      </c>
      <c r="R627" s="45" t="s">
        <v>129</v>
      </c>
      <c r="S627" s="44" t="s">
        <v>377</v>
      </c>
      <c r="T627" s="45" t="s">
        <v>128</v>
      </c>
      <c r="U627" s="44" t="s">
        <v>371</v>
      </c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930</v>
      </c>
      <c r="AI627" s="42"/>
      <c r="AJ627" s="235">
        <v>4</v>
      </c>
      <c r="AK627" s="235"/>
      <c r="AL627" s="51"/>
      <c r="AM627" s="228">
        <f>SUMPRODUCT(LEN($M627:$AE630)-LEN(SUBSTITUTE($M627:$AE630,"A", "")))</f>
        <v>35</v>
      </c>
      <c r="AN627" s="216">
        <f>SUMPRODUCT(LEN($AH627:$AH630)-LEN(SUBSTITUTE($AH627:$AH630,"A", "")))</f>
        <v>17</v>
      </c>
      <c r="AO627" s="219">
        <f>SUMPRODUCT(LEN($AG627:$AG630)-LEN(SUBSTITUTE($AG627:$AG630,"A", "")))</f>
        <v>0</v>
      </c>
      <c r="AP627" s="222">
        <f>SUMPRODUCT(LEN($M627:$AE630)-LEN(SUBSTITUTE($M627:$AE630,"S", "")))</f>
        <v>11</v>
      </c>
      <c r="AQ627" s="216">
        <f>SUMPRODUCT(LEN($AH627:$AH630)-LEN(SUBSTITUTE($AH627:$AH630,"S", "")))</f>
        <v>1</v>
      </c>
      <c r="AR627" s="219">
        <f>SUMPRODUCT(LEN($AG627:$AG630)-LEN(SUBSTITUTE($AG627:$AG630,"S", "")))</f>
        <v>0</v>
      </c>
      <c r="AS627" s="222">
        <f>SUMPRODUCT(LEN($M627:$AE630)-LEN(SUBSTITUTE($M627:$AE630,"F", "")))</f>
        <v>1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8</v>
      </c>
      <c r="AW627" s="216">
        <f>SUMPRODUCT(LEN($AH627:$AH630)-LEN(SUBSTITUTE($AH627:$AH630,"G", "")))</f>
        <v>6</v>
      </c>
      <c r="AX627" s="219">
        <f>SUMPRODUCT(LEN($AG627:$AG630)-LEN(SUBSTITUTE($AG627:$AG630,"G", "")))</f>
        <v>0</v>
      </c>
      <c r="AY627" s="222">
        <f>SUMPRODUCT(LEN($M627:$AE630)-LEN(SUBSTITUTE($M627:$AE630,"M", "")))</f>
        <v>0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0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544</v>
      </c>
      <c r="N628" s="35" t="s">
        <v>121</v>
      </c>
      <c r="O628" s="34" t="s">
        <v>496</v>
      </c>
      <c r="P628" s="35" t="s">
        <v>120</v>
      </c>
      <c r="Q628" s="34" t="s">
        <v>475</v>
      </c>
      <c r="R628" s="35" t="s">
        <v>119</v>
      </c>
      <c r="S628" s="34" t="s">
        <v>491</v>
      </c>
      <c r="T628" s="35" t="s">
        <v>118</v>
      </c>
      <c r="U628" s="34" t="s">
        <v>133</v>
      </c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 t="s">
        <v>929</v>
      </c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207</v>
      </c>
      <c r="I629" s="250"/>
      <c r="J629" s="250"/>
      <c r="K629" s="250"/>
      <c r="L629" s="26" t="s">
        <v>112</v>
      </c>
      <c r="M629" s="25" t="s">
        <v>374</v>
      </c>
      <c r="N629" s="26" t="s">
        <v>111</v>
      </c>
      <c r="O629" s="25" t="s">
        <v>703</v>
      </c>
      <c r="P629" s="26" t="s">
        <v>110</v>
      </c>
      <c r="Q629" s="25" t="s">
        <v>475</v>
      </c>
      <c r="R629" s="26" t="s">
        <v>109</v>
      </c>
      <c r="S629" s="25" t="s">
        <v>490</v>
      </c>
      <c r="T629" s="26" t="s">
        <v>108</v>
      </c>
      <c r="U629" s="25" t="s">
        <v>175</v>
      </c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658</v>
      </c>
      <c r="N630" s="55" t="s">
        <v>102</v>
      </c>
      <c r="O630" s="54" t="s">
        <v>655</v>
      </c>
      <c r="P630" s="55" t="s">
        <v>101</v>
      </c>
      <c r="Q630" s="54" t="s">
        <v>374</v>
      </c>
      <c r="R630" s="55" t="s">
        <v>100</v>
      </c>
      <c r="S630" s="54" t="s">
        <v>371</v>
      </c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 t="s">
        <v>928</v>
      </c>
      <c r="E631" s="49"/>
      <c r="F631" s="49"/>
      <c r="G631" s="48"/>
      <c r="H631" s="241"/>
      <c r="I631" s="248">
        <v>138</v>
      </c>
      <c r="J631" s="248">
        <v>25</v>
      </c>
      <c r="K631" s="248">
        <v>7</v>
      </c>
      <c r="L631" s="45" t="s">
        <v>132</v>
      </c>
      <c r="M631" s="44" t="s">
        <v>375</v>
      </c>
      <c r="N631" s="45" t="s">
        <v>131</v>
      </c>
      <c r="O631" s="44" t="s">
        <v>374</v>
      </c>
      <c r="P631" s="45" t="s">
        <v>130</v>
      </c>
      <c r="Q631" s="44" t="s">
        <v>658</v>
      </c>
      <c r="R631" s="45" t="s">
        <v>129</v>
      </c>
      <c r="S631" s="44" t="s">
        <v>478</v>
      </c>
      <c r="T631" s="45" t="s">
        <v>128</v>
      </c>
      <c r="U631" s="44" t="s">
        <v>371</v>
      </c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375</v>
      </c>
      <c r="AI631" s="42"/>
      <c r="AJ631" s="231">
        <v>4</v>
      </c>
      <c r="AK631" s="225"/>
      <c r="AL631" s="51"/>
      <c r="AM631" s="228">
        <f>SUMPRODUCT(LEN($M631:$AE634)-LEN(SUBSTITUTE($M631:$AE634,"A", "")))</f>
        <v>25</v>
      </c>
      <c r="AN631" s="216">
        <f>SUMPRODUCT(LEN($AH631:$AH634)-LEN(SUBSTITUTE($AH631:$AH634,"A", "")))</f>
        <v>2</v>
      </c>
      <c r="AO631" s="219">
        <f>SUMPRODUCT(LEN($AG631:$AG634)-LEN(SUBSTITUTE($AG631:$AG634,"A", "")))</f>
        <v>0</v>
      </c>
      <c r="AP631" s="222">
        <f>SUMPRODUCT(LEN($M631:$AE634)-LEN(SUBSTITUTE($M631:$AE634,"S", "")))</f>
        <v>14</v>
      </c>
      <c r="AQ631" s="216">
        <f>SUMPRODUCT(LEN($AH631:$AH634)-LEN(SUBSTITUTE($AH631:$AH634,"S", "")))</f>
        <v>0</v>
      </c>
      <c r="AR631" s="219">
        <f>SUMPRODUCT(LEN($AG631:$AG634)-LEN(SUBSTITUTE($AG631:$AG634,"S", "")))</f>
        <v>0</v>
      </c>
      <c r="AS631" s="222">
        <f>SUMPRODUCT(LEN($M631:$AE634)-LEN(SUBSTITUTE($M631:$AE634,"F", "")))</f>
        <v>2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9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175</v>
      </c>
      <c r="N632" s="35" t="s">
        <v>121</v>
      </c>
      <c r="O632" s="34" t="s">
        <v>530</v>
      </c>
      <c r="P632" s="35" t="s">
        <v>120</v>
      </c>
      <c r="Q632" s="34" t="s">
        <v>647</v>
      </c>
      <c r="R632" s="35" t="s">
        <v>119</v>
      </c>
      <c r="S632" s="34" t="s">
        <v>490</v>
      </c>
      <c r="T632" s="35" t="s">
        <v>118</v>
      </c>
      <c r="U632" s="34" t="s">
        <v>133</v>
      </c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375</v>
      </c>
      <c r="N633" s="26" t="s">
        <v>111</v>
      </c>
      <c r="O633" s="25" t="s">
        <v>477</v>
      </c>
      <c r="P633" s="26" t="s">
        <v>110</v>
      </c>
      <c r="Q633" s="25" t="s">
        <v>664</v>
      </c>
      <c r="R633" s="26" t="s">
        <v>109</v>
      </c>
      <c r="S633" s="25" t="s">
        <v>381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475</v>
      </c>
      <c r="N634" s="55" t="s">
        <v>102</v>
      </c>
      <c r="O634" s="54" t="s">
        <v>656</v>
      </c>
      <c r="P634" s="55" t="s">
        <v>101</v>
      </c>
      <c r="Q634" s="54" t="s">
        <v>698</v>
      </c>
      <c r="R634" s="55" t="s">
        <v>100</v>
      </c>
      <c r="S634" s="54" t="s">
        <v>371</v>
      </c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50</v>
      </c>
      <c r="AN640" s="85">
        <f t="shared" si="84"/>
        <v>14</v>
      </c>
      <c r="AO640" s="84">
        <f t="shared" si="84"/>
        <v>1</v>
      </c>
      <c r="AP640" s="86">
        <f t="shared" si="84"/>
        <v>15</v>
      </c>
      <c r="AQ640" s="85">
        <f t="shared" si="84"/>
        <v>3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32.5</v>
      </c>
      <c r="BJ640" s="5">
        <f>SUM(AP640:AR640,BB640)/$BJ$5</f>
        <v>9</v>
      </c>
      <c r="BK640" s="5">
        <f>SUM(AS640:AU640,BC640)/$BJ$5</f>
        <v>0</v>
      </c>
      <c r="BL640" s="5">
        <f>SUM(AV640:AX640,BD640)/$BJ$5</f>
        <v>8.5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25</v>
      </c>
      <c r="AN641" s="66">
        <f t="shared" si="85"/>
        <v>7</v>
      </c>
      <c r="AO641" s="65">
        <f t="shared" si="85"/>
        <v>0.5</v>
      </c>
      <c r="AP641" s="67">
        <f t="shared" si="85"/>
        <v>7.5</v>
      </c>
      <c r="AQ641" s="66">
        <f t="shared" si="85"/>
        <v>1.5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673</v>
      </c>
      <c r="I642" s="248">
        <v>104</v>
      </c>
      <c r="J642" s="248">
        <v>26</v>
      </c>
      <c r="K642" s="248">
        <v>7</v>
      </c>
      <c r="L642" s="45" t="s">
        <v>132</v>
      </c>
      <c r="M642" s="44" t="s">
        <v>375</v>
      </c>
      <c r="N642" s="45" t="s">
        <v>131</v>
      </c>
      <c r="O642" s="44" t="s">
        <v>530</v>
      </c>
      <c r="P642" s="45" t="s">
        <v>130</v>
      </c>
      <c r="Q642" s="44" t="s">
        <v>374</v>
      </c>
      <c r="R642" s="45" t="s">
        <v>129</v>
      </c>
      <c r="S642" s="44" t="s">
        <v>471</v>
      </c>
      <c r="T642" s="45" t="s">
        <v>128</v>
      </c>
      <c r="U642" s="44" t="s">
        <v>133</v>
      </c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>
        <v>21</v>
      </c>
      <c r="AG642" s="44" t="s">
        <v>175</v>
      </c>
      <c r="AH642" s="43" t="s">
        <v>927</v>
      </c>
      <c r="AI642" s="42"/>
      <c r="AJ642" s="235"/>
      <c r="AK642" s="235"/>
      <c r="AL642" s="51"/>
      <c r="AM642" s="228">
        <f>SUMPRODUCT(LEN($M642:$AE645)-LEN(SUBSTITUTE($M642:$AE645,"A", "")))</f>
        <v>30</v>
      </c>
      <c r="AN642" s="216">
        <f>SUMPRODUCT(LEN($AH642:$AH645)-LEN(SUBSTITUTE($AH642:$AH645,"A", "")))</f>
        <v>11</v>
      </c>
      <c r="AO642" s="219">
        <f>SUMPRODUCT(LEN($AG642:$AG645)-LEN(SUBSTITUTE($AG642:$AG645,"A", "")))</f>
        <v>1</v>
      </c>
      <c r="AP642" s="222">
        <f>SUMPRODUCT(LEN($M642:$AE645)-LEN(SUBSTITUTE($M642:$AE645,"S", "")))</f>
        <v>11</v>
      </c>
      <c r="AQ642" s="216">
        <f>SUMPRODUCT(LEN($AH642:$AH645)-LEN(SUBSTITUTE($AH642:$AH645,"S", "")))</f>
        <v>3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11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498</v>
      </c>
      <c r="N643" s="35" t="s">
        <v>121</v>
      </c>
      <c r="O643" s="34" t="s">
        <v>475</v>
      </c>
      <c r="P643" s="35" t="s">
        <v>120</v>
      </c>
      <c r="Q643" s="34" t="s">
        <v>477</v>
      </c>
      <c r="R643" s="35" t="s">
        <v>119</v>
      </c>
      <c r="S643" s="34" t="s">
        <v>491</v>
      </c>
      <c r="T643" s="35" t="s">
        <v>118</v>
      </c>
      <c r="U643" s="34" t="s">
        <v>133</v>
      </c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374</v>
      </c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208</v>
      </c>
      <c r="I644" s="250"/>
      <c r="J644" s="250"/>
      <c r="K644" s="250"/>
      <c r="L644" s="26" t="s">
        <v>112</v>
      </c>
      <c r="M644" s="25" t="s">
        <v>888</v>
      </c>
      <c r="N644" s="26" t="s">
        <v>111</v>
      </c>
      <c r="O644" s="25" t="s">
        <v>765</v>
      </c>
      <c r="P644" s="26" t="s">
        <v>110</v>
      </c>
      <c r="Q644" s="25" t="s">
        <v>373</v>
      </c>
      <c r="R644" s="26" t="s">
        <v>109</v>
      </c>
      <c r="S644" s="25" t="s">
        <v>371</v>
      </c>
      <c r="T644" s="26" t="s">
        <v>108</v>
      </c>
      <c r="U644" s="25" t="s">
        <v>133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655</v>
      </c>
      <c r="N645" s="55" t="s">
        <v>102</v>
      </c>
      <c r="O645" s="54" t="s">
        <v>477</v>
      </c>
      <c r="P645" s="55" t="s">
        <v>101</v>
      </c>
      <c r="Q645" s="54" t="s">
        <v>375</v>
      </c>
      <c r="R645" s="55" t="s">
        <v>100</v>
      </c>
      <c r="S645" s="54" t="s">
        <v>371</v>
      </c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83</v>
      </c>
      <c r="J646" s="248">
        <v>22</v>
      </c>
      <c r="K646" s="248">
        <v>7</v>
      </c>
      <c r="L646" s="45" t="s">
        <v>132</v>
      </c>
      <c r="M646" s="44" t="s">
        <v>498</v>
      </c>
      <c r="N646" s="45" t="s">
        <v>131</v>
      </c>
      <c r="O646" s="44" t="s">
        <v>477</v>
      </c>
      <c r="P646" s="45" t="s">
        <v>130</v>
      </c>
      <c r="Q646" s="44" t="s">
        <v>375</v>
      </c>
      <c r="R646" s="45" t="s">
        <v>129</v>
      </c>
      <c r="S646" s="44" t="s">
        <v>133</v>
      </c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175</v>
      </c>
      <c r="AI646" s="42"/>
      <c r="AJ646" s="231"/>
      <c r="AK646" s="225"/>
      <c r="AL646" s="51"/>
      <c r="AM646" s="228">
        <f>SUMPRODUCT(LEN($M646:$AE649)-LEN(SUBSTITUTE($M646:$AE649,"A", "")))</f>
        <v>20</v>
      </c>
      <c r="AN646" s="216">
        <f>SUMPRODUCT(LEN($AH646:$AH649)-LEN(SUBSTITUTE($AH646:$AH649,"A", "")))</f>
        <v>3</v>
      </c>
      <c r="AO646" s="219">
        <f>SUMPRODUCT(LEN($AG646:$AG649)-LEN(SUBSTITUTE($AG646:$AG649,"A", "")))</f>
        <v>0</v>
      </c>
      <c r="AP646" s="222">
        <f>SUMPRODUCT(LEN($M646:$AE649)-LEN(SUBSTITUTE($M646:$AE649,"S", "")))</f>
        <v>4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0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6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375</v>
      </c>
      <c r="N647" s="35" t="s">
        <v>121</v>
      </c>
      <c r="O647" s="34" t="s">
        <v>374</v>
      </c>
      <c r="P647" s="35" t="s">
        <v>120</v>
      </c>
      <c r="Q647" s="34" t="s">
        <v>375</v>
      </c>
      <c r="R647" s="35" t="s">
        <v>119</v>
      </c>
      <c r="S647" s="34" t="s">
        <v>133</v>
      </c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375</v>
      </c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498</v>
      </c>
      <c r="N648" s="26" t="s">
        <v>111</v>
      </c>
      <c r="O648" s="25" t="s">
        <v>477</v>
      </c>
      <c r="P648" s="26" t="s">
        <v>110</v>
      </c>
      <c r="Q648" s="25" t="s">
        <v>531</v>
      </c>
      <c r="R648" s="26" t="s">
        <v>109</v>
      </c>
      <c r="S648" s="25" t="s">
        <v>133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477</v>
      </c>
      <c r="N649" s="55" t="s">
        <v>102</v>
      </c>
      <c r="O649" s="54" t="s">
        <v>375</v>
      </c>
      <c r="P649" s="55" t="s">
        <v>101</v>
      </c>
      <c r="Q649" s="54" t="s">
        <v>186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33</v>
      </c>
      <c r="AN655" s="85">
        <f t="shared" si="86"/>
        <v>25</v>
      </c>
      <c r="AO655" s="84">
        <f t="shared" si="86"/>
        <v>0</v>
      </c>
      <c r="AP655" s="86">
        <f t="shared" si="86"/>
        <v>17</v>
      </c>
      <c r="AQ655" s="85">
        <f t="shared" si="86"/>
        <v>2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4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137</v>
      </c>
      <c r="BI655" s="5">
        <f>SUM(AM655:AO655)/$BJ$5</f>
        <v>29</v>
      </c>
      <c r="BJ655" s="5">
        <f>SUM(AP655:AR655,BB655)/$BJ$5</f>
        <v>9.5</v>
      </c>
      <c r="BK655" s="5">
        <f>SUM(AS655:AU655,BC655)/$BJ$5</f>
        <v>0</v>
      </c>
      <c r="BL655" s="5">
        <f>SUM(AV655:AX655,BD655)/$BJ$5</f>
        <v>11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16.5</v>
      </c>
      <c r="AN656" s="66">
        <f t="shared" si="87"/>
        <v>12.5</v>
      </c>
      <c r="AO656" s="65">
        <f t="shared" si="87"/>
        <v>0</v>
      </c>
      <c r="AP656" s="67">
        <f t="shared" si="87"/>
        <v>8.5</v>
      </c>
      <c r="AQ656" s="66">
        <f t="shared" si="87"/>
        <v>1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2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466</v>
      </c>
      <c r="I657" s="248">
        <v>67</v>
      </c>
      <c r="J657" s="248">
        <v>19</v>
      </c>
      <c r="K657" s="248">
        <v>6</v>
      </c>
      <c r="L657" s="45" t="s">
        <v>132</v>
      </c>
      <c r="M657" s="44" t="s">
        <v>175</v>
      </c>
      <c r="N657" s="45" t="s">
        <v>131</v>
      </c>
      <c r="O657" s="44" t="s">
        <v>498</v>
      </c>
      <c r="P657" s="45" t="s">
        <v>130</v>
      </c>
      <c r="Q657" s="44" t="s">
        <v>498</v>
      </c>
      <c r="R657" s="45" t="s">
        <v>129</v>
      </c>
      <c r="S657" s="44" t="s">
        <v>133</v>
      </c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375</v>
      </c>
      <c r="AI657" s="42" t="s">
        <v>715</v>
      </c>
      <c r="AJ657" s="235"/>
      <c r="AK657" s="235"/>
      <c r="AL657" s="51"/>
      <c r="AM657" s="228">
        <f>SUMPRODUCT(LEN($M657:$AE660)-LEN(SUBSTITUTE($M657:$AE660,"A", "")))</f>
        <v>19</v>
      </c>
      <c r="AN657" s="216">
        <f>SUMPRODUCT(LEN($AH657:$AH660)-LEN(SUBSTITUTE($AH657:$AH660,"A", "")))</f>
        <v>8</v>
      </c>
      <c r="AO657" s="219">
        <f>SUMPRODUCT(LEN($AG657:$AG660)-LEN(SUBSTITUTE($AG657:$AG660,"A", "")))</f>
        <v>0</v>
      </c>
      <c r="AP657" s="222">
        <f>SUMPRODUCT(LEN($M657:$AE660)-LEN(SUBSTITUTE($M657:$AE660,"S", "")))</f>
        <v>1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6</v>
      </c>
      <c r="AW657" s="216">
        <f>SUMPRODUCT(LEN($AH657:$AH660)-LEN(SUBSTITUTE($AH657:$AH660,"G", "")))</f>
        <v>1</v>
      </c>
      <c r="AX657" s="219">
        <f>SUMPRODUCT(LEN($AG657:$AG660)-LEN(SUBSTITUTE($AG657:$AG660,"G", "")))</f>
        <v>0</v>
      </c>
      <c r="AY657" s="222">
        <f>SUMPRODUCT(LEN($M657:$AE660)-LEN(SUBSTITUTE($M657:$AE660,"M", "")))</f>
        <v>0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2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375</v>
      </c>
      <c r="N658" s="35" t="s">
        <v>121</v>
      </c>
      <c r="O658" s="34" t="s">
        <v>477</v>
      </c>
      <c r="P658" s="35" t="s">
        <v>120</v>
      </c>
      <c r="Q658" s="34" t="s">
        <v>375</v>
      </c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375</v>
      </c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211</v>
      </c>
      <c r="I659" s="250"/>
      <c r="J659" s="250"/>
      <c r="K659" s="250"/>
      <c r="L659" s="26" t="s">
        <v>112</v>
      </c>
      <c r="M659" s="25" t="s">
        <v>656</v>
      </c>
      <c r="N659" s="26" t="s">
        <v>111</v>
      </c>
      <c r="O659" s="25" t="s">
        <v>375</v>
      </c>
      <c r="P659" s="26" t="s">
        <v>110</v>
      </c>
      <c r="Q659" s="25" t="s">
        <v>544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728</v>
      </c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656</v>
      </c>
      <c r="N660" s="55" t="s">
        <v>102</v>
      </c>
      <c r="O660" s="54" t="s">
        <v>375</v>
      </c>
      <c r="P660" s="55" t="s">
        <v>101</v>
      </c>
      <c r="Q660" s="54" t="s">
        <v>175</v>
      </c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88</v>
      </c>
      <c r="J661" s="248">
        <v>23</v>
      </c>
      <c r="K661" s="248">
        <v>7</v>
      </c>
      <c r="L661" s="45" t="s">
        <v>132</v>
      </c>
      <c r="M661" s="44" t="s">
        <v>375</v>
      </c>
      <c r="N661" s="45" t="s">
        <v>131</v>
      </c>
      <c r="O661" s="44" t="s">
        <v>385</v>
      </c>
      <c r="P661" s="45" t="s">
        <v>130</v>
      </c>
      <c r="Q661" s="44" t="s">
        <v>661</v>
      </c>
      <c r="R661" s="45" t="s">
        <v>129</v>
      </c>
      <c r="S661" s="44" t="s">
        <v>371</v>
      </c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374</v>
      </c>
      <c r="AI661" s="42"/>
      <c r="AJ661" s="231"/>
      <c r="AK661" s="225"/>
      <c r="AL661" s="51"/>
      <c r="AM661" s="228">
        <f>SUMPRODUCT(LEN($M661:$AE664)-LEN(SUBSTITUTE($M661:$AE664,"A", "")))</f>
        <v>14</v>
      </c>
      <c r="AN661" s="216">
        <f>SUMPRODUCT(LEN($AH661:$AH664)-LEN(SUBSTITUTE($AH661:$AH664,"A", "")))</f>
        <v>17</v>
      </c>
      <c r="AO661" s="219">
        <f>SUMPRODUCT(LEN($AG661:$AG664)-LEN(SUBSTITUTE($AG661:$AG664,"A", "")))</f>
        <v>0</v>
      </c>
      <c r="AP661" s="222">
        <f>SUMPRODUCT(LEN($M661:$AE664)-LEN(SUBSTITUTE($M661:$AE664,"S", "")))</f>
        <v>16</v>
      </c>
      <c r="AQ661" s="216">
        <f>SUMPRODUCT(LEN($AH661:$AH664)-LEN(SUBSTITUTE($AH661:$AH664,"S", "")))</f>
        <v>2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10</v>
      </c>
      <c r="AW661" s="216">
        <f>SUMPRODUCT(LEN($AH661:$AH664)-LEN(SUBSTITUTE($AH661:$AH664,"G", "")))</f>
        <v>3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175</v>
      </c>
      <c r="N662" s="35" t="s">
        <v>121</v>
      </c>
      <c r="O662" s="34" t="s">
        <v>658</v>
      </c>
      <c r="P662" s="35" t="s">
        <v>120</v>
      </c>
      <c r="Q662" s="34" t="s">
        <v>478</v>
      </c>
      <c r="R662" s="35" t="s">
        <v>119</v>
      </c>
      <c r="S662" s="34" t="s">
        <v>371</v>
      </c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375</v>
      </c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477</v>
      </c>
      <c r="N663" s="26" t="s">
        <v>111</v>
      </c>
      <c r="O663" s="25" t="s">
        <v>477</v>
      </c>
      <c r="P663" s="26" t="s">
        <v>110</v>
      </c>
      <c r="Q663" s="25" t="s">
        <v>491</v>
      </c>
      <c r="R663" s="26" t="s">
        <v>109</v>
      </c>
      <c r="S663" s="25" t="s">
        <v>133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 t="s">
        <v>926</v>
      </c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664</v>
      </c>
      <c r="N664" s="55" t="s">
        <v>102</v>
      </c>
      <c r="O664" s="54" t="s">
        <v>502</v>
      </c>
      <c r="P664" s="55" t="s">
        <v>101</v>
      </c>
      <c r="Q664" s="54" t="s">
        <v>371</v>
      </c>
      <c r="R664" s="55" t="s">
        <v>100</v>
      </c>
      <c r="S664" s="54" t="s">
        <v>133</v>
      </c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 t="s">
        <v>925</v>
      </c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47</v>
      </c>
      <c r="AN670" s="85">
        <f t="shared" si="88"/>
        <v>6</v>
      </c>
      <c r="AO670" s="84">
        <f t="shared" si="88"/>
        <v>0</v>
      </c>
      <c r="AP670" s="86">
        <f t="shared" si="88"/>
        <v>20</v>
      </c>
      <c r="AQ670" s="85">
        <f t="shared" si="88"/>
        <v>1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18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26.5</v>
      </c>
      <c r="BJ670" s="5">
        <f>SUM(AP670:AR670,BB670)/$BJ$5</f>
        <v>10.5</v>
      </c>
      <c r="BK670" s="5">
        <f>SUM(AS670:AU670,BC670)/$BJ$5</f>
        <v>1</v>
      </c>
      <c r="BL670" s="5">
        <f>SUM(AV670:AX670,BD670)/$BJ$5</f>
        <v>9.5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23.5</v>
      </c>
      <c r="AN671" s="66">
        <f t="shared" si="89"/>
        <v>3</v>
      </c>
      <c r="AO671" s="65">
        <f t="shared" si="89"/>
        <v>0</v>
      </c>
      <c r="AP671" s="67">
        <f t="shared" si="89"/>
        <v>10</v>
      </c>
      <c r="AQ671" s="66">
        <f t="shared" si="89"/>
        <v>0.5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9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 t="s">
        <v>134</v>
      </c>
      <c r="I672" s="248">
        <v>113</v>
      </c>
      <c r="J672" s="248">
        <v>26</v>
      </c>
      <c r="K672" s="248">
        <v>7</v>
      </c>
      <c r="L672" s="45" t="s">
        <v>132</v>
      </c>
      <c r="M672" s="44" t="s">
        <v>375</v>
      </c>
      <c r="N672" s="45" t="s">
        <v>131</v>
      </c>
      <c r="O672" s="44" t="s">
        <v>530</v>
      </c>
      <c r="P672" s="45" t="s">
        <v>130</v>
      </c>
      <c r="Q672" s="44" t="s">
        <v>679</v>
      </c>
      <c r="R672" s="45" t="s">
        <v>129</v>
      </c>
      <c r="S672" s="44" t="s">
        <v>471</v>
      </c>
      <c r="T672" s="45" t="s">
        <v>128</v>
      </c>
      <c r="U672" s="44" t="s">
        <v>133</v>
      </c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924</v>
      </c>
      <c r="AI672" s="42"/>
      <c r="AJ672" s="235"/>
      <c r="AK672" s="235"/>
      <c r="AL672" s="51"/>
      <c r="AM672" s="228">
        <f>SUMPRODUCT(LEN($M672:$AE675)-LEN(SUBSTITUTE($M672:$AE675,"A", "")))</f>
        <v>27</v>
      </c>
      <c r="AN672" s="216">
        <f>SUMPRODUCT(LEN($AH672:$AH675)-LEN(SUBSTITUTE($AH672:$AH675,"A", "")))</f>
        <v>6</v>
      </c>
      <c r="AO672" s="219">
        <f>SUMPRODUCT(LEN($AG672:$AG675)-LEN(SUBSTITUTE($AG672:$AG675,"A", "")))</f>
        <v>0</v>
      </c>
      <c r="AP672" s="222">
        <f>SUMPRODUCT(LEN($M672:$AE675)-LEN(SUBSTITUTE($M672:$AE675,"S", "")))</f>
        <v>10</v>
      </c>
      <c r="AQ672" s="216">
        <f>SUMPRODUCT(LEN($AH672:$AH675)-LEN(SUBSTITUTE($AH672:$AH675,"S", "")))</f>
        <v>1</v>
      </c>
      <c r="AR672" s="219">
        <f>SUMPRODUCT(LEN($AG672:$AG675)-LEN(SUBSTITUTE($AG672:$AG675,"S", "")))</f>
        <v>0</v>
      </c>
      <c r="AS672" s="222">
        <f>SUMPRODUCT(LEN($M672:$AE675)-LEN(SUBSTITUTE($M672:$AE675,"F", "")))</f>
        <v>1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12</v>
      </c>
      <c r="AW672" s="216">
        <f>SUMPRODUCT(LEN($AH672:$AH675)-LEN(SUBSTITUTE($AH672:$AH675,"G", "")))</f>
        <v>1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374</v>
      </c>
      <c r="N673" s="35" t="s">
        <v>121</v>
      </c>
      <c r="O673" s="34" t="s">
        <v>922</v>
      </c>
      <c r="P673" s="35" t="s">
        <v>120</v>
      </c>
      <c r="Q673" s="34" t="s">
        <v>664</v>
      </c>
      <c r="R673" s="35" t="s">
        <v>119</v>
      </c>
      <c r="S673" s="34" t="s">
        <v>471</v>
      </c>
      <c r="T673" s="35" t="s">
        <v>118</v>
      </c>
      <c r="U673" s="34" t="s">
        <v>133</v>
      </c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208</v>
      </c>
      <c r="I674" s="250"/>
      <c r="J674" s="250"/>
      <c r="K674" s="250"/>
      <c r="L674" s="26" t="s">
        <v>112</v>
      </c>
      <c r="M674" s="25" t="s">
        <v>374</v>
      </c>
      <c r="N674" s="26" t="s">
        <v>111</v>
      </c>
      <c r="O674" s="25" t="s">
        <v>655</v>
      </c>
      <c r="P674" s="26" t="s">
        <v>110</v>
      </c>
      <c r="Q674" s="25" t="s">
        <v>375</v>
      </c>
      <c r="R674" s="26" t="s">
        <v>109</v>
      </c>
      <c r="S674" s="25" t="s">
        <v>371</v>
      </c>
      <c r="T674" s="26" t="s">
        <v>108</v>
      </c>
      <c r="U674" s="25" t="s">
        <v>133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470</v>
      </c>
      <c r="N675" s="55" t="s">
        <v>102</v>
      </c>
      <c r="O675" s="54" t="s">
        <v>477</v>
      </c>
      <c r="P675" s="55" t="s">
        <v>101</v>
      </c>
      <c r="Q675" s="54" t="s">
        <v>518</v>
      </c>
      <c r="R675" s="55" t="s">
        <v>100</v>
      </c>
      <c r="S675" s="54" t="s">
        <v>133</v>
      </c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 t="s">
        <v>923</v>
      </c>
      <c r="E676" s="49"/>
      <c r="F676" s="49"/>
      <c r="G676" s="48"/>
      <c r="H676" s="241"/>
      <c r="I676" s="248">
        <v>128</v>
      </c>
      <c r="J676" s="248">
        <v>24</v>
      </c>
      <c r="K676" s="248">
        <v>7</v>
      </c>
      <c r="L676" s="45" t="s">
        <v>132</v>
      </c>
      <c r="M676" s="44" t="s">
        <v>498</v>
      </c>
      <c r="N676" s="45" t="s">
        <v>131</v>
      </c>
      <c r="O676" s="44" t="s">
        <v>374</v>
      </c>
      <c r="P676" s="45" t="s">
        <v>130</v>
      </c>
      <c r="Q676" s="44" t="s">
        <v>374</v>
      </c>
      <c r="R676" s="45" t="s">
        <v>129</v>
      </c>
      <c r="S676" s="44" t="s">
        <v>371</v>
      </c>
      <c r="T676" s="45" t="s">
        <v>128</v>
      </c>
      <c r="U676" s="44" t="s">
        <v>133</v>
      </c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>
        <v>5</v>
      </c>
      <c r="AK676" s="225"/>
      <c r="AL676" s="51"/>
      <c r="AM676" s="228">
        <f>SUMPRODUCT(LEN($M676:$AE679)-LEN(SUBSTITUTE($M676:$AE679,"A", "")))</f>
        <v>20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10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1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6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375</v>
      </c>
      <c r="N677" s="35" t="s">
        <v>121</v>
      </c>
      <c r="O677" s="34" t="s">
        <v>374</v>
      </c>
      <c r="P677" s="35" t="s">
        <v>120</v>
      </c>
      <c r="Q677" s="34" t="s">
        <v>491</v>
      </c>
      <c r="R677" s="35" t="s">
        <v>119</v>
      </c>
      <c r="S677" s="34" t="s">
        <v>133</v>
      </c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375</v>
      </c>
      <c r="N678" s="26" t="s">
        <v>111</v>
      </c>
      <c r="O678" s="25" t="s">
        <v>374</v>
      </c>
      <c r="P678" s="26" t="s">
        <v>110</v>
      </c>
      <c r="Q678" s="25" t="s">
        <v>477</v>
      </c>
      <c r="R678" s="26" t="s">
        <v>109</v>
      </c>
      <c r="S678" s="25" t="s">
        <v>133</v>
      </c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498</v>
      </c>
      <c r="N679" s="55" t="s">
        <v>102</v>
      </c>
      <c r="O679" s="54" t="s">
        <v>661</v>
      </c>
      <c r="P679" s="55" t="s">
        <v>101</v>
      </c>
      <c r="Q679" s="54" t="s">
        <v>503</v>
      </c>
      <c r="R679" s="55" t="s">
        <v>100</v>
      </c>
      <c r="S679" s="54" t="s">
        <v>133</v>
      </c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62</v>
      </c>
      <c r="AN685" s="85">
        <f t="shared" si="90"/>
        <v>25</v>
      </c>
      <c r="AO685" s="84">
        <f t="shared" si="90"/>
        <v>1</v>
      </c>
      <c r="AP685" s="86">
        <f t="shared" si="90"/>
        <v>21</v>
      </c>
      <c r="AQ685" s="85">
        <f t="shared" si="90"/>
        <v>3</v>
      </c>
      <c r="AR685" s="84">
        <f t="shared" si="90"/>
        <v>0</v>
      </c>
      <c r="AS685" s="86">
        <f t="shared" si="90"/>
        <v>2</v>
      </c>
      <c r="AT685" s="85">
        <f t="shared" si="90"/>
        <v>0</v>
      </c>
      <c r="AU685" s="84">
        <f t="shared" si="90"/>
        <v>0</v>
      </c>
      <c r="AV685" s="86">
        <f t="shared" si="90"/>
        <v>17</v>
      </c>
      <c r="AW685" s="85">
        <f t="shared" si="90"/>
        <v>5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44</v>
      </c>
      <c r="BJ685" s="5">
        <f>SUM(AP685:AR685,BB685)/$BJ$5</f>
        <v>12</v>
      </c>
      <c r="BK685" s="5">
        <f>SUM(AS685:AU685,BC685)/$BJ$5</f>
        <v>1</v>
      </c>
      <c r="BL685" s="5">
        <f>SUM(AV685:AX685,BD685)/$BJ$5</f>
        <v>11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31</v>
      </c>
      <c r="AN686" s="66">
        <f t="shared" si="91"/>
        <v>12.5</v>
      </c>
      <c r="AO686" s="65">
        <f t="shared" si="91"/>
        <v>0.5</v>
      </c>
      <c r="AP686" s="67">
        <f t="shared" si="91"/>
        <v>10.5</v>
      </c>
      <c r="AQ686" s="66">
        <f t="shared" si="91"/>
        <v>1.5</v>
      </c>
      <c r="AR686" s="65">
        <f t="shared" si="91"/>
        <v>0</v>
      </c>
      <c r="AS686" s="67">
        <f t="shared" si="91"/>
        <v>1</v>
      </c>
      <c r="AT686" s="66">
        <f t="shared" si="91"/>
        <v>0</v>
      </c>
      <c r="AU686" s="65">
        <f t="shared" si="91"/>
        <v>0</v>
      </c>
      <c r="AV686" s="67">
        <f t="shared" si="91"/>
        <v>8.5</v>
      </c>
      <c r="AW686" s="66">
        <f t="shared" si="91"/>
        <v>2.5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673</v>
      </c>
      <c r="I687" s="248">
        <v>132</v>
      </c>
      <c r="J687" s="248">
        <v>28</v>
      </c>
      <c r="K687" s="248">
        <v>8</v>
      </c>
      <c r="L687" s="45" t="s">
        <v>132</v>
      </c>
      <c r="M687" s="44" t="s">
        <v>658</v>
      </c>
      <c r="N687" s="45" t="s">
        <v>131</v>
      </c>
      <c r="O687" s="44" t="s">
        <v>922</v>
      </c>
      <c r="P687" s="45" t="s">
        <v>130</v>
      </c>
      <c r="Q687" s="44" t="s">
        <v>464</v>
      </c>
      <c r="R687" s="45" t="s">
        <v>129</v>
      </c>
      <c r="S687" s="44" t="s">
        <v>491</v>
      </c>
      <c r="T687" s="45" t="s">
        <v>128</v>
      </c>
      <c r="U687" s="44" t="s">
        <v>186</v>
      </c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>
        <v>22</v>
      </c>
      <c r="AG687" s="44" t="s">
        <v>175</v>
      </c>
      <c r="AH687" s="43" t="s">
        <v>375</v>
      </c>
      <c r="AI687" s="42"/>
      <c r="AJ687" s="235"/>
      <c r="AK687" s="235"/>
      <c r="AL687" s="51"/>
      <c r="AM687" s="228">
        <f>SUMPRODUCT(LEN($M687:$AE690)-LEN(SUBSTITUTE($M687:$AE690,"A", "")))</f>
        <v>37</v>
      </c>
      <c r="AN687" s="216">
        <f>SUMPRODUCT(LEN($AH687:$AH690)-LEN(SUBSTITUTE($AH687:$AH690,"A", "")))</f>
        <v>19</v>
      </c>
      <c r="AO687" s="219">
        <f>SUMPRODUCT(LEN($AG687:$AG690)-LEN(SUBSTITUTE($AG687:$AG690,"A", "")))</f>
        <v>1</v>
      </c>
      <c r="AP687" s="222">
        <f>SUMPRODUCT(LEN($M687:$AE690)-LEN(SUBSTITUTE($M687:$AE690,"S", "")))</f>
        <v>13</v>
      </c>
      <c r="AQ687" s="216">
        <f>SUMPRODUCT(LEN($AH687:$AH690)-LEN(SUBSTITUTE($AH687:$AH690,"S", "")))</f>
        <v>3</v>
      </c>
      <c r="AR687" s="219">
        <f>SUMPRODUCT(LEN($AG687:$AG690)-LEN(SUBSTITUTE($AG687:$AG690,"S", "")))</f>
        <v>0</v>
      </c>
      <c r="AS687" s="222">
        <f>SUMPRODUCT(LEN($M687:$AE690)-LEN(SUBSTITUTE($M687:$AE690,"F", "")))</f>
        <v>1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11</v>
      </c>
      <c r="AW687" s="216">
        <f>SUMPRODUCT(LEN($AH687:$AH690)-LEN(SUBSTITUTE($AH687:$AH690,"G", "")))</f>
        <v>5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656</v>
      </c>
      <c r="N688" s="35" t="s">
        <v>121</v>
      </c>
      <c r="O688" s="34" t="s">
        <v>530</v>
      </c>
      <c r="P688" s="35" t="s">
        <v>120</v>
      </c>
      <c r="Q688" s="34" t="s">
        <v>690</v>
      </c>
      <c r="R688" s="35" t="s">
        <v>119</v>
      </c>
      <c r="S688" s="34" t="s">
        <v>530</v>
      </c>
      <c r="T688" s="35" t="s">
        <v>118</v>
      </c>
      <c r="U688" s="34" t="s">
        <v>175</v>
      </c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921</v>
      </c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206</v>
      </c>
      <c r="I689" s="250"/>
      <c r="J689" s="250"/>
      <c r="K689" s="250"/>
      <c r="L689" s="26" t="s">
        <v>112</v>
      </c>
      <c r="M689" s="25" t="s">
        <v>883</v>
      </c>
      <c r="N689" s="26" t="s">
        <v>111</v>
      </c>
      <c r="O689" s="25" t="s">
        <v>920</v>
      </c>
      <c r="P689" s="26" t="s">
        <v>110</v>
      </c>
      <c r="Q689" s="25" t="s">
        <v>464</v>
      </c>
      <c r="R689" s="26" t="s">
        <v>109</v>
      </c>
      <c r="S689" s="25" t="s">
        <v>371</v>
      </c>
      <c r="T689" s="26" t="s">
        <v>108</v>
      </c>
      <c r="U689" s="25" t="s">
        <v>133</v>
      </c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 t="s">
        <v>919</v>
      </c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496</v>
      </c>
      <c r="N690" s="55" t="s">
        <v>102</v>
      </c>
      <c r="O690" s="54" t="s">
        <v>375</v>
      </c>
      <c r="P690" s="55" t="s">
        <v>101</v>
      </c>
      <c r="Q690" s="54" t="s">
        <v>471</v>
      </c>
      <c r="R690" s="55" t="s">
        <v>100</v>
      </c>
      <c r="S690" s="54" t="s">
        <v>371</v>
      </c>
      <c r="T690" s="55">
        <v>20</v>
      </c>
      <c r="U690" s="54" t="s">
        <v>133</v>
      </c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 t="s">
        <v>374</v>
      </c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98</v>
      </c>
      <c r="J691" s="248">
        <v>25</v>
      </c>
      <c r="K691" s="248">
        <v>8</v>
      </c>
      <c r="L691" s="45" t="s">
        <v>132</v>
      </c>
      <c r="M691" s="44" t="s">
        <v>375</v>
      </c>
      <c r="N691" s="45" t="s">
        <v>131</v>
      </c>
      <c r="O691" s="44" t="s">
        <v>477</v>
      </c>
      <c r="P691" s="45" t="s">
        <v>130</v>
      </c>
      <c r="Q691" s="44" t="s">
        <v>544</v>
      </c>
      <c r="R691" s="45" t="s">
        <v>129</v>
      </c>
      <c r="S691" s="44" t="s">
        <v>371</v>
      </c>
      <c r="T691" s="45" t="s">
        <v>128</v>
      </c>
      <c r="U691" s="44" t="s">
        <v>133</v>
      </c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375</v>
      </c>
      <c r="AI691" s="42"/>
      <c r="AJ691" s="231"/>
      <c r="AK691" s="225"/>
      <c r="AL691" s="51"/>
      <c r="AM691" s="228">
        <f>SUMPRODUCT(LEN($M691:$AE694)-LEN(SUBSTITUTE($M691:$AE694,"A", "")))</f>
        <v>25</v>
      </c>
      <c r="AN691" s="216">
        <f>SUMPRODUCT(LEN($AH691:$AH694)-LEN(SUBSTITUTE($AH691:$AH694,"A", "")))</f>
        <v>6</v>
      </c>
      <c r="AO691" s="219">
        <f>SUMPRODUCT(LEN($AG691:$AG694)-LEN(SUBSTITUTE($AG691:$AG694,"A", "")))</f>
        <v>0</v>
      </c>
      <c r="AP691" s="222">
        <f>SUMPRODUCT(LEN($M691:$AE694)-LEN(SUBSTITUTE($M691:$AE694,"S", "")))</f>
        <v>8</v>
      </c>
      <c r="AQ691" s="216">
        <f>SUMPRODUCT(LEN($AH691:$AH694)-LEN(SUBSTITUTE($AH691:$AH694,"S", "")))</f>
        <v>0</v>
      </c>
      <c r="AR691" s="219">
        <f>SUMPRODUCT(LEN($AG691:$AG694)-LEN(SUBSTITUTE($AG691:$AG694,"S", "")))</f>
        <v>0</v>
      </c>
      <c r="AS691" s="222">
        <f>SUMPRODUCT(LEN($M691:$AE694)-LEN(SUBSTITUTE($M691:$AE694,"F", "")))</f>
        <v>1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6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658</v>
      </c>
      <c r="N692" s="35" t="s">
        <v>121</v>
      </c>
      <c r="O692" s="34" t="s">
        <v>477</v>
      </c>
      <c r="P692" s="35" t="s">
        <v>120</v>
      </c>
      <c r="Q692" s="34" t="s">
        <v>707</v>
      </c>
      <c r="R692" s="35" t="s">
        <v>119</v>
      </c>
      <c r="S692" s="34" t="s">
        <v>133</v>
      </c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175</v>
      </c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475</v>
      </c>
      <c r="N693" s="26" t="s">
        <v>111</v>
      </c>
      <c r="O693" s="25" t="s">
        <v>374</v>
      </c>
      <c r="P693" s="26" t="s">
        <v>110</v>
      </c>
      <c r="Q693" s="25" t="s">
        <v>498</v>
      </c>
      <c r="R693" s="26" t="s">
        <v>109</v>
      </c>
      <c r="S693" s="25" t="s">
        <v>133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 t="s">
        <v>374</v>
      </c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477</v>
      </c>
      <c r="N694" s="55" t="s">
        <v>102</v>
      </c>
      <c r="O694" s="54" t="s">
        <v>374</v>
      </c>
      <c r="P694" s="55" t="s">
        <v>101</v>
      </c>
      <c r="Q694" s="54" t="s">
        <v>377</v>
      </c>
      <c r="R694" s="55" t="s">
        <v>100</v>
      </c>
      <c r="S694" s="54" t="s">
        <v>133</v>
      </c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43</v>
      </c>
      <c r="AN700" s="85">
        <f t="shared" si="92"/>
        <v>16</v>
      </c>
      <c r="AO700" s="84">
        <f t="shared" si="92"/>
        <v>0</v>
      </c>
      <c r="AP700" s="86">
        <f t="shared" si="92"/>
        <v>17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2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137</v>
      </c>
      <c r="BI700" s="5">
        <f>SUM(AM700:AO700)/$BJ$5</f>
        <v>29.5</v>
      </c>
      <c r="BJ700" s="5">
        <f>SUM(AP700:AR700,BB700)/$BJ$5</f>
        <v>9.5</v>
      </c>
      <c r="BK700" s="5">
        <f>SUM(AS700:AU700,BC700)/$BJ$5</f>
        <v>0</v>
      </c>
      <c r="BL700" s="5">
        <f>SUM(AV700:AX700,BD700)/$BJ$5</f>
        <v>8.5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21.5</v>
      </c>
      <c r="AN701" s="66">
        <f t="shared" si="93"/>
        <v>8</v>
      </c>
      <c r="AO701" s="65">
        <f t="shared" si="93"/>
        <v>0</v>
      </c>
      <c r="AP701" s="67">
        <f t="shared" si="93"/>
        <v>8.5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1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466</v>
      </c>
      <c r="I702" s="248">
        <v>88</v>
      </c>
      <c r="J702" s="248">
        <v>21</v>
      </c>
      <c r="K702" s="248">
        <v>6</v>
      </c>
      <c r="L702" s="45" t="s">
        <v>132</v>
      </c>
      <c r="M702" s="44" t="s">
        <v>175</v>
      </c>
      <c r="N702" s="45" t="s">
        <v>131</v>
      </c>
      <c r="O702" s="44" t="s">
        <v>677</v>
      </c>
      <c r="P702" s="45" t="s">
        <v>130</v>
      </c>
      <c r="Q702" s="44" t="s">
        <v>558</v>
      </c>
      <c r="R702" s="45" t="s">
        <v>129</v>
      </c>
      <c r="S702" s="44" t="s">
        <v>371</v>
      </c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375</v>
      </c>
      <c r="AI702" s="42" t="s">
        <v>715</v>
      </c>
      <c r="AJ702" s="235"/>
      <c r="AK702" s="235"/>
      <c r="AL702" s="51"/>
      <c r="AM702" s="228">
        <f>SUMPRODUCT(LEN($M702:$AE705)-LEN(SUBSTITUTE($M702:$AE705,"A", "")))</f>
        <v>21</v>
      </c>
      <c r="AN702" s="216">
        <f>SUMPRODUCT(LEN($AH702:$AH705)-LEN(SUBSTITUTE($AH702:$AH705,"A", "")))</f>
        <v>16</v>
      </c>
      <c r="AO702" s="219">
        <f>SUMPRODUCT(LEN($AG702:$AG705)-LEN(SUBSTITUTE($AG702:$AG705,"A", "")))</f>
        <v>0</v>
      </c>
      <c r="AP702" s="222">
        <f>SUMPRODUCT(LEN($M702:$AE705)-LEN(SUBSTITUTE($M702:$AE705,"S", "")))</f>
        <v>13</v>
      </c>
      <c r="AQ702" s="216">
        <f>SUMPRODUCT(LEN($AH702:$AH705)-LEN(SUBSTITUTE($AH702:$AH705,"S", "")))</f>
        <v>2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8</v>
      </c>
      <c r="AW702" s="216">
        <f>SUMPRODUCT(LEN($AH702:$AH705)-LEN(SUBSTITUTE($AH702:$AH705,"G", "")))</f>
        <v>2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2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918</v>
      </c>
      <c r="N703" s="35" t="s">
        <v>121</v>
      </c>
      <c r="O703" s="34" t="s">
        <v>720</v>
      </c>
      <c r="P703" s="35" t="s">
        <v>120</v>
      </c>
      <c r="Q703" s="34" t="s">
        <v>385</v>
      </c>
      <c r="R703" s="35" t="s">
        <v>119</v>
      </c>
      <c r="S703" s="34" t="s">
        <v>133</v>
      </c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917</v>
      </c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207</v>
      </c>
      <c r="I704" s="250"/>
      <c r="J704" s="250"/>
      <c r="K704" s="250"/>
      <c r="L704" s="26" t="s">
        <v>112</v>
      </c>
      <c r="M704" s="25" t="s">
        <v>544</v>
      </c>
      <c r="N704" s="26" t="s">
        <v>111</v>
      </c>
      <c r="O704" s="25" t="s">
        <v>464</v>
      </c>
      <c r="P704" s="26" t="s">
        <v>110</v>
      </c>
      <c r="Q704" s="25" t="s">
        <v>377</v>
      </c>
      <c r="R704" s="26" t="s">
        <v>109</v>
      </c>
      <c r="S704" s="25" t="s">
        <v>133</v>
      </c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 t="s">
        <v>916</v>
      </c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374</v>
      </c>
      <c r="N705" s="55" t="s">
        <v>102</v>
      </c>
      <c r="O705" s="54" t="s">
        <v>373</v>
      </c>
      <c r="P705" s="55" t="s">
        <v>101</v>
      </c>
      <c r="Q705" s="54" t="s">
        <v>491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57</v>
      </c>
      <c r="J706" s="248">
        <v>21</v>
      </c>
      <c r="K706" s="248">
        <v>4</v>
      </c>
      <c r="L706" s="45" t="s">
        <v>132</v>
      </c>
      <c r="M706" s="44" t="s">
        <v>374</v>
      </c>
      <c r="N706" s="45" t="s">
        <v>131</v>
      </c>
      <c r="O706" s="44" t="s">
        <v>498</v>
      </c>
      <c r="P706" s="45" t="s">
        <v>130</v>
      </c>
      <c r="Q706" s="44" t="s">
        <v>498</v>
      </c>
      <c r="R706" s="45" t="s">
        <v>129</v>
      </c>
      <c r="S706" s="44" t="s">
        <v>175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22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4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5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374</v>
      </c>
      <c r="N707" s="35" t="s">
        <v>121</v>
      </c>
      <c r="O707" s="34" t="s">
        <v>375</v>
      </c>
      <c r="P707" s="35" t="s">
        <v>120</v>
      </c>
      <c r="Q707" s="34" t="s">
        <v>498</v>
      </c>
      <c r="R707" s="35" t="s">
        <v>119</v>
      </c>
      <c r="S707" s="34" t="s">
        <v>186</v>
      </c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374</v>
      </c>
      <c r="N708" s="26" t="s">
        <v>111</v>
      </c>
      <c r="O708" s="25" t="s">
        <v>658</v>
      </c>
      <c r="P708" s="26" t="s">
        <v>110</v>
      </c>
      <c r="Q708" s="25" t="s">
        <v>230</v>
      </c>
      <c r="R708" s="26" t="s">
        <v>109</v>
      </c>
      <c r="S708" s="25" t="s">
        <v>133</v>
      </c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375</v>
      </c>
      <c r="N709" s="55" t="s">
        <v>102</v>
      </c>
      <c r="O709" s="54" t="s">
        <v>498</v>
      </c>
      <c r="P709" s="55" t="s">
        <v>101</v>
      </c>
      <c r="Q709" s="54" t="s">
        <v>175</v>
      </c>
      <c r="R709" s="55" t="s">
        <v>100</v>
      </c>
      <c r="S709" s="54" t="s">
        <v>133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66</v>
      </c>
      <c r="AN715" s="85">
        <f t="shared" si="94"/>
        <v>11</v>
      </c>
      <c r="AO715" s="84">
        <f t="shared" si="94"/>
        <v>0</v>
      </c>
      <c r="AP715" s="86">
        <f t="shared" si="94"/>
        <v>29</v>
      </c>
      <c r="AQ715" s="85">
        <f t="shared" si="94"/>
        <v>10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16</v>
      </c>
      <c r="AW715" s="85">
        <f t="shared" si="94"/>
        <v>6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137</v>
      </c>
      <c r="BI715" s="5">
        <f>SUM(AM715:AO715)/$BJ$5</f>
        <v>38.5</v>
      </c>
      <c r="BJ715" s="5">
        <f>SUM(AP715:AR715,BB715)/$BJ$5</f>
        <v>19.5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33</v>
      </c>
      <c r="AN716" s="66">
        <f t="shared" si="95"/>
        <v>5.5</v>
      </c>
      <c r="AO716" s="65">
        <f t="shared" si="95"/>
        <v>0</v>
      </c>
      <c r="AP716" s="67">
        <f t="shared" si="95"/>
        <v>14.5</v>
      </c>
      <c r="AQ716" s="66">
        <f t="shared" si="95"/>
        <v>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8</v>
      </c>
      <c r="AW716" s="66">
        <f t="shared" si="95"/>
        <v>3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134</v>
      </c>
      <c r="I717" s="248">
        <v>97</v>
      </c>
      <c r="J717" s="248">
        <v>25</v>
      </c>
      <c r="K717" s="248">
        <v>6</v>
      </c>
      <c r="L717" s="45" t="s">
        <v>132</v>
      </c>
      <c r="M717" s="44" t="s">
        <v>175</v>
      </c>
      <c r="N717" s="45" t="s">
        <v>131</v>
      </c>
      <c r="O717" s="44" t="s">
        <v>374</v>
      </c>
      <c r="P717" s="45" t="s">
        <v>130</v>
      </c>
      <c r="Q717" s="44" t="s">
        <v>530</v>
      </c>
      <c r="R717" s="45" t="s">
        <v>129</v>
      </c>
      <c r="S717" s="44" t="s">
        <v>385</v>
      </c>
      <c r="T717" s="45" t="s">
        <v>128</v>
      </c>
      <c r="U717" s="44" t="s">
        <v>371</v>
      </c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915</v>
      </c>
      <c r="AI717" s="42" t="s">
        <v>531</v>
      </c>
      <c r="AJ717" s="235"/>
      <c r="AK717" s="235"/>
      <c r="AL717" s="51"/>
      <c r="AM717" s="228">
        <f>SUMPRODUCT(LEN($M717:$AE720)-LEN(SUBSTITUTE($M717:$AE720,"A", "")))</f>
        <v>31</v>
      </c>
      <c r="AN717" s="216">
        <f>SUMPRODUCT(LEN($AH717:$AH720)-LEN(SUBSTITUTE($AH717:$AH720,"A", "")))</f>
        <v>11</v>
      </c>
      <c r="AO717" s="219">
        <f>SUMPRODUCT(LEN($AG717:$AG720)-LEN(SUBSTITUTE($AG717:$AG720,"A", "")))</f>
        <v>0</v>
      </c>
      <c r="AP717" s="222">
        <f>SUMPRODUCT(LEN($M717:$AE720)-LEN(SUBSTITUTE($M717:$AE720,"S", "")))</f>
        <v>16</v>
      </c>
      <c r="AQ717" s="216">
        <f>SUMPRODUCT(LEN($AH717:$AH720)-LEN(SUBSTITUTE($AH717:$AH720,"S", "")))</f>
        <v>9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10</v>
      </c>
      <c r="AW717" s="216">
        <f>SUMPRODUCT(LEN($AH717:$AH720)-LEN(SUBSTITUTE($AH717:$AH720,"G", "")))</f>
        <v>5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1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375</v>
      </c>
      <c r="N718" s="35" t="s">
        <v>121</v>
      </c>
      <c r="O718" s="34" t="s">
        <v>530</v>
      </c>
      <c r="P718" s="35" t="s">
        <v>120</v>
      </c>
      <c r="Q718" s="34" t="s">
        <v>765</v>
      </c>
      <c r="R718" s="35" t="s">
        <v>119</v>
      </c>
      <c r="S718" s="34" t="s">
        <v>491</v>
      </c>
      <c r="T718" s="35" t="s">
        <v>118</v>
      </c>
      <c r="U718" s="34" t="s">
        <v>371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 t="s">
        <v>914</v>
      </c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206</v>
      </c>
      <c r="I719" s="250"/>
      <c r="J719" s="250"/>
      <c r="K719" s="250"/>
      <c r="L719" s="26" t="s">
        <v>112</v>
      </c>
      <c r="M719" s="25" t="s">
        <v>175</v>
      </c>
      <c r="N719" s="26" t="s">
        <v>111</v>
      </c>
      <c r="O719" s="25" t="s">
        <v>913</v>
      </c>
      <c r="P719" s="26" t="s">
        <v>110</v>
      </c>
      <c r="Q719" s="25" t="s">
        <v>498</v>
      </c>
      <c r="R719" s="26" t="s">
        <v>109</v>
      </c>
      <c r="S719" s="25" t="s">
        <v>381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677</v>
      </c>
      <c r="N720" s="55" t="s">
        <v>102</v>
      </c>
      <c r="O720" s="54" t="s">
        <v>765</v>
      </c>
      <c r="P720" s="55" t="s">
        <v>101</v>
      </c>
      <c r="Q720" s="54" t="s">
        <v>558</v>
      </c>
      <c r="R720" s="55" t="s">
        <v>100</v>
      </c>
      <c r="S720" s="54" t="s">
        <v>186</v>
      </c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64</v>
      </c>
      <c r="J721" s="248">
        <v>22</v>
      </c>
      <c r="K721" s="248">
        <v>4</v>
      </c>
      <c r="L721" s="45" t="s">
        <v>132</v>
      </c>
      <c r="M721" s="44" t="s">
        <v>175</v>
      </c>
      <c r="N721" s="45" t="s">
        <v>131</v>
      </c>
      <c r="O721" s="44" t="s">
        <v>496</v>
      </c>
      <c r="P721" s="45" t="s">
        <v>130</v>
      </c>
      <c r="Q721" s="44" t="s">
        <v>679</v>
      </c>
      <c r="R721" s="45" t="s">
        <v>129</v>
      </c>
      <c r="S721" s="44" t="s">
        <v>377</v>
      </c>
      <c r="T721" s="45" t="s">
        <v>128</v>
      </c>
      <c r="U721" s="44" t="s">
        <v>175</v>
      </c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471</v>
      </c>
      <c r="AI721" s="42"/>
      <c r="AJ721" s="231"/>
      <c r="AK721" s="225"/>
      <c r="AL721" s="51"/>
      <c r="AM721" s="228">
        <f>SUMPRODUCT(LEN($M721:$AE724)-LEN(SUBSTITUTE($M721:$AE724,"A", "")))</f>
        <v>35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13</v>
      </c>
      <c r="AQ721" s="216">
        <f>SUMPRODUCT(LEN($AH721:$AH724)-LEN(SUBSTITUTE($AH721:$AH724,"S", "")))</f>
        <v>1</v>
      </c>
      <c r="AR721" s="219">
        <f>SUMPRODUCT(LEN($AG721:$AG724)-LEN(SUBSTITUTE($AG721:$AG724,"S", "")))</f>
        <v>0</v>
      </c>
      <c r="AS721" s="222">
        <f>SUMPRODUCT(LEN($M721:$AE724)-LEN(SUBSTITUTE($M721:$AE724,"F", "")))</f>
        <v>1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6</v>
      </c>
      <c r="AW721" s="216">
        <f>SUMPRODUCT(LEN($AH721:$AH724)-LEN(SUBSTITUTE($AH721:$AH724,"G", "")))</f>
        <v>1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175</v>
      </c>
      <c r="N722" s="35" t="s">
        <v>121</v>
      </c>
      <c r="O722" s="34" t="s">
        <v>510</v>
      </c>
      <c r="P722" s="35" t="s">
        <v>120</v>
      </c>
      <c r="Q722" s="34" t="s">
        <v>374</v>
      </c>
      <c r="R722" s="35" t="s">
        <v>119</v>
      </c>
      <c r="S722" s="34" t="s">
        <v>186</v>
      </c>
      <c r="T722" s="35" t="s">
        <v>118</v>
      </c>
      <c r="U722" s="34" t="s">
        <v>175</v>
      </c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 t="s">
        <v>374</v>
      </c>
      <c r="N723" s="26" t="s">
        <v>111</v>
      </c>
      <c r="O723" s="25" t="s">
        <v>477</v>
      </c>
      <c r="P723" s="26" t="s">
        <v>110</v>
      </c>
      <c r="Q723" s="25" t="s">
        <v>464</v>
      </c>
      <c r="R723" s="26" t="s">
        <v>109</v>
      </c>
      <c r="S723" s="25" t="s">
        <v>372</v>
      </c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 t="s">
        <v>912</v>
      </c>
      <c r="N724" s="55" t="s">
        <v>102</v>
      </c>
      <c r="O724" s="54" t="s">
        <v>679</v>
      </c>
      <c r="P724" s="55" t="s">
        <v>101</v>
      </c>
      <c r="Q724" s="54" t="s">
        <v>698</v>
      </c>
      <c r="R724" s="55" t="s">
        <v>100</v>
      </c>
      <c r="S724" s="54" t="s">
        <v>372</v>
      </c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55</v>
      </c>
      <c r="AN730" s="85">
        <f t="shared" si="96"/>
        <v>8</v>
      </c>
      <c r="AO730" s="84">
        <f t="shared" si="96"/>
        <v>0</v>
      </c>
      <c r="AP730" s="86">
        <f t="shared" si="96"/>
        <v>22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29</v>
      </c>
      <c r="AW730" s="85">
        <f t="shared" si="96"/>
        <v>2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31.5</v>
      </c>
      <c r="BJ730" s="5">
        <f>SUM(AP730:AR730,BB730)/$BJ$5</f>
        <v>11.5</v>
      </c>
      <c r="BK730" s="5">
        <f>SUM(AS730:AU730,BC730)/$BJ$5</f>
        <v>0</v>
      </c>
      <c r="BL730" s="5">
        <f>SUM(AV730:AX730,BD730)/$BJ$5</f>
        <v>15.5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27.5</v>
      </c>
      <c r="AN731" s="66">
        <f t="shared" si="97"/>
        <v>4</v>
      </c>
      <c r="AO731" s="65">
        <f t="shared" si="97"/>
        <v>0</v>
      </c>
      <c r="AP731" s="67">
        <f t="shared" si="97"/>
        <v>11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14.5</v>
      </c>
      <c r="AW731" s="66">
        <f t="shared" si="97"/>
        <v>1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134</v>
      </c>
      <c r="I732" s="248">
        <v>98</v>
      </c>
      <c r="J732" s="248">
        <v>24</v>
      </c>
      <c r="K732" s="248">
        <v>7</v>
      </c>
      <c r="L732" s="45" t="s">
        <v>132</v>
      </c>
      <c r="M732" s="44" t="s">
        <v>375</v>
      </c>
      <c r="N732" s="45" t="s">
        <v>131</v>
      </c>
      <c r="O732" s="44" t="s">
        <v>656</v>
      </c>
      <c r="P732" s="45" t="s">
        <v>130</v>
      </c>
      <c r="Q732" s="44" t="s">
        <v>661</v>
      </c>
      <c r="R732" s="45" t="s">
        <v>129</v>
      </c>
      <c r="S732" s="44" t="s">
        <v>478</v>
      </c>
      <c r="T732" s="45" t="s">
        <v>128</v>
      </c>
      <c r="U732" s="44" t="s">
        <v>133</v>
      </c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658</v>
      </c>
      <c r="AI732" s="42" t="s">
        <v>133</v>
      </c>
      <c r="AJ732" s="235"/>
      <c r="AK732" s="235"/>
      <c r="AL732" s="51"/>
      <c r="AM732" s="228">
        <f>SUMPRODUCT(LEN($M732:$AE735)-LEN(SUBSTITUTE($M732:$AE735,"A", "")))</f>
        <v>25</v>
      </c>
      <c r="AN732" s="216">
        <f>SUMPRODUCT(LEN($AH732:$AH735)-LEN(SUBSTITUTE($AH732:$AH735,"A", "")))</f>
        <v>4</v>
      </c>
      <c r="AO732" s="219">
        <f>SUMPRODUCT(LEN($AG732:$AG735)-LEN(SUBSTITUTE($AG732:$AG735,"A", "")))</f>
        <v>0</v>
      </c>
      <c r="AP732" s="222">
        <f>SUMPRODUCT(LEN($M732:$AE735)-LEN(SUBSTITUTE($M732:$AE735,"S", "")))</f>
        <v>11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11</v>
      </c>
      <c r="AW732" s="216">
        <f>SUMPRODUCT(LEN($AH732:$AH735)-LEN(SUBSTITUTE($AH732:$AH735,"G", "")))</f>
        <v>2</v>
      </c>
      <c r="AX732" s="219">
        <f>SUMPRODUCT(LEN($AG732:$AG735)-LEN(SUBSTITUTE($AG732:$AG735,"G", "")))</f>
        <v>0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1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374</v>
      </c>
      <c r="N733" s="35" t="s">
        <v>121</v>
      </c>
      <c r="O733" s="34" t="s">
        <v>530</v>
      </c>
      <c r="P733" s="35" t="s">
        <v>120</v>
      </c>
      <c r="Q733" s="34" t="s">
        <v>477</v>
      </c>
      <c r="R733" s="35" t="s">
        <v>119</v>
      </c>
      <c r="S733" s="34" t="s">
        <v>381</v>
      </c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477</v>
      </c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207</v>
      </c>
      <c r="I734" s="250"/>
      <c r="J734" s="250"/>
      <c r="K734" s="250"/>
      <c r="L734" s="26" t="s">
        <v>112</v>
      </c>
      <c r="M734" s="25" t="s">
        <v>374</v>
      </c>
      <c r="N734" s="26" t="s">
        <v>111</v>
      </c>
      <c r="O734" s="25" t="s">
        <v>717</v>
      </c>
      <c r="P734" s="26" t="s">
        <v>110</v>
      </c>
      <c r="Q734" s="25" t="s">
        <v>558</v>
      </c>
      <c r="R734" s="26" t="s">
        <v>109</v>
      </c>
      <c r="S734" s="25" t="s">
        <v>371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477</v>
      </c>
      <c r="N735" s="55" t="s">
        <v>102</v>
      </c>
      <c r="O735" s="54" t="s">
        <v>464</v>
      </c>
      <c r="P735" s="55" t="s">
        <v>101</v>
      </c>
      <c r="Q735" s="54" t="s">
        <v>477</v>
      </c>
      <c r="R735" s="55" t="s">
        <v>100</v>
      </c>
      <c r="S735" s="54" t="s">
        <v>133</v>
      </c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110</v>
      </c>
      <c r="J736" s="248">
        <v>26</v>
      </c>
      <c r="K736" s="248">
        <v>8</v>
      </c>
      <c r="L736" s="45" t="s">
        <v>132</v>
      </c>
      <c r="M736" s="44" t="s">
        <v>746</v>
      </c>
      <c r="N736" s="45" t="s">
        <v>131</v>
      </c>
      <c r="O736" s="44" t="s">
        <v>883</v>
      </c>
      <c r="P736" s="45" t="s">
        <v>130</v>
      </c>
      <c r="Q736" s="44" t="s">
        <v>658</v>
      </c>
      <c r="R736" s="45" t="s">
        <v>129</v>
      </c>
      <c r="S736" s="44" t="s">
        <v>491</v>
      </c>
      <c r="T736" s="45" t="s">
        <v>128</v>
      </c>
      <c r="U736" s="44" t="s">
        <v>133</v>
      </c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175</v>
      </c>
      <c r="AI736" s="42"/>
      <c r="AJ736" s="231"/>
      <c r="AK736" s="225"/>
      <c r="AL736" s="51"/>
      <c r="AM736" s="228">
        <f>SUMPRODUCT(LEN($M736:$AE739)-LEN(SUBSTITUTE($M736:$AE739,"A", "")))</f>
        <v>30</v>
      </c>
      <c r="AN736" s="216">
        <f>SUMPRODUCT(LEN($AH736:$AH739)-LEN(SUBSTITUTE($AH736:$AH739,"A", "")))</f>
        <v>4</v>
      </c>
      <c r="AO736" s="219">
        <f>SUMPRODUCT(LEN($AG736:$AG739)-LEN(SUBSTITUTE($AG736:$AG739,"A", "")))</f>
        <v>0</v>
      </c>
      <c r="AP736" s="222">
        <f>SUMPRODUCT(LEN($M736:$AE739)-LEN(SUBSTITUTE($M736:$AE739,"S", "")))</f>
        <v>11</v>
      </c>
      <c r="AQ736" s="216">
        <f>SUMPRODUCT(LEN($AH736:$AH739)-LEN(SUBSTITUTE($AH736:$AH739,"S", "")))</f>
        <v>0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18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475</v>
      </c>
      <c r="N737" s="35" t="s">
        <v>121</v>
      </c>
      <c r="O737" s="34" t="s">
        <v>911</v>
      </c>
      <c r="P737" s="35" t="s">
        <v>120</v>
      </c>
      <c r="Q737" s="34" t="s">
        <v>530</v>
      </c>
      <c r="R737" s="35" t="s">
        <v>119</v>
      </c>
      <c r="S737" s="34" t="s">
        <v>471</v>
      </c>
      <c r="T737" s="35" t="s">
        <v>118</v>
      </c>
      <c r="U737" s="34" t="s">
        <v>133</v>
      </c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 t="s">
        <v>374</v>
      </c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677</v>
      </c>
      <c r="N738" s="26" t="s">
        <v>111</v>
      </c>
      <c r="O738" s="25" t="s">
        <v>647</v>
      </c>
      <c r="P738" s="26" t="s">
        <v>110</v>
      </c>
      <c r="Q738" s="25" t="s">
        <v>373</v>
      </c>
      <c r="R738" s="26" t="s">
        <v>109</v>
      </c>
      <c r="S738" s="25" t="s">
        <v>372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910</v>
      </c>
      <c r="N739" s="55" t="s">
        <v>102</v>
      </c>
      <c r="O739" s="54" t="s">
        <v>475</v>
      </c>
      <c r="P739" s="55" t="s">
        <v>101</v>
      </c>
      <c r="Q739" s="54" t="s">
        <v>502</v>
      </c>
      <c r="R739" s="55" t="s">
        <v>100</v>
      </c>
      <c r="S739" s="54" t="s">
        <v>175</v>
      </c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59</v>
      </c>
      <c r="AN745" s="85">
        <f t="shared" si="98"/>
        <v>4</v>
      </c>
      <c r="AO745" s="84">
        <f t="shared" si="98"/>
        <v>0</v>
      </c>
      <c r="AP745" s="86">
        <f t="shared" si="98"/>
        <v>21</v>
      </c>
      <c r="AQ745" s="85">
        <f t="shared" si="98"/>
        <v>1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18</v>
      </c>
      <c r="AW745" s="85">
        <f t="shared" si="98"/>
        <v>5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1</v>
      </c>
      <c r="BE745" s="81">
        <f t="shared" si="98"/>
        <v>0</v>
      </c>
      <c r="BF745" s="61" t="s">
        <v>137</v>
      </c>
      <c r="BI745" s="5">
        <f>SUM(AM745:AO745)/$BJ$5</f>
        <v>31.5</v>
      </c>
      <c r="BJ745" s="5">
        <f>SUM(AP745:AR745,BB745)/$BJ$5</f>
        <v>11</v>
      </c>
      <c r="BK745" s="5">
        <f>SUM(AS745:AU745,BC745)/$BJ$5</f>
        <v>0.5</v>
      </c>
      <c r="BL745" s="5">
        <f>SUM(AV745:AX745,BD745)/$BJ$5</f>
        <v>12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29.5</v>
      </c>
      <c r="AN746" s="66">
        <f t="shared" si="99"/>
        <v>2</v>
      </c>
      <c r="AO746" s="65">
        <f t="shared" si="99"/>
        <v>0</v>
      </c>
      <c r="AP746" s="67">
        <f t="shared" si="99"/>
        <v>10.5</v>
      </c>
      <c r="AQ746" s="66">
        <f t="shared" si="99"/>
        <v>0.5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9</v>
      </c>
      <c r="AW746" s="66">
        <f t="shared" si="99"/>
        <v>2.5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0.5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134</v>
      </c>
      <c r="I747" s="248">
        <v>123</v>
      </c>
      <c r="J747" s="248">
        <v>26</v>
      </c>
      <c r="K747" s="248">
        <v>7</v>
      </c>
      <c r="L747" s="45" t="s">
        <v>132</v>
      </c>
      <c r="M747" s="44" t="s">
        <v>175</v>
      </c>
      <c r="N747" s="45" t="s">
        <v>131</v>
      </c>
      <c r="O747" s="44" t="s">
        <v>475</v>
      </c>
      <c r="P747" s="45" t="s">
        <v>130</v>
      </c>
      <c r="Q747" s="44" t="s">
        <v>464</v>
      </c>
      <c r="R747" s="45" t="s">
        <v>129</v>
      </c>
      <c r="S747" s="44" t="s">
        <v>186</v>
      </c>
      <c r="T747" s="45" t="s">
        <v>128</v>
      </c>
      <c r="U747" s="44" t="s">
        <v>133</v>
      </c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 t="s">
        <v>531</v>
      </c>
      <c r="AJ747" s="235"/>
      <c r="AK747" s="235"/>
      <c r="AL747" s="51"/>
      <c r="AM747" s="228">
        <f>SUMPRODUCT(LEN($M747:$AE750)-LEN(SUBSTITUTE($M747:$AE750,"A", "")))</f>
        <v>30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12</v>
      </c>
      <c r="AQ747" s="216">
        <f>SUMPRODUCT(LEN($AH747:$AH750)-LEN(SUBSTITUTE($AH747:$AH750,"S", "")))</f>
        <v>0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6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1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375</v>
      </c>
      <c r="N748" s="35" t="s">
        <v>121</v>
      </c>
      <c r="O748" s="34" t="s">
        <v>530</v>
      </c>
      <c r="P748" s="35" t="s">
        <v>120</v>
      </c>
      <c r="Q748" s="34" t="s">
        <v>658</v>
      </c>
      <c r="R748" s="35" t="s">
        <v>119</v>
      </c>
      <c r="S748" s="34" t="s">
        <v>372</v>
      </c>
      <c r="T748" s="35" t="s">
        <v>118</v>
      </c>
      <c r="U748" s="34" t="s">
        <v>133</v>
      </c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207</v>
      </c>
      <c r="I749" s="250"/>
      <c r="J749" s="250"/>
      <c r="K749" s="250"/>
      <c r="L749" s="26" t="s">
        <v>112</v>
      </c>
      <c r="M749" s="25" t="s">
        <v>475</v>
      </c>
      <c r="N749" s="26" t="s">
        <v>111</v>
      </c>
      <c r="O749" s="25" t="s">
        <v>477</v>
      </c>
      <c r="P749" s="26" t="s">
        <v>110</v>
      </c>
      <c r="Q749" s="25" t="s">
        <v>492</v>
      </c>
      <c r="R749" s="26" t="s">
        <v>109</v>
      </c>
      <c r="S749" s="25" t="s">
        <v>371</v>
      </c>
      <c r="T749" s="26" t="s">
        <v>108</v>
      </c>
      <c r="U749" s="25" t="s">
        <v>133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374</v>
      </c>
      <c r="N750" s="55" t="s">
        <v>102</v>
      </c>
      <c r="O750" s="54" t="s">
        <v>714</v>
      </c>
      <c r="P750" s="55" t="s">
        <v>101</v>
      </c>
      <c r="Q750" s="54" t="s">
        <v>373</v>
      </c>
      <c r="R750" s="55" t="s">
        <v>100</v>
      </c>
      <c r="S750" s="54" t="s">
        <v>133</v>
      </c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104</v>
      </c>
      <c r="J751" s="248">
        <v>25</v>
      </c>
      <c r="K751" s="248">
        <v>6</v>
      </c>
      <c r="L751" s="45" t="s">
        <v>132</v>
      </c>
      <c r="M751" s="44" t="s">
        <v>175</v>
      </c>
      <c r="N751" s="45" t="s">
        <v>131</v>
      </c>
      <c r="O751" s="44" t="s">
        <v>470</v>
      </c>
      <c r="P751" s="45" t="s">
        <v>130</v>
      </c>
      <c r="Q751" s="44" t="s">
        <v>477</v>
      </c>
      <c r="R751" s="45" t="s">
        <v>129</v>
      </c>
      <c r="S751" s="44" t="s">
        <v>375</v>
      </c>
      <c r="T751" s="45" t="s">
        <v>128</v>
      </c>
      <c r="U751" s="44" t="s">
        <v>371</v>
      </c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909</v>
      </c>
      <c r="AI751" s="42"/>
      <c r="AJ751" s="231"/>
      <c r="AK751" s="225"/>
      <c r="AL751" s="51"/>
      <c r="AM751" s="228">
        <f>SUMPRODUCT(LEN($M751:$AE754)-LEN(SUBSTITUTE($M751:$AE754,"A", "")))</f>
        <v>29</v>
      </c>
      <c r="AN751" s="216">
        <f>SUMPRODUCT(LEN($AH751:$AH754)-LEN(SUBSTITUTE($AH751:$AH754,"A", "")))</f>
        <v>4</v>
      </c>
      <c r="AO751" s="219">
        <f>SUMPRODUCT(LEN($AG751:$AG754)-LEN(SUBSTITUTE($AG751:$AG754,"A", "")))</f>
        <v>0</v>
      </c>
      <c r="AP751" s="222">
        <f>SUMPRODUCT(LEN($M751:$AE754)-LEN(SUBSTITUTE($M751:$AE754,"S", "")))</f>
        <v>9</v>
      </c>
      <c r="AQ751" s="216">
        <f>SUMPRODUCT(LEN($AH751:$AH754)-LEN(SUBSTITUTE($AH751:$AH754,"S", "")))</f>
        <v>1</v>
      </c>
      <c r="AR751" s="219">
        <f>SUMPRODUCT(LEN($AG751:$AG754)-LEN(SUBSTITUTE($AG751:$AG754,"S", "")))</f>
        <v>0</v>
      </c>
      <c r="AS751" s="222">
        <f>SUMPRODUCT(LEN($M751:$AE754)-LEN(SUBSTITUTE($M751:$AE754,"F", "")))</f>
        <v>1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12</v>
      </c>
      <c r="AW751" s="216">
        <f>SUMPRODUCT(LEN($AH751:$AH754)-LEN(SUBSTITUTE($AH751:$AH754,"G", "")))</f>
        <v>5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374</v>
      </c>
      <c r="N752" s="35" t="s">
        <v>121</v>
      </c>
      <c r="O752" s="34" t="s">
        <v>530</v>
      </c>
      <c r="P752" s="35" t="s">
        <v>120</v>
      </c>
      <c r="Q752" s="34" t="s">
        <v>656</v>
      </c>
      <c r="R752" s="35" t="s">
        <v>119</v>
      </c>
      <c r="S752" s="34" t="s">
        <v>471</v>
      </c>
      <c r="T752" s="35" t="s">
        <v>118</v>
      </c>
      <c r="U752" s="34" t="s">
        <v>133</v>
      </c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530</v>
      </c>
      <c r="N753" s="26" t="s">
        <v>111</v>
      </c>
      <c r="O753" s="25" t="s">
        <v>477</v>
      </c>
      <c r="P753" s="26" t="s">
        <v>110</v>
      </c>
      <c r="Q753" s="25" t="s">
        <v>653</v>
      </c>
      <c r="R753" s="26" t="s">
        <v>109</v>
      </c>
      <c r="S753" s="25" t="s">
        <v>491</v>
      </c>
      <c r="T753" s="26" t="s">
        <v>108</v>
      </c>
      <c r="U753" s="25" t="s">
        <v>133</v>
      </c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710</v>
      </c>
      <c r="N754" s="55" t="s">
        <v>102</v>
      </c>
      <c r="O754" s="54" t="s">
        <v>475</v>
      </c>
      <c r="P754" s="55" t="s">
        <v>101</v>
      </c>
      <c r="Q754" s="54" t="s">
        <v>544</v>
      </c>
      <c r="R754" s="55" t="s">
        <v>100</v>
      </c>
      <c r="S754" s="54" t="s">
        <v>371</v>
      </c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49</v>
      </c>
      <c r="AN760" s="85">
        <f t="shared" si="100"/>
        <v>7</v>
      </c>
      <c r="AO760" s="84">
        <f t="shared" si="100"/>
        <v>0</v>
      </c>
      <c r="AP760" s="86">
        <f t="shared" si="100"/>
        <v>25</v>
      </c>
      <c r="AQ760" s="85">
        <f t="shared" si="100"/>
        <v>2</v>
      </c>
      <c r="AR760" s="84">
        <f t="shared" si="100"/>
        <v>0</v>
      </c>
      <c r="AS760" s="86">
        <f t="shared" si="100"/>
        <v>2</v>
      </c>
      <c r="AT760" s="85">
        <f t="shared" si="100"/>
        <v>1</v>
      </c>
      <c r="AU760" s="84">
        <f t="shared" si="100"/>
        <v>0</v>
      </c>
      <c r="AV760" s="86">
        <f t="shared" si="100"/>
        <v>17</v>
      </c>
      <c r="AW760" s="85">
        <f t="shared" si="100"/>
        <v>3</v>
      </c>
      <c r="AX760" s="84">
        <f t="shared" si="100"/>
        <v>1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28</v>
      </c>
      <c r="BJ760" s="5">
        <f>SUM(AP760:AR760,BB760)/$BJ$5</f>
        <v>14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24.5</v>
      </c>
      <c r="AN761" s="66">
        <f t="shared" si="101"/>
        <v>3.5</v>
      </c>
      <c r="AO761" s="65">
        <f t="shared" si="101"/>
        <v>0</v>
      </c>
      <c r="AP761" s="67">
        <f t="shared" si="101"/>
        <v>12.5</v>
      </c>
      <c r="AQ761" s="66">
        <f t="shared" si="101"/>
        <v>1</v>
      </c>
      <c r="AR761" s="65">
        <f t="shared" si="101"/>
        <v>0</v>
      </c>
      <c r="AS761" s="67">
        <f t="shared" si="101"/>
        <v>1</v>
      </c>
      <c r="AT761" s="66">
        <f t="shared" si="101"/>
        <v>0.5</v>
      </c>
      <c r="AU761" s="65">
        <f t="shared" si="101"/>
        <v>0</v>
      </c>
      <c r="AV761" s="67">
        <f t="shared" si="101"/>
        <v>8.5</v>
      </c>
      <c r="AW761" s="66">
        <f t="shared" si="101"/>
        <v>1.5</v>
      </c>
      <c r="AX761" s="65">
        <f t="shared" si="101"/>
        <v>0.5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134</v>
      </c>
      <c r="I762" s="248">
        <v>107</v>
      </c>
      <c r="J762" s="248">
        <v>23</v>
      </c>
      <c r="K762" s="248">
        <v>7</v>
      </c>
      <c r="L762" s="45" t="s">
        <v>132</v>
      </c>
      <c r="M762" s="44" t="s">
        <v>175</v>
      </c>
      <c r="N762" s="45" t="s">
        <v>131</v>
      </c>
      <c r="O762" s="44" t="s">
        <v>475</v>
      </c>
      <c r="P762" s="45" t="s">
        <v>130</v>
      </c>
      <c r="Q762" s="44" t="s">
        <v>715</v>
      </c>
      <c r="R762" s="45" t="s">
        <v>129</v>
      </c>
      <c r="S762" s="44" t="s">
        <v>372</v>
      </c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908</v>
      </c>
      <c r="AI762" s="42" t="s">
        <v>133</v>
      </c>
      <c r="AJ762" s="235"/>
      <c r="AK762" s="235"/>
      <c r="AL762" s="51"/>
      <c r="AM762" s="228">
        <f>SUMPRODUCT(LEN($M762:$AE765)-LEN(SUBSTITUTE($M762:$AE765,"A", "")))</f>
        <v>24</v>
      </c>
      <c r="AN762" s="216">
        <f>SUMPRODUCT(LEN($AH762:$AH765)-LEN(SUBSTITUTE($AH762:$AH765,"A", "")))</f>
        <v>2</v>
      </c>
      <c r="AO762" s="219">
        <f>SUMPRODUCT(LEN($AG762:$AG765)-LEN(SUBSTITUTE($AG762:$AG765,"A", "")))</f>
        <v>0</v>
      </c>
      <c r="AP762" s="222">
        <f>SUMPRODUCT(LEN($M762:$AE765)-LEN(SUBSTITUTE($M762:$AE765,"S", "")))</f>
        <v>10</v>
      </c>
      <c r="AQ762" s="216">
        <f>SUMPRODUCT(LEN($AH762:$AH765)-LEN(SUBSTITUTE($AH762:$AH765,"S", "")))</f>
        <v>1</v>
      </c>
      <c r="AR762" s="219">
        <f>SUMPRODUCT(LEN($AG762:$AG765)-LEN(SUBSTITUTE($AG762:$AG765,"S", "")))</f>
        <v>0</v>
      </c>
      <c r="AS762" s="222">
        <f>SUMPRODUCT(LEN($M762:$AE765)-LEN(SUBSTITUTE($M762:$AE765,"F", "")))</f>
        <v>2</v>
      </c>
      <c r="AT762" s="216">
        <f>SUMPRODUCT(LEN($AH762:$AH765)-LEN(SUBSTITUTE($AH762:$AH765,"F", "")))</f>
        <v>1</v>
      </c>
      <c r="AU762" s="219">
        <f>SUMPRODUCT(LEN($AG762:$AG765)-LEN(SUBSTITUTE($AG762:$AG765,"F", "")))</f>
        <v>0</v>
      </c>
      <c r="AV762" s="222">
        <f>SUMPRODUCT(LEN($M762:$AE765)-LEN(SUBSTITUTE($M762:$AE765,"G", "")))</f>
        <v>6</v>
      </c>
      <c r="AW762" s="216">
        <f>SUMPRODUCT(LEN($AH762:$AH765)-LEN(SUBSTITUTE($AH762:$AH765,"G", "")))</f>
        <v>1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1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375</v>
      </c>
      <c r="N763" s="35" t="s">
        <v>121</v>
      </c>
      <c r="O763" s="34" t="s">
        <v>717</v>
      </c>
      <c r="P763" s="35" t="s">
        <v>120</v>
      </c>
      <c r="Q763" s="34" t="s">
        <v>742</v>
      </c>
      <c r="R763" s="35" t="s">
        <v>119</v>
      </c>
      <c r="S763" s="34" t="s">
        <v>371</v>
      </c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208</v>
      </c>
      <c r="I764" s="250"/>
      <c r="J764" s="250"/>
      <c r="K764" s="250"/>
      <c r="L764" s="26" t="s">
        <v>112</v>
      </c>
      <c r="M764" s="25" t="s">
        <v>475</v>
      </c>
      <c r="N764" s="26" t="s">
        <v>111</v>
      </c>
      <c r="O764" s="25" t="s">
        <v>688</v>
      </c>
      <c r="P764" s="26" t="s">
        <v>110</v>
      </c>
      <c r="Q764" s="25" t="s">
        <v>377</v>
      </c>
      <c r="R764" s="26" t="s">
        <v>109</v>
      </c>
      <c r="S764" s="25" t="s">
        <v>133</v>
      </c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470</v>
      </c>
      <c r="N765" s="55" t="s">
        <v>102</v>
      </c>
      <c r="O765" s="54" t="s">
        <v>375</v>
      </c>
      <c r="P765" s="55" t="s">
        <v>101</v>
      </c>
      <c r="Q765" s="54" t="s">
        <v>491</v>
      </c>
      <c r="R765" s="55" t="s">
        <v>100</v>
      </c>
      <c r="S765" s="54" t="s">
        <v>133</v>
      </c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119</v>
      </c>
      <c r="J766" s="248">
        <v>25</v>
      </c>
      <c r="K766" s="248">
        <v>7</v>
      </c>
      <c r="L766" s="45" t="s">
        <v>132</v>
      </c>
      <c r="M766" s="44" t="s">
        <v>374</v>
      </c>
      <c r="N766" s="45" t="s">
        <v>131</v>
      </c>
      <c r="O766" s="44" t="s">
        <v>477</v>
      </c>
      <c r="P766" s="45" t="s">
        <v>130</v>
      </c>
      <c r="Q766" s="44" t="s">
        <v>650</v>
      </c>
      <c r="R766" s="45" t="s">
        <v>129</v>
      </c>
      <c r="S766" s="44" t="s">
        <v>491</v>
      </c>
      <c r="T766" s="45" t="s">
        <v>128</v>
      </c>
      <c r="U766" s="44" t="s">
        <v>133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>
        <v>17</v>
      </c>
      <c r="AG766" s="44" t="s">
        <v>531</v>
      </c>
      <c r="AH766" s="43" t="s">
        <v>907</v>
      </c>
      <c r="AI766" s="42"/>
      <c r="AJ766" s="231"/>
      <c r="AK766" s="225"/>
      <c r="AL766" s="51"/>
      <c r="AM766" s="228">
        <f>SUMPRODUCT(LEN($M766:$AE769)-LEN(SUBSTITUTE($M766:$AE769,"A", "")))</f>
        <v>25</v>
      </c>
      <c r="AN766" s="216">
        <f>SUMPRODUCT(LEN($AH766:$AH769)-LEN(SUBSTITUTE($AH766:$AH769,"A", "")))</f>
        <v>5</v>
      </c>
      <c r="AO766" s="219">
        <f>SUMPRODUCT(LEN($AG766:$AG769)-LEN(SUBSTITUTE($AG766:$AG769,"A", "")))</f>
        <v>0</v>
      </c>
      <c r="AP766" s="222">
        <f>SUMPRODUCT(LEN($M766:$AE769)-LEN(SUBSTITUTE($M766:$AE769,"S", "")))</f>
        <v>15</v>
      </c>
      <c r="AQ766" s="216">
        <f>SUMPRODUCT(LEN($AH766:$AH769)-LEN(SUBSTITUTE($AH766:$AH769,"S", "")))</f>
        <v>1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11</v>
      </c>
      <c r="AW766" s="216">
        <f>SUMPRODUCT(LEN($AH766:$AH769)-LEN(SUBSTITUTE($AH766:$AH769,"G", "")))</f>
        <v>2</v>
      </c>
      <c r="AX766" s="219">
        <f>SUMPRODUCT(LEN($AG766:$AG769)-LEN(SUBSTITUTE($AG766:$AG769,"G", "")))</f>
        <v>1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375</v>
      </c>
      <c r="N767" s="35" t="s">
        <v>121</v>
      </c>
      <c r="O767" s="34" t="s">
        <v>477</v>
      </c>
      <c r="P767" s="35" t="s">
        <v>120</v>
      </c>
      <c r="Q767" s="34" t="s">
        <v>520</v>
      </c>
      <c r="R767" s="35" t="s">
        <v>119</v>
      </c>
      <c r="S767" s="34" t="s">
        <v>371</v>
      </c>
      <c r="T767" s="35" t="s">
        <v>118</v>
      </c>
      <c r="U767" s="34" t="s">
        <v>133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658</v>
      </c>
      <c r="N768" s="26" t="s">
        <v>111</v>
      </c>
      <c r="O768" s="25" t="s">
        <v>679</v>
      </c>
      <c r="P768" s="26" t="s">
        <v>110</v>
      </c>
      <c r="Q768" s="25" t="s">
        <v>660</v>
      </c>
      <c r="R768" s="26" t="s">
        <v>109</v>
      </c>
      <c r="S768" s="25" t="s">
        <v>371</v>
      </c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475</v>
      </c>
      <c r="N769" s="55" t="s">
        <v>102</v>
      </c>
      <c r="O769" s="54" t="s">
        <v>475</v>
      </c>
      <c r="P769" s="55" t="s">
        <v>101</v>
      </c>
      <c r="Q769" s="54" t="s">
        <v>498</v>
      </c>
      <c r="R769" s="55" t="s">
        <v>100</v>
      </c>
      <c r="S769" s="54" t="s">
        <v>371</v>
      </c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64</v>
      </c>
      <c r="AN775" s="85">
        <f t="shared" si="102"/>
        <v>18</v>
      </c>
      <c r="AO775" s="84">
        <f t="shared" si="102"/>
        <v>0</v>
      </c>
      <c r="AP775" s="86">
        <f t="shared" si="102"/>
        <v>33</v>
      </c>
      <c r="AQ775" s="85">
        <f t="shared" si="102"/>
        <v>1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17</v>
      </c>
      <c r="AW775" s="85">
        <f t="shared" si="102"/>
        <v>3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41</v>
      </c>
      <c r="BJ775" s="5">
        <f>SUM(AP775:AR775,BB775)/$BJ$5</f>
        <v>17.5</v>
      </c>
      <c r="BK775" s="5">
        <f>SUM(AS775:AU775,BC775)/$BJ$5</f>
        <v>0.5</v>
      </c>
      <c r="BL775" s="5">
        <f>SUM(AV775:AX775,BD775)/$BJ$5</f>
        <v>10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32</v>
      </c>
      <c r="AN776" s="66">
        <f t="shared" si="103"/>
        <v>9</v>
      </c>
      <c r="AO776" s="65">
        <f t="shared" si="103"/>
        <v>0</v>
      </c>
      <c r="AP776" s="67">
        <f t="shared" si="103"/>
        <v>16.5</v>
      </c>
      <c r="AQ776" s="66">
        <f t="shared" si="103"/>
        <v>0.5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8.5</v>
      </c>
      <c r="AW776" s="66">
        <f t="shared" si="103"/>
        <v>1.5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673</v>
      </c>
      <c r="I777" s="248">
        <v>117</v>
      </c>
      <c r="J777" s="248">
        <v>25</v>
      </c>
      <c r="K777" s="248">
        <v>8</v>
      </c>
      <c r="L777" s="45" t="s">
        <v>132</v>
      </c>
      <c r="M777" s="44" t="s">
        <v>375</v>
      </c>
      <c r="N777" s="45" t="s">
        <v>131</v>
      </c>
      <c r="O777" s="44" t="s">
        <v>374</v>
      </c>
      <c r="P777" s="45" t="s">
        <v>130</v>
      </c>
      <c r="Q777" s="44" t="s">
        <v>647</v>
      </c>
      <c r="R777" s="45" t="s">
        <v>129</v>
      </c>
      <c r="S777" s="44" t="s">
        <v>375</v>
      </c>
      <c r="T777" s="45" t="s">
        <v>128</v>
      </c>
      <c r="U777" s="44" t="s">
        <v>133</v>
      </c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 t="s">
        <v>133</v>
      </c>
      <c r="AJ777" s="235"/>
      <c r="AK777" s="235"/>
      <c r="AL777" s="51"/>
      <c r="AM777" s="228">
        <f>SUMPRODUCT(LEN($M777:$AE780)-LEN(SUBSTITUTE($M777:$AE780,"A", "")))</f>
        <v>30</v>
      </c>
      <c r="AN777" s="216">
        <f>SUMPRODUCT(LEN($AH777:$AH780)-LEN(SUBSTITUTE($AH777:$AH780,"A", "")))</f>
        <v>0</v>
      </c>
      <c r="AO777" s="219">
        <f>SUMPRODUCT(LEN($AG777:$AG780)-LEN(SUBSTITUTE($AG777:$AG780,"A", "")))</f>
        <v>0</v>
      </c>
      <c r="AP777" s="222">
        <f>SUMPRODUCT(LEN($M777:$AE780)-LEN(SUBSTITUTE($M777:$AE780,"S", "")))</f>
        <v>13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4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1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375</v>
      </c>
      <c r="N778" s="35" t="s">
        <v>121</v>
      </c>
      <c r="O778" s="34" t="s">
        <v>647</v>
      </c>
      <c r="P778" s="35" t="s">
        <v>120</v>
      </c>
      <c r="Q778" s="34" t="s">
        <v>377</v>
      </c>
      <c r="R778" s="35" t="s">
        <v>119</v>
      </c>
      <c r="S778" s="34" t="s">
        <v>377</v>
      </c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208</v>
      </c>
      <c r="I779" s="250"/>
      <c r="J779" s="250"/>
      <c r="K779" s="250"/>
      <c r="L779" s="26" t="s">
        <v>112</v>
      </c>
      <c r="M779" s="25" t="s">
        <v>375</v>
      </c>
      <c r="N779" s="26" t="s">
        <v>111</v>
      </c>
      <c r="O779" s="25" t="s">
        <v>530</v>
      </c>
      <c r="P779" s="26" t="s">
        <v>110</v>
      </c>
      <c r="Q779" s="25" t="s">
        <v>374</v>
      </c>
      <c r="R779" s="26" t="s">
        <v>109</v>
      </c>
      <c r="S779" s="25" t="s">
        <v>377</v>
      </c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475</v>
      </c>
      <c r="N780" s="55" t="s">
        <v>102</v>
      </c>
      <c r="O780" s="54" t="s">
        <v>544</v>
      </c>
      <c r="P780" s="55" t="s">
        <v>101</v>
      </c>
      <c r="Q780" s="54" t="s">
        <v>377</v>
      </c>
      <c r="R780" s="55" t="s">
        <v>100</v>
      </c>
      <c r="S780" s="54" t="s">
        <v>371</v>
      </c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125</v>
      </c>
      <c r="J781" s="248">
        <v>27</v>
      </c>
      <c r="K781" s="248">
        <v>7</v>
      </c>
      <c r="L781" s="45" t="s">
        <v>132</v>
      </c>
      <c r="M781" s="44" t="s">
        <v>375</v>
      </c>
      <c r="N781" s="45" t="s">
        <v>131</v>
      </c>
      <c r="O781" s="44" t="s">
        <v>530</v>
      </c>
      <c r="P781" s="45" t="s">
        <v>130</v>
      </c>
      <c r="Q781" s="44" t="s">
        <v>721</v>
      </c>
      <c r="R781" s="45" t="s">
        <v>129</v>
      </c>
      <c r="S781" s="44" t="s">
        <v>538</v>
      </c>
      <c r="T781" s="45" t="s">
        <v>128</v>
      </c>
      <c r="U781" s="44" t="s">
        <v>371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906</v>
      </c>
      <c r="AI781" s="42"/>
      <c r="AJ781" s="231"/>
      <c r="AK781" s="225"/>
      <c r="AL781" s="51"/>
      <c r="AM781" s="228">
        <f>SUMPRODUCT(LEN($M781:$AE784)-LEN(SUBSTITUTE($M781:$AE784,"A", "")))</f>
        <v>34</v>
      </c>
      <c r="AN781" s="216">
        <f>SUMPRODUCT(LEN($AH781:$AH784)-LEN(SUBSTITUTE($AH781:$AH784,"A", "")))</f>
        <v>18</v>
      </c>
      <c r="AO781" s="219">
        <f>SUMPRODUCT(LEN($AG781:$AG784)-LEN(SUBSTITUTE($AG781:$AG784,"A", "")))</f>
        <v>0</v>
      </c>
      <c r="AP781" s="222">
        <f>SUMPRODUCT(LEN($M781:$AE784)-LEN(SUBSTITUTE($M781:$AE784,"S", "")))</f>
        <v>20</v>
      </c>
      <c r="AQ781" s="216">
        <f>SUMPRODUCT(LEN($AH781:$AH784)-LEN(SUBSTITUTE($AH781:$AH784,"S", "")))</f>
        <v>1</v>
      </c>
      <c r="AR781" s="219">
        <f>SUMPRODUCT(LEN($AG781:$AG784)-LEN(SUBSTITUTE($AG781:$AG784,"S", "")))</f>
        <v>0</v>
      </c>
      <c r="AS781" s="222">
        <f>SUMPRODUCT(LEN($M781:$AE784)-LEN(SUBSTITUTE($M781:$AE784,"F", "")))</f>
        <v>1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13</v>
      </c>
      <c r="AW781" s="216">
        <f>SUMPRODUCT(LEN($AH781:$AH784)-LEN(SUBSTITUTE($AH781:$AH784,"G", "")))</f>
        <v>3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374</v>
      </c>
      <c r="N782" s="35" t="s">
        <v>121</v>
      </c>
      <c r="O782" s="34" t="s">
        <v>530</v>
      </c>
      <c r="P782" s="35" t="s">
        <v>120</v>
      </c>
      <c r="Q782" s="34" t="s">
        <v>905</v>
      </c>
      <c r="R782" s="35" t="s">
        <v>119</v>
      </c>
      <c r="S782" s="34" t="s">
        <v>492</v>
      </c>
      <c r="T782" s="35" t="s">
        <v>118</v>
      </c>
      <c r="U782" s="34" t="s">
        <v>371</v>
      </c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 t="s">
        <v>904</v>
      </c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883</v>
      </c>
      <c r="N783" s="26" t="s">
        <v>111</v>
      </c>
      <c r="O783" s="25" t="s">
        <v>743</v>
      </c>
      <c r="P783" s="26" t="s">
        <v>110</v>
      </c>
      <c r="Q783" s="25" t="s">
        <v>477</v>
      </c>
      <c r="R783" s="26" t="s">
        <v>109</v>
      </c>
      <c r="S783" s="25" t="s">
        <v>371</v>
      </c>
      <c r="T783" s="26" t="s">
        <v>108</v>
      </c>
      <c r="U783" s="25" t="s">
        <v>133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883</v>
      </c>
      <c r="N784" s="55" t="s">
        <v>102</v>
      </c>
      <c r="O784" s="54" t="s">
        <v>475</v>
      </c>
      <c r="P784" s="55" t="s">
        <v>101</v>
      </c>
      <c r="Q784" s="54" t="s">
        <v>662</v>
      </c>
      <c r="R784" s="55" t="s">
        <v>100</v>
      </c>
      <c r="S784" s="54" t="s">
        <v>377</v>
      </c>
      <c r="T784" s="55">
        <v>20</v>
      </c>
      <c r="U784" s="54" t="s">
        <v>133</v>
      </c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38</v>
      </c>
      <c r="AN790" s="85">
        <f t="shared" si="104"/>
        <v>36</v>
      </c>
      <c r="AO790" s="84">
        <f t="shared" si="104"/>
        <v>0</v>
      </c>
      <c r="AP790" s="86">
        <f t="shared" si="104"/>
        <v>15</v>
      </c>
      <c r="AQ790" s="85">
        <f t="shared" si="104"/>
        <v>7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23</v>
      </c>
      <c r="AW790" s="85">
        <f t="shared" si="104"/>
        <v>8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1</v>
      </c>
      <c r="BE790" s="81">
        <f t="shared" si="104"/>
        <v>0</v>
      </c>
      <c r="BF790" s="61" t="s">
        <v>137</v>
      </c>
      <c r="BI790" s="5">
        <f>SUM(AM790:AO790)/$BJ$5</f>
        <v>37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16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19</v>
      </c>
      <c r="AN791" s="66">
        <f t="shared" si="105"/>
        <v>18</v>
      </c>
      <c r="AO791" s="65">
        <f t="shared" si="105"/>
        <v>0</v>
      </c>
      <c r="AP791" s="67">
        <f t="shared" si="105"/>
        <v>7.5</v>
      </c>
      <c r="AQ791" s="66">
        <f t="shared" si="105"/>
        <v>3.5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11.5</v>
      </c>
      <c r="AW791" s="66">
        <f t="shared" si="105"/>
        <v>4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0.5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466</v>
      </c>
      <c r="I792" s="248">
        <v>128</v>
      </c>
      <c r="J792" s="248">
        <v>26</v>
      </c>
      <c r="K792" s="248">
        <v>7</v>
      </c>
      <c r="L792" s="45" t="s">
        <v>132</v>
      </c>
      <c r="M792" s="44" t="s">
        <v>498</v>
      </c>
      <c r="N792" s="45" t="s">
        <v>131</v>
      </c>
      <c r="O792" s="44" t="s">
        <v>374</v>
      </c>
      <c r="P792" s="45" t="s">
        <v>130</v>
      </c>
      <c r="Q792" s="44" t="s">
        <v>717</v>
      </c>
      <c r="R792" s="45" t="s">
        <v>129</v>
      </c>
      <c r="S792" s="44" t="s">
        <v>471</v>
      </c>
      <c r="T792" s="45" t="s">
        <v>128</v>
      </c>
      <c r="U792" s="44" t="s">
        <v>133</v>
      </c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903</v>
      </c>
      <c r="AI792" s="42" t="s">
        <v>531</v>
      </c>
      <c r="AJ792" s="235"/>
      <c r="AK792" s="235"/>
      <c r="AL792" s="51"/>
      <c r="AM792" s="228">
        <f>SUMPRODUCT(LEN($M792:$AE795)-LEN(SUBSTITUTE($M792:$AE795,"A", "")))</f>
        <v>19</v>
      </c>
      <c r="AN792" s="216">
        <f>SUMPRODUCT(LEN($AH792:$AH795)-LEN(SUBSTITUTE($AH792:$AH795,"A", "")))</f>
        <v>25</v>
      </c>
      <c r="AO792" s="219">
        <f>SUMPRODUCT(LEN($AG792:$AG795)-LEN(SUBSTITUTE($AG792:$AG795,"A", "")))</f>
        <v>0</v>
      </c>
      <c r="AP792" s="222">
        <f>SUMPRODUCT(LEN($M792:$AE795)-LEN(SUBSTITUTE($M792:$AE795,"S", "")))</f>
        <v>14</v>
      </c>
      <c r="AQ792" s="216">
        <f>SUMPRODUCT(LEN($AH792:$AH795)-LEN(SUBSTITUTE($AH792:$AH795,"S", "")))</f>
        <v>6</v>
      </c>
      <c r="AR792" s="219">
        <f>SUMPRODUCT(LEN($AG792:$AG795)-LEN(SUBSTITUTE($AG792:$AG795,"S", "")))</f>
        <v>0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15</v>
      </c>
      <c r="AW792" s="216">
        <f>SUMPRODUCT(LEN($AH792:$AH795)-LEN(SUBSTITUTE($AH792:$AH795,"G", "")))</f>
        <v>6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1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375</v>
      </c>
      <c r="N793" s="35" t="s">
        <v>121</v>
      </c>
      <c r="O793" s="34" t="s">
        <v>658</v>
      </c>
      <c r="P793" s="35" t="s">
        <v>120</v>
      </c>
      <c r="Q793" s="34" t="s">
        <v>492</v>
      </c>
      <c r="R793" s="35" t="s">
        <v>119</v>
      </c>
      <c r="S793" s="34" t="s">
        <v>471</v>
      </c>
      <c r="T793" s="35" t="s">
        <v>118</v>
      </c>
      <c r="U793" s="34" t="s">
        <v>133</v>
      </c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902</v>
      </c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211</v>
      </c>
      <c r="I794" s="250"/>
      <c r="J794" s="250"/>
      <c r="K794" s="250"/>
      <c r="L794" s="26" t="s">
        <v>112</v>
      </c>
      <c r="M794" s="25" t="s">
        <v>477</v>
      </c>
      <c r="N794" s="26" t="s">
        <v>111</v>
      </c>
      <c r="O794" s="25" t="s">
        <v>477</v>
      </c>
      <c r="P794" s="26" t="s">
        <v>110</v>
      </c>
      <c r="Q794" s="25" t="s">
        <v>558</v>
      </c>
      <c r="R794" s="26" t="s">
        <v>109</v>
      </c>
      <c r="S794" s="25" t="s">
        <v>371</v>
      </c>
      <c r="T794" s="26" t="s">
        <v>108</v>
      </c>
      <c r="U794" s="25" t="s">
        <v>133</v>
      </c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901</v>
      </c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470</v>
      </c>
      <c r="N795" s="55" t="s">
        <v>102</v>
      </c>
      <c r="O795" s="54" t="s">
        <v>714</v>
      </c>
      <c r="P795" s="55" t="s">
        <v>101</v>
      </c>
      <c r="Q795" s="54" t="s">
        <v>650</v>
      </c>
      <c r="R795" s="55" t="s">
        <v>100</v>
      </c>
      <c r="S795" s="54" t="s">
        <v>371</v>
      </c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76</v>
      </c>
      <c r="J796" s="248">
        <v>19</v>
      </c>
      <c r="K796" s="248">
        <v>6</v>
      </c>
      <c r="L796" s="45" t="s">
        <v>132</v>
      </c>
      <c r="M796" s="44" t="s">
        <v>375</v>
      </c>
      <c r="N796" s="45" t="s">
        <v>131</v>
      </c>
      <c r="O796" s="44" t="s">
        <v>658</v>
      </c>
      <c r="P796" s="45" t="s">
        <v>130</v>
      </c>
      <c r="Q796" s="44" t="s">
        <v>498</v>
      </c>
      <c r="R796" s="45" t="s">
        <v>129</v>
      </c>
      <c r="S796" s="44" t="s">
        <v>133</v>
      </c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496</v>
      </c>
      <c r="AI796" s="42"/>
      <c r="AJ796" s="231"/>
      <c r="AK796" s="225"/>
      <c r="AL796" s="51"/>
      <c r="AM796" s="228">
        <f>SUMPRODUCT(LEN($M796:$AE799)-LEN(SUBSTITUTE($M796:$AE799,"A", "")))</f>
        <v>19</v>
      </c>
      <c r="AN796" s="216">
        <f>SUMPRODUCT(LEN($AH796:$AH799)-LEN(SUBSTITUTE($AH796:$AH799,"A", "")))</f>
        <v>11</v>
      </c>
      <c r="AO796" s="219">
        <f>SUMPRODUCT(LEN($AG796:$AG799)-LEN(SUBSTITUTE($AG796:$AG799,"A", "")))</f>
        <v>0</v>
      </c>
      <c r="AP796" s="222">
        <f>SUMPRODUCT(LEN($M796:$AE799)-LEN(SUBSTITUTE($M796:$AE799,"S", "")))</f>
        <v>1</v>
      </c>
      <c r="AQ796" s="216">
        <f>SUMPRODUCT(LEN($AH796:$AH799)-LEN(SUBSTITUTE($AH796:$AH799,"S", "")))</f>
        <v>1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8</v>
      </c>
      <c r="AW796" s="216">
        <f>SUMPRODUCT(LEN($AH796:$AH799)-LEN(SUBSTITUTE($AH796:$AH799,"G", "")))</f>
        <v>2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656</v>
      </c>
      <c r="N797" s="35" t="s">
        <v>121</v>
      </c>
      <c r="O797" s="34" t="s">
        <v>498</v>
      </c>
      <c r="P797" s="35" t="s">
        <v>120</v>
      </c>
      <c r="Q797" s="34" t="s">
        <v>375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 t="s">
        <v>900</v>
      </c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717</v>
      </c>
      <c r="N798" s="26" t="s">
        <v>111</v>
      </c>
      <c r="O798" s="25" t="s">
        <v>498</v>
      </c>
      <c r="P798" s="26" t="s">
        <v>110</v>
      </c>
      <c r="Q798" s="25" t="s">
        <v>175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470</v>
      </c>
      <c r="N799" s="55" t="s">
        <v>102</v>
      </c>
      <c r="O799" s="54" t="s">
        <v>375</v>
      </c>
      <c r="P799" s="55" t="s">
        <v>101</v>
      </c>
      <c r="Q799" s="54" t="s">
        <v>175</v>
      </c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48</v>
      </c>
      <c r="AN805" s="85">
        <f t="shared" si="106"/>
        <v>6</v>
      </c>
      <c r="AO805" s="84">
        <f t="shared" si="106"/>
        <v>0</v>
      </c>
      <c r="AP805" s="86">
        <f t="shared" si="106"/>
        <v>14</v>
      </c>
      <c r="AQ805" s="85">
        <f t="shared" si="106"/>
        <v>0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27</v>
      </c>
      <c r="BJ805" s="5">
        <f>SUM(AP805:AR805,BB805)/$BJ$5</f>
        <v>7</v>
      </c>
      <c r="BK805" s="5">
        <f>SUM(AS805:AU805,BC805)/$BJ$5</f>
        <v>0.5</v>
      </c>
      <c r="BL805" s="5">
        <f>SUM(AV805:AX805,BD805)/$BJ$5</f>
        <v>10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24</v>
      </c>
      <c r="AN806" s="66">
        <f t="shared" si="107"/>
        <v>3</v>
      </c>
      <c r="AO806" s="65">
        <f t="shared" si="107"/>
        <v>0</v>
      </c>
      <c r="AP806" s="67">
        <f t="shared" si="107"/>
        <v>7</v>
      </c>
      <c r="AQ806" s="66">
        <f t="shared" si="107"/>
        <v>0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9.5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134</v>
      </c>
      <c r="I807" s="248">
        <v>92</v>
      </c>
      <c r="J807" s="248">
        <v>22</v>
      </c>
      <c r="K807" s="248">
        <v>6</v>
      </c>
      <c r="L807" s="45" t="s">
        <v>132</v>
      </c>
      <c r="M807" s="44" t="s">
        <v>175</v>
      </c>
      <c r="N807" s="45" t="s">
        <v>131</v>
      </c>
      <c r="O807" s="44" t="s">
        <v>708</v>
      </c>
      <c r="P807" s="45" t="s">
        <v>130</v>
      </c>
      <c r="Q807" s="44" t="s">
        <v>374</v>
      </c>
      <c r="R807" s="45" t="s">
        <v>129</v>
      </c>
      <c r="S807" s="44" t="s">
        <v>491</v>
      </c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531</v>
      </c>
      <c r="AI807" s="42"/>
      <c r="AJ807" s="235">
        <v>2</v>
      </c>
      <c r="AK807" s="235"/>
      <c r="AL807" s="51"/>
      <c r="AM807" s="228">
        <f>SUMPRODUCT(LEN($M807:$AE810)-LEN(SUBSTITUTE($M807:$AE810,"A", "")))</f>
        <v>26</v>
      </c>
      <c r="AN807" s="216">
        <f>SUMPRODUCT(LEN($AH807:$AH810)-LEN(SUBSTITUTE($AH807:$AH810,"A", "")))</f>
        <v>0</v>
      </c>
      <c r="AO807" s="219">
        <f>SUMPRODUCT(LEN($AG807:$AG810)-LEN(SUBSTITUTE($AG807:$AG810,"A", "")))</f>
        <v>0</v>
      </c>
      <c r="AP807" s="222">
        <f>SUMPRODUCT(LEN($M807:$AE810)-LEN(SUBSTITUTE($M807:$AE810,"S", "")))</f>
        <v>11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1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9</v>
      </c>
      <c r="AW807" s="216">
        <f>SUMPRODUCT(LEN($AH807:$AH810)-LEN(SUBSTITUTE($AH807:$AH810,"G", "")))</f>
        <v>1</v>
      </c>
      <c r="AX807" s="219">
        <f>SUMPRODUCT(LEN($AG807:$AG810)-LEN(SUBSTITUTE($AG807:$AG810,"G", "")))</f>
        <v>0</v>
      </c>
      <c r="AY807" s="222">
        <f>SUMPRODUCT(LEN($M807:$AE810)-LEN(SUBSTITUTE($M807:$AE810,"M", "")))</f>
        <v>0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0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656</v>
      </c>
      <c r="N808" s="35" t="s">
        <v>121</v>
      </c>
      <c r="O808" s="34" t="s">
        <v>658</v>
      </c>
      <c r="P808" s="35" t="s">
        <v>120</v>
      </c>
      <c r="Q808" s="34" t="s">
        <v>502</v>
      </c>
      <c r="R808" s="35" t="s">
        <v>119</v>
      </c>
      <c r="S808" s="34" t="s">
        <v>503</v>
      </c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207</v>
      </c>
      <c r="I809" s="250"/>
      <c r="J809" s="250"/>
      <c r="K809" s="250"/>
      <c r="L809" s="26" t="s">
        <v>112</v>
      </c>
      <c r="M809" s="25" t="s">
        <v>175</v>
      </c>
      <c r="N809" s="26" t="s">
        <v>111</v>
      </c>
      <c r="O809" s="25" t="s">
        <v>664</v>
      </c>
      <c r="P809" s="26" t="s">
        <v>110</v>
      </c>
      <c r="Q809" s="25" t="s">
        <v>690</v>
      </c>
      <c r="R809" s="26" t="s">
        <v>109</v>
      </c>
      <c r="S809" s="25" t="s">
        <v>371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530</v>
      </c>
      <c r="N810" s="55" t="s">
        <v>102</v>
      </c>
      <c r="O810" s="54" t="s">
        <v>703</v>
      </c>
      <c r="P810" s="55" t="s">
        <v>101</v>
      </c>
      <c r="Q810" s="54" t="s">
        <v>386</v>
      </c>
      <c r="R810" s="55" t="s">
        <v>100</v>
      </c>
      <c r="S810" s="54" t="s">
        <v>133</v>
      </c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94</v>
      </c>
      <c r="J811" s="248">
        <v>24</v>
      </c>
      <c r="K811" s="248">
        <v>7</v>
      </c>
      <c r="L811" s="45" t="s">
        <v>132</v>
      </c>
      <c r="M811" s="44" t="s">
        <v>375</v>
      </c>
      <c r="N811" s="45" t="s">
        <v>131</v>
      </c>
      <c r="O811" s="44" t="s">
        <v>477</v>
      </c>
      <c r="P811" s="45" t="s">
        <v>130</v>
      </c>
      <c r="Q811" s="44" t="s">
        <v>498</v>
      </c>
      <c r="R811" s="45" t="s">
        <v>129</v>
      </c>
      <c r="S811" s="44" t="s">
        <v>175</v>
      </c>
      <c r="T811" s="45" t="s">
        <v>128</v>
      </c>
      <c r="U811" s="44" t="s">
        <v>133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899</v>
      </c>
      <c r="AI811" s="42"/>
      <c r="AJ811" s="231"/>
      <c r="AK811" s="225"/>
      <c r="AL811" s="51"/>
      <c r="AM811" s="228">
        <f>SUMPRODUCT(LEN($M811:$AE814)-LEN(SUBSTITUTE($M811:$AE814,"A", "")))</f>
        <v>22</v>
      </c>
      <c r="AN811" s="216">
        <f>SUMPRODUCT(LEN($AH811:$AH814)-LEN(SUBSTITUTE($AH811:$AH814,"A", "")))</f>
        <v>6</v>
      </c>
      <c r="AO811" s="219">
        <f>SUMPRODUCT(LEN($AG811:$AG814)-LEN(SUBSTITUTE($AG811:$AG814,"A", "")))</f>
        <v>0</v>
      </c>
      <c r="AP811" s="222">
        <f>SUMPRODUCT(LEN($M811:$AE814)-LEN(SUBSTITUTE($M811:$AE814,"S", "")))</f>
        <v>3</v>
      </c>
      <c r="AQ811" s="216">
        <f>SUMPRODUCT(LEN($AH811:$AH814)-LEN(SUBSTITUTE($AH811:$AH814,"S", "")))</f>
        <v>0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10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477</v>
      </c>
      <c r="N812" s="35" t="s">
        <v>121</v>
      </c>
      <c r="O812" s="34" t="s">
        <v>477</v>
      </c>
      <c r="P812" s="35" t="s">
        <v>120</v>
      </c>
      <c r="Q812" s="34" t="s">
        <v>498</v>
      </c>
      <c r="R812" s="35" t="s">
        <v>119</v>
      </c>
      <c r="S812" s="34" t="s">
        <v>175</v>
      </c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655</v>
      </c>
      <c r="N813" s="26" t="s">
        <v>111</v>
      </c>
      <c r="O813" s="25" t="s">
        <v>374</v>
      </c>
      <c r="P813" s="26" t="s">
        <v>110</v>
      </c>
      <c r="Q813" s="25" t="s">
        <v>175</v>
      </c>
      <c r="R813" s="26" t="s">
        <v>109</v>
      </c>
      <c r="S813" s="25" t="s">
        <v>133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477</v>
      </c>
      <c r="N814" s="55" t="s">
        <v>102</v>
      </c>
      <c r="O814" s="54" t="s">
        <v>477</v>
      </c>
      <c r="P814" s="55" t="s">
        <v>101</v>
      </c>
      <c r="Q814" s="54" t="s">
        <v>531</v>
      </c>
      <c r="R814" s="55" t="s">
        <v>100</v>
      </c>
      <c r="S814" s="54" t="s">
        <v>133</v>
      </c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33</v>
      </c>
      <c r="AN820" s="85">
        <f t="shared" si="108"/>
        <v>0</v>
      </c>
      <c r="AO820" s="84">
        <f t="shared" si="108"/>
        <v>0</v>
      </c>
      <c r="AP820" s="86">
        <f t="shared" si="108"/>
        <v>10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16.5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5.5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16.5</v>
      </c>
      <c r="AN821" s="66">
        <f t="shared" si="109"/>
        <v>0</v>
      </c>
      <c r="AO821" s="65">
        <f t="shared" si="109"/>
        <v>0</v>
      </c>
      <c r="AP821" s="67">
        <f t="shared" si="109"/>
        <v>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466</v>
      </c>
      <c r="I822" s="248">
        <v>81</v>
      </c>
      <c r="J822" s="248">
        <v>21</v>
      </c>
      <c r="K822" s="248">
        <v>5</v>
      </c>
      <c r="L822" s="45" t="s">
        <v>132</v>
      </c>
      <c r="M822" s="44" t="s">
        <v>175</v>
      </c>
      <c r="N822" s="45" t="s">
        <v>131</v>
      </c>
      <c r="O822" s="44" t="s">
        <v>475</v>
      </c>
      <c r="P822" s="45" t="s">
        <v>130</v>
      </c>
      <c r="Q822" s="44" t="s">
        <v>715</v>
      </c>
      <c r="R822" s="45" t="s">
        <v>129</v>
      </c>
      <c r="S822" s="44" t="s">
        <v>133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35"/>
      <c r="AK822" s="235"/>
      <c r="AL822" s="51"/>
      <c r="AM822" s="228">
        <f>SUMPRODUCT(LEN($M822:$AE825)-LEN(SUBSTITUTE($M822:$AE825,"A", "")))</f>
        <v>17</v>
      </c>
      <c r="AN822" s="216">
        <f>SUMPRODUCT(LEN($AH822:$AH825)-LEN(SUBSTITUTE($AH822:$AH825,"A", "")))</f>
        <v>0</v>
      </c>
      <c r="AO822" s="219">
        <f>SUMPRODUCT(LEN($AG822:$AG825)-LEN(SUBSTITUTE($AG822:$AG825,"A", "")))</f>
        <v>0</v>
      </c>
      <c r="AP822" s="222">
        <f>SUMPRODUCT(LEN($M822:$AE825)-LEN(SUBSTITUTE($M822:$AE825,"S", "")))</f>
        <v>6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6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175</v>
      </c>
      <c r="N823" s="35" t="s">
        <v>121</v>
      </c>
      <c r="O823" s="34" t="s">
        <v>498</v>
      </c>
      <c r="P823" s="35" t="s">
        <v>120</v>
      </c>
      <c r="Q823" s="34" t="s">
        <v>373</v>
      </c>
      <c r="R823" s="35" t="s">
        <v>119</v>
      </c>
      <c r="S823" s="34" t="s">
        <v>133</v>
      </c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211</v>
      </c>
      <c r="I824" s="250"/>
      <c r="J824" s="250"/>
      <c r="K824" s="250"/>
      <c r="L824" s="26" t="s">
        <v>112</v>
      </c>
      <c r="M824" s="25" t="s">
        <v>175</v>
      </c>
      <c r="N824" s="26" t="s">
        <v>111</v>
      </c>
      <c r="O824" s="25" t="s">
        <v>498</v>
      </c>
      <c r="P824" s="26" t="s">
        <v>110</v>
      </c>
      <c r="Q824" s="25" t="s">
        <v>175</v>
      </c>
      <c r="R824" s="26" t="s">
        <v>109</v>
      </c>
      <c r="S824" s="25" t="s">
        <v>133</v>
      </c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656</v>
      </c>
      <c r="N825" s="55" t="s">
        <v>102</v>
      </c>
      <c r="O825" s="54" t="s">
        <v>477</v>
      </c>
      <c r="P825" s="55" t="s">
        <v>101</v>
      </c>
      <c r="Q825" s="54" t="s">
        <v>186</v>
      </c>
      <c r="R825" s="55" t="s">
        <v>100</v>
      </c>
      <c r="S825" s="54" t="s">
        <v>133</v>
      </c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91</v>
      </c>
      <c r="J826" s="248">
        <v>20</v>
      </c>
      <c r="K826" s="248">
        <v>5</v>
      </c>
      <c r="L826" s="45" t="s">
        <v>132</v>
      </c>
      <c r="M826" s="44" t="s">
        <v>375</v>
      </c>
      <c r="N826" s="45" t="s">
        <v>131</v>
      </c>
      <c r="O826" s="44" t="s">
        <v>477</v>
      </c>
      <c r="P826" s="45" t="s">
        <v>130</v>
      </c>
      <c r="Q826" s="44" t="s">
        <v>175</v>
      </c>
      <c r="R826" s="45" t="s">
        <v>129</v>
      </c>
      <c r="S826" s="44" t="s">
        <v>133</v>
      </c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31"/>
      <c r="AK826" s="225"/>
      <c r="AL826" s="51"/>
      <c r="AM826" s="228">
        <f>SUMPRODUCT(LEN($M826:$AE829)-LEN(SUBSTITUTE($M826:$AE829,"A", "")))</f>
        <v>16</v>
      </c>
      <c r="AN826" s="216">
        <f>SUMPRODUCT(LEN($AH826:$AH829)-LEN(SUBSTITUTE($AH826:$AH829,"A", "")))</f>
        <v>0</v>
      </c>
      <c r="AO826" s="219">
        <f>SUMPRODUCT(LEN($AG826:$AG829)-LEN(SUBSTITUTE($AG826:$AG829,"A", "")))</f>
        <v>0</v>
      </c>
      <c r="AP826" s="222">
        <f>SUMPRODUCT(LEN($M826:$AE829)-LEN(SUBSTITUTE($M826:$AE829,"S", "")))</f>
        <v>4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5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498</v>
      </c>
      <c r="N827" s="35" t="s">
        <v>121</v>
      </c>
      <c r="O827" s="34" t="s">
        <v>375</v>
      </c>
      <c r="P827" s="35" t="s">
        <v>120</v>
      </c>
      <c r="Q827" s="34" t="s">
        <v>175</v>
      </c>
      <c r="R827" s="35" t="s">
        <v>119</v>
      </c>
      <c r="S827" s="34" t="s">
        <v>133</v>
      </c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375</v>
      </c>
      <c r="N828" s="26" t="s">
        <v>111</v>
      </c>
      <c r="O828" s="25" t="s">
        <v>498</v>
      </c>
      <c r="P828" s="26" t="s">
        <v>110</v>
      </c>
      <c r="Q828" s="25" t="s">
        <v>531</v>
      </c>
      <c r="R828" s="26" t="s">
        <v>109</v>
      </c>
      <c r="S828" s="25" t="s">
        <v>133</v>
      </c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374</v>
      </c>
      <c r="N829" s="55" t="s">
        <v>102</v>
      </c>
      <c r="O829" s="54" t="s">
        <v>498</v>
      </c>
      <c r="P829" s="55" t="s">
        <v>101</v>
      </c>
      <c r="Q829" s="54" t="s">
        <v>133</v>
      </c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51</v>
      </c>
      <c r="AN835" s="85">
        <f t="shared" si="110"/>
        <v>10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2</v>
      </c>
      <c r="AT835" s="85">
        <f t="shared" si="110"/>
        <v>0</v>
      </c>
      <c r="AU835" s="84">
        <f t="shared" si="110"/>
        <v>0</v>
      </c>
      <c r="AV835" s="86">
        <f t="shared" si="110"/>
        <v>18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30.5</v>
      </c>
      <c r="BJ835" s="5">
        <f>SUM(AP835:AR835,BB835)/$BJ$5</f>
        <v>8.5</v>
      </c>
      <c r="BK835" s="5">
        <f>SUM(AS835:AU835,BC835)/$BJ$5</f>
        <v>1</v>
      </c>
      <c r="BL835" s="5">
        <f>SUM(AV835:AX835,BD835)/$BJ$5</f>
        <v>9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25.5</v>
      </c>
      <c r="AN836" s="66">
        <f t="shared" si="111"/>
        <v>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1</v>
      </c>
      <c r="AT836" s="66">
        <f t="shared" si="111"/>
        <v>0</v>
      </c>
      <c r="AU836" s="65">
        <f t="shared" si="111"/>
        <v>0</v>
      </c>
      <c r="AV836" s="67">
        <f t="shared" si="111"/>
        <v>9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466</v>
      </c>
      <c r="I837" s="248">
        <v>110</v>
      </c>
      <c r="J837" s="248">
        <v>26</v>
      </c>
      <c r="K837" s="248">
        <v>6</v>
      </c>
      <c r="L837" s="45" t="s">
        <v>132</v>
      </c>
      <c r="M837" s="44" t="s">
        <v>175</v>
      </c>
      <c r="N837" s="45" t="s">
        <v>131</v>
      </c>
      <c r="O837" s="44" t="s">
        <v>658</v>
      </c>
      <c r="P837" s="45" t="s">
        <v>130</v>
      </c>
      <c r="Q837" s="44" t="s">
        <v>530</v>
      </c>
      <c r="R837" s="45" t="s">
        <v>129</v>
      </c>
      <c r="S837" s="44" t="s">
        <v>386</v>
      </c>
      <c r="T837" s="45" t="s">
        <v>128</v>
      </c>
      <c r="U837" s="44" t="s">
        <v>371</v>
      </c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475</v>
      </c>
      <c r="AI837" s="42" t="s">
        <v>133</v>
      </c>
      <c r="AJ837" s="235">
        <v>5</v>
      </c>
      <c r="AK837" s="235"/>
      <c r="AL837" s="51"/>
      <c r="AM837" s="228">
        <f>SUMPRODUCT(LEN($M837:$AE840)-LEN(SUBSTITUTE($M837:$AE840,"A", "")))</f>
        <v>26</v>
      </c>
      <c r="AN837" s="216">
        <f>SUMPRODUCT(LEN($AH837:$AH840)-LEN(SUBSTITUTE($AH837:$AH840,"A", "")))</f>
        <v>6</v>
      </c>
      <c r="AO837" s="219">
        <f>SUMPRODUCT(LEN($AG837:$AG840)-LEN(SUBSTITUTE($AG837:$AG840,"A", "")))</f>
        <v>0</v>
      </c>
      <c r="AP837" s="222">
        <f>SUMPRODUCT(LEN($M837:$AE840)-LEN(SUBSTITUTE($M837:$AE840,"S", "")))</f>
        <v>13</v>
      </c>
      <c r="AQ837" s="216">
        <f>SUMPRODUCT(LEN($AH837:$AH840)-LEN(SUBSTITUTE($AH837:$AH840,"S", "")))</f>
        <v>0</v>
      </c>
      <c r="AR837" s="219">
        <f>SUMPRODUCT(LEN($AG837:$AG840)-LEN(SUBSTITUTE($AG837:$AG840,"S", "")))</f>
        <v>0</v>
      </c>
      <c r="AS837" s="222">
        <f>SUMPRODUCT(LEN($M837:$AE840)-LEN(SUBSTITUTE($M837:$AE840,"F", "")))</f>
        <v>1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10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0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1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375</v>
      </c>
      <c r="N838" s="35" t="s">
        <v>121</v>
      </c>
      <c r="O838" s="34" t="s">
        <v>374</v>
      </c>
      <c r="P838" s="35" t="s">
        <v>120</v>
      </c>
      <c r="Q838" s="34" t="s">
        <v>477</v>
      </c>
      <c r="R838" s="35" t="s">
        <v>119</v>
      </c>
      <c r="S838" s="34" t="s">
        <v>478</v>
      </c>
      <c r="T838" s="35" t="s">
        <v>118</v>
      </c>
      <c r="U838" s="34" t="s">
        <v>371</v>
      </c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 t="s">
        <v>375</v>
      </c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207</v>
      </c>
      <c r="I839" s="250"/>
      <c r="J839" s="250"/>
      <c r="K839" s="250"/>
      <c r="L839" s="26" t="s">
        <v>112</v>
      </c>
      <c r="M839" s="25" t="s">
        <v>498</v>
      </c>
      <c r="N839" s="26" t="s">
        <v>111</v>
      </c>
      <c r="O839" s="25" t="s">
        <v>477</v>
      </c>
      <c r="P839" s="26" t="s">
        <v>110</v>
      </c>
      <c r="Q839" s="25" t="s">
        <v>658</v>
      </c>
      <c r="R839" s="26" t="s">
        <v>109</v>
      </c>
      <c r="S839" s="25" t="s">
        <v>503</v>
      </c>
      <c r="T839" s="26" t="s">
        <v>108</v>
      </c>
      <c r="U839" s="25" t="s">
        <v>133</v>
      </c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374</v>
      </c>
      <c r="N840" s="55" t="s">
        <v>102</v>
      </c>
      <c r="O840" s="54" t="s">
        <v>477</v>
      </c>
      <c r="P840" s="55" t="s">
        <v>101</v>
      </c>
      <c r="Q840" s="54" t="s">
        <v>661</v>
      </c>
      <c r="R840" s="55" t="s">
        <v>100</v>
      </c>
      <c r="S840" s="54" t="s">
        <v>371</v>
      </c>
      <c r="T840" s="55">
        <v>20</v>
      </c>
      <c r="U840" s="54" t="s">
        <v>371</v>
      </c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76</v>
      </c>
      <c r="J841" s="248">
        <v>21</v>
      </c>
      <c r="K841" s="248">
        <v>5</v>
      </c>
      <c r="L841" s="45" t="s">
        <v>132</v>
      </c>
      <c r="M841" s="44" t="s">
        <v>374</v>
      </c>
      <c r="N841" s="45" t="s">
        <v>131</v>
      </c>
      <c r="O841" s="44" t="s">
        <v>374</v>
      </c>
      <c r="P841" s="45" t="s">
        <v>130</v>
      </c>
      <c r="Q841" s="44" t="s">
        <v>498</v>
      </c>
      <c r="R841" s="45" t="s">
        <v>129</v>
      </c>
      <c r="S841" s="44" t="s">
        <v>175</v>
      </c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475</v>
      </c>
      <c r="AI841" s="42"/>
      <c r="AJ841" s="231">
        <v>2</v>
      </c>
      <c r="AK841" s="225"/>
      <c r="AL841" s="51"/>
      <c r="AM841" s="228">
        <f>SUMPRODUCT(LEN($M841:$AE844)-LEN(SUBSTITUTE($M841:$AE844,"A", "")))</f>
        <v>25</v>
      </c>
      <c r="AN841" s="216">
        <f>SUMPRODUCT(LEN($AH841:$AH844)-LEN(SUBSTITUTE($AH841:$AH844,"A", "")))</f>
        <v>4</v>
      </c>
      <c r="AO841" s="219">
        <f>SUMPRODUCT(LEN($AG841:$AG844)-LEN(SUBSTITUTE($AG841:$AG844,"A", "")))</f>
        <v>0</v>
      </c>
      <c r="AP841" s="222">
        <f>SUMPRODUCT(LEN($M841:$AE844)-LEN(SUBSTITUTE($M841:$AE844,"S", "")))</f>
        <v>3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1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8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175</v>
      </c>
      <c r="N842" s="35" t="s">
        <v>121</v>
      </c>
      <c r="O842" s="34" t="s">
        <v>656</v>
      </c>
      <c r="P842" s="35" t="s">
        <v>120</v>
      </c>
      <c r="Q842" s="34" t="s">
        <v>374</v>
      </c>
      <c r="R842" s="35" t="s">
        <v>119</v>
      </c>
      <c r="S842" s="34" t="s">
        <v>483</v>
      </c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475</v>
      </c>
      <c r="N843" s="26" t="s">
        <v>111</v>
      </c>
      <c r="O843" s="25" t="s">
        <v>895</v>
      </c>
      <c r="P843" s="26" t="s">
        <v>110</v>
      </c>
      <c r="Q843" s="25" t="s">
        <v>175</v>
      </c>
      <c r="R843" s="26" t="s">
        <v>109</v>
      </c>
      <c r="S843" s="25" t="s">
        <v>371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680</v>
      </c>
      <c r="N844" s="55" t="s">
        <v>102</v>
      </c>
      <c r="O844" s="54" t="s">
        <v>664</v>
      </c>
      <c r="P844" s="55" t="s">
        <v>101</v>
      </c>
      <c r="Q844" s="54" t="s">
        <v>175</v>
      </c>
      <c r="R844" s="55" t="s">
        <v>100</v>
      </c>
      <c r="S844" s="54" t="s">
        <v>133</v>
      </c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46</v>
      </c>
      <c r="AN850" s="85">
        <f t="shared" si="112"/>
        <v>4</v>
      </c>
      <c r="AO850" s="84">
        <f t="shared" si="112"/>
        <v>1</v>
      </c>
      <c r="AP850" s="86">
        <f t="shared" si="112"/>
        <v>25</v>
      </c>
      <c r="AQ850" s="85">
        <f t="shared" si="112"/>
        <v>2</v>
      </c>
      <c r="AR850" s="84">
        <f t="shared" si="112"/>
        <v>0</v>
      </c>
      <c r="AS850" s="86">
        <f t="shared" si="112"/>
        <v>1</v>
      </c>
      <c r="AT850" s="85">
        <f t="shared" si="112"/>
        <v>0</v>
      </c>
      <c r="AU850" s="84">
        <f t="shared" si="112"/>
        <v>0</v>
      </c>
      <c r="AV850" s="86">
        <f t="shared" si="112"/>
        <v>20</v>
      </c>
      <c r="AW850" s="85">
        <f t="shared" si="112"/>
        <v>4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25.5</v>
      </c>
      <c r="BJ850" s="5">
        <f>SUM(AP850:AR850,BB850)/$BJ$5</f>
        <v>13.5</v>
      </c>
      <c r="BK850" s="5">
        <f>SUM(AS850:AU850,BC850)/$BJ$5</f>
        <v>0.5</v>
      </c>
      <c r="BL850" s="5">
        <f>SUM(AV850:AX850,BD850)/$BJ$5</f>
        <v>12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23</v>
      </c>
      <c r="AN851" s="66">
        <f t="shared" si="113"/>
        <v>2</v>
      </c>
      <c r="AO851" s="65">
        <f t="shared" si="113"/>
        <v>0.5</v>
      </c>
      <c r="AP851" s="67">
        <f t="shared" si="113"/>
        <v>12.5</v>
      </c>
      <c r="AQ851" s="66">
        <f t="shared" si="113"/>
        <v>1</v>
      </c>
      <c r="AR851" s="65">
        <f t="shared" si="113"/>
        <v>0</v>
      </c>
      <c r="AS851" s="67">
        <f t="shared" si="113"/>
        <v>0.5</v>
      </c>
      <c r="AT851" s="66">
        <f t="shared" si="113"/>
        <v>0</v>
      </c>
      <c r="AU851" s="65">
        <f t="shared" si="113"/>
        <v>0</v>
      </c>
      <c r="AV851" s="67">
        <f t="shared" si="113"/>
        <v>10</v>
      </c>
      <c r="AW851" s="66">
        <f t="shared" si="113"/>
        <v>2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673</v>
      </c>
      <c r="I852" s="248">
        <v>111</v>
      </c>
      <c r="J852" s="248">
        <v>25</v>
      </c>
      <c r="K852" s="248">
        <v>6</v>
      </c>
      <c r="L852" s="45" t="s">
        <v>132</v>
      </c>
      <c r="M852" s="44" t="s">
        <v>175</v>
      </c>
      <c r="N852" s="45" t="s">
        <v>131</v>
      </c>
      <c r="O852" s="44" t="s">
        <v>658</v>
      </c>
      <c r="P852" s="45" t="s">
        <v>130</v>
      </c>
      <c r="Q852" s="44" t="s">
        <v>374</v>
      </c>
      <c r="R852" s="45" t="s">
        <v>129</v>
      </c>
      <c r="S852" s="44" t="s">
        <v>377</v>
      </c>
      <c r="T852" s="45" t="s">
        <v>128</v>
      </c>
      <c r="U852" s="44" t="s">
        <v>133</v>
      </c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498</v>
      </c>
      <c r="AI852" s="42"/>
      <c r="AJ852" s="235"/>
      <c r="AK852" s="235"/>
      <c r="AL852" s="51"/>
      <c r="AM852" s="228">
        <f>SUMPRODUCT(LEN($M852:$AE855)-LEN(SUBSTITUTE($M852:$AE855,"A", "")))</f>
        <v>25</v>
      </c>
      <c r="AN852" s="216">
        <f>SUMPRODUCT(LEN($AH852:$AH855)-LEN(SUBSTITUTE($AH852:$AH855,"A", "")))</f>
        <v>1</v>
      </c>
      <c r="AO852" s="219">
        <f>SUMPRODUCT(LEN($AG852:$AG855)-LEN(SUBSTITUTE($AG852:$AG855,"A", "")))</f>
        <v>0</v>
      </c>
      <c r="AP852" s="222">
        <f>SUMPRODUCT(LEN($M852:$AE855)-LEN(SUBSTITUTE($M852:$AE855,"S", "")))</f>
        <v>14</v>
      </c>
      <c r="AQ852" s="216">
        <f>SUMPRODUCT(LEN($AH852:$AH855)-LEN(SUBSTITUTE($AH852:$AH855,"S", "")))</f>
        <v>0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10</v>
      </c>
      <c r="AW852" s="216">
        <f>SUMPRODUCT(LEN($AH852:$AH855)-LEN(SUBSTITUTE($AH852:$AH855,"G", "")))</f>
        <v>1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374</v>
      </c>
      <c r="N853" s="35" t="s">
        <v>121</v>
      </c>
      <c r="O853" s="34" t="s">
        <v>655</v>
      </c>
      <c r="P853" s="35" t="s">
        <v>120</v>
      </c>
      <c r="Q853" s="34" t="s">
        <v>645</v>
      </c>
      <c r="R853" s="35" t="s">
        <v>119</v>
      </c>
      <c r="S853" s="34" t="s">
        <v>377</v>
      </c>
      <c r="T853" s="35" t="s">
        <v>118</v>
      </c>
      <c r="U853" s="34" t="s">
        <v>133</v>
      </c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207</v>
      </c>
      <c r="I854" s="250"/>
      <c r="J854" s="250"/>
      <c r="K854" s="250"/>
      <c r="L854" s="26" t="s">
        <v>112</v>
      </c>
      <c r="M854" s="25" t="s">
        <v>230</v>
      </c>
      <c r="N854" s="26" t="s">
        <v>111</v>
      </c>
      <c r="O854" s="25" t="s">
        <v>884</v>
      </c>
      <c r="P854" s="26" t="s">
        <v>110</v>
      </c>
      <c r="Q854" s="25" t="s">
        <v>477</v>
      </c>
      <c r="R854" s="26" t="s">
        <v>109</v>
      </c>
      <c r="S854" s="25" t="s">
        <v>371</v>
      </c>
      <c r="T854" s="26" t="s">
        <v>108</v>
      </c>
      <c r="U854" s="25" t="s">
        <v>133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656</v>
      </c>
      <c r="N855" s="55" t="s">
        <v>102</v>
      </c>
      <c r="O855" s="54" t="s">
        <v>710</v>
      </c>
      <c r="P855" s="55" t="s">
        <v>101</v>
      </c>
      <c r="Q855" s="54" t="s">
        <v>385</v>
      </c>
      <c r="R855" s="55" t="s">
        <v>100</v>
      </c>
      <c r="S855" s="54" t="s">
        <v>133</v>
      </c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107</v>
      </c>
      <c r="J856" s="248">
        <v>24</v>
      </c>
      <c r="K856" s="248">
        <v>6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374</v>
      </c>
      <c r="R856" s="45" t="s">
        <v>129</v>
      </c>
      <c r="S856" s="44" t="s">
        <v>491</v>
      </c>
      <c r="T856" s="45" t="s">
        <v>128</v>
      </c>
      <c r="U856" s="44" t="s">
        <v>133</v>
      </c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>
        <v>14</v>
      </c>
      <c r="AG856" s="44" t="s">
        <v>175</v>
      </c>
      <c r="AH856" s="43" t="s">
        <v>898</v>
      </c>
      <c r="AI856" s="42"/>
      <c r="AJ856" s="231">
        <v>4</v>
      </c>
      <c r="AK856" s="225"/>
      <c r="AL856" s="51"/>
      <c r="AM856" s="228">
        <f>SUMPRODUCT(LEN($M856:$AE859)-LEN(SUBSTITUTE($M856:$AE859,"A", "")))</f>
        <v>21</v>
      </c>
      <c r="AN856" s="216">
        <f>SUMPRODUCT(LEN($AH856:$AH859)-LEN(SUBSTITUTE($AH856:$AH859,"A", "")))</f>
        <v>3</v>
      </c>
      <c r="AO856" s="219">
        <f>SUMPRODUCT(LEN($AG856:$AG859)-LEN(SUBSTITUTE($AG856:$AG859,"A", "")))</f>
        <v>1</v>
      </c>
      <c r="AP856" s="222">
        <f>SUMPRODUCT(LEN($M856:$AE859)-LEN(SUBSTITUTE($M856:$AE859,"S", "")))</f>
        <v>11</v>
      </c>
      <c r="AQ856" s="216">
        <f>SUMPRODUCT(LEN($AH856:$AH859)-LEN(SUBSTITUTE($AH856:$AH859,"S", "")))</f>
        <v>2</v>
      </c>
      <c r="AR856" s="219">
        <f>SUMPRODUCT(LEN($AG856:$AG859)-LEN(SUBSTITUTE($AG856:$AG859,"S", "")))</f>
        <v>0</v>
      </c>
      <c r="AS856" s="222">
        <f>SUMPRODUCT(LEN($M856:$AE859)-LEN(SUBSTITUTE($M856:$AE859,"F", "")))</f>
        <v>1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10</v>
      </c>
      <c r="AW856" s="216">
        <f>SUMPRODUCT(LEN($AH856:$AH859)-LEN(SUBSTITUTE($AH856:$AH859,"G", "")))</f>
        <v>3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374</v>
      </c>
      <c r="N857" s="35" t="s">
        <v>121</v>
      </c>
      <c r="O857" s="34" t="s">
        <v>470</v>
      </c>
      <c r="P857" s="35" t="s">
        <v>120</v>
      </c>
      <c r="Q857" s="34" t="s">
        <v>498</v>
      </c>
      <c r="R857" s="35" t="s">
        <v>119</v>
      </c>
      <c r="S857" s="34" t="s">
        <v>503</v>
      </c>
      <c r="T857" s="35" t="s">
        <v>118</v>
      </c>
      <c r="U857" s="34" t="s">
        <v>133</v>
      </c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375</v>
      </c>
      <c r="N858" s="26" t="s">
        <v>111</v>
      </c>
      <c r="O858" s="25" t="s">
        <v>664</v>
      </c>
      <c r="P858" s="26" t="s">
        <v>110</v>
      </c>
      <c r="Q858" s="25" t="s">
        <v>375</v>
      </c>
      <c r="R858" s="26" t="s">
        <v>109</v>
      </c>
      <c r="S858" s="25" t="s">
        <v>371</v>
      </c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717</v>
      </c>
      <c r="N859" s="55" t="s">
        <v>102</v>
      </c>
      <c r="O859" s="54" t="s">
        <v>680</v>
      </c>
      <c r="P859" s="55" t="s">
        <v>101</v>
      </c>
      <c r="Q859" s="54" t="s">
        <v>502</v>
      </c>
      <c r="R859" s="55" t="s">
        <v>100</v>
      </c>
      <c r="S859" s="54" t="s">
        <v>371</v>
      </c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52</v>
      </c>
      <c r="AN865" s="85">
        <f t="shared" si="114"/>
        <v>9</v>
      </c>
      <c r="AO865" s="84">
        <f t="shared" si="114"/>
        <v>0</v>
      </c>
      <c r="AP865" s="86">
        <f t="shared" si="114"/>
        <v>17</v>
      </c>
      <c r="AQ865" s="85">
        <f t="shared" si="114"/>
        <v>2</v>
      </c>
      <c r="AR865" s="84">
        <f t="shared" si="114"/>
        <v>0</v>
      </c>
      <c r="AS865" s="86">
        <f t="shared" si="114"/>
        <v>2</v>
      </c>
      <c r="AT865" s="85">
        <f t="shared" si="114"/>
        <v>0</v>
      </c>
      <c r="AU865" s="84">
        <f t="shared" si="114"/>
        <v>0</v>
      </c>
      <c r="AV865" s="86">
        <f t="shared" si="114"/>
        <v>21</v>
      </c>
      <c r="AW865" s="85">
        <f t="shared" si="114"/>
        <v>3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30.5</v>
      </c>
      <c r="BJ865" s="5">
        <f>SUM(AP865:AR865,BB865)/$BJ$5</f>
        <v>10</v>
      </c>
      <c r="BK865" s="5">
        <f>SUM(AS865:AU865,BC865)/$BJ$5</f>
        <v>1</v>
      </c>
      <c r="BL865" s="5">
        <f>SUM(AV865:AX865,BD865)/$BJ$5</f>
        <v>12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26</v>
      </c>
      <c r="AN866" s="66">
        <f t="shared" si="115"/>
        <v>4.5</v>
      </c>
      <c r="AO866" s="65">
        <f t="shared" si="115"/>
        <v>0</v>
      </c>
      <c r="AP866" s="67">
        <f t="shared" si="115"/>
        <v>8.5</v>
      </c>
      <c r="AQ866" s="66">
        <f t="shared" si="115"/>
        <v>1</v>
      </c>
      <c r="AR866" s="65">
        <f t="shared" si="115"/>
        <v>0</v>
      </c>
      <c r="AS866" s="67">
        <f t="shared" si="115"/>
        <v>1</v>
      </c>
      <c r="AT866" s="66">
        <f t="shared" si="115"/>
        <v>0</v>
      </c>
      <c r="AU866" s="65">
        <f t="shared" si="115"/>
        <v>0</v>
      </c>
      <c r="AV866" s="67">
        <f t="shared" si="115"/>
        <v>10.5</v>
      </c>
      <c r="AW866" s="66">
        <f t="shared" si="115"/>
        <v>1.5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134</v>
      </c>
      <c r="I867" s="248">
        <v>100</v>
      </c>
      <c r="J867" s="248">
        <v>24</v>
      </c>
      <c r="K867" s="248">
        <v>6</v>
      </c>
      <c r="L867" s="45" t="s">
        <v>132</v>
      </c>
      <c r="M867" s="44" t="s">
        <v>175</v>
      </c>
      <c r="N867" s="45" t="s">
        <v>131</v>
      </c>
      <c r="O867" s="44" t="s">
        <v>680</v>
      </c>
      <c r="P867" s="45" t="s">
        <v>130</v>
      </c>
      <c r="Q867" s="44" t="s">
        <v>891</v>
      </c>
      <c r="R867" s="45" t="s">
        <v>129</v>
      </c>
      <c r="S867" s="44" t="s">
        <v>186</v>
      </c>
      <c r="T867" s="45" t="s">
        <v>128</v>
      </c>
      <c r="U867" s="44" t="s">
        <v>133</v>
      </c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897</v>
      </c>
      <c r="AI867" s="42" t="s">
        <v>133</v>
      </c>
      <c r="AJ867" s="235"/>
      <c r="AK867" s="235"/>
      <c r="AL867" s="51"/>
      <c r="AM867" s="228">
        <f>SUMPRODUCT(LEN($M867:$AE870)-LEN(SUBSTITUTE($M867:$AE870,"A", "")))</f>
        <v>24</v>
      </c>
      <c r="AN867" s="216">
        <f>SUMPRODUCT(LEN($AH867:$AH870)-LEN(SUBSTITUTE($AH867:$AH870,"A", "")))</f>
        <v>5</v>
      </c>
      <c r="AO867" s="219">
        <f>SUMPRODUCT(LEN($AG867:$AG870)-LEN(SUBSTITUTE($AG867:$AG870,"A", "")))</f>
        <v>0</v>
      </c>
      <c r="AP867" s="222">
        <f>SUMPRODUCT(LEN($M867:$AE870)-LEN(SUBSTITUTE($M867:$AE870,"S", "")))</f>
        <v>7</v>
      </c>
      <c r="AQ867" s="216">
        <f>SUMPRODUCT(LEN($AH867:$AH870)-LEN(SUBSTITUTE($AH867:$AH870,"S", "")))</f>
        <v>2</v>
      </c>
      <c r="AR867" s="219">
        <f>SUMPRODUCT(LEN($AG867:$AG870)-LEN(SUBSTITUTE($AG867:$AG870,"S", "")))</f>
        <v>0</v>
      </c>
      <c r="AS867" s="222">
        <f>SUMPRODUCT(LEN($M867:$AE870)-LEN(SUBSTITUTE($M867:$AE870,"F", "")))</f>
        <v>2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11</v>
      </c>
      <c r="AW867" s="216">
        <f>SUMPRODUCT(LEN($AH867:$AH870)-LEN(SUBSTITUTE($AH867:$AH870,"G", "")))</f>
        <v>3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1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375</v>
      </c>
      <c r="N868" s="35" t="s">
        <v>121</v>
      </c>
      <c r="O868" s="34" t="s">
        <v>530</v>
      </c>
      <c r="P868" s="35" t="s">
        <v>120</v>
      </c>
      <c r="Q868" s="34" t="s">
        <v>750</v>
      </c>
      <c r="R868" s="35" t="s">
        <v>119</v>
      </c>
      <c r="S868" s="34" t="s">
        <v>186</v>
      </c>
      <c r="T868" s="35" t="s">
        <v>118</v>
      </c>
      <c r="U868" s="34" t="s">
        <v>133</v>
      </c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374</v>
      </c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208</v>
      </c>
      <c r="I869" s="250"/>
      <c r="J869" s="250"/>
      <c r="K869" s="250"/>
      <c r="L869" s="26" t="s">
        <v>112</v>
      </c>
      <c r="M869" s="25" t="s">
        <v>375</v>
      </c>
      <c r="N869" s="26" t="s">
        <v>111</v>
      </c>
      <c r="O869" s="25" t="s">
        <v>714</v>
      </c>
      <c r="P869" s="26" t="s">
        <v>110</v>
      </c>
      <c r="Q869" s="25" t="s">
        <v>374</v>
      </c>
      <c r="R869" s="26" t="s">
        <v>109</v>
      </c>
      <c r="S869" s="25" t="s">
        <v>133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470</v>
      </c>
      <c r="N870" s="55" t="s">
        <v>102</v>
      </c>
      <c r="O870" s="54" t="s">
        <v>477</v>
      </c>
      <c r="P870" s="55" t="s">
        <v>101</v>
      </c>
      <c r="Q870" s="54" t="s">
        <v>707</v>
      </c>
      <c r="R870" s="55" t="s">
        <v>100</v>
      </c>
      <c r="S870" s="54" t="s">
        <v>175</v>
      </c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117</v>
      </c>
      <c r="J871" s="248">
        <v>25</v>
      </c>
      <c r="K871" s="248">
        <v>7</v>
      </c>
      <c r="L871" s="45" t="s">
        <v>132</v>
      </c>
      <c r="M871" s="44" t="s">
        <v>374</v>
      </c>
      <c r="N871" s="45" t="s">
        <v>131</v>
      </c>
      <c r="O871" s="44" t="s">
        <v>470</v>
      </c>
      <c r="P871" s="45" t="s">
        <v>130</v>
      </c>
      <c r="Q871" s="44" t="s">
        <v>373</v>
      </c>
      <c r="R871" s="45" t="s">
        <v>129</v>
      </c>
      <c r="S871" s="44" t="s">
        <v>377</v>
      </c>
      <c r="T871" s="45" t="s">
        <v>128</v>
      </c>
      <c r="U871" s="44" t="s">
        <v>133</v>
      </c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31"/>
      <c r="AK871" s="225"/>
      <c r="AL871" s="51"/>
      <c r="AM871" s="228">
        <f>SUMPRODUCT(LEN($M871:$AE874)-LEN(SUBSTITUTE($M871:$AE874,"A", "")))</f>
        <v>28</v>
      </c>
      <c r="AN871" s="216">
        <f>SUMPRODUCT(LEN($AH871:$AH874)-LEN(SUBSTITUTE($AH871:$AH874,"A", "")))</f>
        <v>4</v>
      </c>
      <c r="AO871" s="219">
        <f>SUMPRODUCT(LEN($AG871:$AG874)-LEN(SUBSTITUTE($AG871:$AG874,"A", "")))</f>
        <v>0</v>
      </c>
      <c r="AP871" s="222">
        <f>SUMPRODUCT(LEN($M871:$AE874)-LEN(SUBSTITUTE($M871:$AE874,"S", "")))</f>
        <v>10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10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477</v>
      </c>
      <c r="N872" s="35" t="s">
        <v>121</v>
      </c>
      <c r="O872" s="34" t="s">
        <v>664</v>
      </c>
      <c r="P872" s="35" t="s">
        <v>120</v>
      </c>
      <c r="Q872" s="34" t="s">
        <v>498</v>
      </c>
      <c r="R872" s="35" t="s">
        <v>119</v>
      </c>
      <c r="S872" s="34" t="s">
        <v>186</v>
      </c>
      <c r="T872" s="35" t="s">
        <v>118</v>
      </c>
      <c r="U872" s="34" t="s">
        <v>175</v>
      </c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 t="s">
        <v>175</v>
      </c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374</v>
      </c>
      <c r="N873" s="26" t="s">
        <v>111</v>
      </c>
      <c r="O873" s="25" t="s">
        <v>470</v>
      </c>
      <c r="P873" s="26" t="s">
        <v>110</v>
      </c>
      <c r="Q873" s="25" t="s">
        <v>375</v>
      </c>
      <c r="R873" s="26" t="s">
        <v>109</v>
      </c>
      <c r="S873" s="25" t="s">
        <v>371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655</v>
      </c>
      <c r="N874" s="55" t="s">
        <v>102</v>
      </c>
      <c r="O874" s="54" t="s">
        <v>477</v>
      </c>
      <c r="P874" s="55" t="s">
        <v>101</v>
      </c>
      <c r="Q874" s="54" t="s">
        <v>492</v>
      </c>
      <c r="R874" s="55" t="s">
        <v>100</v>
      </c>
      <c r="S874" s="54" t="s">
        <v>371</v>
      </c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48</v>
      </c>
      <c r="AN880" s="85">
        <f t="shared" si="116"/>
        <v>10</v>
      </c>
      <c r="AO880" s="84">
        <f t="shared" si="116"/>
        <v>0</v>
      </c>
      <c r="AP880" s="86">
        <f t="shared" si="116"/>
        <v>24</v>
      </c>
      <c r="AQ880" s="85">
        <f t="shared" si="116"/>
        <v>6</v>
      </c>
      <c r="AR880" s="84">
        <f t="shared" si="116"/>
        <v>0</v>
      </c>
      <c r="AS880" s="86">
        <f t="shared" si="116"/>
        <v>0</v>
      </c>
      <c r="AT880" s="85">
        <f t="shared" si="116"/>
        <v>1</v>
      </c>
      <c r="AU880" s="84">
        <f t="shared" si="116"/>
        <v>0</v>
      </c>
      <c r="AV880" s="86">
        <f t="shared" si="116"/>
        <v>17</v>
      </c>
      <c r="AW880" s="85">
        <f t="shared" si="116"/>
        <v>4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29</v>
      </c>
      <c r="BJ880" s="5">
        <f>SUM(AP880:AR880,BB880)/$BJ$5</f>
        <v>15</v>
      </c>
      <c r="BK880" s="5">
        <f>SUM(AS880:AU880,BC880)/$BJ$5</f>
        <v>0.5</v>
      </c>
      <c r="BL880" s="5">
        <f>SUM(AV880:AX880,BD880)/$BJ$5</f>
        <v>10.5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24</v>
      </c>
      <c r="AN881" s="66">
        <f t="shared" si="117"/>
        <v>5</v>
      </c>
      <c r="AO881" s="65">
        <f t="shared" si="117"/>
        <v>0</v>
      </c>
      <c r="AP881" s="67">
        <f t="shared" si="117"/>
        <v>12</v>
      </c>
      <c r="AQ881" s="66">
        <f t="shared" si="117"/>
        <v>3</v>
      </c>
      <c r="AR881" s="65">
        <f t="shared" si="117"/>
        <v>0</v>
      </c>
      <c r="AS881" s="67">
        <f t="shared" si="117"/>
        <v>0</v>
      </c>
      <c r="AT881" s="66">
        <f t="shared" si="117"/>
        <v>0.5</v>
      </c>
      <c r="AU881" s="65">
        <f t="shared" si="117"/>
        <v>0</v>
      </c>
      <c r="AV881" s="67">
        <f t="shared" si="117"/>
        <v>8.5</v>
      </c>
      <c r="AW881" s="66">
        <f t="shared" si="117"/>
        <v>2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134</v>
      </c>
      <c r="I882" s="248">
        <v>90</v>
      </c>
      <c r="J882" s="248">
        <v>23</v>
      </c>
      <c r="K882" s="248">
        <v>8</v>
      </c>
      <c r="L882" s="45" t="s">
        <v>132</v>
      </c>
      <c r="M882" s="44" t="s">
        <v>477</v>
      </c>
      <c r="N882" s="45" t="s">
        <v>131</v>
      </c>
      <c r="O882" s="44" t="s">
        <v>464</v>
      </c>
      <c r="P882" s="45" t="s">
        <v>130</v>
      </c>
      <c r="Q882" s="44" t="s">
        <v>471</v>
      </c>
      <c r="R882" s="45" t="s">
        <v>129</v>
      </c>
      <c r="S882" s="44" t="s">
        <v>133</v>
      </c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531</v>
      </c>
      <c r="AI882" s="42"/>
      <c r="AJ882" s="235"/>
      <c r="AK882" s="235"/>
      <c r="AL882" s="51"/>
      <c r="AM882" s="228">
        <f>SUMPRODUCT(LEN($M882:$AE885)-LEN(SUBSTITUTE($M882:$AE885,"A", "")))</f>
        <v>16</v>
      </c>
      <c r="AN882" s="216">
        <f>SUMPRODUCT(LEN($AH882:$AH885)-LEN(SUBSTITUTE($AH882:$AH885,"A", "")))</f>
        <v>1</v>
      </c>
      <c r="AO882" s="219">
        <f>SUMPRODUCT(LEN($AG882:$AG885)-LEN(SUBSTITUTE($AG882:$AG885,"A", "")))</f>
        <v>0</v>
      </c>
      <c r="AP882" s="222">
        <f>SUMPRODUCT(LEN($M882:$AE885)-LEN(SUBSTITUTE($M882:$AE885,"S", "")))</f>
        <v>9</v>
      </c>
      <c r="AQ882" s="216">
        <f>SUMPRODUCT(LEN($AH882:$AH885)-LEN(SUBSTITUTE($AH882:$AH885,"S", "")))</f>
        <v>4</v>
      </c>
      <c r="AR882" s="219">
        <f>SUMPRODUCT(LEN($AG882:$AG885)-LEN(SUBSTITUTE($AG882:$AG885,"S", "")))</f>
        <v>0</v>
      </c>
      <c r="AS882" s="222">
        <f>SUMPRODUCT(LEN($M882:$AE885)-LEN(SUBSTITUTE($M882:$AE885,"F", "")))</f>
        <v>0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8</v>
      </c>
      <c r="AW882" s="216">
        <f>SUMPRODUCT(LEN($AH882:$AH885)-LEN(SUBSTITUTE($AH882:$AH885,"G", "")))</f>
        <v>3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658</v>
      </c>
      <c r="N883" s="35" t="s">
        <v>121</v>
      </c>
      <c r="O883" s="34" t="s">
        <v>477</v>
      </c>
      <c r="P883" s="35" t="s">
        <v>120</v>
      </c>
      <c r="Q883" s="34" t="s">
        <v>471</v>
      </c>
      <c r="R883" s="35" t="s">
        <v>119</v>
      </c>
      <c r="S883" s="34" t="s">
        <v>133</v>
      </c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 t="s">
        <v>896</v>
      </c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208</v>
      </c>
      <c r="I884" s="250"/>
      <c r="J884" s="250"/>
      <c r="K884" s="250"/>
      <c r="L884" s="26" t="s">
        <v>112</v>
      </c>
      <c r="M884" s="25" t="s">
        <v>664</v>
      </c>
      <c r="N884" s="26" t="s">
        <v>111</v>
      </c>
      <c r="O884" s="25" t="s">
        <v>375</v>
      </c>
      <c r="P884" s="26" t="s">
        <v>110</v>
      </c>
      <c r="Q884" s="25" t="s">
        <v>371</v>
      </c>
      <c r="R884" s="26" t="s">
        <v>109</v>
      </c>
      <c r="S884" s="25" t="s">
        <v>133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477</v>
      </c>
      <c r="N885" s="55" t="s">
        <v>102</v>
      </c>
      <c r="O885" s="54" t="s">
        <v>375</v>
      </c>
      <c r="P885" s="55" t="s">
        <v>101</v>
      </c>
      <c r="Q885" s="54" t="s">
        <v>133</v>
      </c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97</v>
      </c>
      <c r="J886" s="248">
        <v>26</v>
      </c>
      <c r="K886" s="248">
        <v>6</v>
      </c>
      <c r="L886" s="45" t="s">
        <v>132</v>
      </c>
      <c r="M886" s="44" t="s">
        <v>175</v>
      </c>
      <c r="N886" s="45" t="s">
        <v>131</v>
      </c>
      <c r="O886" s="44" t="s">
        <v>895</v>
      </c>
      <c r="P886" s="45" t="s">
        <v>130</v>
      </c>
      <c r="Q886" s="44" t="s">
        <v>374</v>
      </c>
      <c r="R886" s="45" t="s">
        <v>129</v>
      </c>
      <c r="S886" s="44" t="s">
        <v>373</v>
      </c>
      <c r="T886" s="45" t="s">
        <v>128</v>
      </c>
      <c r="U886" s="44" t="s">
        <v>371</v>
      </c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894</v>
      </c>
      <c r="AI886" s="42"/>
      <c r="AJ886" s="231"/>
      <c r="AK886" s="225"/>
      <c r="AL886" s="51"/>
      <c r="AM886" s="228">
        <f>SUMPRODUCT(LEN($M886:$AE889)-LEN(SUBSTITUTE($M886:$AE889,"A", "")))</f>
        <v>32</v>
      </c>
      <c r="AN886" s="216">
        <f>SUMPRODUCT(LEN($AH886:$AH889)-LEN(SUBSTITUTE($AH886:$AH889,"A", "")))</f>
        <v>9</v>
      </c>
      <c r="AO886" s="219">
        <f>SUMPRODUCT(LEN($AG886:$AG889)-LEN(SUBSTITUTE($AG886:$AG889,"A", "")))</f>
        <v>0</v>
      </c>
      <c r="AP886" s="222">
        <f>SUMPRODUCT(LEN($M886:$AE889)-LEN(SUBSTITUTE($M886:$AE889,"S", "")))</f>
        <v>15</v>
      </c>
      <c r="AQ886" s="216">
        <f>SUMPRODUCT(LEN($AH886:$AH889)-LEN(SUBSTITUTE($AH886:$AH889,"S", "")))</f>
        <v>2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1</v>
      </c>
      <c r="AU886" s="219">
        <f>SUMPRODUCT(LEN($AG886:$AG889)-LEN(SUBSTITUTE($AG886:$AG889,"F", "")))</f>
        <v>0</v>
      </c>
      <c r="AV886" s="222">
        <f>SUMPRODUCT(LEN($M886:$AE889)-LEN(SUBSTITUTE($M886:$AE889,"G", "")))</f>
        <v>9</v>
      </c>
      <c r="AW886" s="216">
        <f>SUMPRODUCT(LEN($AH886:$AH889)-LEN(SUBSTITUTE($AH886:$AH889,"G", "")))</f>
        <v>1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375</v>
      </c>
      <c r="N887" s="35" t="s">
        <v>121</v>
      </c>
      <c r="O887" s="34" t="s">
        <v>530</v>
      </c>
      <c r="P887" s="35" t="s">
        <v>120</v>
      </c>
      <c r="Q887" s="34" t="s">
        <v>477</v>
      </c>
      <c r="R887" s="35" t="s">
        <v>119</v>
      </c>
      <c r="S887" s="34" t="s">
        <v>478</v>
      </c>
      <c r="T887" s="35" t="s">
        <v>118</v>
      </c>
      <c r="U887" s="34" t="s">
        <v>371</v>
      </c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374</v>
      </c>
      <c r="N888" s="26" t="s">
        <v>111</v>
      </c>
      <c r="O888" s="25" t="s">
        <v>530</v>
      </c>
      <c r="P888" s="26" t="s">
        <v>110</v>
      </c>
      <c r="Q888" s="25" t="s">
        <v>475</v>
      </c>
      <c r="R888" s="26" t="s">
        <v>109</v>
      </c>
      <c r="S888" s="25" t="s">
        <v>377</v>
      </c>
      <c r="T888" s="26" t="s">
        <v>108</v>
      </c>
      <c r="U888" s="25" t="s">
        <v>133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717</v>
      </c>
      <c r="N889" s="55" t="s">
        <v>102</v>
      </c>
      <c r="O889" s="54" t="s">
        <v>464</v>
      </c>
      <c r="P889" s="55" t="s">
        <v>101</v>
      </c>
      <c r="Q889" s="54" t="s">
        <v>502</v>
      </c>
      <c r="R889" s="55" t="s">
        <v>100</v>
      </c>
      <c r="S889" s="54" t="s">
        <v>371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65</v>
      </c>
      <c r="AN895" s="85">
        <f t="shared" si="118"/>
        <v>15</v>
      </c>
      <c r="AO895" s="84">
        <f t="shared" si="118"/>
        <v>0</v>
      </c>
      <c r="AP895" s="86">
        <f t="shared" si="118"/>
        <v>32</v>
      </c>
      <c r="AQ895" s="85">
        <f t="shared" si="118"/>
        <v>5</v>
      </c>
      <c r="AR895" s="84">
        <f t="shared" si="118"/>
        <v>0</v>
      </c>
      <c r="AS895" s="86">
        <f t="shared" si="118"/>
        <v>4</v>
      </c>
      <c r="AT895" s="85">
        <f t="shared" si="118"/>
        <v>1</v>
      </c>
      <c r="AU895" s="84">
        <f t="shared" si="118"/>
        <v>0</v>
      </c>
      <c r="AV895" s="86">
        <f t="shared" si="118"/>
        <v>18</v>
      </c>
      <c r="AW895" s="85">
        <f t="shared" si="118"/>
        <v>4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3</v>
      </c>
      <c r="BE895" s="81">
        <f t="shared" si="118"/>
        <v>0</v>
      </c>
      <c r="BF895" s="61" t="s">
        <v>137</v>
      </c>
      <c r="BI895" s="5">
        <f>SUM(AM895:AO895)/$BJ$5</f>
        <v>40</v>
      </c>
      <c r="BJ895" s="5">
        <f>SUM(AP895:AR895,BB895)/$BJ$5</f>
        <v>18.5</v>
      </c>
      <c r="BK895" s="5">
        <f>SUM(AS895:AU895,BC895)/$BJ$5</f>
        <v>2.5</v>
      </c>
      <c r="BL895" s="5">
        <f>SUM(AV895:AX895,BD895)/$BJ$5</f>
        <v>12.5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32.5</v>
      </c>
      <c r="AN896" s="66">
        <f t="shared" si="119"/>
        <v>7.5</v>
      </c>
      <c r="AO896" s="65">
        <f t="shared" si="119"/>
        <v>0</v>
      </c>
      <c r="AP896" s="67">
        <f t="shared" si="119"/>
        <v>16</v>
      </c>
      <c r="AQ896" s="66">
        <f t="shared" si="119"/>
        <v>2.5</v>
      </c>
      <c r="AR896" s="65">
        <f t="shared" si="119"/>
        <v>0</v>
      </c>
      <c r="AS896" s="67">
        <f t="shared" si="119"/>
        <v>2</v>
      </c>
      <c r="AT896" s="66">
        <f t="shared" si="119"/>
        <v>0.5</v>
      </c>
      <c r="AU896" s="65">
        <f t="shared" si="119"/>
        <v>0</v>
      </c>
      <c r="AV896" s="67">
        <f t="shared" si="119"/>
        <v>9</v>
      </c>
      <c r="AW896" s="66">
        <f t="shared" si="119"/>
        <v>2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1.5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673</v>
      </c>
      <c r="I897" s="248">
        <v>113</v>
      </c>
      <c r="J897" s="248">
        <v>28</v>
      </c>
      <c r="K897" s="248">
        <v>6</v>
      </c>
      <c r="L897" s="45" t="s">
        <v>132</v>
      </c>
      <c r="M897" s="44" t="s">
        <v>375</v>
      </c>
      <c r="N897" s="45" t="s">
        <v>131</v>
      </c>
      <c r="O897" s="44" t="s">
        <v>550</v>
      </c>
      <c r="P897" s="45" t="s">
        <v>130</v>
      </c>
      <c r="Q897" s="44" t="s">
        <v>893</v>
      </c>
      <c r="R897" s="45" t="s">
        <v>129</v>
      </c>
      <c r="S897" s="44" t="s">
        <v>652</v>
      </c>
      <c r="T897" s="45" t="s">
        <v>128</v>
      </c>
      <c r="U897" s="44" t="s">
        <v>372</v>
      </c>
      <c r="V897" s="45" t="s">
        <v>127</v>
      </c>
      <c r="W897" s="44" t="s">
        <v>133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892</v>
      </c>
      <c r="AI897" s="42" t="s">
        <v>891</v>
      </c>
      <c r="AJ897" s="235">
        <v>6</v>
      </c>
      <c r="AK897" s="235"/>
      <c r="AL897" s="51"/>
      <c r="AM897" s="228">
        <f>SUMPRODUCT(LEN($M897:$AE900)-LEN(SUBSTITUTE($M897:$AE900,"A", "")))</f>
        <v>39</v>
      </c>
      <c r="AN897" s="216">
        <f>SUMPRODUCT(LEN($AH897:$AH900)-LEN(SUBSTITUTE($AH897:$AH900,"A", "")))</f>
        <v>15</v>
      </c>
      <c r="AO897" s="219">
        <f>SUMPRODUCT(LEN($AG897:$AG900)-LEN(SUBSTITUTE($AG897:$AG900,"A", "")))</f>
        <v>0</v>
      </c>
      <c r="AP897" s="222">
        <f>SUMPRODUCT(LEN($M897:$AE900)-LEN(SUBSTITUTE($M897:$AE900,"S", "")))</f>
        <v>17</v>
      </c>
      <c r="AQ897" s="216">
        <f>SUMPRODUCT(LEN($AH897:$AH900)-LEN(SUBSTITUTE($AH897:$AH900,"S", "")))</f>
        <v>5</v>
      </c>
      <c r="AR897" s="219">
        <f>SUMPRODUCT(LEN($AG897:$AG900)-LEN(SUBSTITUTE($AG897:$AG900,"S", "")))</f>
        <v>0</v>
      </c>
      <c r="AS897" s="222">
        <f>SUMPRODUCT(LEN($M897:$AE900)-LEN(SUBSTITUTE($M897:$AE900,"F", "")))</f>
        <v>3</v>
      </c>
      <c r="AT897" s="216">
        <f>SUMPRODUCT(LEN($AH897:$AH900)-LEN(SUBSTITUTE($AH897:$AH900,"F", "")))</f>
        <v>1</v>
      </c>
      <c r="AU897" s="219">
        <f>SUMPRODUCT(LEN($AG897:$AG900)-LEN(SUBSTITUTE($AG897:$AG900,"F", "")))</f>
        <v>0</v>
      </c>
      <c r="AV897" s="222">
        <f>SUMPRODUCT(LEN($M897:$AE900)-LEN(SUBSTITUTE($M897:$AE900,"G", "")))</f>
        <v>14</v>
      </c>
      <c r="AW897" s="216">
        <f>SUMPRODUCT(LEN($AH897:$AH900)-LEN(SUBSTITUTE($AH897:$AH900,"G", "")))</f>
        <v>3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3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375</v>
      </c>
      <c r="N898" s="35" t="s">
        <v>121</v>
      </c>
      <c r="O898" s="34" t="s">
        <v>470</v>
      </c>
      <c r="P898" s="35" t="s">
        <v>120</v>
      </c>
      <c r="Q898" s="34" t="s">
        <v>890</v>
      </c>
      <c r="R898" s="35" t="s">
        <v>119</v>
      </c>
      <c r="S898" s="34" t="s">
        <v>662</v>
      </c>
      <c r="T898" s="35" t="s">
        <v>118</v>
      </c>
      <c r="U898" s="34" t="s">
        <v>371</v>
      </c>
      <c r="V898" s="35" t="s">
        <v>117</v>
      </c>
      <c r="W898" s="34" t="s">
        <v>133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889</v>
      </c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208</v>
      </c>
      <c r="I899" s="250"/>
      <c r="J899" s="250"/>
      <c r="K899" s="250"/>
      <c r="L899" s="26" t="s">
        <v>112</v>
      </c>
      <c r="M899" s="25" t="s">
        <v>374</v>
      </c>
      <c r="N899" s="26" t="s">
        <v>111</v>
      </c>
      <c r="O899" s="25" t="s">
        <v>888</v>
      </c>
      <c r="P899" s="26" t="s">
        <v>110</v>
      </c>
      <c r="Q899" s="25" t="s">
        <v>887</v>
      </c>
      <c r="R899" s="26" t="s">
        <v>109</v>
      </c>
      <c r="S899" s="25" t="s">
        <v>492</v>
      </c>
      <c r="T899" s="26" t="s">
        <v>108</v>
      </c>
      <c r="U899" s="25" t="s">
        <v>133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496</v>
      </c>
      <c r="N900" s="55" t="s">
        <v>102</v>
      </c>
      <c r="O900" s="54" t="s">
        <v>765</v>
      </c>
      <c r="P900" s="55" t="s">
        <v>101</v>
      </c>
      <c r="Q900" s="54" t="s">
        <v>475</v>
      </c>
      <c r="R900" s="55" t="s">
        <v>100</v>
      </c>
      <c r="S900" s="54" t="s">
        <v>490</v>
      </c>
      <c r="T900" s="55">
        <v>20</v>
      </c>
      <c r="U900" s="54" t="s">
        <v>133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104</v>
      </c>
      <c r="J901" s="248">
        <v>24</v>
      </c>
      <c r="K901" s="248">
        <v>6</v>
      </c>
      <c r="L901" s="45" t="s">
        <v>132</v>
      </c>
      <c r="M901" s="44" t="s">
        <v>375</v>
      </c>
      <c r="N901" s="45" t="s">
        <v>131</v>
      </c>
      <c r="O901" s="44" t="s">
        <v>498</v>
      </c>
      <c r="P901" s="45" t="s">
        <v>130</v>
      </c>
      <c r="Q901" s="44" t="s">
        <v>547</v>
      </c>
      <c r="R901" s="45" t="s">
        <v>129</v>
      </c>
      <c r="S901" s="44" t="s">
        <v>490</v>
      </c>
      <c r="T901" s="45" t="s">
        <v>128</v>
      </c>
      <c r="U901" s="44" t="s">
        <v>133</v>
      </c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531</v>
      </c>
      <c r="AI901" s="42"/>
      <c r="AJ901" s="231">
        <v>5</v>
      </c>
      <c r="AK901" s="225"/>
      <c r="AL901" s="51"/>
      <c r="AM901" s="228">
        <f>SUMPRODUCT(LEN($M901:$AE904)-LEN(SUBSTITUTE($M901:$AE904,"A", "")))</f>
        <v>26</v>
      </c>
      <c r="AN901" s="216">
        <f>SUMPRODUCT(LEN($AH901:$AH904)-LEN(SUBSTITUTE($AH901:$AH904,"A", "")))</f>
        <v>0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15</v>
      </c>
      <c r="AQ901" s="216">
        <f>SUMPRODUCT(LEN($AH901:$AH904)-LEN(SUBSTITUTE($AH901:$AH904,"S", "")))</f>
        <v>0</v>
      </c>
      <c r="AR901" s="219">
        <f>SUMPRODUCT(LEN($AG901:$AG904)-LEN(SUBSTITUTE($AG901:$AG904,"S", "")))</f>
        <v>0</v>
      </c>
      <c r="AS901" s="222">
        <f>SUMPRODUCT(LEN($M901:$AE904)-LEN(SUBSTITUTE($M901:$AE904,"F", "")))</f>
        <v>1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4</v>
      </c>
      <c r="AW901" s="216">
        <f>SUMPRODUCT(LEN($AH901:$AH904)-LEN(SUBSTITUTE($AH901:$AH904,"G", "")))</f>
        <v>1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235</v>
      </c>
      <c r="N902" s="35" t="s">
        <v>121</v>
      </c>
      <c r="O902" s="34" t="s">
        <v>475</v>
      </c>
      <c r="P902" s="35" t="s">
        <v>120</v>
      </c>
      <c r="Q902" s="34" t="s">
        <v>464</v>
      </c>
      <c r="R902" s="35" t="s">
        <v>119</v>
      </c>
      <c r="S902" s="34" t="s">
        <v>371</v>
      </c>
      <c r="T902" s="35" t="s">
        <v>118</v>
      </c>
      <c r="U902" s="34" t="s">
        <v>133</v>
      </c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375</v>
      </c>
      <c r="N903" s="26" t="s">
        <v>111</v>
      </c>
      <c r="O903" s="25" t="s">
        <v>530</v>
      </c>
      <c r="P903" s="26" t="s">
        <v>110</v>
      </c>
      <c r="Q903" s="25" t="s">
        <v>464</v>
      </c>
      <c r="R903" s="26" t="s">
        <v>109</v>
      </c>
      <c r="S903" s="25" t="s">
        <v>371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374</v>
      </c>
      <c r="N904" s="55" t="s">
        <v>102</v>
      </c>
      <c r="O904" s="54" t="s">
        <v>477</v>
      </c>
      <c r="P904" s="55" t="s">
        <v>101</v>
      </c>
      <c r="Q904" s="54" t="s">
        <v>491</v>
      </c>
      <c r="R904" s="55" t="s">
        <v>100</v>
      </c>
      <c r="S904" s="54" t="s">
        <v>371</v>
      </c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57</v>
      </c>
      <c r="AN910" s="85">
        <f t="shared" si="120"/>
        <v>15</v>
      </c>
      <c r="AO910" s="84">
        <f t="shared" si="120"/>
        <v>0</v>
      </c>
      <c r="AP910" s="86">
        <f t="shared" si="120"/>
        <v>25</v>
      </c>
      <c r="AQ910" s="85">
        <f t="shared" si="120"/>
        <v>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18</v>
      </c>
      <c r="AW910" s="85">
        <f t="shared" si="120"/>
        <v>4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1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36</v>
      </c>
      <c r="BJ910" s="5">
        <f>SUM(AP910:AR910,BB910)/$BJ$5</f>
        <v>15.5</v>
      </c>
      <c r="BK910" s="5">
        <f>SUM(AS910:AU910,BC910)/$BJ$5</f>
        <v>0</v>
      </c>
      <c r="BL910" s="5">
        <f>SUM(AV910:AX910,BD910)/$BJ$5</f>
        <v>11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28.5</v>
      </c>
      <c r="AN911" s="66">
        <f t="shared" si="121"/>
        <v>7.5</v>
      </c>
      <c r="AO911" s="65">
        <f t="shared" si="121"/>
        <v>0</v>
      </c>
      <c r="AP911" s="67">
        <f t="shared" si="121"/>
        <v>12.5</v>
      </c>
      <c r="AQ911" s="66">
        <f t="shared" si="121"/>
        <v>2.5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9</v>
      </c>
      <c r="AW911" s="66">
        <f t="shared" si="121"/>
        <v>2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0.5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673</v>
      </c>
      <c r="I912" s="248">
        <v>73</v>
      </c>
      <c r="J912" s="248">
        <v>25</v>
      </c>
      <c r="K912" s="248">
        <v>6</v>
      </c>
      <c r="L912" s="45" t="s">
        <v>132</v>
      </c>
      <c r="M912" s="44" t="s">
        <v>375</v>
      </c>
      <c r="N912" s="45" t="s">
        <v>131</v>
      </c>
      <c r="O912" s="44" t="s">
        <v>886</v>
      </c>
      <c r="P912" s="45" t="s">
        <v>130</v>
      </c>
      <c r="Q912" s="44" t="s">
        <v>689</v>
      </c>
      <c r="R912" s="45" t="s">
        <v>129</v>
      </c>
      <c r="S912" s="44" t="s">
        <v>386</v>
      </c>
      <c r="T912" s="45" t="s">
        <v>128</v>
      </c>
      <c r="U912" s="44" t="s">
        <v>371</v>
      </c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885</v>
      </c>
      <c r="AI912" s="42" t="s">
        <v>133</v>
      </c>
      <c r="AJ912" s="235"/>
      <c r="AK912" s="235"/>
      <c r="AL912" s="51"/>
      <c r="AM912" s="228">
        <f>SUMPRODUCT(LEN($M912:$AE915)-LEN(SUBSTITUTE($M912:$AE915,"A", "")))</f>
        <v>37</v>
      </c>
      <c r="AN912" s="216">
        <f>SUMPRODUCT(LEN($AH912:$AH915)-LEN(SUBSTITUTE($AH912:$AH915,"A", "")))</f>
        <v>2</v>
      </c>
      <c r="AO912" s="219">
        <f>SUMPRODUCT(LEN($AG912:$AG915)-LEN(SUBSTITUTE($AG912:$AG915,"A", "")))</f>
        <v>0</v>
      </c>
      <c r="AP912" s="222">
        <f>SUMPRODUCT(LEN($M912:$AE915)-LEN(SUBSTITUTE($M912:$AE915,"S", "")))</f>
        <v>19</v>
      </c>
      <c r="AQ912" s="216">
        <f>SUMPRODUCT(LEN($AH912:$AH915)-LEN(SUBSTITUTE($AH912:$AH915,"S", "")))</f>
        <v>5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7</v>
      </c>
      <c r="AW912" s="216">
        <f>SUMPRODUCT(LEN($AH912:$AH915)-LEN(SUBSTITUTE($AH912:$AH915,"G", "")))</f>
        <v>1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1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374</v>
      </c>
      <c r="N913" s="35" t="s">
        <v>121</v>
      </c>
      <c r="O913" s="34" t="s">
        <v>884</v>
      </c>
      <c r="P913" s="35" t="s">
        <v>120</v>
      </c>
      <c r="Q913" s="34" t="s">
        <v>647</v>
      </c>
      <c r="R913" s="35" t="s">
        <v>119</v>
      </c>
      <c r="S913" s="34" t="s">
        <v>478</v>
      </c>
      <c r="T913" s="35" t="s">
        <v>118</v>
      </c>
      <c r="U913" s="34" t="s">
        <v>133</v>
      </c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206</v>
      </c>
      <c r="I914" s="250"/>
      <c r="J914" s="250"/>
      <c r="K914" s="250"/>
      <c r="L914" s="26" t="s">
        <v>112</v>
      </c>
      <c r="M914" s="25" t="s">
        <v>374</v>
      </c>
      <c r="N914" s="26" t="s">
        <v>111</v>
      </c>
      <c r="O914" s="25" t="s">
        <v>477</v>
      </c>
      <c r="P914" s="26" t="s">
        <v>110</v>
      </c>
      <c r="Q914" s="25" t="s">
        <v>385</v>
      </c>
      <c r="R914" s="26" t="s">
        <v>109</v>
      </c>
      <c r="S914" s="25" t="s">
        <v>371</v>
      </c>
      <c r="T914" s="26" t="s">
        <v>108</v>
      </c>
      <c r="U914" s="25" t="s">
        <v>133</v>
      </c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883</v>
      </c>
      <c r="N915" s="55" t="s">
        <v>102</v>
      </c>
      <c r="O915" s="54" t="s">
        <v>511</v>
      </c>
      <c r="P915" s="55" t="s">
        <v>101</v>
      </c>
      <c r="Q915" s="54" t="s">
        <v>464</v>
      </c>
      <c r="R915" s="55" t="s">
        <v>100</v>
      </c>
      <c r="S915" s="54" t="s">
        <v>371</v>
      </c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67</v>
      </c>
      <c r="J916" s="248">
        <v>21</v>
      </c>
      <c r="K916" s="248">
        <v>6</v>
      </c>
      <c r="L916" s="45" t="s">
        <v>132</v>
      </c>
      <c r="M916" s="44" t="s">
        <v>175</v>
      </c>
      <c r="N916" s="45" t="s">
        <v>131</v>
      </c>
      <c r="O916" s="44" t="s">
        <v>477</v>
      </c>
      <c r="P916" s="45" t="s">
        <v>130</v>
      </c>
      <c r="Q916" s="44" t="s">
        <v>498</v>
      </c>
      <c r="R916" s="45" t="s">
        <v>129</v>
      </c>
      <c r="S916" s="44" t="s">
        <v>133</v>
      </c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882</v>
      </c>
      <c r="AI916" s="42"/>
      <c r="AJ916" s="231"/>
      <c r="AK916" s="225"/>
      <c r="AL916" s="51"/>
      <c r="AM916" s="228">
        <f>SUMPRODUCT(LEN($M916:$AE919)-LEN(SUBSTITUTE($M916:$AE919,"A", "")))</f>
        <v>20</v>
      </c>
      <c r="AN916" s="216">
        <f>SUMPRODUCT(LEN($AH916:$AH919)-LEN(SUBSTITUTE($AH916:$AH919,"A", "")))</f>
        <v>13</v>
      </c>
      <c r="AO916" s="219">
        <f>SUMPRODUCT(LEN($AG916:$AG919)-LEN(SUBSTITUTE($AG916:$AG919,"A", "")))</f>
        <v>0</v>
      </c>
      <c r="AP916" s="222">
        <f>SUMPRODUCT(LEN($M916:$AE919)-LEN(SUBSTITUTE($M916:$AE919,"S", "")))</f>
        <v>6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11</v>
      </c>
      <c r="AW916" s="216">
        <f>SUMPRODUCT(LEN($AH916:$AH919)-LEN(SUBSTITUTE($AH916:$AH919,"G", "")))</f>
        <v>3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664</v>
      </c>
      <c r="N917" s="35" t="s">
        <v>121</v>
      </c>
      <c r="O917" s="34" t="s">
        <v>470</v>
      </c>
      <c r="P917" s="35" t="s">
        <v>120</v>
      </c>
      <c r="Q917" s="34" t="s">
        <v>498</v>
      </c>
      <c r="R917" s="35" t="s">
        <v>119</v>
      </c>
      <c r="S917" s="34" t="s">
        <v>133</v>
      </c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475</v>
      </c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703</v>
      </c>
      <c r="N918" s="26" t="s">
        <v>111</v>
      </c>
      <c r="O918" s="25" t="s">
        <v>647</v>
      </c>
      <c r="P918" s="26" t="s">
        <v>110</v>
      </c>
      <c r="Q918" s="25" t="s">
        <v>186</v>
      </c>
      <c r="R918" s="26" t="s">
        <v>109</v>
      </c>
      <c r="S918" s="25" t="s">
        <v>133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881</v>
      </c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 t="s">
        <v>710</v>
      </c>
      <c r="N919" s="55" t="s">
        <v>102</v>
      </c>
      <c r="O919" s="54" t="s">
        <v>658</v>
      </c>
      <c r="P919" s="55" t="s">
        <v>101</v>
      </c>
      <c r="Q919" s="54" t="s">
        <v>186</v>
      </c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36</v>
      </c>
      <c r="AN925" s="85">
        <f t="shared" si="122"/>
        <v>12</v>
      </c>
      <c r="AO925" s="84">
        <f t="shared" si="122"/>
        <v>0</v>
      </c>
      <c r="AP925" s="86">
        <f t="shared" si="122"/>
        <v>11</v>
      </c>
      <c r="AQ925" s="85">
        <f t="shared" si="122"/>
        <v>2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13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2</v>
      </c>
      <c r="BE925" s="81">
        <f t="shared" si="122"/>
        <v>0</v>
      </c>
      <c r="BF925" s="61" t="s">
        <v>137</v>
      </c>
      <c r="BI925" s="5">
        <f>SUM(AM925:AO925)/$BJ$5</f>
        <v>24</v>
      </c>
      <c r="BJ925" s="5">
        <f>SUM(AP925:AR925,BB925)/$BJ$5</f>
        <v>6.5</v>
      </c>
      <c r="BK925" s="5">
        <f>SUM(AS925:AU925,BC925)/$BJ$5</f>
        <v>0</v>
      </c>
      <c r="BL925" s="5">
        <f>SUM(AV925:AX925,BD925)/$BJ$5</f>
        <v>9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18</v>
      </c>
      <c r="AN926" s="66">
        <f t="shared" si="123"/>
        <v>6</v>
      </c>
      <c r="AO926" s="65">
        <f t="shared" si="123"/>
        <v>0</v>
      </c>
      <c r="AP926" s="67">
        <f t="shared" si="123"/>
        <v>5.5</v>
      </c>
      <c r="AQ926" s="66">
        <f t="shared" si="123"/>
        <v>1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6.5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1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673</v>
      </c>
      <c r="I927" s="248">
        <v>61</v>
      </c>
      <c r="J927" s="248">
        <v>20</v>
      </c>
      <c r="K927" s="248">
        <v>6</v>
      </c>
      <c r="L927" s="45" t="s">
        <v>132</v>
      </c>
      <c r="M927" s="44" t="s">
        <v>175</v>
      </c>
      <c r="N927" s="45" t="s">
        <v>131</v>
      </c>
      <c r="O927" s="44" t="s">
        <v>175</v>
      </c>
      <c r="P927" s="45" t="s">
        <v>130</v>
      </c>
      <c r="Q927" s="44" t="s">
        <v>544</v>
      </c>
      <c r="R927" s="45" t="s">
        <v>129</v>
      </c>
      <c r="S927" s="44" t="s">
        <v>133</v>
      </c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 t="s">
        <v>715</v>
      </c>
      <c r="AJ927" s="235"/>
      <c r="AK927" s="235"/>
      <c r="AL927" s="51"/>
      <c r="AM927" s="228">
        <f>SUMPRODUCT(LEN($M927:$AE930)-LEN(SUBSTITUTE($M927:$AE930,"A", "")))</f>
        <v>13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4</v>
      </c>
      <c r="AQ927" s="216">
        <f>SUMPRODUCT(LEN($AH927:$AH930)-LEN(SUBSTITUTE($AH927:$AH930,"S", "")))</f>
        <v>0</v>
      </c>
      <c r="AR927" s="219">
        <f>SUMPRODUCT(LEN($AG927:$AG930)-LEN(SUBSTITUTE($AG927:$AG930,"S", "")))</f>
        <v>0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3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0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2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175</v>
      </c>
      <c r="N928" s="35" t="s">
        <v>121</v>
      </c>
      <c r="O928" s="34" t="s">
        <v>375</v>
      </c>
      <c r="P928" s="35" t="s">
        <v>120</v>
      </c>
      <c r="Q928" s="34" t="s">
        <v>498</v>
      </c>
      <c r="R928" s="35" t="s">
        <v>119</v>
      </c>
      <c r="S928" s="34" t="s">
        <v>133</v>
      </c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206</v>
      </c>
      <c r="I929" s="250"/>
      <c r="J929" s="250"/>
      <c r="K929" s="250"/>
      <c r="L929" s="26" t="s">
        <v>112</v>
      </c>
      <c r="M929" s="25" t="s">
        <v>175</v>
      </c>
      <c r="N929" s="26" t="s">
        <v>111</v>
      </c>
      <c r="O929" s="25" t="s">
        <v>175</v>
      </c>
      <c r="P929" s="26" t="s">
        <v>110</v>
      </c>
      <c r="Q929" s="25" t="s">
        <v>371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375</v>
      </c>
      <c r="N930" s="55" t="s">
        <v>102</v>
      </c>
      <c r="O930" s="54" t="s">
        <v>544</v>
      </c>
      <c r="P930" s="55" t="s">
        <v>101</v>
      </c>
      <c r="Q930" s="54" t="s">
        <v>175</v>
      </c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74</v>
      </c>
      <c r="J931" s="248">
        <v>22</v>
      </c>
      <c r="K931" s="248">
        <v>7</v>
      </c>
      <c r="L931" s="45" t="s">
        <v>132</v>
      </c>
      <c r="M931" s="44" t="s">
        <v>375</v>
      </c>
      <c r="N931" s="45" t="s">
        <v>131</v>
      </c>
      <c r="O931" s="44" t="s">
        <v>677</v>
      </c>
      <c r="P931" s="45" t="s">
        <v>130</v>
      </c>
      <c r="Q931" s="44" t="s">
        <v>498</v>
      </c>
      <c r="R931" s="45" t="s">
        <v>129</v>
      </c>
      <c r="S931" s="44" t="s">
        <v>186</v>
      </c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186</v>
      </c>
      <c r="AI931" s="42"/>
      <c r="AJ931" s="231"/>
      <c r="AK931" s="225"/>
      <c r="AL931" s="51"/>
      <c r="AM931" s="228">
        <f>SUMPRODUCT(LEN($M931:$AE934)-LEN(SUBSTITUTE($M931:$AE934,"A", "")))</f>
        <v>23</v>
      </c>
      <c r="AN931" s="216">
        <f>SUMPRODUCT(LEN($AH931:$AH934)-LEN(SUBSTITUTE($AH931:$AH934,"A", "")))</f>
        <v>12</v>
      </c>
      <c r="AO931" s="219">
        <f>SUMPRODUCT(LEN($AG931:$AG934)-LEN(SUBSTITUTE($AG931:$AG934,"A", "")))</f>
        <v>0</v>
      </c>
      <c r="AP931" s="222">
        <f>SUMPRODUCT(LEN($M931:$AE934)-LEN(SUBSTITUTE($M931:$AE934,"S", "")))</f>
        <v>7</v>
      </c>
      <c r="AQ931" s="216">
        <f>SUMPRODUCT(LEN($AH931:$AH934)-LEN(SUBSTITUTE($AH931:$AH934,"S", "")))</f>
        <v>2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10</v>
      </c>
      <c r="AW931" s="216">
        <f>SUMPRODUCT(LEN($AH931:$AH934)-LEN(SUBSTITUTE($AH931:$AH934,"G", "")))</f>
        <v>3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680</v>
      </c>
      <c r="N932" s="35" t="s">
        <v>121</v>
      </c>
      <c r="O932" s="34" t="s">
        <v>464</v>
      </c>
      <c r="P932" s="35" t="s">
        <v>120</v>
      </c>
      <c r="Q932" s="34" t="s">
        <v>373</v>
      </c>
      <c r="R932" s="35" t="s">
        <v>119</v>
      </c>
      <c r="S932" s="34" t="s">
        <v>133</v>
      </c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 t="s">
        <v>880</v>
      </c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703</v>
      </c>
      <c r="N933" s="26" t="s">
        <v>111</v>
      </c>
      <c r="O933" s="25" t="s">
        <v>470</v>
      </c>
      <c r="P933" s="26" t="s">
        <v>110</v>
      </c>
      <c r="Q933" s="25" t="s">
        <v>498</v>
      </c>
      <c r="R933" s="26" t="s">
        <v>109</v>
      </c>
      <c r="S933" s="25" t="s">
        <v>133</v>
      </c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 t="s">
        <v>544</v>
      </c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658</v>
      </c>
      <c r="N934" s="55" t="s">
        <v>102</v>
      </c>
      <c r="O934" s="54" t="s">
        <v>658</v>
      </c>
      <c r="P934" s="55" t="s">
        <v>101</v>
      </c>
      <c r="Q934" s="54" t="s">
        <v>371</v>
      </c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43</v>
      </c>
      <c r="AN940" s="85">
        <f t="shared" si="124"/>
        <v>0</v>
      </c>
      <c r="AO940" s="84">
        <f t="shared" si="124"/>
        <v>0</v>
      </c>
      <c r="AP940" s="86">
        <f t="shared" si="124"/>
        <v>24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21.5</v>
      </c>
      <c r="BJ940" s="5">
        <f>SUM(AP940:AR940,BB940)/$BJ$5</f>
        <v>12.5</v>
      </c>
      <c r="BK940" s="5">
        <f>SUM(AS940:AU940,BC940)/$BJ$5</f>
        <v>0</v>
      </c>
      <c r="BL940" s="5">
        <f>SUM(AV940:AX940,BD940)/$BJ$5</f>
        <v>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21.5</v>
      </c>
      <c r="AN941" s="66">
        <f t="shared" si="125"/>
        <v>0</v>
      </c>
      <c r="AO941" s="65">
        <f t="shared" si="125"/>
        <v>0</v>
      </c>
      <c r="AP941" s="67">
        <f t="shared" si="125"/>
        <v>12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5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673</v>
      </c>
      <c r="I942" s="248">
        <v>97</v>
      </c>
      <c r="J942" s="248">
        <v>25</v>
      </c>
      <c r="K942" s="248">
        <v>7</v>
      </c>
      <c r="L942" s="45" t="s">
        <v>132</v>
      </c>
      <c r="M942" s="44" t="s">
        <v>375</v>
      </c>
      <c r="N942" s="45" t="s">
        <v>131</v>
      </c>
      <c r="O942" s="44" t="s">
        <v>703</v>
      </c>
      <c r="P942" s="45" t="s">
        <v>130</v>
      </c>
      <c r="Q942" s="44" t="s">
        <v>374</v>
      </c>
      <c r="R942" s="45" t="s">
        <v>129</v>
      </c>
      <c r="S942" s="44" t="s">
        <v>377</v>
      </c>
      <c r="T942" s="45" t="s">
        <v>128</v>
      </c>
      <c r="U942" s="44" t="s">
        <v>133</v>
      </c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 t="s">
        <v>133</v>
      </c>
      <c r="AJ942" s="235"/>
      <c r="AK942" s="235"/>
      <c r="AL942" s="51"/>
      <c r="AM942" s="228">
        <f>SUMPRODUCT(LEN($M942:$AE945)-LEN(SUBSTITUTE($M942:$AE945,"A", "")))</f>
        <v>24</v>
      </c>
      <c r="AN942" s="216">
        <f>SUMPRODUCT(LEN($AH942:$AH945)-LEN(SUBSTITUTE($AH942:$AH945,"A", "")))</f>
        <v>0</v>
      </c>
      <c r="AO942" s="219">
        <f>SUMPRODUCT(LEN($AG942:$AG945)-LEN(SUBSTITUTE($AG942:$AG945,"A", "")))</f>
        <v>0</v>
      </c>
      <c r="AP942" s="222">
        <f>SUMPRODUCT(LEN($M942:$AE945)-LEN(SUBSTITUTE($M942:$AE945,"S", "")))</f>
        <v>17</v>
      </c>
      <c r="AQ942" s="216">
        <f>SUMPRODUCT(LEN($AH942:$AH945)-LEN(SUBSTITUTE($AH942:$AH945,"S", "")))</f>
        <v>0</v>
      </c>
      <c r="AR942" s="219">
        <f>SUMPRODUCT(LEN($AG942:$AG945)-LEN(SUBSTITUTE($AG942:$AG945,"S", "")))</f>
        <v>0</v>
      </c>
      <c r="AS942" s="222">
        <f>SUMPRODUCT(LEN($M942:$AE945)-LEN(SUBSTITUTE($M942:$AE945,"F", "")))</f>
        <v>0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6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1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375</v>
      </c>
      <c r="N943" s="35" t="s">
        <v>121</v>
      </c>
      <c r="O943" s="34" t="s">
        <v>477</v>
      </c>
      <c r="P943" s="35" t="s">
        <v>120</v>
      </c>
      <c r="Q943" s="34" t="s">
        <v>386</v>
      </c>
      <c r="R943" s="35" t="s">
        <v>119</v>
      </c>
      <c r="S943" s="34" t="s">
        <v>371</v>
      </c>
      <c r="T943" s="35" t="s">
        <v>118</v>
      </c>
      <c r="U943" s="34" t="s">
        <v>133</v>
      </c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206</v>
      </c>
      <c r="I944" s="250"/>
      <c r="J944" s="250"/>
      <c r="K944" s="250"/>
      <c r="L944" s="26" t="s">
        <v>112</v>
      </c>
      <c r="M944" s="25" t="s">
        <v>375</v>
      </c>
      <c r="N944" s="26" t="s">
        <v>111</v>
      </c>
      <c r="O944" s="25" t="s">
        <v>477</v>
      </c>
      <c r="P944" s="26" t="s">
        <v>110</v>
      </c>
      <c r="Q944" s="25" t="s">
        <v>478</v>
      </c>
      <c r="R944" s="26" t="s">
        <v>109</v>
      </c>
      <c r="S944" s="25" t="s">
        <v>371</v>
      </c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658</v>
      </c>
      <c r="N945" s="55" t="s">
        <v>102</v>
      </c>
      <c r="O945" s="54" t="s">
        <v>462</v>
      </c>
      <c r="P945" s="55" t="s">
        <v>101</v>
      </c>
      <c r="Q945" s="54" t="s">
        <v>491</v>
      </c>
      <c r="R945" s="55" t="s">
        <v>100</v>
      </c>
      <c r="S945" s="54" t="s">
        <v>371</v>
      </c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63</v>
      </c>
      <c r="J946" s="248">
        <v>21</v>
      </c>
      <c r="K946" s="248">
        <v>6</v>
      </c>
      <c r="L946" s="45" t="s">
        <v>132</v>
      </c>
      <c r="M946" s="44" t="s">
        <v>175</v>
      </c>
      <c r="N946" s="45" t="s">
        <v>131</v>
      </c>
      <c r="O946" s="44" t="s">
        <v>375</v>
      </c>
      <c r="P946" s="45" t="s">
        <v>130</v>
      </c>
      <c r="Q946" s="44" t="s">
        <v>373</v>
      </c>
      <c r="R946" s="45" t="s">
        <v>129</v>
      </c>
      <c r="S946" s="44" t="s">
        <v>175</v>
      </c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19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7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4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375</v>
      </c>
      <c r="N947" s="35" t="s">
        <v>121</v>
      </c>
      <c r="O947" s="34" t="s">
        <v>475</v>
      </c>
      <c r="P947" s="35" t="s">
        <v>120</v>
      </c>
      <c r="Q947" s="34" t="s">
        <v>373</v>
      </c>
      <c r="R947" s="35" t="s">
        <v>119</v>
      </c>
      <c r="S947" s="34" t="s">
        <v>133</v>
      </c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544</v>
      </c>
      <c r="N948" s="26" t="s">
        <v>111</v>
      </c>
      <c r="O948" s="25" t="s">
        <v>498</v>
      </c>
      <c r="P948" s="26" t="s">
        <v>110</v>
      </c>
      <c r="Q948" s="25" t="s">
        <v>371</v>
      </c>
      <c r="R948" s="26" t="s">
        <v>109</v>
      </c>
      <c r="S948" s="25" t="s">
        <v>133</v>
      </c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544</v>
      </c>
      <c r="N949" s="55" t="s">
        <v>102</v>
      </c>
      <c r="O949" s="54" t="s">
        <v>498</v>
      </c>
      <c r="P949" s="55" t="s">
        <v>101</v>
      </c>
      <c r="Q949" s="54" t="s">
        <v>186</v>
      </c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75</v>
      </c>
      <c r="AN955" s="85">
        <f t="shared" si="126"/>
        <v>18</v>
      </c>
      <c r="AO955" s="84">
        <f t="shared" si="126"/>
        <v>0</v>
      </c>
      <c r="AP955" s="86">
        <f t="shared" si="126"/>
        <v>34</v>
      </c>
      <c r="AQ955" s="85">
        <f t="shared" si="126"/>
        <v>9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17</v>
      </c>
      <c r="AW955" s="85">
        <f t="shared" si="126"/>
        <v>2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5</v>
      </c>
      <c r="BE955" s="81">
        <f t="shared" si="126"/>
        <v>0</v>
      </c>
      <c r="BF955" s="61" t="s">
        <v>137</v>
      </c>
      <c r="BI955" s="5">
        <f>SUM(AM955:AO955)/$BJ$5</f>
        <v>46.5</v>
      </c>
      <c r="BJ955" s="5">
        <f>SUM(AP955:AR955,BB955)/$BJ$5</f>
        <v>21.5</v>
      </c>
      <c r="BK955" s="5">
        <f>SUM(AS955:AU955,BC955)/$BJ$5</f>
        <v>0</v>
      </c>
      <c r="BL955" s="5">
        <f>SUM(AV955:AX955,BD955)/$BJ$5</f>
        <v>12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37.5</v>
      </c>
      <c r="AN956" s="66">
        <f t="shared" si="127"/>
        <v>9</v>
      </c>
      <c r="AO956" s="65">
        <f t="shared" si="127"/>
        <v>0</v>
      </c>
      <c r="AP956" s="67">
        <f t="shared" si="127"/>
        <v>17</v>
      </c>
      <c r="AQ956" s="66">
        <f t="shared" si="127"/>
        <v>4.5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8.5</v>
      </c>
      <c r="AW956" s="66">
        <f t="shared" si="127"/>
        <v>1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2.5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673</v>
      </c>
      <c r="I957" s="248">
        <v>107</v>
      </c>
      <c r="J957" s="248">
        <v>27</v>
      </c>
      <c r="K957" s="248">
        <v>7</v>
      </c>
      <c r="L957" s="45" t="s">
        <v>132</v>
      </c>
      <c r="M957" s="44" t="s">
        <v>375</v>
      </c>
      <c r="N957" s="45" t="s">
        <v>131</v>
      </c>
      <c r="O957" s="44" t="s">
        <v>655</v>
      </c>
      <c r="P957" s="45" t="s">
        <v>130</v>
      </c>
      <c r="Q957" s="44" t="s">
        <v>530</v>
      </c>
      <c r="R957" s="45" t="s">
        <v>129</v>
      </c>
      <c r="S957" s="44" t="s">
        <v>502</v>
      </c>
      <c r="T957" s="45" t="s">
        <v>128</v>
      </c>
      <c r="U957" s="44" t="s">
        <v>371</v>
      </c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879</v>
      </c>
      <c r="AI957" s="42" t="s">
        <v>878</v>
      </c>
      <c r="AJ957" s="235"/>
      <c r="AK957" s="235"/>
      <c r="AL957" s="51"/>
      <c r="AM957" s="228">
        <f>SUMPRODUCT(LEN($M957:$AE960)-LEN(SUBSTITUTE($M957:$AE960,"A", "")))</f>
        <v>36</v>
      </c>
      <c r="AN957" s="216">
        <f>SUMPRODUCT(LEN($AH957:$AH960)-LEN(SUBSTITUTE($AH957:$AH960,"A", "")))</f>
        <v>4</v>
      </c>
      <c r="AO957" s="219">
        <f>SUMPRODUCT(LEN($AG957:$AG960)-LEN(SUBSTITUTE($AG957:$AG960,"A", "")))</f>
        <v>0</v>
      </c>
      <c r="AP957" s="222">
        <f>SUMPRODUCT(LEN($M957:$AE960)-LEN(SUBSTITUTE($M957:$AE960,"S", "")))</f>
        <v>19</v>
      </c>
      <c r="AQ957" s="216">
        <f>SUMPRODUCT(LEN($AH957:$AH960)-LEN(SUBSTITUTE($AH957:$AH960,"S", "")))</f>
        <v>1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11</v>
      </c>
      <c r="AW957" s="216">
        <f>SUMPRODUCT(LEN($AH957:$AH960)-LEN(SUBSTITUTE($AH957:$AH960,"G", "")))</f>
        <v>1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5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374</v>
      </c>
      <c r="N958" s="35" t="s">
        <v>121</v>
      </c>
      <c r="O958" s="34" t="s">
        <v>765</v>
      </c>
      <c r="P958" s="35" t="s">
        <v>120</v>
      </c>
      <c r="Q958" s="34" t="s">
        <v>682</v>
      </c>
      <c r="R958" s="35" t="s">
        <v>119</v>
      </c>
      <c r="S958" s="34" t="s">
        <v>385</v>
      </c>
      <c r="T958" s="35" t="s">
        <v>118</v>
      </c>
      <c r="U958" s="34" t="s">
        <v>175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211</v>
      </c>
      <c r="I959" s="250"/>
      <c r="J959" s="250"/>
      <c r="K959" s="250"/>
      <c r="L959" s="26" t="s">
        <v>112</v>
      </c>
      <c r="M959" s="25" t="s">
        <v>655</v>
      </c>
      <c r="N959" s="26" t="s">
        <v>111</v>
      </c>
      <c r="O959" s="25" t="s">
        <v>496</v>
      </c>
      <c r="P959" s="26" t="s">
        <v>110</v>
      </c>
      <c r="Q959" s="25" t="s">
        <v>502</v>
      </c>
      <c r="R959" s="26" t="s">
        <v>109</v>
      </c>
      <c r="S959" s="25" t="s">
        <v>372</v>
      </c>
      <c r="T959" s="26" t="s">
        <v>108</v>
      </c>
      <c r="U959" s="25" t="s">
        <v>133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877</v>
      </c>
      <c r="N960" s="55" t="s">
        <v>102</v>
      </c>
      <c r="O960" s="54" t="s">
        <v>530</v>
      </c>
      <c r="P960" s="55" t="s">
        <v>101</v>
      </c>
      <c r="Q960" s="54" t="s">
        <v>377</v>
      </c>
      <c r="R960" s="55" t="s">
        <v>100</v>
      </c>
      <c r="S960" s="54" t="s">
        <v>371</v>
      </c>
      <c r="T960" s="55">
        <v>20</v>
      </c>
      <c r="U960" s="54" t="s">
        <v>133</v>
      </c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113</v>
      </c>
      <c r="J961" s="248">
        <v>26</v>
      </c>
      <c r="K961" s="248">
        <v>6</v>
      </c>
      <c r="L961" s="45" t="s">
        <v>132</v>
      </c>
      <c r="M961" s="44" t="s">
        <v>375</v>
      </c>
      <c r="N961" s="45" t="s">
        <v>131</v>
      </c>
      <c r="O961" s="44" t="s">
        <v>477</v>
      </c>
      <c r="P961" s="45" t="s">
        <v>130</v>
      </c>
      <c r="Q961" s="44" t="s">
        <v>477</v>
      </c>
      <c r="R961" s="45" t="s">
        <v>129</v>
      </c>
      <c r="S961" s="44" t="s">
        <v>385</v>
      </c>
      <c r="T961" s="45" t="s">
        <v>128</v>
      </c>
      <c r="U961" s="44" t="s">
        <v>371</v>
      </c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 t="s">
        <v>876</v>
      </c>
      <c r="AI961" s="42"/>
      <c r="AJ961" s="231"/>
      <c r="AK961" s="225"/>
      <c r="AL961" s="51"/>
      <c r="AM961" s="228">
        <f>SUMPRODUCT(LEN($M961:$AE964)-LEN(SUBSTITUTE($M961:$AE964,"A", "")))</f>
        <v>39</v>
      </c>
      <c r="AN961" s="216">
        <f>SUMPRODUCT(LEN($AH961:$AH964)-LEN(SUBSTITUTE($AH961:$AH964,"A", "")))</f>
        <v>14</v>
      </c>
      <c r="AO961" s="219">
        <f>SUMPRODUCT(LEN($AG961:$AG964)-LEN(SUBSTITUTE($AG961:$AG964,"A", "")))</f>
        <v>0</v>
      </c>
      <c r="AP961" s="222">
        <f>SUMPRODUCT(LEN($M961:$AE964)-LEN(SUBSTITUTE($M961:$AE964,"S", "")))</f>
        <v>15</v>
      </c>
      <c r="AQ961" s="216">
        <f>SUMPRODUCT(LEN($AH961:$AH964)-LEN(SUBSTITUTE($AH961:$AH964,"S", "")))</f>
        <v>8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6</v>
      </c>
      <c r="AW961" s="216">
        <f>SUMPRODUCT(LEN($AH961:$AH964)-LEN(SUBSTITUTE($AH961:$AH964,"G", "")))</f>
        <v>1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375</v>
      </c>
      <c r="N962" s="35" t="s">
        <v>121</v>
      </c>
      <c r="O962" s="34" t="s">
        <v>530</v>
      </c>
      <c r="P962" s="35" t="s">
        <v>120</v>
      </c>
      <c r="Q962" s="34" t="s">
        <v>475</v>
      </c>
      <c r="R962" s="35" t="s">
        <v>119</v>
      </c>
      <c r="S962" s="34" t="s">
        <v>647</v>
      </c>
      <c r="T962" s="35" t="s">
        <v>118</v>
      </c>
      <c r="U962" s="34" t="s">
        <v>133</v>
      </c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470</v>
      </c>
      <c r="N963" s="26" t="s">
        <v>111</v>
      </c>
      <c r="O963" s="25" t="s">
        <v>475</v>
      </c>
      <c r="P963" s="26" t="s">
        <v>110</v>
      </c>
      <c r="Q963" s="25" t="s">
        <v>520</v>
      </c>
      <c r="R963" s="26" t="s">
        <v>109</v>
      </c>
      <c r="S963" s="25" t="s">
        <v>378</v>
      </c>
      <c r="T963" s="26" t="s">
        <v>108</v>
      </c>
      <c r="U963" s="25" t="s">
        <v>133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375</v>
      </c>
      <c r="N964" s="55" t="s">
        <v>102</v>
      </c>
      <c r="O964" s="54" t="s">
        <v>472</v>
      </c>
      <c r="P964" s="55" t="s">
        <v>101</v>
      </c>
      <c r="Q964" s="54" t="s">
        <v>547</v>
      </c>
      <c r="R964" s="55" t="s">
        <v>100</v>
      </c>
      <c r="S964" s="54" t="s">
        <v>378</v>
      </c>
      <c r="T964" s="55">
        <v>20</v>
      </c>
      <c r="U964" s="54" t="s">
        <v>133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AB954:AC954"/>
    <mergeCell ref="AB474:AC474"/>
    <mergeCell ref="AB489:AC489"/>
    <mergeCell ref="AB504:AC504"/>
    <mergeCell ref="AB519:AC519"/>
    <mergeCell ref="AB534:AC534"/>
    <mergeCell ref="AD189:AE189"/>
    <mergeCell ref="AD204:AE204"/>
    <mergeCell ref="AD219:AE219"/>
    <mergeCell ref="AB189:AC189"/>
    <mergeCell ref="AB204:AC204"/>
    <mergeCell ref="AB219:AC219"/>
    <mergeCell ref="AB864:AC864"/>
    <mergeCell ref="AB609:AC609"/>
    <mergeCell ref="AB624:AC624"/>
    <mergeCell ref="AB639:AC639"/>
    <mergeCell ref="AB654:AC654"/>
    <mergeCell ref="AB729:AC729"/>
    <mergeCell ref="AB669:AC669"/>
    <mergeCell ref="AB684:AC684"/>
    <mergeCell ref="AB699:AC699"/>
    <mergeCell ref="AB714:AC714"/>
    <mergeCell ref="AB834:AC834"/>
    <mergeCell ref="AB849:AC849"/>
    <mergeCell ref="AB549:AC549"/>
    <mergeCell ref="AB564:AC564"/>
    <mergeCell ref="AB579:AC579"/>
    <mergeCell ref="AB594:AC594"/>
    <mergeCell ref="AB234:AC234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74:AC174"/>
    <mergeCell ref="AB369:AC369"/>
    <mergeCell ref="AD339:AE339"/>
    <mergeCell ref="AD384:AE384"/>
    <mergeCell ref="AM7:AU8"/>
    <mergeCell ref="AB24:AC24"/>
    <mergeCell ref="AB39:AC39"/>
    <mergeCell ref="AB54:AC54"/>
    <mergeCell ref="AB69:AC69"/>
    <mergeCell ref="AB84:AC84"/>
    <mergeCell ref="AT166:AT169"/>
    <mergeCell ref="AD99:AE99"/>
    <mergeCell ref="AD114:AE114"/>
    <mergeCell ref="AD729:AE729"/>
    <mergeCell ref="AD939:AE939"/>
    <mergeCell ref="AD924:AE924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R927:AR930"/>
    <mergeCell ref="AP905:AP908"/>
    <mergeCell ref="AQ905:AQ908"/>
    <mergeCell ref="AR905:AR908"/>
    <mergeCell ref="AS905:AS908"/>
    <mergeCell ref="AT912:AT915"/>
    <mergeCell ref="AU912:AU915"/>
    <mergeCell ref="AQ912:AQ915"/>
    <mergeCell ref="AR792:AR795"/>
    <mergeCell ref="AS792:AS795"/>
    <mergeCell ref="AP785:AP788"/>
    <mergeCell ref="AD534:AE534"/>
    <mergeCell ref="AD549:AE549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Q856:AQ859"/>
    <mergeCell ref="AD864:AE864"/>
    <mergeCell ref="AT867:AT870"/>
    <mergeCell ref="AU867:AU870"/>
    <mergeCell ref="AT856:AT859"/>
    <mergeCell ref="AU856:AU859"/>
    <mergeCell ref="AR856:AR859"/>
    <mergeCell ref="AS856:AS859"/>
    <mergeCell ref="AZ860:AZ863"/>
    <mergeCell ref="BA860:BA863"/>
    <mergeCell ref="X864:Y864"/>
    <mergeCell ref="Z864:AA864"/>
    <mergeCell ref="AF864:AG864"/>
    <mergeCell ref="AO860:AO863"/>
    <mergeCell ref="AP860:AP863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Y860:AY863"/>
    <mergeCell ref="AV856:AV859"/>
    <mergeCell ref="AW856:AW859"/>
    <mergeCell ref="AX856:AX859"/>
    <mergeCell ref="AY856:AY859"/>
    <mergeCell ref="AZ852:AZ855"/>
    <mergeCell ref="BA852:BA855"/>
    <mergeCell ref="AZ856:AZ859"/>
    <mergeCell ref="BA856:BA859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AU845:AU848"/>
    <mergeCell ref="AV845:AV848"/>
    <mergeCell ref="AW845:AW848"/>
    <mergeCell ref="AX845:AX848"/>
    <mergeCell ref="BA845:BA848"/>
    <mergeCell ref="AQ852:AQ855"/>
    <mergeCell ref="AR852:AR855"/>
    <mergeCell ref="AP856:AP859"/>
    <mergeCell ref="AF849:AG849"/>
    <mergeCell ref="AK845:AK848"/>
    <mergeCell ref="AM845:AM848"/>
    <mergeCell ref="AN845:AN848"/>
    <mergeCell ref="AO845:AO848"/>
    <mergeCell ref="AT845:AT848"/>
    <mergeCell ref="AY845:AY848"/>
    <mergeCell ref="AK841:AK844"/>
    <mergeCell ref="AM841:AM844"/>
    <mergeCell ref="AN841:AN844"/>
    <mergeCell ref="AO841:AO844"/>
    <mergeCell ref="AK837:AK840"/>
    <mergeCell ref="AM837:AM840"/>
    <mergeCell ref="AN837:AN840"/>
    <mergeCell ref="AO837:AO840"/>
    <mergeCell ref="AT837:AT840"/>
    <mergeCell ref="AP841:AP844"/>
    <mergeCell ref="AQ841:AQ844"/>
    <mergeCell ref="AR841:AR84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U837:AU840"/>
    <mergeCell ref="AV837:AV840"/>
    <mergeCell ref="AW837:AW840"/>
    <mergeCell ref="AX837:AX840"/>
    <mergeCell ref="AY837:AY840"/>
    <mergeCell ref="AZ826:AZ829"/>
    <mergeCell ref="AU826:AU829"/>
    <mergeCell ref="AV826:AV829"/>
    <mergeCell ref="AW826:AW829"/>
    <mergeCell ref="AX826:AX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T800:AT803"/>
    <mergeCell ref="AU800:AU803"/>
    <mergeCell ref="AV800:AV803"/>
    <mergeCell ref="AS796:AS799"/>
    <mergeCell ref="AZ800:AZ803"/>
    <mergeCell ref="BA800:BA803"/>
    <mergeCell ref="AP800:AP803"/>
    <mergeCell ref="AQ800:AQ803"/>
    <mergeCell ref="AR800:AR803"/>
    <mergeCell ref="AW800:AW803"/>
    <mergeCell ref="AX800:AX803"/>
    <mergeCell ref="AY800:AY803"/>
    <mergeCell ref="AV796:AV799"/>
    <mergeCell ref="AW796:AW799"/>
    <mergeCell ref="AX796:AX799"/>
    <mergeCell ref="AY796:AY799"/>
    <mergeCell ref="AZ796:AZ799"/>
    <mergeCell ref="BA796:BA799"/>
    <mergeCell ref="AW807:AW810"/>
    <mergeCell ref="AX807:AX810"/>
    <mergeCell ref="AY807:AY810"/>
    <mergeCell ref="AZ807:AZ810"/>
    <mergeCell ref="BA807:BA810"/>
    <mergeCell ref="AQ785:AQ788"/>
    <mergeCell ref="AT796:AT799"/>
    <mergeCell ref="AU796:AU799"/>
    <mergeCell ref="AQ796:AQ799"/>
    <mergeCell ref="AR796:AR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Z777:AZ780"/>
    <mergeCell ref="BA777:BA780"/>
    <mergeCell ref="AT777:AT780"/>
    <mergeCell ref="AU777:AU780"/>
    <mergeCell ref="AV777:AV780"/>
    <mergeCell ref="AW777:AW780"/>
    <mergeCell ref="AX777:AX780"/>
    <mergeCell ref="AY777:AY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R740:AR743"/>
    <mergeCell ref="AS740:AS743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P747:AP750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F729:AG729"/>
    <mergeCell ref="AR725:AR728"/>
    <mergeCell ref="AS725:AS728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Q721:AQ724"/>
    <mergeCell ref="AQ725:AQ728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Y661:AY664"/>
    <mergeCell ref="AZ661:AZ664"/>
    <mergeCell ref="BA661:BA664"/>
    <mergeCell ref="AT665:AT668"/>
    <mergeCell ref="AU665:AU668"/>
    <mergeCell ref="AV665:AV668"/>
    <mergeCell ref="AW665:AW668"/>
    <mergeCell ref="AX665:AX668"/>
    <mergeCell ref="AY665:AY668"/>
    <mergeCell ref="AZ665:AZ668"/>
    <mergeCell ref="AW657:AW660"/>
    <mergeCell ref="AX657:AX660"/>
    <mergeCell ref="AY657:AY660"/>
    <mergeCell ref="AZ657:AZ660"/>
    <mergeCell ref="BA657:BA660"/>
    <mergeCell ref="AT661:AT664"/>
    <mergeCell ref="AU661:AU664"/>
    <mergeCell ref="AV661:AV664"/>
    <mergeCell ref="AW661:AW664"/>
    <mergeCell ref="AX661:AX664"/>
    <mergeCell ref="AT657:AT660"/>
    <mergeCell ref="AU657:AU660"/>
    <mergeCell ref="AV657:AV660"/>
    <mergeCell ref="AZ650:AZ653"/>
    <mergeCell ref="BA650:BA653"/>
    <mergeCell ref="V654:W654"/>
    <mergeCell ref="X654:Y654"/>
    <mergeCell ref="Z654:AA654"/>
    <mergeCell ref="AF654:AG654"/>
    <mergeCell ref="AT650:AT653"/>
    <mergeCell ref="AU650:AU653"/>
    <mergeCell ref="AV650:AV653"/>
    <mergeCell ref="AW650:AW653"/>
    <mergeCell ref="AX650:AX653"/>
    <mergeCell ref="AY650:AY653"/>
    <mergeCell ref="AV646:AV649"/>
    <mergeCell ref="AW646:AW649"/>
    <mergeCell ref="AX646:AX649"/>
    <mergeCell ref="AY646:AY649"/>
    <mergeCell ref="AZ646:AZ649"/>
    <mergeCell ref="BA646:BA649"/>
    <mergeCell ref="AQ657:AQ660"/>
    <mergeCell ref="AR657:AR660"/>
    <mergeCell ref="AS657:AS660"/>
    <mergeCell ref="AU631:AU634"/>
    <mergeCell ref="AP642:AP645"/>
    <mergeCell ref="AQ642:AQ645"/>
    <mergeCell ref="AR642:AR645"/>
    <mergeCell ref="AS642:AS645"/>
    <mergeCell ref="AT646:AT649"/>
    <mergeCell ref="AU646:AU649"/>
    <mergeCell ref="AQ646:AQ649"/>
    <mergeCell ref="AR646:AR649"/>
    <mergeCell ref="AP646:AP649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S646:AS64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V631:AV634"/>
    <mergeCell ref="AW631:AW634"/>
    <mergeCell ref="AX631:AX634"/>
    <mergeCell ref="AY631:AY634"/>
    <mergeCell ref="AP631:AP634"/>
    <mergeCell ref="AQ631:AQ634"/>
    <mergeCell ref="AR631:AR634"/>
    <mergeCell ref="AS631:AS634"/>
    <mergeCell ref="AT631:AT634"/>
    <mergeCell ref="AQ601:AQ604"/>
    <mergeCell ref="AR601:AR604"/>
    <mergeCell ref="X609:Y609"/>
    <mergeCell ref="Z609:AA609"/>
    <mergeCell ref="AF609:AG609"/>
    <mergeCell ref="AQ605:AQ608"/>
    <mergeCell ref="AR605:AR608"/>
    <mergeCell ref="AD609:AE609"/>
    <mergeCell ref="AN605:AN608"/>
    <mergeCell ref="AO605:AO608"/>
    <mergeCell ref="AP605:AP608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J597:AJ600"/>
    <mergeCell ref="AK597:AK600"/>
    <mergeCell ref="AM597:AM600"/>
    <mergeCell ref="AN597:AN600"/>
    <mergeCell ref="AO597:AO600"/>
    <mergeCell ref="AT601:AT604"/>
    <mergeCell ref="AY597:AY600"/>
    <mergeCell ref="AZ597:AZ600"/>
    <mergeCell ref="BA597:BA600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P597:AP600"/>
    <mergeCell ref="AQ597:AQ600"/>
    <mergeCell ref="AR597:AR600"/>
    <mergeCell ref="AD594:AE594"/>
    <mergeCell ref="AV597:AV600"/>
    <mergeCell ref="AW597:AW600"/>
    <mergeCell ref="AX597:AX600"/>
    <mergeCell ref="AM590:AM593"/>
    <mergeCell ref="AN590:AN593"/>
    <mergeCell ref="AO590:AO593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W567:AW570"/>
    <mergeCell ref="AX567:AX570"/>
    <mergeCell ref="AY567:AY570"/>
    <mergeCell ref="AZ567:AZ570"/>
    <mergeCell ref="X564:Y564"/>
    <mergeCell ref="Z564:AA564"/>
    <mergeCell ref="AF564:AG564"/>
    <mergeCell ref="AJ567:AJ570"/>
    <mergeCell ref="AK567:AK570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V567:AV570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V549:W549"/>
    <mergeCell ref="X549:Y549"/>
    <mergeCell ref="Z549:AA549"/>
    <mergeCell ref="AF549:AG549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R541:AR544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O526:AO529"/>
    <mergeCell ref="AN522:AN525"/>
    <mergeCell ref="AO522:AO525"/>
    <mergeCell ref="AP530:AP533"/>
    <mergeCell ref="AQ530:AQ533"/>
    <mergeCell ref="AR530:AR533"/>
    <mergeCell ref="AS511:AS514"/>
    <mergeCell ref="AS515:AS518"/>
    <mergeCell ref="AP511:AP514"/>
    <mergeCell ref="AQ511:AQ514"/>
    <mergeCell ref="AR511:AR514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Q515:AQ518"/>
    <mergeCell ref="AR515:AR518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AW500:AW503"/>
    <mergeCell ref="AX500:AX503"/>
    <mergeCell ref="AY500:AY503"/>
    <mergeCell ref="AZ507:AZ510"/>
    <mergeCell ref="BA500:BA503"/>
    <mergeCell ref="AT500:AT503"/>
    <mergeCell ref="AU500:AU503"/>
    <mergeCell ref="AV500:AV503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Y496:AY499"/>
    <mergeCell ref="AZ496:AZ499"/>
    <mergeCell ref="AT492:AT495"/>
    <mergeCell ref="AU492:AU495"/>
    <mergeCell ref="AV492:AV495"/>
    <mergeCell ref="AO492:AO495"/>
    <mergeCell ref="AK492:AK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P417:AP420"/>
    <mergeCell ref="AQ417:AQ420"/>
    <mergeCell ref="AQ410:AQ413"/>
    <mergeCell ref="AR410:AR413"/>
    <mergeCell ref="AS410:AS413"/>
    <mergeCell ref="AD414:AE414"/>
    <mergeCell ref="AB414:AC414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Q406:AQ409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Z402:AZ405"/>
    <mergeCell ref="AR395:AR398"/>
    <mergeCell ref="AT395:AT398"/>
    <mergeCell ref="AU395:AU398"/>
    <mergeCell ref="AV395:AV398"/>
    <mergeCell ref="AW395:AW398"/>
    <mergeCell ref="AX402:AX405"/>
    <mergeCell ref="AX395:AX398"/>
    <mergeCell ref="AY395:AY398"/>
    <mergeCell ref="AS395:AS398"/>
    <mergeCell ref="AS406:AS409"/>
    <mergeCell ref="AT387:AT390"/>
    <mergeCell ref="AU387:AU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Z376:AZ379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AX372:AX375"/>
    <mergeCell ref="AS372:AS375"/>
    <mergeCell ref="AR372:AR375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D369:AE369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T350:AT353"/>
    <mergeCell ref="AU350:AU353"/>
    <mergeCell ref="AV350:AV353"/>
    <mergeCell ref="AW350:AW353"/>
    <mergeCell ref="AX350:AX353"/>
    <mergeCell ref="AK350:AK353"/>
    <mergeCell ref="AM350:AM353"/>
    <mergeCell ref="AN350:AN353"/>
    <mergeCell ref="AO350:AO353"/>
    <mergeCell ref="AY350:AY353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Z342:AZ345"/>
    <mergeCell ref="BA342:BA345"/>
    <mergeCell ref="AT342:AT345"/>
    <mergeCell ref="AU342:AU345"/>
    <mergeCell ref="AV342:AV345"/>
    <mergeCell ref="AW342:AW345"/>
    <mergeCell ref="AX342:AX345"/>
    <mergeCell ref="AY342:AY345"/>
    <mergeCell ref="BA331:BA334"/>
    <mergeCell ref="AT335:AT338"/>
    <mergeCell ref="AU335:AU338"/>
    <mergeCell ref="AV335:AV338"/>
    <mergeCell ref="AW335:AW338"/>
    <mergeCell ref="AX335:AX338"/>
    <mergeCell ref="AY335:AY338"/>
    <mergeCell ref="AY327:AY330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AT327:AT330"/>
    <mergeCell ref="AU327:AU330"/>
    <mergeCell ref="AV327:AV330"/>
    <mergeCell ref="AW327:AW330"/>
    <mergeCell ref="AX327:AX330"/>
    <mergeCell ref="BA320:BA323"/>
    <mergeCell ref="Z324:AA324"/>
    <mergeCell ref="AF324:AG324"/>
    <mergeCell ref="AP320:AP323"/>
    <mergeCell ref="AQ320:AQ323"/>
    <mergeCell ref="AR320:AR323"/>
    <mergeCell ref="AS320:AS323"/>
    <mergeCell ref="AD324:AE324"/>
    <mergeCell ref="AB324:AC324"/>
    <mergeCell ref="AM320:AM323"/>
    <mergeCell ref="AY316:AY319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AT316:AT319"/>
    <mergeCell ref="AU316:AU319"/>
    <mergeCell ref="AV316:AV319"/>
    <mergeCell ref="AW316:AW319"/>
    <mergeCell ref="AX316:AX319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B309:AC309"/>
    <mergeCell ref="AT312:AT315"/>
    <mergeCell ref="AU312:AU315"/>
    <mergeCell ref="AV312:AV315"/>
    <mergeCell ref="AW312:AW315"/>
    <mergeCell ref="AX312:AX315"/>
    <mergeCell ref="AX305:AX308"/>
    <mergeCell ref="AY305:AY308"/>
    <mergeCell ref="AZ305:AZ308"/>
    <mergeCell ref="BA305:BA308"/>
    <mergeCell ref="V309:W309"/>
    <mergeCell ref="X309:Y309"/>
    <mergeCell ref="Z309:AA309"/>
    <mergeCell ref="AF309:AG309"/>
    <mergeCell ref="AD309:AE309"/>
    <mergeCell ref="AY301:AY304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W297:AW300"/>
    <mergeCell ref="AR297:AR300"/>
    <mergeCell ref="AS297:AS300"/>
    <mergeCell ref="AZ297:AZ300"/>
    <mergeCell ref="BA297:BA300"/>
    <mergeCell ref="AT301:AT304"/>
    <mergeCell ref="AU301:AU304"/>
    <mergeCell ref="AV301:AV304"/>
    <mergeCell ref="AW301:AW304"/>
    <mergeCell ref="AX301:AX304"/>
    <mergeCell ref="AR305:AR308"/>
    <mergeCell ref="AY290:AY293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Z286:AZ289"/>
    <mergeCell ref="BA286:BA289"/>
    <mergeCell ref="AU282:AU285"/>
    <mergeCell ref="AX297:AX300"/>
    <mergeCell ref="AY297:AY300"/>
    <mergeCell ref="AT290:AT293"/>
    <mergeCell ref="AU290:AU293"/>
    <mergeCell ref="AV290:AV293"/>
    <mergeCell ref="AW290:AW293"/>
    <mergeCell ref="AX290:AX293"/>
    <mergeCell ref="AT286:AT289"/>
    <mergeCell ref="AU286:AU289"/>
    <mergeCell ref="AV286:AV289"/>
    <mergeCell ref="AW286:AW289"/>
    <mergeCell ref="AX286:AX289"/>
    <mergeCell ref="AY286:AY289"/>
    <mergeCell ref="AS286:AS289"/>
    <mergeCell ref="AS301:AS304"/>
    <mergeCell ref="BA282:BA285"/>
    <mergeCell ref="AK282:AK285"/>
    <mergeCell ref="AV282:AV285"/>
    <mergeCell ref="AW282:AW285"/>
    <mergeCell ref="AX282:AX285"/>
    <mergeCell ref="AY282:AY285"/>
    <mergeCell ref="AZ282:AZ285"/>
    <mergeCell ref="AT282:AT285"/>
    <mergeCell ref="AY275:AY278"/>
    <mergeCell ref="AZ275:AZ278"/>
    <mergeCell ref="BA275:BA278"/>
    <mergeCell ref="AR275:AR278"/>
    <mergeCell ref="AQ282:AQ285"/>
    <mergeCell ref="AR282:AR285"/>
    <mergeCell ref="AO282:AO285"/>
    <mergeCell ref="AP282:AP285"/>
    <mergeCell ref="AM282:AM285"/>
    <mergeCell ref="X279:Y279"/>
    <mergeCell ref="Z279:AA279"/>
    <mergeCell ref="AF279:AG279"/>
    <mergeCell ref="AP275:AP278"/>
    <mergeCell ref="AQ275:AQ278"/>
    <mergeCell ref="AJ275:AJ278"/>
    <mergeCell ref="AK275:AK278"/>
    <mergeCell ref="AD279:AE279"/>
    <mergeCell ref="AB279:AC279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AR271:AR274"/>
    <mergeCell ref="AS271:AS274"/>
    <mergeCell ref="AS275:AS278"/>
    <mergeCell ref="AW271:AW274"/>
    <mergeCell ref="AX271:AX274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R252:AR255"/>
    <mergeCell ref="AS252:AS255"/>
    <mergeCell ref="AJ256:AJ259"/>
    <mergeCell ref="AK256:AK259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K245:AK248"/>
    <mergeCell ref="AP245:AP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Q241:AQ244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T222:AT225"/>
    <mergeCell ref="AU222:AU225"/>
    <mergeCell ref="AV222:AV225"/>
    <mergeCell ref="AW222:AW225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X222:AX225"/>
    <mergeCell ref="AY222:AY225"/>
    <mergeCell ref="AK222:AK225"/>
    <mergeCell ref="AM222:AM225"/>
    <mergeCell ref="AN222:AN225"/>
    <mergeCell ref="AO222:AO225"/>
    <mergeCell ref="AP222:AP225"/>
    <mergeCell ref="AQ222:AQ225"/>
    <mergeCell ref="AO226:AO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P200:AP203"/>
    <mergeCell ref="AQ200:AQ203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192:AZ195"/>
    <mergeCell ref="BA192:BA195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T192:AT195"/>
    <mergeCell ref="AU192:AU195"/>
    <mergeCell ref="AV192:AV195"/>
    <mergeCell ref="AW192:AW195"/>
    <mergeCell ref="AX192:AX195"/>
    <mergeCell ref="AY192:AY195"/>
    <mergeCell ref="AZ181:AZ184"/>
    <mergeCell ref="BA181:BA184"/>
    <mergeCell ref="AT185:AT188"/>
    <mergeCell ref="AU185:AU188"/>
    <mergeCell ref="AV185:AV188"/>
    <mergeCell ref="AW185:AW188"/>
    <mergeCell ref="AX185:AX188"/>
    <mergeCell ref="AY185:AY188"/>
    <mergeCell ref="AZ185:AZ188"/>
    <mergeCell ref="BA185:BA188"/>
    <mergeCell ref="AT181:AT184"/>
    <mergeCell ref="AU181:AU184"/>
    <mergeCell ref="AV181:AV184"/>
    <mergeCell ref="AW181:AW184"/>
    <mergeCell ref="AX181:AX184"/>
    <mergeCell ref="AY181:AY184"/>
    <mergeCell ref="AZ170:AZ173"/>
    <mergeCell ref="BA170:BA173"/>
    <mergeCell ref="AT177:AT180"/>
    <mergeCell ref="AU177:AU180"/>
    <mergeCell ref="AV177:AV180"/>
    <mergeCell ref="AW177:AW180"/>
    <mergeCell ref="AX177:AX180"/>
    <mergeCell ref="AY177:AY180"/>
    <mergeCell ref="AZ177:AZ180"/>
    <mergeCell ref="BA177:BA180"/>
    <mergeCell ref="AT170:AT173"/>
    <mergeCell ref="AU170:AU173"/>
    <mergeCell ref="AV170:AV173"/>
    <mergeCell ref="AW170:AW173"/>
    <mergeCell ref="AX170:AX173"/>
    <mergeCell ref="AY170:AY173"/>
    <mergeCell ref="AU166:AU169"/>
    <mergeCell ref="AV166:AV169"/>
    <mergeCell ref="AW166:AW169"/>
    <mergeCell ref="AX166:AX169"/>
    <mergeCell ref="AY166:AY169"/>
    <mergeCell ref="BA155:BA158"/>
    <mergeCell ref="AZ162:AZ165"/>
    <mergeCell ref="BA162:BA165"/>
    <mergeCell ref="AZ166:AZ169"/>
    <mergeCell ref="BA166:BA169"/>
    <mergeCell ref="AT162:AT165"/>
    <mergeCell ref="AU162:AU165"/>
    <mergeCell ref="AV162:AV165"/>
    <mergeCell ref="AW162:AW165"/>
    <mergeCell ref="AX162:AX165"/>
    <mergeCell ref="AY162:AY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T140:AT143"/>
    <mergeCell ref="AU140:AU143"/>
    <mergeCell ref="AV140:AV143"/>
    <mergeCell ref="AW140:AW143"/>
    <mergeCell ref="AX140:AX143"/>
    <mergeCell ref="AY140:AY143"/>
    <mergeCell ref="AX136:AX139"/>
    <mergeCell ref="AY136:AY139"/>
    <mergeCell ref="AZ136:AZ139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T147:AT150"/>
    <mergeCell ref="AU147:AU150"/>
    <mergeCell ref="AV147:AV150"/>
    <mergeCell ref="AZ140:AZ143"/>
    <mergeCell ref="BA140:BA143"/>
    <mergeCell ref="BA136:BA139"/>
    <mergeCell ref="AO136:AO139"/>
    <mergeCell ref="AP136:AP139"/>
    <mergeCell ref="AS132:AS135"/>
    <mergeCell ref="AT132:AT135"/>
    <mergeCell ref="AT136:AT139"/>
    <mergeCell ref="AU136:AU139"/>
    <mergeCell ref="AV136:AV139"/>
    <mergeCell ref="AW136:AW139"/>
    <mergeCell ref="AM132:AM135"/>
    <mergeCell ref="AN132:AN135"/>
    <mergeCell ref="AO132:AO135"/>
    <mergeCell ref="AP132:AP135"/>
    <mergeCell ref="AQ132:AQ135"/>
    <mergeCell ref="AR132:AR135"/>
    <mergeCell ref="AZ117:AZ120"/>
    <mergeCell ref="AY117:AY120"/>
    <mergeCell ref="AZ125:AZ128"/>
    <mergeCell ref="AY125:AY128"/>
    <mergeCell ref="AZ132:AZ135"/>
    <mergeCell ref="BA132:BA135"/>
    <mergeCell ref="AX117:AX120"/>
    <mergeCell ref="AU132:AU135"/>
    <mergeCell ref="AV132:AV135"/>
    <mergeCell ref="AW132:AW135"/>
    <mergeCell ref="AX132:AX135"/>
    <mergeCell ref="AY132:AY135"/>
    <mergeCell ref="AX125:AX128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Q117:AQ120"/>
    <mergeCell ref="BA125:BA128"/>
    <mergeCell ref="V129:W129"/>
    <mergeCell ref="X129:Y129"/>
    <mergeCell ref="Z129:AA129"/>
    <mergeCell ref="AF129:AG129"/>
    <mergeCell ref="AT125:AT128"/>
    <mergeCell ref="AU125:AU128"/>
    <mergeCell ref="AV125:AV128"/>
    <mergeCell ref="AW125:AW128"/>
    <mergeCell ref="AJ117:AJ120"/>
    <mergeCell ref="AK117:AK120"/>
    <mergeCell ref="AM117:AM120"/>
    <mergeCell ref="AN117:AN120"/>
    <mergeCell ref="AO117:AO120"/>
    <mergeCell ref="AP117:AP120"/>
    <mergeCell ref="AD129:AE129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AV80:AV83"/>
    <mergeCell ref="AW80:AW83"/>
    <mergeCell ref="AX80:AX83"/>
    <mergeCell ref="AY80:AY83"/>
    <mergeCell ref="AQ87:AQ90"/>
    <mergeCell ref="AR87:AR90"/>
    <mergeCell ref="AT80:AT83"/>
    <mergeCell ref="AU80:AU83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T50:AT53"/>
    <mergeCell ref="AU50:AU53"/>
    <mergeCell ref="AT46:AT49"/>
    <mergeCell ref="AU46:AU49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V50:AV53"/>
    <mergeCell ref="AW50:AW53"/>
    <mergeCell ref="AX50:AX53"/>
    <mergeCell ref="AY50:AY53"/>
    <mergeCell ref="AJ57:AJ60"/>
    <mergeCell ref="AT35:AT38"/>
    <mergeCell ref="AS35:AS38"/>
    <mergeCell ref="AU35:AU38"/>
    <mergeCell ref="AV35:AV38"/>
    <mergeCell ref="AW35:AW38"/>
    <mergeCell ref="AX35:AX38"/>
    <mergeCell ref="AZ42:AZ45"/>
    <mergeCell ref="BA42:BA45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S46:AS49"/>
    <mergeCell ref="AW27:AW30"/>
    <mergeCell ref="AX27:AX30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21:H122"/>
    <mergeCell ref="H123:H124"/>
    <mergeCell ref="H125:H126"/>
    <mergeCell ref="H44:H45"/>
    <mergeCell ref="H46:H47"/>
    <mergeCell ref="H112:H113"/>
    <mergeCell ref="AP125:AP128"/>
    <mergeCell ref="AQ125:AQ128"/>
    <mergeCell ref="AR125:AR128"/>
    <mergeCell ref="AS125:AS128"/>
    <mergeCell ref="H127:H128"/>
    <mergeCell ref="AP57:AP60"/>
    <mergeCell ref="AQ57:AQ60"/>
    <mergeCell ref="AR57:AR60"/>
    <mergeCell ref="AS57:AS60"/>
    <mergeCell ref="K57:K60"/>
    <mergeCell ref="K61:K64"/>
    <mergeCell ref="K65:K68"/>
    <mergeCell ref="V39:W39"/>
    <mergeCell ref="X39:Y39"/>
    <mergeCell ref="Z39:AA39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57:H58"/>
    <mergeCell ref="H52:H53"/>
    <mergeCell ref="H80:H81"/>
    <mergeCell ref="H82:H83"/>
    <mergeCell ref="H33:H34"/>
    <mergeCell ref="H35:H36"/>
    <mergeCell ref="H37:H38"/>
    <mergeCell ref="H42:H43"/>
    <mergeCell ref="AT27:AT30"/>
    <mergeCell ref="AU27:AU30"/>
    <mergeCell ref="AV27:AV30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AT12:AT15"/>
    <mergeCell ref="AU12:AU15"/>
    <mergeCell ref="AT16:AT19"/>
    <mergeCell ref="AU16:AU19"/>
    <mergeCell ref="AT20:AT23"/>
    <mergeCell ref="AU20:AU23"/>
    <mergeCell ref="H607:H608"/>
    <mergeCell ref="H528:H529"/>
    <mergeCell ref="H117:H118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245:H246"/>
    <mergeCell ref="H303:H304"/>
    <mergeCell ref="H209:H210"/>
    <mergeCell ref="H211:H212"/>
    <mergeCell ref="H213:H214"/>
    <mergeCell ref="H215:H216"/>
    <mergeCell ref="H217:H218"/>
    <mergeCell ref="H224:H225"/>
    <mergeCell ref="H48:H49"/>
    <mergeCell ref="H50:H51"/>
    <mergeCell ref="H102:H103"/>
    <mergeCell ref="H104:H105"/>
    <mergeCell ref="H132:H133"/>
    <mergeCell ref="N5:O6"/>
    <mergeCell ref="H809:H810"/>
    <mergeCell ref="H811:H812"/>
    <mergeCell ref="H813:H814"/>
    <mergeCell ref="H815:H816"/>
    <mergeCell ref="H421:H422"/>
    <mergeCell ref="H423:H424"/>
    <mergeCell ref="H425:H426"/>
    <mergeCell ref="H427:H428"/>
    <mergeCell ref="H614:H615"/>
    <mergeCell ref="H727:H728"/>
    <mergeCell ref="H794:H795"/>
    <mergeCell ref="X24:Y24"/>
    <mergeCell ref="Z24:AA24"/>
    <mergeCell ref="AF24:AG24"/>
    <mergeCell ref="H629:H630"/>
    <mergeCell ref="H631:H632"/>
    <mergeCell ref="H633:H634"/>
    <mergeCell ref="H620:H621"/>
    <mergeCell ref="H622:H623"/>
    <mergeCell ref="H695:H696"/>
    <mergeCell ref="H697:H698"/>
    <mergeCell ref="H702:H703"/>
    <mergeCell ref="H704:H705"/>
    <mergeCell ref="H706:H707"/>
    <mergeCell ref="H725:H726"/>
    <mergeCell ref="H547:H548"/>
    <mergeCell ref="H560:H561"/>
    <mergeCell ref="H562:H563"/>
    <mergeCell ref="H226:H227"/>
    <mergeCell ref="H230:H231"/>
    <mergeCell ref="H232:H233"/>
    <mergeCell ref="H419:H420"/>
    <mergeCell ref="H410:H411"/>
    <mergeCell ref="H412:H413"/>
    <mergeCell ref="H417:H418"/>
    <mergeCell ref="H522:H52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618:H619"/>
    <mergeCell ref="H436:H437"/>
    <mergeCell ref="H438:H439"/>
    <mergeCell ref="H792:H793"/>
    <mergeCell ref="H734:H735"/>
    <mergeCell ref="H736:H737"/>
    <mergeCell ref="H627:H628"/>
    <mergeCell ref="H500:H501"/>
    <mergeCell ref="H545:H546"/>
    <mergeCell ref="H567:H568"/>
    <mergeCell ref="H646:H647"/>
    <mergeCell ref="H18:H19"/>
    <mergeCell ref="H20:H21"/>
    <mergeCell ref="H22:H23"/>
    <mergeCell ref="H27:H28"/>
    <mergeCell ref="H29:H30"/>
    <mergeCell ref="H31:H32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J957:AJ960"/>
    <mergeCell ref="H957:H958"/>
    <mergeCell ref="H959:H960"/>
    <mergeCell ref="AM957:AM960"/>
    <mergeCell ref="V954:W954"/>
    <mergeCell ref="H830:H831"/>
    <mergeCell ref="H717:H718"/>
    <mergeCell ref="H719:H720"/>
    <mergeCell ref="H207:H208"/>
    <mergeCell ref="C912:C915"/>
    <mergeCell ref="I912:I915"/>
    <mergeCell ref="J912:J915"/>
    <mergeCell ref="K912:K915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X909:Y909"/>
    <mergeCell ref="AJ905:AJ908"/>
    <mergeCell ref="AK905:AK908"/>
    <mergeCell ref="AM905:AM908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H843:H844"/>
    <mergeCell ref="C852:C855"/>
    <mergeCell ref="I852:I855"/>
    <mergeCell ref="C845:C848"/>
    <mergeCell ref="X954:Y954"/>
    <mergeCell ref="Z954:AA954"/>
    <mergeCell ref="N954:O954"/>
    <mergeCell ref="P954:Q954"/>
    <mergeCell ref="R954:S954"/>
    <mergeCell ref="T954:U954"/>
    <mergeCell ref="C957:C960"/>
    <mergeCell ref="I957:I960"/>
    <mergeCell ref="J957:J960"/>
    <mergeCell ref="K957:K960"/>
    <mergeCell ref="E955:G955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S897:AS900"/>
    <mergeCell ref="AR897:AR900"/>
    <mergeCell ref="K905:K908"/>
    <mergeCell ref="C897:C900"/>
    <mergeCell ref="I897:I900"/>
    <mergeCell ref="J897:J900"/>
    <mergeCell ref="C901:C904"/>
    <mergeCell ref="I901:I904"/>
    <mergeCell ref="J901:J904"/>
    <mergeCell ref="AQ935:AQ938"/>
    <mergeCell ref="AR935:AR938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H873:H874"/>
    <mergeCell ref="H875:H876"/>
    <mergeCell ref="K871:K874"/>
    <mergeCell ref="R849:S849"/>
    <mergeCell ref="T849:U849"/>
    <mergeCell ref="H871:H872"/>
    <mergeCell ref="C841:C844"/>
    <mergeCell ref="I841:I844"/>
    <mergeCell ref="J841:J844"/>
    <mergeCell ref="K841:K844"/>
    <mergeCell ref="H841:H842"/>
    <mergeCell ref="H862:H863"/>
    <mergeCell ref="H867:H868"/>
    <mergeCell ref="I845:I848"/>
    <mergeCell ref="E850:G850"/>
    <mergeCell ref="V849:W849"/>
    <mergeCell ref="X849:Y849"/>
    <mergeCell ref="Z849:AA849"/>
    <mergeCell ref="AB879:AC879"/>
    <mergeCell ref="AB894:AC894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T879:U879"/>
    <mergeCell ref="P894:Q894"/>
    <mergeCell ref="R894:S894"/>
    <mergeCell ref="T894:U894"/>
    <mergeCell ref="H852:H853"/>
    <mergeCell ref="H854:H855"/>
    <mergeCell ref="T834:U834"/>
    <mergeCell ref="AS811:AS814"/>
    <mergeCell ref="AN830:AN833"/>
    <mergeCell ref="AM811:AM814"/>
    <mergeCell ref="AN811:AN814"/>
    <mergeCell ref="AJ841:AJ844"/>
    <mergeCell ref="AF834:AG834"/>
    <mergeCell ref="AJ837:AJ840"/>
    <mergeCell ref="Z774:AA774"/>
    <mergeCell ref="AF774:AG774"/>
    <mergeCell ref="AP781:AP784"/>
    <mergeCell ref="AB774:AC774"/>
    <mergeCell ref="AO781:AO784"/>
    <mergeCell ref="AB819:AC819"/>
    <mergeCell ref="AM830:AM833"/>
    <mergeCell ref="AQ781:AQ784"/>
    <mergeCell ref="AQ777:AQ780"/>
    <mergeCell ref="AK781:AK784"/>
    <mergeCell ref="AM781:AM784"/>
    <mergeCell ref="AN781:AN784"/>
    <mergeCell ref="AS807:AS810"/>
    <mergeCell ref="AR785:AR788"/>
    <mergeCell ref="AF819:AG819"/>
    <mergeCell ref="AO815:AO818"/>
    <mergeCell ref="AS841:AS844"/>
    <mergeCell ref="AR826:AR829"/>
    <mergeCell ref="AS826:AS829"/>
    <mergeCell ref="V834:W834"/>
    <mergeCell ref="X834:Y834"/>
    <mergeCell ref="Z834:AA834"/>
    <mergeCell ref="V789:W789"/>
    <mergeCell ref="X789:Y789"/>
    <mergeCell ref="C710:C713"/>
    <mergeCell ref="C725:C728"/>
    <mergeCell ref="C747:C750"/>
    <mergeCell ref="C777:C780"/>
    <mergeCell ref="I777:I780"/>
    <mergeCell ref="J777:J780"/>
    <mergeCell ref="AK777:AK780"/>
    <mergeCell ref="AM777:AM780"/>
    <mergeCell ref="I732:I735"/>
    <mergeCell ref="J732:J735"/>
    <mergeCell ref="K732:K735"/>
    <mergeCell ref="AK736:AK739"/>
    <mergeCell ref="AM736:AM739"/>
    <mergeCell ref="L759:M759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AN736:AN739"/>
    <mergeCell ref="AO736:AO739"/>
    <mergeCell ref="C740:C743"/>
    <mergeCell ref="I740:I743"/>
    <mergeCell ref="J740:J743"/>
    <mergeCell ref="C751:C754"/>
    <mergeCell ref="I751:I754"/>
    <mergeCell ref="C732:C735"/>
    <mergeCell ref="T759:U759"/>
    <mergeCell ref="AM751:AM754"/>
    <mergeCell ref="L669:M669"/>
    <mergeCell ref="N669:O669"/>
    <mergeCell ref="AP676:AP679"/>
    <mergeCell ref="L699:M699"/>
    <mergeCell ref="N699:O699"/>
    <mergeCell ref="P699:Q699"/>
    <mergeCell ref="K691:K694"/>
    <mergeCell ref="AJ691:AJ694"/>
    <mergeCell ref="H689:H690"/>
    <mergeCell ref="H691:H692"/>
    <mergeCell ref="H693:H694"/>
    <mergeCell ref="AK691:AK694"/>
    <mergeCell ref="C680:C683"/>
    <mergeCell ref="I680:I683"/>
    <mergeCell ref="AJ781:AJ784"/>
    <mergeCell ref="H751:H752"/>
    <mergeCell ref="H687:H688"/>
    <mergeCell ref="AJ687:AJ690"/>
    <mergeCell ref="H710:H711"/>
    <mergeCell ref="C691:C694"/>
    <mergeCell ref="I691:I694"/>
    <mergeCell ref="J691:J694"/>
    <mergeCell ref="AM672:AM675"/>
    <mergeCell ref="AN672:AN675"/>
    <mergeCell ref="L714:M714"/>
    <mergeCell ref="N714:O714"/>
    <mergeCell ref="AJ717:AJ720"/>
    <mergeCell ref="AK717:AK720"/>
    <mergeCell ref="K717:K720"/>
    <mergeCell ref="P714:Q714"/>
    <mergeCell ref="I725:I728"/>
    <mergeCell ref="J725:J728"/>
    <mergeCell ref="C706:C709"/>
    <mergeCell ref="I706:I709"/>
    <mergeCell ref="C676:C679"/>
    <mergeCell ref="AM691:AM694"/>
    <mergeCell ref="R699:S699"/>
    <mergeCell ref="T699:U699"/>
    <mergeCell ref="AM676:AM679"/>
    <mergeCell ref="AN717:AN720"/>
    <mergeCell ref="AO717:AO720"/>
    <mergeCell ref="K721:K724"/>
    <mergeCell ref="AM717:AM720"/>
    <mergeCell ref="AM721:AM724"/>
    <mergeCell ref="V714:W714"/>
    <mergeCell ref="X714:Y714"/>
    <mergeCell ref="Z714:AA714"/>
    <mergeCell ref="AF714:AG714"/>
    <mergeCell ref="AJ721:AJ724"/>
    <mergeCell ref="AK721:AK724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R714:S714"/>
    <mergeCell ref="C830:C833"/>
    <mergeCell ref="I830:I833"/>
    <mergeCell ref="J830:J833"/>
    <mergeCell ref="K830:K833"/>
    <mergeCell ref="AJ830:AJ833"/>
    <mergeCell ref="AK830:AK833"/>
    <mergeCell ref="H832:H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P669:Q669"/>
    <mergeCell ref="R669:S669"/>
    <mergeCell ref="T669:U669"/>
    <mergeCell ref="X669:Y669"/>
    <mergeCell ref="Z669:AA669"/>
    <mergeCell ref="P684:Q684"/>
    <mergeCell ref="H712:H713"/>
    <mergeCell ref="H708:H709"/>
    <mergeCell ref="AJ672:AJ675"/>
    <mergeCell ref="AK672:AK675"/>
    <mergeCell ref="AK676:AK679"/>
    <mergeCell ref="R684:S684"/>
    <mergeCell ref="T684:U684"/>
    <mergeCell ref="I721:I724"/>
    <mergeCell ref="J721:J72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AN657:AN660"/>
    <mergeCell ref="AO657:AO660"/>
    <mergeCell ref="AN631:AN634"/>
    <mergeCell ref="AO631:AO634"/>
    <mergeCell ref="AO646:AO649"/>
    <mergeCell ref="AN646:AN649"/>
    <mergeCell ref="AN642:AN645"/>
    <mergeCell ref="AO642:AO645"/>
    <mergeCell ref="AN627:AN630"/>
    <mergeCell ref="AO627:AO630"/>
    <mergeCell ref="AJ646:AJ649"/>
    <mergeCell ref="AN650:AN653"/>
    <mergeCell ref="AO650:AO653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N639:O639"/>
    <mergeCell ref="P639:Q639"/>
    <mergeCell ref="R639:S639"/>
    <mergeCell ref="T639:U639"/>
    <mergeCell ref="AK646:AK649"/>
    <mergeCell ref="AM646:AM649"/>
    <mergeCell ref="K661:K664"/>
    <mergeCell ref="C650:C653"/>
    <mergeCell ref="J646:J649"/>
    <mergeCell ref="K646:K649"/>
    <mergeCell ref="AK657:AK660"/>
    <mergeCell ref="AM657:AM660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35:AK638"/>
    <mergeCell ref="AM635:AM638"/>
    <mergeCell ref="I627:I630"/>
    <mergeCell ref="J627:J630"/>
    <mergeCell ref="K627:K630"/>
    <mergeCell ref="L624:M624"/>
    <mergeCell ref="N624:O624"/>
    <mergeCell ref="J642:J645"/>
    <mergeCell ref="K642:K645"/>
    <mergeCell ref="J631:J634"/>
    <mergeCell ref="K631:K634"/>
    <mergeCell ref="AP620:AP623"/>
    <mergeCell ref="I605:I608"/>
    <mergeCell ref="J605:J608"/>
    <mergeCell ref="K605:K608"/>
    <mergeCell ref="AJ605:AJ608"/>
    <mergeCell ref="AK605:AK608"/>
    <mergeCell ref="AM605:AM608"/>
    <mergeCell ref="AO612:AO615"/>
    <mergeCell ref="AK616:AK619"/>
    <mergeCell ref="AM616:AM619"/>
    <mergeCell ref="AN541:AN544"/>
    <mergeCell ref="T594:U594"/>
    <mergeCell ref="AP552:AP555"/>
    <mergeCell ref="AQ552:AQ555"/>
    <mergeCell ref="AR552:AR555"/>
    <mergeCell ref="AS552:AS555"/>
    <mergeCell ref="T549:U549"/>
    <mergeCell ref="AK575:AK578"/>
    <mergeCell ref="AM575:AM578"/>
    <mergeCell ref="AN575:AN578"/>
    <mergeCell ref="AR556:AR559"/>
    <mergeCell ref="AS556:AS559"/>
    <mergeCell ref="AJ556:AJ559"/>
    <mergeCell ref="AK556:AK559"/>
    <mergeCell ref="AR571:AR574"/>
    <mergeCell ref="AS571:AS574"/>
    <mergeCell ref="AJ582:AJ585"/>
    <mergeCell ref="AK582:AK585"/>
    <mergeCell ref="AM582:AM585"/>
    <mergeCell ref="AN582:AN585"/>
    <mergeCell ref="AO582:AO585"/>
    <mergeCell ref="AK590:AK593"/>
    <mergeCell ref="AM541:AM544"/>
    <mergeCell ref="L549:M549"/>
    <mergeCell ref="N549:O549"/>
    <mergeCell ref="P549:Q549"/>
    <mergeCell ref="R549:S549"/>
    <mergeCell ref="AN537:AN540"/>
    <mergeCell ref="AO537:AO540"/>
    <mergeCell ref="AP537:AP540"/>
    <mergeCell ref="AQ537:AQ540"/>
    <mergeCell ref="AR537:AR540"/>
    <mergeCell ref="AS537:AS540"/>
    <mergeCell ref="L534:M534"/>
    <mergeCell ref="N534:O534"/>
    <mergeCell ref="P534:Q534"/>
    <mergeCell ref="R534:S534"/>
    <mergeCell ref="T534:U534"/>
    <mergeCell ref="L489:M489"/>
    <mergeCell ref="N489:O489"/>
    <mergeCell ref="P489:Q489"/>
    <mergeCell ref="R489:S489"/>
    <mergeCell ref="T489:U489"/>
    <mergeCell ref="AN496:AN499"/>
    <mergeCell ref="AO496:AO499"/>
    <mergeCell ref="AQ496:AQ499"/>
    <mergeCell ref="AR496:AR499"/>
    <mergeCell ref="AO500:AO503"/>
    <mergeCell ref="L504:M504"/>
    <mergeCell ref="X489:Y489"/>
    <mergeCell ref="Z489:AA489"/>
    <mergeCell ref="AF489:AG489"/>
    <mergeCell ref="V504:W504"/>
    <mergeCell ref="X504:Y504"/>
    <mergeCell ref="C537:C540"/>
    <mergeCell ref="I537:I540"/>
    <mergeCell ref="J537:J540"/>
    <mergeCell ref="K537:K540"/>
    <mergeCell ref="AS481:AS484"/>
    <mergeCell ref="AR567:AR570"/>
    <mergeCell ref="AS575:AS578"/>
    <mergeCell ref="AQ586:AQ589"/>
    <mergeCell ref="AR586:AR589"/>
    <mergeCell ref="AP586:AP589"/>
    <mergeCell ref="AS485:AS488"/>
    <mergeCell ref="AP575:AP578"/>
    <mergeCell ref="AQ575:AQ578"/>
    <mergeCell ref="AQ541:AQ54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S451:AS454"/>
    <mergeCell ref="AO451:AO454"/>
    <mergeCell ref="AQ481:AQ484"/>
    <mergeCell ref="AR481:AR484"/>
    <mergeCell ref="V444:W444"/>
    <mergeCell ref="X444:Y444"/>
    <mergeCell ref="V459:W459"/>
    <mergeCell ref="X459:Y459"/>
    <mergeCell ref="Z459:AA459"/>
    <mergeCell ref="AM447:AM450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AK485:AK488"/>
    <mergeCell ref="AF459:AG459"/>
    <mergeCell ref="V474:W474"/>
    <mergeCell ref="X474:Y474"/>
    <mergeCell ref="Z474:AA474"/>
    <mergeCell ref="AF474:AG474"/>
    <mergeCell ref="AO485:AO488"/>
    <mergeCell ref="AJ481:AJ484"/>
    <mergeCell ref="AM485:AM488"/>
    <mergeCell ref="AN485:AN488"/>
    <mergeCell ref="AO477:AO480"/>
    <mergeCell ref="V489:W489"/>
    <mergeCell ref="H511:H512"/>
    <mergeCell ref="Z504:AA504"/>
    <mergeCell ref="AF504:AG504"/>
    <mergeCell ref="AJ500:AJ503"/>
    <mergeCell ref="AK500:AK503"/>
    <mergeCell ref="AF519:AG519"/>
    <mergeCell ref="AK515:AK518"/>
    <mergeCell ref="AM515:AM518"/>
    <mergeCell ref="AN515:AN518"/>
    <mergeCell ref="AO515:AO518"/>
    <mergeCell ref="AD519:AE519"/>
    <mergeCell ref="AP481:AP484"/>
    <mergeCell ref="AK481:AK484"/>
    <mergeCell ref="AN451:AN454"/>
    <mergeCell ref="K425:K428"/>
    <mergeCell ref="AJ425:AJ428"/>
    <mergeCell ref="AK425:AK428"/>
    <mergeCell ref="AM425:AM428"/>
    <mergeCell ref="AN425:AN428"/>
    <mergeCell ref="AM451:AM454"/>
    <mergeCell ref="K436:K439"/>
    <mergeCell ref="AK447:AK450"/>
    <mergeCell ref="AO481:AO484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V429:W429"/>
    <mergeCell ref="X429:Y429"/>
    <mergeCell ref="Z429:AA429"/>
    <mergeCell ref="AF429:AG429"/>
    <mergeCell ref="K372:K375"/>
    <mergeCell ref="AN372:AN375"/>
    <mergeCell ref="AO372:AO375"/>
    <mergeCell ref="AP372:AP375"/>
    <mergeCell ref="AO425:AO428"/>
    <mergeCell ref="AP425:AP428"/>
    <mergeCell ref="AO395:AO398"/>
    <mergeCell ref="AD399:AE399"/>
    <mergeCell ref="AB399:AC399"/>
    <mergeCell ref="AO410:AO413"/>
    <mergeCell ref="AO376:AO379"/>
    <mergeCell ref="AP376:AP379"/>
    <mergeCell ref="Z444:AA444"/>
    <mergeCell ref="AF444:AG444"/>
    <mergeCell ref="L429:M429"/>
    <mergeCell ref="N429:O429"/>
    <mergeCell ref="K421:K424"/>
    <mergeCell ref="P429:Q429"/>
    <mergeCell ref="R429:S429"/>
    <mergeCell ref="AK387:AK390"/>
    <mergeCell ref="AM387:AM390"/>
    <mergeCell ref="AN387:AN390"/>
    <mergeCell ref="AO387:AO390"/>
    <mergeCell ref="AP406:AP409"/>
    <mergeCell ref="AP410:AP413"/>
    <mergeCell ref="J410:J413"/>
    <mergeCell ref="AQ372:AQ375"/>
    <mergeCell ref="AN402:AN405"/>
    <mergeCell ref="V369:W369"/>
    <mergeCell ref="AQ376:AQ379"/>
    <mergeCell ref="P384:Q384"/>
    <mergeCell ref="T324:U324"/>
    <mergeCell ref="AR335:AR338"/>
    <mergeCell ref="AR327:AR330"/>
    <mergeCell ref="AJ387:AJ390"/>
    <mergeCell ref="V324:W324"/>
    <mergeCell ref="X324:Y324"/>
    <mergeCell ref="V339:W339"/>
    <mergeCell ref="X339:Y339"/>
    <mergeCell ref="Z339:AA339"/>
    <mergeCell ref="AF339:AG339"/>
    <mergeCell ref="AO320:AO323"/>
    <mergeCell ref="K346:K349"/>
    <mergeCell ref="L354:M354"/>
    <mergeCell ref="K350:K353"/>
    <mergeCell ref="R354:S354"/>
    <mergeCell ref="AB354:AC354"/>
    <mergeCell ref="R384:S384"/>
    <mergeCell ref="AP391:AP394"/>
    <mergeCell ref="AQ391:AQ394"/>
    <mergeCell ref="AR391:AR394"/>
    <mergeCell ref="AJ395:AJ398"/>
    <mergeCell ref="AK395:AK398"/>
    <mergeCell ref="AP395:AP398"/>
    <mergeCell ref="AQ395:AQ398"/>
    <mergeCell ref="AO391:AO394"/>
    <mergeCell ref="J376:J379"/>
    <mergeCell ref="AS365:AS368"/>
    <mergeCell ref="AJ417:AJ420"/>
    <mergeCell ref="AK417:AK420"/>
    <mergeCell ref="AM417:AM420"/>
    <mergeCell ref="AN417:AN420"/>
    <mergeCell ref="AO417:AO420"/>
    <mergeCell ref="AK320:AK323"/>
    <mergeCell ref="AJ320:AJ323"/>
    <mergeCell ref="AP312:AP315"/>
    <mergeCell ref="AR361:AR364"/>
    <mergeCell ref="AS361:AS364"/>
    <mergeCell ref="AQ312:AQ315"/>
    <mergeCell ref="AR312:AR315"/>
    <mergeCell ref="AS312:AS315"/>
    <mergeCell ref="AS327:AS330"/>
    <mergeCell ref="AS316:AS319"/>
    <mergeCell ref="AQ327:AQ330"/>
    <mergeCell ref="AQ331:AQ334"/>
    <mergeCell ref="AJ346:AJ349"/>
    <mergeCell ref="AK346:AK349"/>
    <mergeCell ref="AQ335:AQ338"/>
    <mergeCell ref="AS335:AS338"/>
    <mergeCell ref="AR331:AR334"/>
    <mergeCell ref="AS331:AS334"/>
    <mergeCell ref="AJ331:AJ334"/>
    <mergeCell ref="AJ350:AJ353"/>
    <mergeCell ref="AM357:AM360"/>
    <mergeCell ref="AP387:AP390"/>
    <mergeCell ref="AR380:AR383"/>
    <mergeCell ref="AS380:AS383"/>
    <mergeCell ref="AR376:AR379"/>
    <mergeCell ref="AN320:AN323"/>
    <mergeCell ref="H307:H308"/>
    <mergeCell ref="H312:H313"/>
    <mergeCell ref="H314:H315"/>
    <mergeCell ref="P324:Q324"/>
    <mergeCell ref="R324:S324"/>
    <mergeCell ref="H316:H317"/>
    <mergeCell ref="H320:H321"/>
    <mergeCell ref="I305:I308"/>
    <mergeCell ref="J305:J308"/>
    <mergeCell ref="I312:I315"/>
    <mergeCell ref="H337:H338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12:J315"/>
    <mergeCell ref="K312:K315"/>
    <mergeCell ref="L324:M324"/>
    <mergeCell ref="N324:O324"/>
    <mergeCell ref="K316:K319"/>
    <mergeCell ref="K331:K334"/>
    <mergeCell ref="C320:C323"/>
    <mergeCell ref="I320:I323"/>
    <mergeCell ref="J320:J323"/>
    <mergeCell ref="K320:K323"/>
    <mergeCell ref="H322:H323"/>
    <mergeCell ref="H318:H319"/>
    <mergeCell ref="AN301:AN304"/>
    <mergeCell ref="C305:C308"/>
    <mergeCell ref="K305:K308"/>
    <mergeCell ref="AK305:AK308"/>
    <mergeCell ref="AJ312:AJ315"/>
    <mergeCell ref="AK312:AK315"/>
    <mergeCell ref="I301:I304"/>
    <mergeCell ref="J301:J304"/>
    <mergeCell ref="K301:K304"/>
    <mergeCell ref="AJ301:AJ304"/>
    <mergeCell ref="AQ245:AQ248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H252:H253"/>
    <mergeCell ref="T249:U249"/>
    <mergeCell ref="C252:C255"/>
    <mergeCell ref="I252:I255"/>
    <mergeCell ref="J252:J255"/>
    <mergeCell ref="H275:H276"/>
    <mergeCell ref="H277:H278"/>
    <mergeCell ref="C301:C304"/>
    <mergeCell ref="C312:C315"/>
    <mergeCell ref="H254:H255"/>
    <mergeCell ref="H256:H257"/>
    <mergeCell ref="H258:H259"/>
    <mergeCell ref="I245:I248"/>
    <mergeCell ref="J245:J248"/>
    <mergeCell ref="H247:H248"/>
    <mergeCell ref="H237:H238"/>
    <mergeCell ref="H239:H240"/>
    <mergeCell ref="H241:H242"/>
    <mergeCell ref="H243:H244"/>
    <mergeCell ref="AO237:AO240"/>
    <mergeCell ref="AP237:AP240"/>
    <mergeCell ref="AM237:AM240"/>
    <mergeCell ref="J241:J244"/>
    <mergeCell ref="K241:K244"/>
    <mergeCell ref="AJ241:AJ244"/>
    <mergeCell ref="AK241:AK244"/>
    <mergeCell ref="AM241:AM244"/>
    <mergeCell ref="AN241:AN244"/>
    <mergeCell ref="AJ282:AJ285"/>
    <mergeCell ref="AP241:AP244"/>
    <mergeCell ref="AN245:AN248"/>
    <mergeCell ref="AO245:AO248"/>
    <mergeCell ref="L294:M294"/>
    <mergeCell ref="N294:O294"/>
    <mergeCell ref="R294:S294"/>
    <mergeCell ref="L249:M249"/>
    <mergeCell ref="N249:O249"/>
    <mergeCell ref="P249:Q249"/>
    <mergeCell ref="R249:S249"/>
    <mergeCell ref="AP162:AP165"/>
    <mergeCell ref="AQ162:AQ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AS237:AS240"/>
    <mergeCell ref="AO241:AO244"/>
    <mergeCell ref="AR241:AR244"/>
    <mergeCell ref="AS241:AS244"/>
    <mergeCell ref="AQ237:AQ240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AR181:AR184"/>
    <mergeCell ref="AJ185:AJ188"/>
    <mergeCell ref="AK185:AK188"/>
    <mergeCell ref="AM185:AM188"/>
    <mergeCell ref="AN185:AN188"/>
    <mergeCell ref="AN162:AN165"/>
    <mergeCell ref="AO162:AO165"/>
    <mergeCell ref="H162:H163"/>
    <mergeCell ref="H164:H165"/>
    <mergeCell ref="J151:J154"/>
    <mergeCell ref="C170:C173"/>
    <mergeCell ref="C136:C139"/>
    <mergeCell ref="I136:I139"/>
    <mergeCell ref="J136:J139"/>
    <mergeCell ref="I170:I173"/>
    <mergeCell ref="J170:J173"/>
    <mergeCell ref="K140:K143"/>
    <mergeCell ref="AJ140:AJ143"/>
    <mergeCell ref="AK140:AK143"/>
    <mergeCell ref="V234:W234"/>
    <mergeCell ref="X234:Y234"/>
    <mergeCell ref="Z234:AA234"/>
    <mergeCell ref="AF234:AG234"/>
    <mergeCell ref="L189:M189"/>
    <mergeCell ref="N189:O189"/>
    <mergeCell ref="P189:Q189"/>
    <mergeCell ref="K136:K139"/>
    <mergeCell ref="AJ136:AJ139"/>
    <mergeCell ref="AK136:AK139"/>
    <mergeCell ref="AM136:AM139"/>
    <mergeCell ref="K185:K188"/>
    <mergeCell ref="AO185:AO188"/>
    <mergeCell ref="K192:K195"/>
    <mergeCell ref="AJ192:AJ195"/>
    <mergeCell ref="AK192:AK195"/>
    <mergeCell ref="AM192:AM195"/>
    <mergeCell ref="AN192:AN195"/>
    <mergeCell ref="AK162:AK165"/>
    <mergeCell ref="AM162:AM165"/>
    <mergeCell ref="H172:H173"/>
    <mergeCell ref="C140:C143"/>
    <mergeCell ref="I140:I143"/>
    <mergeCell ref="J140:J143"/>
    <mergeCell ref="C151:C154"/>
    <mergeCell ref="I151:I154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K132:K135"/>
    <mergeCell ref="AJ132:AJ135"/>
    <mergeCell ref="AK132:AK135"/>
    <mergeCell ref="H134:H135"/>
    <mergeCell ref="H153:H154"/>
    <mergeCell ref="AP65:AP68"/>
    <mergeCell ref="AQ65:AQ68"/>
    <mergeCell ref="AR65:AR68"/>
    <mergeCell ref="AS65:AS68"/>
    <mergeCell ref="AM61:AM64"/>
    <mergeCell ref="AN61:AN64"/>
    <mergeCell ref="AP61:AP64"/>
    <mergeCell ref="AQ61:AQ64"/>
    <mergeCell ref="AR61:AR64"/>
    <mergeCell ref="V174:W174"/>
    <mergeCell ref="X174:Y174"/>
    <mergeCell ref="Z174:AA174"/>
    <mergeCell ref="AF174:AG174"/>
    <mergeCell ref="C155:C158"/>
    <mergeCell ref="I155:I158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J76:AJ79"/>
    <mergeCell ref="AK76:AK79"/>
    <mergeCell ref="AM76:AM79"/>
    <mergeCell ref="H492:H493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C440:C443"/>
    <mergeCell ref="P294:Q294"/>
    <mergeCell ref="AJ61:AJ64"/>
    <mergeCell ref="AK61:AK64"/>
    <mergeCell ref="AK57:AK60"/>
    <mergeCell ref="AN57:AN60"/>
    <mergeCell ref="AO57:AO60"/>
    <mergeCell ref="AO61:AO64"/>
    <mergeCell ref="AM57:AM60"/>
    <mergeCell ref="AS61:AS64"/>
    <mergeCell ref="AJ65:AJ68"/>
    <mergeCell ref="C421:C424"/>
    <mergeCell ref="I421:I424"/>
    <mergeCell ref="C316:C319"/>
    <mergeCell ref="I316:I319"/>
    <mergeCell ref="J421:J424"/>
    <mergeCell ref="C425:C428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453:H454"/>
    <mergeCell ref="C507:C510"/>
    <mergeCell ref="C455:C458"/>
    <mergeCell ref="H502:H503"/>
    <mergeCell ref="C462:C465"/>
    <mergeCell ref="C492:C495"/>
    <mergeCell ref="C331:C334"/>
    <mergeCell ref="C327:C330"/>
    <mergeCell ref="H365:H366"/>
    <mergeCell ref="H350:H351"/>
    <mergeCell ref="H352:H353"/>
    <mergeCell ref="H357:H358"/>
    <mergeCell ref="I350:I353"/>
    <mergeCell ref="J350:J353"/>
    <mergeCell ref="J346:J349"/>
    <mergeCell ref="C470:C473"/>
    <mergeCell ref="I470:I473"/>
    <mergeCell ref="J470:J473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260:H261"/>
    <mergeCell ref="C485:C488"/>
    <mergeCell ref="I485:I488"/>
    <mergeCell ref="J485:J488"/>
    <mergeCell ref="C447:C450"/>
    <mergeCell ref="I447:I450"/>
    <mergeCell ref="J447:J450"/>
    <mergeCell ref="I455:I45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350:C353"/>
    <mergeCell ref="H262:H263"/>
    <mergeCell ref="J316:J319"/>
    <mergeCell ref="H185:H186"/>
    <mergeCell ref="H187:H188"/>
    <mergeCell ref="H192:H193"/>
    <mergeCell ref="C500:C503"/>
    <mergeCell ref="I500:I503"/>
    <mergeCell ref="J500:J503"/>
    <mergeCell ref="I436:I439"/>
    <mergeCell ref="J436:J439"/>
    <mergeCell ref="C365:C368"/>
    <mergeCell ref="I365:I368"/>
    <mergeCell ref="H494:H495"/>
    <mergeCell ref="H496:H497"/>
    <mergeCell ref="H498:H499"/>
    <mergeCell ref="C511:C514"/>
    <mergeCell ref="I511:I514"/>
    <mergeCell ref="J511:J514"/>
    <mergeCell ref="I507:I510"/>
    <mergeCell ref="C436:C439"/>
    <mergeCell ref="J237:J240"/>
    <mergeCell ref="C196:C199"/>
    <mergeCell ref="I196:I199"/>
    <mergeCell ref="J196:J199"/>
    <mergeCell ref="J185:J188"/>
    <mergeCell ref="C185:C188"/>
    <mergeCell ref="I185:I188"/>
    <mergeCell ref="H194:H195"/>
    <mergeCell ref="C192:C195"/>
    <mergeCell ref="I192:I195"/>
    <mergeCell ref="J192:J195"/>
    <mergeCell ref="C417:C420"/>
    <mergeCell ref="I417:I420"/>
    <mergeCell ref="J417:J420"/>
    <mergeCell ref="C132:C135"/>
    <mergeCell ref="I132:I135"/>
    <mergeCell ref="J132:J135"/>
    <mergeCell ref="H108:H109"/>
    <mergeCell ref="H110:H111"/>
    <mergeCell ref="I106:I109"/>
    <mergeCell ref="J106:J109"/>
    <mergeCell ref="H119:H120"/>
    <mergeCell ref="I121:I124"/>
    <mergeCell ref="J121:J124"/>
    <mergeCell ref="J46:J49"/>
    <mergeCell ref="C80:C83"/>
    <mergeCell ref="C91:C94"/>
    <mergeCell ref="I91:I94"/>
    <mergeCell ref="J91:J94"/>
    <mergeCell ref="C110:C113"/>
    <mergeCell ref="I110:I113"/>
    <mergeCell ref="J110:J113"/>
    <mergeCell ref="C106:C109"/>
    <mergeCell ref="E115:G115"/>
    <mergeCell ref="C117:C120"/>
    <mergeCell ref="I117:I120"/>
    <mergeCell ref="J117:J120"/>
    <mergeCell ref="C121:C124"/>
    <mergeCell ref="H89:H90"/>
    <mergeCell ref="C4:D4"/>
    <mergeCell ref="C35:C38"/>
    <mergeCell ref="I35:I38"/>
    <mergeCell ref="J35:J38"/>
    <mergeCell ref="C46:C49"/>
    <mergeCell ref="I65:I68"/>
    <mergeCell ref="J65:J68"/>
    <mergeCell ref="E40:G40"/>
    <mergeCell ref="C87:C90"/>
    <mergeCell ref="I87:I90"/>
    <mergeCell ref="J87:J90"/>
    <mergeCell ref="I46:I49"/>
    <mergeCell ref="I80:I83"/>
    <mergeCell ref="J80:J83"/>
    <mergeCell ref="I61:I64"/>
    <mergeCell ref="C31:C34"/>
    <mergeCell ref="I31:I34"/>
    <mergeCell ref="J31:J34"/>
    <mergeCell ref="H5:M5"/>
    <mergeCell ref="H6:M6"/>
    <mergeCell ref="H7:M7"/>
    <mergeCell ref="I57:I60"/>
    <mergeCell ref="J57:J60"/>
    <mergeCell ref="C61:C64"/>
    <mergeCell ref="H63:H64"/>
    <mergeCell ref="H65:H66"/>
    <mergeCell ref="H67:H68"/>
    <mergeCell ref="H72:H73"/>
    <mergeCell ref="H74:H75"/>
    <mergeCell ref="H61:H62"/>
    <mergeCell ref="H76:H77"/>
    <mergeCell ref="E85:G85"/>
    <mergeCell ref="J155:J158"/>
    <mergeCell ref="H151:H152"/>
    <mergeCell ref="AM20:AM23"/>
    <mergeCell ref="AP20:AP23"/>
    <mergeCell ref="AR20:AR23"/>
    <mergeCell ref="C12:C15"/>
    <mergeCell ref="I12:I15"/>
    <mergeCell ref="J12:J15"/>
    <mergeCell ref="C16:C19"/>
    <mergeCell ref="I16:I19"/>
    <mergeCell ref="AR12:AR15"/>
    <mergeCell ref="AP12:AP15"/>
    <mergeCell ref="AM12:AM15"/>
    <mergeCell ref="AJ12:AJ15"/>
    <mergeCell ref="AO12:AO15"/>
    <mergeCell ref="AQ12:AQ15"/>
    <mergeCell ref="AJ16:AJ19"/>
    <mergeCell ref="AM16:AM19"/>
    <mergeCell ref="AP16:AP19"/>
    <mergeCell ref="AR16:AR19"/>
    <mergeCell ref="C27:C30"/>
    <mergeCell ref="I27:I30"/>
    <mergeCell ref="J27:J30"/>
    <mergeCell ref="K27:K30"/>
    <mergeCell ref="E25:G25"/>
    <mergeCell ref="AR42:AR45"/>
    <mergeCell ref="L54:M54"/>
    <mergeCell ref="C50:C53"/>
    <mergeCell ref="I50:I53"/>
    <mergeCell ref="J50:J53"/>
    <mergeCell ref="K50:K53"/>
    <mergeCell ref="C57:C60"/>
    <mergeCell ref="AS16:AS19"/>
    <mergeCell ref="C20:C23"/>
    <mergeCell ref="I20:I23"/>
    <mergeCell ref="J20:J23"/>
    <mergeCell ref="K20:K23"/>
    <mergeCell ref="AK20:AK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R24:S24"/>
    <mergeCell ref="T24:U24"/>
    <mergeCell ref="E10:G10"/>
    <mergeCell ref="K12:K15"/>
    <mergeCell ref="H12:H13"/>
    <mergeCell ref="H14:H15"/>
    <mergeCell ref="H16:H17"/>
    <mergeCell ref="J16:J19"/>
    <mergeCell ref="K16:K19"/>
    <mergeCell ref="AN12:AN15"/>
    <mergeCell ref="AK16:AK19"/>
    <mergeCell ref="AN16:AN19"/>
    <mergeCell ref="T9:U9"/>
    <mergeCell ref="AK12:AK15"/>
    <mergeCell ref="AQ16:AQ19"/>
    <mergeCell ref="AJ20:AJ23"/>
    <mergeCell ref="N54:O54"/>
    <mergeCell ref="P54:Q54"/>
    <mergeCell ref="R54:S54"/>
    <mergeCell ref="T54:U54"/>
    <mergeCell ref="P39:Q39"/>
    <mergeCell ref="R39:S39"/>
    <mergeCell ref="T39:U39"/>
    <mergeCell ref="AN20:AN23"/>
    <mergeCell ref="AF9:AG9"/>
    <mergeCell ref="AK35:AK38"/>
    <mergeCell ref="AB9:AC9"/>
    <mergeCell ref="AP42:AP45"/>
    <mergeCell ref="AQ42:AQ45"/>
    <mergeCell ref="AN42:AN45"/>
    <mergeCell ref="AO42:AO45"/>
    <mergeCell ref="AM42:AM45"/>
    <mergeCell ref="AO16:AO19"/>
    <mergeCell ref="AJ50:AJ53"/>
    <mergeCell ref="AK50:AK53"/>
    <mergeCell ref="AM50:AM53"/>
    <mergeCell ref="AN50:AN53"/>
    <mergeCell ref="AO50:AO53"/>
    <mergeCell ref="AF39:AG39"/>
    <mergeCell ref="AJ35:AJ38"/>
    <mergeCell ref="AM35:AM38"/>
    <mergeCell ref="AN35:AN38"/>
    <mergeCell ref="AO35:AO38"/>
    <mergeCell ref="AP35:AP38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AM46:AM49"/>
    <mergeCell ref="AN46:AN49"/>
    <mergeCell ref="AO46:AO49"/>
    <mergeCell ref="K46:K49"/>
    <mergeCell ref="AJ46:AJ49"/>
    <mergeCell ref="AK46:AK49"/>
    <mergeCell ref="C42:C45"/>
    <mergeCell ref="I42:I45"/>
    <mergeCell ref="J42:J45"/>
    <mergeCell ref="K42:K45"/>
    <mergeCell ref="AJ42:AJ45"/>
    <mergeCell ref="AK42:AK45"/>
    <mergeCell ref="AQ35:AQ38"/>
    <mergeCell ref="AR35:AR38"/>
    <mergeCell ref="AP46:AP49"/>
    <mergeCell ref="AQ46:AQ49"/>
    <mergeCell ref="AR46:AR49"/>
    <mergeCell ref="C72:C75"/>
    <mergeCell ref="I72:I75"/>
    <mergeCell ref="J72:J7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J61:J64"/>
    <mergeCell ref="C65:C68"/>
    <mergeCell ref="AK65:AK68"/>
    <mergeCell ref="AM65:AM68"/>
    <mergeCell ref="Z69:AA69"/>
    <mergeCell ref="H87:H88"/>
    <mergeCell ref="AJ91:AJ94"/>
    <mergeCell ref="AK91:AK94"/>
    <mergeCell ref="AM91:AM94"/>
    <mergeCell ref="AN91:AN94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K87:AK90"/>
    <mergeCell ref="AM87:AM90"/>
    <mergeCell ref="AN87:AN90"/>
    <mergeCell ref="AO87:AO90"/>
    <mergeCell ref="T84:U84"/>
    <mergeCell ref="V84:W84"/>
    <mergeCell ref="X84:Y84"/>
    <mergeCell ref="Z84:AA84"/>
    <mergeCell ref="AF84:AG84"/>
    <mergeCell ref="AP91:AP94"/>
    <mergeCell ref="E100:G100"/>
    <mergeCell ref="H91:H92"/>
    <mergeCell ref="H93:H94"/>
    <mergeCell ref="H95:H96"/>
    <mergeCell ref="V99:W99"/>
    <mergeCell ref="X99:Y99"/>
    <mergeCell ref="Z99:AA99"/>
    <mergeCell ref="AM102:AM105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AQ102:AQ105"/>
    <mergeCell ref="AR102:AR105"/>
    <mergeCell ref="AS102:AS105"/>
    <mergeCell ref="AR91:AR94"/>
    <mergeCell ref="AQ91:AQ94"/>
    <mergeCell ref="AJ110:AJ113"/>
    <mergeCell ref="AK110:AK113"/>
    <mergeCell ref="AM110:AM113"/>
    <mergeCell ref="AN136:AN139"/>
    <mergeCell ref="K106:K109"/>
    <mergeCell ref="AJ106:AJ109"/>
    <mergeCell ref="AK106:AK109"/>
    <mergeCell ref="AM106:AM109"/>
    <mergeCell ref="AN106:AN109"/>
    <mergeCell ref="L129:M129"/>
    <mergeCell ref="N129:O129"/>
    <mergeCell ref="P129:Q129"/>
    <mergeCell ref="R129:S129"/>
    <mergeCell ref="L144:M144"/>
    <mergeCell ref="N144:O144"/>
    <mergeCell ref="P144:Q144"/>
    <mergeCell ref="R144:S144"/>
    <mergeCell ref="T144:U144"/>
    <mergeCell ref="Z114:AA114"/>
    <mergeCell ref="AN125:AN128"/>
    <mergeCell ref="V144:W144"/>
    <mergeCell ref="X144:Y144"/>
    <mergeCell ref="Z144:AA144"/>
    <mergeCell ref="AF144:AG144"/>
    <mergeCell ref="AM140:AM143"/>
    <mergeCell ref="AN140:AN143"/>
    <mergeCell ref="AD144:AE144"/>
    <mergeCell ref="K117:K120"/>
    <mergeCell ref="K147:K150"/>
    <mergeCell ref="AJ147:AJ150"/>
    <mergeCell ref="AK147:AK150"/>
    <mergeCell ref="AM147:AM150"/>
    <mergeCell ref="AR117:AR120"/>
    <mergeCell ref="AS117:AS120"/>
    <mergeCell ref="K121:K124"/>
    <mergeCell ref="AJ121:AJ124"/>
    <mergeCell ref="AK121:AK124"/>
    <mergeCell ref="AM121:AM124"/>
    <mergeCell ref="AN121:AN124"/>
    <mergeCell ref="AO121:AO124"/>
    <mergeCell ref="AP121:AP124"/>
    <mergeCell ref="AQ121:AQ124"/>
    <mergeCell ref="T129:U129"/>
    <mergeCell ref="L114:M114"/>
    <mergeCell ref="N114:O114"/>
    <mergeCell ref="AO125:AO128"/>
    <mergeCell ref="AQ136:AQ139"/>
    <mergeCell ref="AR136:AR139"/>
    <mergeCell ref="AS136:AS139"/>
    <mergeCell ref="AO140:AO143"/>
    <mergeCell ref="AP140:AP143"/>
    <mergeCell ref="AQ140:AQ143"/>
    <mergeCell ref="AR140:AR143"/>
    <mergeCell ref="AS140:AS143"/>
    <mergeCell ref="AQ147:AQ150"/>
    <mergeCell ref="AR147:AR150"/>
    <mergeCell ref="AS147:AS150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B159:AC159"/>
    <mergeCell ref="AP151:AP154"/>
    <mergeCell ref="AP147:AP150"/>
    <mergeCell ref="AO147:AO150"/>
    <mergeCell ref="AN147:AN150"/>
    <mergeCell ref="AB144:AC144"/>
    <mergeCell ref="AM151:AM154"/>
    <mergeCell ref="AN151:AN154"/>
    <mergeCell ref="K151:K154"/>
    <mergeCell ref="AJ151:AJ154"/>
    <mergeCell ref="AK151:AK154"/>
    <mergeCell ref="AD159:AE159"/>
    <mergeCell ref="AO170:AO173"/>
    <mergeCell ref="AP170:AP173"/>
    <mergeCell ref="AQ170:AQ173"/>
    <mergeCell ref="AR170:AR173"/>
    <mergeCell ref="AS170:AS173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Q155:AQ158"/>
    <mergeCell ref="AR155:AR158"/>
    <mergeCell ref="V159:W159"/>
    <mergeCell ref="X159:Y159"/>
    <mergeCell ref="Z159:AA159"/>
    <mergeCell ref="AF159:AG159"/>
    <mergeCell ref="AQ151:AQ154"/>
    <mergeCell ref="AR151:AR154"/>
    <mergeCell ref="AO151:AO154"/>
    <mergeCell ref="K155:K158"/>
    <mergeCell ref="AJ155:AJ158"/>
    <mergeCell ref="AK155:AK158"/>
    <mergeCell ref="AM155:AM158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H181:H182"/>
    <mergeCell ref="H183:H184"/>
    <mergeCell ref="C181:C184"/>
    <mergeCell ref="AD174:AE174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AP196:AP199"/>
    <mergeCell ref="AQ196:AQ199"/>
    <mergeCell ref="AR196:AR199"/>
    <mergeCell ref="AP192:AP195"/>
    <mergeCell ref="AQ192:AQ195"/>
    <mergeCell ref="AS196:AS199"/>
    <mergeCell ref="AP185:AP188"/>
    <mergeCell ref="AQ185:AQ188"/>
    <mergeCell ref="AR185:AR188"/>
    <mergeCell ref="AP181:AP184"/>
    <mergeCell ref="AQ181:AQ184"/>
    <mergeCell ref="R204:S204"/>
    <mergeCell ref="H200:H201"/>
    <mergeCell ref="H202:H203"/>
    <mergeCell ref="T204:U204"/>
    <mergeCell ref="AM196:AM199"/>
    <mergeCell ref="AN196:AN199"/>
    <mergeCell ref="H196:H197"/>
    <mergeCell ref="H198:H199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196:AO199"/>
    <mergeCell ref="T189:U189"/>
    <mergeCell ref="AJ207:AJ210"/>
    <mergeCell ref="AK207:AK210"/>
    <mergeCell ref="C200:C203"/>
    <mergeCell ref="I200:I203"/>
    <mergeCell ref="J200:J203"/>
    <mergeCell ref="K200:K203"/>
    <mergeCell ref="AJ200:AJ203"/>
    <mergeCell ref="L204:M204"/>
    <mergeCell ref="N204:O204"/>
    <mergeCell ref="P204:Q204"/>
    <mergeCell ref="AS207:AS210"/>
    <mergeCell ref="C211:C214"/>
    <mergeCell ref="I211:I214"/>
    <mergeCell ref="J211:J214"/>
    <mergeCell ref="K211:K214"/>
    <mergeCell ref="AJ211:AJ214"/>
    <mergeCell ref="AK211:AK214"/>
    <mergeCell ref="AO211:AO214"/>
    <mergeCell ref="AP211:AP214"/>
    <mergeCell ref="AS211:AS214"/>
    <mergeCell ref="C207:C210"/>
    <mergeCell ref="I207:I210"/>
    <mergeCell ref="J207:J210"/>
    <mergeCell ref="K207:K210"/>
    <mergeCell ref="AN207:AN210"/>
    <mergeCell ref="AO207:AO210"/>
    <mergeCell ref="AP207:AP210"/>
    <mergeCell ref="AQ207:AQ210"/>
    <mergeCell ref="AR207:AR210"/>
    <mergeCell ref="AQ211:AQ214"/>
    <mergeCell ref="AR211:AR214"/>
    <mergeCell ref="AM211:AM214"/>
    <mergeCell ref="AN211:AN21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AK226:AK229"/>
    <mergeCell ref="AM226:AM229"/>
    <mergeCell ref="AN226:AN229"/>
    <mergeCell ref="AR230:AR233"/>
    <mergeCell ref="AS230:AS233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C241:C244"/>
    <mergeCell ref="I241:I244"/>
    <mergeCell ref="AM230:AM233"/>
    <mergeCell ref="L234:M234"/>
    <mergeCell ref="N234:O234"/>
    <mergeCell ref="P234:Q234"/>
    <mergeCell ref="R234:S234"/>
    <mergeCell ref="AK237:AK240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K252:AK255"/>
    <mergeCell ref="AM252:AM255"/>
    <mergeCell ref="AS260:AS263"/>
    <mergeCell ref="AR260:AR263"/>
    <mergeCell ref="AM256:AM259"/>
    <mergeCell ref="AN256:AN259"/>
    <mergeCell ref="AO256:AO259"/>
    <mergeCell ref="AP256:AP259"/>
    <mergeCell ref="AS256:AS259"/>
    <mergeCell ref="AO260:AO263"/>
    <mergeCell ref="AP260:AP263"/>
    <mergeCell ref="AQ260:AQ263"/>
    <mergeCell ref="J260:J263"/>
    <mergeCell ref="K260:K263"/>
    <mergeCell ref="AJ260:AJ263"/>
    <mergeCell ref="AK260:AK263"/>
    <mergeCell ref="AM260:AM263"/>
    <mergeCell ref="AN260:AN263"/>
    <mergeCell ref="T264:U264"/>
    <mergeCell ref="AQ256:AQ259"/>
    <mergeCell ref="AR256:AR259"/>
    <mergeCell ref="I260:I263"/>
    <mergeCell ref="L264:M264"/>
    <mergeCell ref="N264:O264"/>
    <mergeCell ref="P264:Q264"/>
    <mergeCell ref="H267:H268"/>
    <mergeCell ref="H269:H270"/>
    <mergeCell ref="H271:H272"/>
    <mergeCell ref="K275:K278"/>
    <mergeCell ref="R264:S264"/>
    <mergeCell ref="C256:C259"/>
    <mergeCell ref="I256:I259"/>
    <mergeCell ref="J256:J259"/>
    <mergeCell ref="K256:K259"/>
    <mergeCell ref="C260:C263"/>
    <mergeCell ref="C267:C270"/>
    <mergeCell ref="I267:I270"/>
    <mergeCell ref="J267:J270"/>
    <mergeCell ref="K267:K270"/>
    <mergeCell ref="AM275:AM278"/>
    <mergeCell ref="C275:C278"/>
    <mergeCell ref="I275:I278"/>
    <mergeCell ref="J275:J278"/>
    <mergeCell ref="H273:H274"/>
    <mergeCell ref="L279:M279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S290:AS293"/>
    <mergeCell ref="C286:C289"/>
    <mergeCell ref="I286:I289"/>
    <mergeCell ref="J286:J289"/>
    <mergeCell ref="K286:K289"/>
    <mergeCell ref="AJ286:AJ289"/>
    <mergeCell ref="AK286:AK289"/>
    <mergeCell ref="AM286:AM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S282:AS285"/>
    <mergeCell ref="H282:H283"/>
    <mergeCell ref="H284:H285"/>
    <mergeCell ref="R279:S279"/>
    <mergeCell ref="T279:U279"/>
    <mergeCell ref="AN282:AN285"/>
    <mergeCell ref="N279:O279"/>
    <mergeCell ref="P279:Q279"/>
    <mergeCell ref="AP290:AP293"/>
    <mergeCell ref="AQ290:AQ293"/>
    <mergeCell ref="AR290:AR293"/>
    <mergeCell ref="V294:W294"/>
    <mergeCell ref="X294:Y294"/>
    <mergeCell ref="AP316:AP319"/>
    <mergeCell ref="AQ316:AQ319"/>
    <mergeCell ref="AR316:AR319"/>
    <mergeCell ref="AO301:AO304"/>
    <mergeCell ref="AO297:AO300"/>
    <mergeCell ref="AK297:AK300"/>
    <mergeCell ref="AM297:AM300"/>
    <mergeCell ref="AP286:AP289"/>
    <mergeCell ref="AP297:AP300"/>
    <mergeCell ref="AQ297:AQ300"/>
    <mergeCell ref="AJ290:AJ293"/>
    <mergeCell ref="AK290:AK293"/>
    <mergeCell ref="AM290:AM293"/>
    <mergeCell ref="AN290:AN293"/>
    <mergeCell ref="AO290:AO293"/>
    <mergeCell ref="AQ286:AQ289"/>
    <mergeCell ref="AR286:AR289"/>
    <mergeCell ref="AJ316:AJ319"/>
    <mergeCell ref="AK316:AK319"/>
    <mergeCell ref="AM316:AM319"/>
    <mergeCell ref="AN316:AN319"/>
    <mergeCell ref="AM312:AM315"/>
    <mergeCell ref="AN286:AN289"/>
    <mergeCell ref="AO286:AO289"/>
    <mergeCell ref="V279:W279"/>
    <mergeCell ref="H286:H287"/>
    <mergeCell ref="H288:H289"/>
    <mergeCell ref="H290:H291"/>
    <mergeCell ref="H292:H293"/>
    <mergeCell ref="AO316:AO319"/>
    <mergeCell ref="AN312:AN315"/>
    <mergeCell ref="AO312:AO315"/>
    <mergeCell ref="AN327:AN330"/>
    <mergeCell ref="AO327:AO330"/>
    <mergeCell ref="AP327:AP330"/>
    <mergeCell ref="K335:K338"/>
    <mergeCell ref="AM327:AM330"/>
    <mergeCell ref="AP335:AP338"/>
    <mergeCell ref="AP331:AP334"/>
    <mergeCell ref="AJ335:AJ338"/>
    <mergeCell ref="AK335:AK338"/>
    <mergeCell ref="AB339:AC339"/>
    <mergeCell ref="AM335:AM338"/>
    <mergeCell ref="AN335:AN338"/>
    <mergeCell ref="AO335:AO338"/>
    <mergeCell ref="I327:I330"/>
    <mergeCell ref="J327:J330"/>
    <mergeCell ref="K327:K330"/>
    <mergeCell ref="AJ327:AJ330"/>
    <mergeCell ref="AK327:AK330"/>
    <mergeCell ref="AK331:AK334"/>
    <mergeCell ref="AM331:AM334"/>
    <mergeCell ref="AN331:AN334"/>
    <mergeCell ref="AO331:AO334"/>
    <mergeCell ref="T339:U339"/>
    <mergeCell ref="I331:I334"/>
    <mergeCell ref="J331:J334"/>
    <mergeCell ref="H342:H343"/>
    <mergeCell ref="H344:H345"/>
    <mergeCell ref="L339:M339"/>
    <mergeCell ref="N339:O339"/>
    <mergeCell ref="P339:Q339"/>
    <mergeCell ref="R339:S339"/>
    <mergeCell ref="AO346:AO349"/>
    <mergeCell ref="C361:C364"/>
    <mergeCell ref="I361:I364"/>
    <mergeCell ref="J361:J364"/>
    <mergeCell ref="K361:K364"/>
    <mergeCell ref="H359:H360"/>
    <mergeCell ref="H361:H362"/>
    <mergeCell ref="H363:H364"/>
    <mergeCell ref="H346:H347"/>
    <mergeCell ref="H348:H349"/>
    <mergeCell ref="AO365:AO368"/>
    <mergeCell ref="N354:O354"/>
    <mergeCell ref="P354:Q354"/>
    <mergeCell ref="AM342:AM345"/>
    <mergeCell ref="AN342:AN345"/>
    <mergeCell ref="AO342:AO345"/>
    <mergeCell ref="AN357:AN360"/>
    <mergeCell ref="T354:U354"/>
    <mergeCell ref="AM346:AM349"/>
    <mergeCell ref="AN346:AN349"/>
    <mergeCell ref="AK342:AK345"/>
    <mergeCell ref="K365:K368"/>
    <mergeCell ref="AJ365:AJ368"/>
    <mergeCell ref="AK365:AK368"/>
    <mergeCell ref="AM365:AM368"/>
    <mergeCell ref="AN365:AN368"/>
    <mergeCell ref="C342:C345"/>
    <mergeCell ref="I342:I345"/>
    <mergeCell ref="J342:J345"/>
    <mergeCell ref="K342:K345"/>
    <mergeCell ref="AJ342:AJ345"/>
    <mergeCell ref="H367:H368"/>
    <mergeCell ref="C372:C375"/>
    <mergeCell ref="I372:I375"/>
    <mergeCell ref="J372:J375"/>
    <mergeCell ref="AR357:AR360"/>
    <mergeCell ref="AP361:AP364"/>
    <mergeCell ref="AQ361:AQ364"/>
    <mergeCell ref="AO357:AO360"/>
    <mergeCell ref="L384:M384"/>
    <mergeCell ref="N384:O384"/>
    <mergeCell ref="AJ376:AJ379"/>
    <mergeCell ref="AK376:AK379"/>
    <mergeCell ref="AM376:AM379"/>
    <mergeCell ref="AN376:AN379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N380:AN383"/>
    <mergeCell ref="AP346:AP349"/>
    <mergeCell ref="AQ346:AQ349"/>
    <mergeCell ref="AR346:AR349"/>
    <mergeCell ref="AQ380:AQ383"/>
    <mergeCell ref="AP357:AP360"/>
    <mergeCell ref="AQ357:AQ360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O380:AO383"/>
    <mergeCell ref="AP380:AP383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C376:C379"/>
    <mergeCell ref="I376:I379"/>
    <mergeCell ref="K376:K379"/>
    <mergeCell ref="H382:H383"/>
    <mergeCell ref="H387:H388"/>
    <mergeCell ref="H389:H390"/>
    <mergeCell ref="H372:H373"/>
    <mergeCell ref="H374:H375"/>
    <mergeCell ref="H376:H377"/>
    <mergeCell ref="H378:H37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C402:C405"/>
    <mergeCell ref="I402:I405"/>
    <mergeCell ref="J402:J405"/>
    <mergeCell ref="K402:K405"/>
    <mergeCell ref="AP402:AP405"/>
    <mergeCell ref="AQ402:AQ405"/>
    <mergeCell ref="AS376:AS379"/>
    <mergeCell ref="C395:C398"/>
    <mergeCell ref="H391:H392"/>
    <mergeCell ref="H393:H394"/>
    <mergeCell ref="H380:H381"/>
    <mergeCell ref="H404:H405"/>
    <mergeCell ref="H402:H403"/>
    <mergeCell ref="AR387:AR390"/>
    <mergeCell ref="AS387:AS390"/>
    <mergeCell ref="C406:C409"/>
    <mergeCell ref="I406:I409"/>
    <mergeCell ref="J406:J409"/>
    <mergeCell ref="K406:K409"/>
    <mergeCell ref="AJ406:AJ409"/>
    <mergeCell ref="AK406:AK409"/>
    <mergeCell ref="H406:H407"/>
    <mergeCell ref="H408:H409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AR406:AR409"/>
    <mergeCell ref="C432:C435"/>
    <mergeCell ref="I432:I435"/>
    <mergeCell ref="J432:J435"/>
    <mergeCell ref="K432:K435"/>
    <mergeCell ref="AJ432:AJ435"/>
    <mergeCell ref="AK432:AK435"/>
    <mergeCell ref="AQ432:AQ435"/>
    <mergeCell ref="K417:K420"/>
    <mergeCell ref="H395:H396"/>
    <mergeCell ref="H397:H398"/>
    <mergeCell ref="L399:M399"/>
    <mergeCell ref="N399:O399"/>
    <mergeCell ref="P399:Q399"/>
    <mergeCell ref="R399:S399"/>
    <mergeCell ref="AS436:AS439"/>
    <mergeCell ref="AN440:AN443"/>
    <mergeCell ref="AD429:AE429"/>
    <mergeCell ref="AB429:AC429"/>
    <mergeCell ref="AM432:AM435"/>
    <mergeCell ref="AN432:AN435"/>
    <mergeCell ref="AR432:AR435"/>
    <mergeCell ref="AP421:AP424"/>
    <mergeCell ref="T444:U444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R440:AR443"/>
    <mergeCell ref="AQ425:AQ428"/>
    <mergeCell ref="AO432:AO435"/>
    <mergeCell ref="AP432:AP435"/>
    <mergeCell ref="AR425:AR428"/>
    <mergeCell ref="E445:G445"/>
    <mergeCell ref="AS440:AS443"/>
    <mergeCell ref="L444:M444"/>
    <mergeCell ref="N444:O444"/>
    <mergeCell ref="P444:Q444"/>
    <mergeCell ref="R444:S444"/>
    <mergeCell ref="AD444:AE444"/>
    <mergeCell ref="AB444:AC444"/>
    <mergeCell ref="AP451:AP454"/>
    <mergeCell ref="AQ451:AQ454"/>
    <mergeCell ref="AR451:AR454"/>
    <mergeCell ref="C451:C454"/>
    <mergeCell ref="I451:I454"/>
    <mergeCell ref="J451:J454"/>
    <mergeCell ref="K451:K454"/>
    <mergeCell ref="AJ451:AJ454"/>
    <mergeCell ref="AK451:AK454"/>
    <mergeCell ref="H451:H452"/>
    <mergeCell ref="AO447:AO450"/>
    <mergeCell ref="AO440:AO443"/>
    <mergeCell ref="AP447:AP450"/>
    <mergeCell ref="AQ447:AQ450"/>
    <mergeCell ref="AR447:AR450"/>
    <mergeCell ref="AS447:AS450"/>
    <mergeCell ref="AP440:AP443"/>
    <mergeCell ref="AQ440:AQ443"/>
    <mergeCell ref="K447:K450"/>
    <mergeCell ref="AJ447:AJ450"/>
    <mergeCell ref="H455:H456"/>
    <mergeCell ref="H457:H458"/>
    <mergeCell ref="J455:J458"/>
    <mergeCell ref="K455:K458"/>
    <mergeCell ref="AJ455:AJ458"/>
    <mergeCell ref="AK455:AK458"/>
    <mergeCell ref="AM455:AM458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N477:AN480"/>
    <mergeCell ref="AP470:AP473"/>
    <mergeCell ref="AQ470:AQ473"/>
    <mergeCell ref="AR470:AR473"/>
    <mergeCell ref="AS470:AS473"/>
    <mergeCell ref="AO470:AO473"/>
    <mergeCell ref="AS462:AS465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AN470:AN473"/>
    <mergeCell ref="AM466:AM469"/>
    <mergeCell ref="AM477:AM480"/>
    <mergeCell ref="AJ470:AJ473"/>
    <mergeCell ref="AK470:AK473"/>
    <mergeCell ref="AM470:AM473"/>
    <mergeCell ref="C466:C469"/>
    <mergeCell ref="I466:I469"/>
    <mergeCell ref="J466:J469"/>
    <mergeCell ref="K466:K469"/>
    <mergeCell ref="H470:H471"/>
    <mergeCell ref="H472:H473"/>
    <mergeCell ref="AM496:AM499"/>
    <mergeCell ref="AJ496:AJ499"/>
    <mergeCell ref="AK496:AK499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AN481:AN484"/>
    <mergeCell ref="J481:J484"/>
    <mergeCell ref="H477:H478"/>
    <mergeCell ref="H479:H480"/>
    <mergeCell ref="K477:K480"/>
    <mergeCell ref="AJ477:AJ480"/>
    <mergeCell ref="AK477:AK480"/>
    <mergeCell ref="K481:K484"/>
    <mergeCell ref="AM481:AM484"/>
    <mergeCell ref="K470:K473"/>
    <mergeCell ref="AP500:AP503"/>
    <mergeCell ref="AQ500:AQ503"/>
    <mergeCell ref="AR500:AR503"/>
    <mergeCell ref="AR492:AR495"/>
    <mergeCell ref="C496:C499"/>
    <mergeCell ref="I496:I499"/>
    <mergeCell ref="J496:J499"/>
    <mergeCell ref="K496:K499"/>
    <mergeCell ref="AN492:AN495"/>
    <mergeCell ref="AM462:AM465"/>
    <mergeCell ref="AN462:AN465"/>
    <mergeCell ref="AO462:AO465"/>
    <mergeCell ref="AO466:AO469"/>
    <mergeCell ref="AP466:AP469"/>
    <mergeCell ref="AQ466:AQ469"/>
    <mergeCell ref="AN466:AN469"/>
    <mergeCell ref="I462:I465"/>
    <mergeCell ref="J462:J465"/>
    <mergeCell ref="K462:K465"/>
    <mergeCell ref="AJ462:AJ465"/>
    <mergeCell ref="AK462:AK465"/>
    <mergeCell ref="AM492:AM495"/>
    <mergeCell ref="I492:I495"/>
    <mergeCell ref="J492:J495"/>
    <mergeCell ref="K492:K495"/>
    <mergeCell ref="AJ492:AJ495"/>
    <mergeCell ref="E475:G475"/>
    <mergeCell ref="I481:I484"/>
    <mergeCell ref="C481:C484"/>
    <mergeCell ref="AJ466:AJ469"/>
    <mergeCell ref="AK466:AK469"/>
    <mergeCell ref="N504:O504"/>
    <mergeCell ref="P504:Q504"/>
    <mergeCell ref="R504:S504"/>
    <mergeCell ref="T504:U504"/>
    <mergeCell ref="AN500:AN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K515:K518"/>
    <mergeCell ref="AP515:AP518"/>
    <mergeCell ref="AN511:AN514"/>
    <mergeCell ref="AO511:AO514"/>
    <mergeCell ref="AJ511:AJ514"/>
    <mergeCell ref="AK511:AK514"/>
    <mergeCell ref="K500:K503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AK522:AK525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C515:C518"/>
    <mergeCell ref="H517:H518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C545:C548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AO560:AO563"/>
    <mergeCell ref="C556:C559"/>
    <mergeCell ref="I556:I559"/>
    <mergeCell ref="J556:J559"/>
    <mergeCell ref="K556:K559"/>
    <mergeCell ref="AS567:AS570"/>
    <mergeCell ref="AM571:AM574"/>
    <mergeCell ref="AN571:AN574"/>
    <mergeCell ref="C571:C574"/>
    <mergeCell ref="I571:I574"/>
    <mergeCell ref="J571:J574"/>
    <mergeCell ref="K571:K574"/>
    <mergeCell ref="AJ571:AJ574"/>
    <mergeCell ref="AK571:AK574"/>
    <mergeCell ref="AO571:AO574"/>
    <mergeCell ref="AM567:AM570"/>
    <mergeCell ref="AN567:AN570"/>
    <mergeCell ref="AO567:AO570"/>
    <mergeCell ref="AP567:AP570"/>
    <mergeCell ref="AQ567:AQ570"/>
    <mergeCell ref="AP571:AP574"/>
    <mergeCell ref="AQ571:AQ574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E565:G565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AO575:AO578"/>
    <mergeCell ref="AD579:AE579"/>
    <mergeCell ref="H569:H570"/>
    <mergeCell ref="H571:H572"/>
    <mergeCell ref="AP560:AP563"/>
    <mergeCell ref="H584:H585"/>
    <mergeCell ref="H582:H583"/>
    <mergeCell ref="AP582:AP585"/>
    <mergeCell ref="AQ582:AQ585"/>
    <mergeCell ref="AR582:AR585"/>
    <mergeCell ref="AS582:AS585"/>
    <mergeCell ref="R579:S579"/>
    <mergeCell ref="T579:U579"/>
    <mergeCell ref="V579:W579"/>
    <mergeCell ref="X579:Y579"/>
    <mergeCell ref="Z579:AA579"/>
    <mergeCell ref="AF579:AG57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582:K585"/>
    <mergeCell ref="I586:I589"/>
    <mergeCell ref="J586:J589"/>
    <mergeCell ref="K586:K589"/>
    <mergeCell ref="AJ586:AJ589"/>
    <mergeCell ref="AK586:AK589"/>
    <mergeCell ref="AM586:AM589"/>
    <mergeCell ref="H590:H591"/>
    <mergeCell ref="H592:H593"/>
    <mergeCell ref="C612:C615"/>
    <mergeCell ref="I612:I615"/>
    <mergeCell ref="J612:J615"/>
    <mergeCell ref="K612:K615"/>
    <mergeCell ref="AN612:AN615"/>
    <mergeCell ref="C590:C593"/>
    <mergeCell ref="I590:I593"/>
    <mergeCell ref="J590:J593"/>
    <mergeCell ref="K590:K593"/>
    <mergeCell ref="AJ590:AJ593"/>
    <mergeCell ref="AQ616:AQ619"/>
    <mergeCell ref="K597:K600"/>
    <mergeCell ref="AP612:AP615"/>
    <mergeCell ref="AQ612:AQ615"/>
    <mergeCell ref="AR616:AR619"/>
    <mergeCell ref="C597:C600"/>
    <mergeCell ref="I597:I600"/>
    <mergeCell ref="J597:J600"/>
    <mergeCell ref="C605:C608"/>
    <mergeCell ref="L594:M594"/>
    <mergeCell ref="N594:O594"/>
    <mergeCell ref="P594:Q594"/>
    <mergeCell ref="R594:S594"/>
    <mergeCell ref="C601:C604"/>
    <mergeCell ref="I601:I604"/>
    <mergeCell ref="J601:J604"/>
    <mergeCell ref="K601:K604"/>
    <mergeCell ref="AP590:AP593"/>
    <mergeCell ref="AQ590:AQ593"/>
    <mergeCell ref="AR590:AR593"/>
    <mergeCell ref="AS616:AS619"/>
    <mergeCell ref="AJ612:AJ615"/>
    <mergeCell ref="AK612:AK615"/>
    <mergeCell ref="AM612:AM615"/>
    <mergeCell ref="V609:W609"/>
    <mergeCell ref="AR612:AR615"/>
    <mergeCell ref="AS612:AS615"/>
    <mergeCell ref="C616:C619"/>
    <mergeCell ref="I616:I619"/>
    <mergeCell ref="J616:J619"/>
    <mergeCell ref="K616:K619"/>
    <mergeCell ref="AJ616:AJ619"/>
    <mergeCell ref="AN616:AN619"/>
    <mergeCell ref="AO616:AO619"/>
    <mergeCell ref="AP616:AP619"/>
    <mergeCell ref="AS627:AS630"/>
    <mergeCell ref="V624:W624"/>
    <mergeCell ref="X624:Y624"/>
    <mergeCell ref="Z624:AA624"/>
    <mergeCell ref="AJ627:AJ630"/>
    <mergeCell ref="AK627:AK630"/>
    <mergeCell ref="AM627:AM630"/>
    <mergeCell ref="AD624:AE624"/>
    <mergeCell ref="P624:Q624"/>
    <mergeCell ref="R624:S624"/>
    <mergeCell ref="T624:U624"/>
    <mergeCell ref="AP627:AP630"/>
    <mergeCell ref="AQ627:AQ630"/>
    <mergeCell ref="AR627:AR630"/>
    <mergeCell ref="AQ620:AQ623"/>
    <mergeCell ref="AR620:AR623"/>
    <mergeCell ref="AS620:AS623"/>
    <mergeCell ref="AS676:AS679"/>
    <mergeCell ref="C672:C675"/>
    <mergeCell ref="I672:I675"/>
    <mergeCell ref="J672:J675"/>
    <mergeCell ref="K672:K675"/>
    <mergeCell ref="AP657:AP660"/>
    <mergeCell ref="H637:H638"/>
    <mergeCell ref="C646:C649"/>
    <mergeCell ref="I646:I649"/>
    <mergeCell ref="E670:G670"/>
    <mergeCell ref="C631:C634"/>
    <mergeCell ref="I631:I634"/>
    <mergeCell ref="C642:C645"/>
    <mergeCell ref="I642:I645"/>
    <mergeCell ref="H642:H643"/>
    <mergeCell ref="H644:H645"/>
    <mergeCell ref="J665:J668"/>
    <mergeCell ref="AP665:AP668"/>
    <mergeCell ref="AQ665:AQ668"/>
    <mergeCell ref="AR665:AR668"/>
    <mergeCell ref="I676:I679"/>
    <mergeCell ref="C635:C638"/>
    <mergeCell ref="I635:I638"/>
    <mergeCell ref="J635:J638"/>
    <mergeCell ref="K635:K638"/>
    <mergeCell ref="H635:H636"/>
    <mergeCell ref="AP661:AP664"/>
    <mergeCell ref="AQ661:AQ664"/>
    <mergeCell ref="AR661:AR664"/>
    <mergeCell ref="AR676:AR679"/>
    <mergeCell ref="AO672:AO675"/>
    <mergeCell ref="AS661:AS664"/>
    <mergeCell ref="AS665:AS668"/>
    <mergeCell ref="AQ676:AQ679"/>
    <mergeCell ref="C687:C690"/>
    <mergeCell ref="I687:I690"/>
    <mergeCell ref="J687:J690"/>
    <mergeCell ref="K687:K690"/>
    <mergeCell ref="E685:G685"/>
    <mergeCell ref="AN661:AN664"/>
    <mergeCell ref="H661:H662"/>
    <mergeCell ref="H663:H664"/>
    <mergeCell ref="C665:C668"/>
    <mergeCell ref="I665:I668"/>
    <mergeCell ref="AP650:AP653"/>
    <mergeCell ref="AQ650:AQ653"/>
    <mergeCell ref="AR650:AR653"/>
    <mergeCell ref="AS650:AS653"/>
    <mergeCell ref="AS706:AS709"/>
    <mergeCell ref="K706:K709"/>
    <mergeCell ref="AM650:AM653"/>
    <mergeCell ref="AM680:AM683"/>
    <mergeCell ref="AN680:AN683"/>
    <mergeCell ref="AO680:AO683"/>
    <mergeCell ref="I650:I653"/>
    <mergeCell ref="J650:J653"/>
    <mergeCell ref="K650:K653"/>
    <mergeCell ref="AJ650:AJ653"/>
    <mergeCell ref="AK650:AK653"/>
    <mergeCell ref="AJ657:AJ660"/>
    <mergeCell ref="AJ661:AJ664"/>
    <mergeCell ref="AK661:AK664"/>
    <mergeCell ref="AJ676:AJ679"/>
    <mergeCell ref="AS672:AS675"/>
    <mergeCell ref="AM661:AM664"/>
    <mergeCell ref="AP672:AP675"/>
    <mergeCell ref="AQ672:AQ675"/>
    <mergeCell ref="AR672:AR675"/>
    <mergeCell ref="AQ706:AQ709"/>
    <mergeCell ref="AR706:AR709"/>
    <mergeCell ref="AN691:AN694"/>
    <mergeCell ref="AO691:AO694"/>
    <mergeCell ref="AR702:AR705"/>
    <mergeCell ref="AO661:AO664"/>
    <mergeCell ref="AP702:AP705"/>
    <mergeCell ref="AQ702:AQ705"/>
    <mergeCell ref="AM706:AM709"/>
    <mergeCell ref="AN706:AN709"/>
    <mergeCell ref="AO706:AO709"/>
    <mergeCell ref="AP706:AP709"/>
    <mergeCell ref="AP710:AP713"/>
    <mergeCell ref="AQ710:AQ713"/>
    <mergeCell ref="AN710:AN713"/>
    <mergeCell ref="AR710:AR713"/>
    <mergeCell ref="AN676:AN679"/>
    <mergeCell ref="AO676:AO679"/>
    <mergeCell ref="I710:I713"/>
    <mergeCell ref="J710:J713"/>
    <mergeCell ref="K710:K713"/>
    <mergeCell ref="AJ710:AJ713"/>
    <mergeCell ref="AK710:AK713"/>
    <mergeCell ref="AM710:AM713"/>
    <mergeCell ref="I717:I720"/>
    <mergeCell ref="J717:J720"/>
    <mergeCell ref="H738:H739"/>
    <mergeCell ref="H740:H741"/>
    <mergeCell ref="H742:H743"/>
    <mergeCell ref="H732:H733"/>
    <mergeCell ref="AS702:AS705"/>
    <mergeCell ref="J680:J683"/>
    <mergeCell ref="K680:K683"/>
    <mergeCell ref="AJ680:AJ683"/>
    <mergeCell ref="AK680:AK683"/>
    <mergeCell ref="AO710:AO713"/>
    <mergeCell ref="AQ680:AQ683"/>
    <mergeCell ref="AR680:AR683"/>
    <mergeCell ref="AS680:AS683"/>
    <mergeCell ref="AP680:AP683"/>
    <mergeCell ref="AJ706:AJ709"/>
    <mergeCell ref="AK706:AK709"/>
    <mergeCell ref="AM725:AM728"/>
    <mergeCell ref="J706:J709"/>
    <mergeCell ref="L729:M729"/>
    <mergeCell ref="N729:O729"/>
    <mergeCell ref="P729:Q729"/>
    <mergeCell ref="R729:S729"/>
    <mergeCell ref="T729:U729"/>
    <mergeCell ref="AP717:AP720"/>
    <mergeCell ref="N744:O744"/>
    <mergeCell ref="P744:Q744"/>
    <mergeCell ref="R744:S744"/>
    <mergeCell ref="T744:U744"/>
    <mergeCell ref="AP751:AP754"/>
    <mergeCell ref="AN747:AN750"/>
    <mergeCell ref="AO747:AO750"/>
    <mergeCell ref="J751:J754"/>
    <mergeCell ref="N759:O759"/>
    <mergeCell ref="P759:Q759"/>
    <mergeCell ref="R759:S759"/>
    <mergeCell ref="AS710:AS713"/>
    <mergeCell ref="AR721:AR724"/>
    <mergeCell ref="AS721:AS724"/>
    <mergeCell ref="AQ717:AQ720"/>
    <mergeCell ref="AN721:AN724"/>
    <mergeCell ref="AO721:AO724"/>
    <mergeCell ref="AJ747:AJ750"/>
    <mergeCell ref="AK747:AK750"/>
    <mergeCell ref="AM747:AM750"/>
    <mergeCell ref="AD759:AE759"/>
    <mergeCell ref="K725:K728"/>
    <mergeCell ref="AJ725:AJ728"/>
    <mergeCell ref="AK725:AK728"/>
    <mergeCell ref="T714:U714"/>
    <mergeCell ref="AP721:AP724"/>
    <mergeCell ref="AJ755:AJ758"/>
    <mergeCell ref="AK755:AK758"/>
    <mergeCell ref="AM755:AM758"/>
    <mergeCell ref="V729:W729"/>
    <mergeCell ref="X729:Y729"/>
    <mergeCell ref="Z729:AA729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O751:AO754"/>
    <mergeCell ref="AB759:AC759"/>
    <mergeCell ref="C717:C720"/>
    <mergeCell ref="C721:C724"/>
    <mergeCell ref="AS755:AS758"/>
    <mergeCell ref="AJ751:AJ754"/>
    <mergeCell ref="AK751:AK754"/>
    <mergeCell ref="C736:C739"/>
    <mergeCell ref="I736:I739"/>
    <mergeCell ref="J736:J739"/>
    <mergeCell ref="K736:K739"/>
    <mergeCell ref="AJ736:AJ739"/>
    <mergeCell ref="H747:H748"/>
    <mergeCell ref="H749:H750"/>
    <mergeCell ref="AQ751:AQ754"/>
    <mergeCell ref="AR751:AR754"/>
    <mergeCell ref="V759:W759"/>
    <mergeCell ref="X759:Y759"/>
    <mergeCell ref="Z759:AA759"/>
    <mergeCell ref="AF759:AG759"/>
    <mergeCell ref="AR755:AR758"/>
    <mergeCell ref="AQ755:AQ758"/>
    <mergeCell ref="L744:M744"/>
    <mergeCell ref="J762:J765"/>
    <mergeCell ref="K762:K765"/>
    <mergeCell ref="C766:C769"/>
    <mergeCell ref="I766:I769"/>
    <mergeCell ref="AQ747:AQ750"/>
    <mergeCell ref="C755:C758"/>
    <mergeCell ref="I755:I758"/>
    <mergeCell ref="J755:J758"/>
    <mergeCell ref="K755:K758"/>
    <mergeCell ref="AN762:AN765"/>
    <mergeCell ref="H777:H778"/>
    <mergeCell ref="H779:H780"/>
    <mergeCell ref="H781:H782"/>
    <mergeCell ref="H783:H784"/>
    <mergeCell ref="AP755:AP758"/>
    <mergeCell ref="AO762:AO765"/>
    <mergeCell ref="AP762:AP765"/>
    <mergeCell ref="AN755:AN758"/>
    <mergeCell ref="H772:H773"/>
    <mergeCell ref="AQ762:AQ765"/>
    <mergeCell ref="H768:H769"/>
    <mergeCell ref="AO755:AO758"/>
    <mergeCell ref="H757:H758"/>
    <mergeCell ref="H755:H756"/>
    <mergeCell ref="H753:H754"/>
    <mergeCell ref="K751:K754"/>
    <mergeCell ref="AN751:AN754"/>
    <mergeCell ref="AJ777:AJ780"/>
    <mergeCell ref="AD774:AE774"/>
    <mergeCell ref="AO777:AO780"/>
    <mergeCell ref="AP777:AP780"/>
    <mergeCell ref="H762:H763"/>
    <mergeCell ref="C792:C795"/>
    <mergeCell ref="I792:I795"/>
    <mergeCell ref="J781:J784"/>
    <mergeCell ref="K781:K784"/>
    <mergeCell ref="C770:C773"/>
    <mergeCell ref="I770:I773"/>
    <mergeCell ref="J770:J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P766:AP769"/>
    <mergeCell ref="AQ766:AQ769"/>
    <mergeCell ref="AR766:AR769"/>
    <mergeCell ref="AK766:AK769"/>
    <mergeCell ref="C781:C784"/>
    <mergeCell ref="I781:I784"/>
    <mergeCell ref="L774:M774"/>
    <mergeCell ref="N774:O774"/>
    <mergeCell ref="P774:Q774"/>
    <mergeCell ref="R774:S774"/>
    <mergeCell ref="V774:W774"/>
    <mergeCell ref="X774:Y774"/>
    <mergeCell ref="K777:K780"/>
    <mergeCell ref="H785:H786"/>
    <mergeCell ref="C800:C803"/>
    <mergeCell ref="I800:I803"/>
    <mergeCell ref="J766:J769"/>
    <mergeCell ref="K766:K769"/>
    <mergeCell ref="AJ766:AJ769"/>
    <mergeCell ref="C785:C788"/>
    <mergeCell ref="I785:I788"/>
    <mergeCell ref="J785:J788"/>
    <mergeCell ref="H787:H788"/>
    <mergeCell ref="AJ800:AJ803"/>
    <mergeCell ref="AK800:AK803"/>
    <mergeCell ref="AM800:AM803"/>
    <mergeCell ref="C796:C799"/>
    <mergeCell ref="H802:H803"/>
    <mergeCell ref="I796:I799"/>
    <mergeCell ref="H798:H799"/>
    <mergeCell ref="H800:H801"/>
    <mergeCell ref="J800:J803"/>
    <mergeCell ref="K800:K803"/>
    <mergeCell ref="L789:M789"/>
    <mergeCell ref="N789:O789"/>
    <mergeCell ref="AO792:AO795"/>
    <mergeCell ref="AN777:AN780"/>
    <mergeCell ref="AJ792:AJ795"/>
    <mergeCell ref="AK792:AK795"/>
    <mergeCell ref="AM792:AM795"/>
    <mergeCell ref="AN792:AN795"/>
    <mergeCell ref="T774:U774"/>
    <mergeCell ref="P789:Q789"/>
    <mergeCell ref="R789:S789"/>
    <mergeCell ref="T789:U789"/>
    <mergeCell ref="J792:J795"/>
    <mergeCell ref="K792:K795"/>
    <mergeCell ref="K785:K788"/>
    <mergeCell ref="AO811:AO814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Z789:AA789"/>
    <mergeCell ref="AF789:AG789"/>
    <mergeCell ref="AB789:AC789"/>
    <mergeCell ref="V804:W804"/>
    <mergeCell ref="X804:Y804"/>
    <mergeCell ref="Z804:AA804"/>
    <mergeCell ref="AF804:AG804"/>
    <mergeCell ref="C807:C810"/>
    <mergeCell ref="I807:I810"/>
    <mergeCell ref="J807:J810"/>
    <mergeCell ref="K807:K810"/>
    <mergeCell ref="Z819:AA819"/>
    <mergeCell ref="C811:C814"/>
    <mergeCell ref="I811:I814"/>
    <mergeCell ref="J811:J814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L819:M819"/>
    <mergeCell ref="N819:O819"/>
    <mergeCell ref="P819:Q819"/>
    <mergeCell ref="R819:S819"/>
    <mergeCell ref="T819:U819"/>
    <mergeCell ref="H817:H818"/>
    <mergeCell ref="H796:H797"/>
    <mergeCell ref="AD804:AE804"/>
    <mergeCell ref="C822:C825"/>
    <mergeCell ref="I822:I825"/>
    <mergeCell ref="J822:J825"/>
    <mergeCell ref="K822:K825"/>
    <mergeCell ref="V819:W819"/>
    <mergeCell ref="X819:Y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Q815:AQ818"/>
    <mergeCell ref="AR815:AR818"/>
    <mergeCell ref="AS815:AS818"/>
    <mergeCell ref="AP811:AP814"/>
    <mergeCell ref="AQ811:AQ814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AM860:AM863"/>
    <mergeCell ref="AN860:AN863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L864:M864"/>
    <mergeCell ref="N864:O864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O875:AO878"/>
    <mergeCell ref="AP875:AP878"/>
    <mergeCell ref="AQ875:AQ878"/>
    <mergeCell ref="AR875:AR878"/>
    <mergeCell ref="AP871:AP874"/>
    <mergeCell ref="AQ871:AQ874"/>
    <mergeCell ref="H869:H870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N871:AN874"/>
    <mergeCell ref="AO871:AO874"/>
    <mergeCell ref="C875:C878"/>
    <mergeCell ref="I875:I878"/>
    <mergeCell ref="J875:J878"/>
    <mergeCell ref="K875:K878"/>
    <mergeCell ref="AJ875:AJ878"/>
    <mergeCell ref="AK875:AK878"/>
    <mergeCell ref="H877:H878"/>
    <mergeCell ref="AR871:AR874"/>
    <mergeCell ref="AJ882:AJ885"/>
    <mergeCell ref="AK882:AK885"/>
    <mergeCell ref="AM882:AM885"/>
    <mergeCell ref="AN882:AN885"/>
    <mergeCell ref="AS871:AS874"/>
    <mergeCell ref="AM875:AM878"/>
    <mergeCell ref="AN875:AN878"/>
    <mergeCell ref="AM871:AM874"/>
    <mergeCell ref="AO882:AO885"/>
    <mergeCell ref="C882:C885"/>
    <mergeCell ref="I882:I885"/>
    <mergeCell ref="J882:J885"/>
    <mergeCell ref="K882:K885"/>
    <mergeCell ref="AP882:AP885"/>
    <mergeCell ref="AR890:AR893"/>
    <mergeCell ref="AS890:AS893"/>
    <mergeCell ref="H888:H889"/>
    <mergeCell ref="H890:H891"/>
    <mergeCell ref="H892:H893"/>
    <mergeCell ref="AR886:AR889"/>
    <mergeCell ref="AP886:AP889"/>
    <mergeCell ref="AQ886:AQ889"/>
    <mergeCell ref="AO890:AO893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Z909:AA909"/>
    <mergeCell ref="AN912:AN915"/>
    <mergeCell ref="AO912:AO915"/>
    <mergeCell ref="AP912:AP915"/>
    <mergeCell ref="K901:K904"/>
    <mergeCell ref="AJ901:AJ904"/>
    <mergeCell ref="AK901:AK904"/>
    <mergeCell ref="AM901:AM904"/>
    <mergeCell ref="AN901:AN904"/>
    <mergeCell ref="AO901:AO904"/>
    <mergeCell ref="C905:C908"/>
    <mergeCell ref="I905:I908"/>
    <mergeCell ref="J905:J908"/>
    <mergeCell ref="AM886:AM889"/>
    <mergeCell ref="AN886:AN889"/>
    <mergeCell ref="K897:K900"/>
    <mergeCell ref="H897:H898"/>
    <mergeCell ref="H899:H900"/>
    <mergeCell ref="E895:G895"/>
    <mergeCell ref="AJ897:AJ900"/>
    <mergeCell ref="AN890:AN893"/>
    <mergeCell ref="L894:M894"/>
    <mergeCell ref="N894:O894"/>
    <mergeCell ref="C886:C889"/>
    <mergeCell ref="I886:I889"/>
    <mergeCell ref="J886:J889"/>
    <mergeCell ref="K886:K889"/>
    <mergeCell ref="AJ886:AJ889"/>
    <mergeCell ref="AK886:AK889"/>
    <mergeCell ref="AP935:AP938"/>
    <mergeCell ref="AJ935:AJ938"/>
    <mergeCell ref="AK935:AK938"/>
    <mergeCell ref="AN935:AN938"/>
    <mergeCell ref="AP931:AP934"/>
    <mergeCell ref="C935:C938"/>
    <mergeCell ref="J916:J919"/>
    <mergeCell ref="K916:K919"/>
    <mergeCell ref="I916:I919"/>
    <mergeCell ref="H918:H919"/>
    <mergeCell ref="V894:W894"/>
    <mergeCell ref="X894:Y894"/>
    <mergeCell ref="Z894:AA894"/>
    <mergeCell ref="AF894:AG894"/>
    <mergeCell ref="AD894:AE894"/>
    <mergeCell ref="AQ931:AQ934"/>
    <mergeCell ref="AS916:AS919"/>
    <mergeCell ref="AR916:AR919"/>
    <mergeCell ref="AQ916:AQ919"/>
    <mergeCell ref="AO886:AO889"/>
    <mergeCell ref="AR931:AR934"/>
    <mergeCell ref="AP890:AP893"/>
    <mergeCell ref="AP920:AP923"/>
    <mergeCell ref="AQ890:AQ893"/>
    <mergeCell ref="AP916:AP919"/>
    <mergeCell ref="R939:S939"/>
    <mergeCell ref="T939:U939"/>
    <mergeCell ref="L924:M924"/>
    <mergeCell ref="N924:O924"/>
    <mergeCell ref="P924:Q924"/>
    <mergeCell ref="R924:S924"/>
    <mergeCell ref="T924:U924"/>
    <mergeCell ref="N939:O939"/>
    <mergeCell ref="P939:Q939"/>
    <mergeCell ref="Z924:AA924"/>
    <mergeCell ref="AJ931:AJ934"/>
    <mergeCell ref="AK916:AK919"/>
    <mergeCell ref="AM916:AM919"/>
    <mergeCell ref="AN916:AN919"/>
    <mergeCell ref="AO916:AO919"/>
    <mergeCell ref="AN931:AN934"/>
    <mergeCell ref="AO931:AO934"/>
    <mergeCell ref="AK931:AK934"/>
    <mergeCell ref="AM931:AM934"/>
    <mergeCell ref="L939:M939"/>
    <mergeCell ref="V924:W924"/>
    <mergeCell ref="AJ916:AJ919"/>
    <mergeCell ref="AF939:AG939"/>
    <mergeCell ref="AB924:AC924"/>
    <mergeCell ref="AB939:AC939"/>
    <mergeCell ref="X924:Y924"/>
    <mergeCell ref="C920:C923"/>
    <mergeCell ref="I920:I923"/>
    <mergeCell ref="J920:J923"/>
    <mergeCell ref="K920:K923"/>
    <mergeCell ref="X939:Y939"/>
    <mergeCell ref="Z939:AA939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H931:H932"/>
    <mergeCell ref="H933:H934"/>
    <mergeCell ref="H935:H936"/>
    <mergeCell ref="V939:W939"/>
    <mergeCell ref="E925:G925"/>
    <mergeCell ref="H920:H921"/>
    <mergeCell ref="H922:H923"/>
    <mergeCell ref="H937:H938"/>
    <mergeCell ref="I935:I938"/>
    <mergeCell ref="J935:J938"/>
    <mergeCell ref="K935:K938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AM950:AM953"/>
    <mergeCell ref="AN950:AN953"/>
    <mergeCell ref="AO950:AO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E730:G730"/>
    <mergeCell ref="E745:G745"/>
    <mergeCell ref="E760:G760"/>
    <mergeCell ref="E940:G940"/>
    <mergeCell ref="E775:G775"/>
    <mergeCell ref="E790:G790"/>
    <mergeCell ref="E805:G805"/>
    <mergeCell ref="E820:G820"/>
    <mergeCell ref="E880:G880"/>
    <mergeCell ref="E910:G910"/>
    <mergeCell ref="E610:G610"/>
    <mergeCell ref="E625:G625"/>
    <mergeCell ref="E640:G640"/>
    <mergeCell ref="E655:G655"/>
    <mergeCell ref="E700:G700"/>
    <mergeCell ref="E715:G715"/>
    <mergeCell ref="H916:H917"/>
    <mergeCell ref="H721:H722"/>
    <mergeCell ref="H723:H724"/>
    <mergeCell ref="H764:H765"/>
    <mergeCell ref="E460:G460"/>
    <mergeCell ref="E490:G490"/>
    <mergeCell ref="E505:G505"/>
    <mergeCell ref="E520:G520"/>
    <mergeCell ref="E535:G535"/>
    <mergeCell ref="E550:G550"/>
    <mergeCell ref="E835:G835"/>
    <mergeCell ref="E580:G580"/>
    <mergeCell ref="E595:G59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155:BB158"/>
    <mergeCell ref="BC155:BC158"/>
    <mergeCell ref="BD155:BD158"/>
    <mergeCell ref="BE155:BE158"/>
    <mergeCell ref="BC106:BC109"/>
    <mergeCell ref="BD106:BD109"/>
    <mergeCell ref="BE106:BE109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511" priority="127" operator="beginsWith" text="Fruit">
      <formula>LEFT(L12,LEN("Fruit"))="Fruit"</formula>
    </cfRule>
    <cfRule type="beginsWith" dxfId="510" priority="128" operator="beginsWith" text="F">
      <formula>LEFT(L12,LEN("F"))="F"</formula>
    </cfRule>
  </conditionalFormatting>
  <conditionalFormatting sqref="L27:AE38">
    <cfRule type="beginsWith" dxfId="509" priority="126" operator="beginsWith" text="F">
      <formula>LEFT(L27,LEN("F"))="F"</formula>
    </cfRule>
    <cfRule type="beginsWith" dxfId="508" priority="125" operator="beginsWith" text="Fruit">
      <formula>LEFT(L27,LEN("Fruit"))="Fruit"</formula>
    </cfRule>
  </conditionalFormatting>
  <conditionalFormatting sqref="L42:AE53">
    <cfRule type="beginsWith" dxfId="507" priority="123" operator="beginsWith" text="Fruit">
      <formula>LEFT(L42,LEN("Fruit"))="Fruit"</formula>
    </cfRule>
    <cfRule type="beginsWith" dxfId="506" priority="124" operator="beginsWith" text="F">
      <formula>LEFT(L42,LEN("F"))="F"</formula>
    </cfRule>
  </conditionalFormatting>
  <conditionalFormatting sqref="L57:AE68">
    <cfRule type="beginsWith" dxfId="505" priority="122" operator="beginsWith" text="F">
      <formula>LEFT(L57,LEN("F"))="F"</formula>
    </cfRule>
    <cfRule type="beginsWith" dxfId="504" priority="121" operator="beginsWith" text="Fruit">
      <formula>LEFT(L57,LEN("Fruit"))="Fruit"</formula>
    </cfRule>
  </conditionalFormatting>
  <conditionalFormatting sqref="L72:AE83">
    <cfRule type="beginsWith" dxfId="503" priority="120" operator="beginsWith" text="F">
      <formula>LEFT(L72,LEN("F"))="F"</formula>
    </cfRule>
    <cfRule type="beginsWith" dxfId="502" priority="119" operator="beginsWith" text="Fruit">
      <formula>LEFT(L72,LEN("Fruit"))="Fruit"</formula>
    </cfRule>
  </conditionalFormatting>
  <conditionalFormatting sqref="L87:AE98">
    <cfRule type="beginsWith" dxfId="501" priority="118" operator="beginsWith" text="F">
      <formula>LEFT(L87,LEN("F"))="F"</formula>
    </cfRule>
    <cfRule type="beginsWith" dxfId="500" priority="117" operator="beginsWith" text="Fruit">
      <formula>LEFT(L87,LEN("Fruit"))="Fruit"</formula>
    </cfRule>
  </conditionalFormatting>
  <conditionalFormatting sqref="L102:AE113">
    <cfRule type="beginsWith" dxfId="499" priority="116" operator="beginsWith" text="F">
      <formula>LEFT(L102,LEN("F"))="F"</formula>
    </cfRule>
    <cfRule type="beginsWith" dxfId="498" priority="115" operator="beginsWith" text="Fruit">
      <formula>LEFT(L102,LEN("Fruit"))="Fruit"</formula>
    </cfRule>
  </conditionalFormatting>
  <conditionalFormatting sqref="L117:AE128">
    <cfRule type="beginsWith" dxfId="497" priority="114" operator="beginsWith" text="F">
      <formula>LEFT(L117,LEN("F"))="F"</formula>
    </cfRule>
    <cfRule type="beginsWith" dxfId="496" priority="113" operator="beginsWith" text="Fruit">
      <formula>LEFT(L117,LEN("Fruit"))="Fruit"</formula>
    </cfRule>
  </conditionalFormatting>
  <conditionalFormatting sqref="L132:AE143">
    <cfRule type="beginsWith" dxfId="495" priority="112" operator="beginsWith" text="F">
      <formula>LEFT(L132,LEN("F"))="F"</formula>
    </cfRule>
    <cfRule type="beginsWith" dxfId="494" priority="111" operator="beginsWith" text="Fruit">
      <formula>LEFT(L132,LEN("Fruit"))="Fruit"</formula>
    </cfRule>
  </conditionalFormatting>
  <conditionalFormatting sqref="L147:AE158">
    <cfRule type="beginsWith" dxfId="493" priority="110" operator="beginsWith" text="F">
      <formula>LEFT(L147,LEN("F"))="F"</formula>
    </cfRule>
    <cfRule type="beginsWith" dxfId="492" priority="109" operator="beginsWith" text="Fruit">
      <formula>LEFT(L147,LEN("Fruit"))="Fruit"</formula>
    </cfRule>
  </conditionalFormatting>
  <conditionalFormatting sqref="L162:AE173">
    <cfRule type="beginsWith" dxfId="491" priority="108" operator="beginsWith" text="F">
      <formula>LEFT(L162,LEN("F"))="F"</formula>
    </cfRule>
    <cfRule type="beginsWith" dxfId="490" priority="107" operator="beginsWith" text="Fruit">
      <formula>LEFT(L162,LEN("Fruit"))="Fruit"</formula>
    </cfRule>
  </conditionalFormatting>
  <conditionalFormatting sqref="L177:AE188">
    <cfRule type="beginsWith" dxfId="489" priority="106" operator="beginsWith" text="F">
      <formula>LEFT(L177,LEN("F"))="F"</formula>
    </cfRule>
    <cfRule type="beginsWith" dxfId="488" priority="105" operator="beginsWith" text="Fruit">
      <formula>LEFT(L177,LEN("Fruit"))="Fruit"</formula>
    </cfRule>
  </conditionalFormatting>
  <conditionalFormatting sqref="L192:AE203">
    <cfRule type="beginsWith" dxfId="487" priority="104" operator="beginsWith" text="F">
      <formula>LEFT(L192,LEN("F"))="F"</formula>
    </cfRule>
    <cfRule type="beginsWith" dxfId="486" priority="103" operator="beginsWith" text="Fruit">
      <formula>LEFT(L192,LEN("Fruit"))="Fruit"</formula>
    </cfRule>
  </conditionalFormatting>
  <conditionalFormatting sqref="L207:AE218">
    <cfRule type="beginsWith" dxfId="485" priority="102" operator="beginsWith" text="F">
      <formula>LEFT(L207,LEN("F"))="F"</formula>
    </cfRule>
    <cfRule type="beginsWith" dxfId="484" priority="101" operator="beginsWith" text="Fruit">
      <formula>LEFT(L207,LEN("Fruit"))="Fruit"</formula>
    </cfRule>
  </conditionalFormatting>
  <conditionalFormatting sqref="L222:AE233">
    <cfRule type="beginsWith" dxfId="483" priority="100" operator="beginsWith" text="F">
      <formula>LEFT(L222,LEN("F"))="F"</formula>
    </cfRule>
    <cfRule type="beginsWith" dxfId="482" priority="99" operator="beginsWith" text="Fruit">
      <formula>LEFT(L222,LEN("Fruit"))="Fruit"</formula>
    </cfRule>
  </conditionalFormatting>
  <conditionalFormatting sqref="L237:AE248">
    <cfRule type="beginsWith" dxfId="481" priority="98" operator="beginsWith" text="F">
      <formula>LEFT(L237,LEN("F"))="F"</formula>
    </cfRule>
    <cfRule type="beginsWith" dxfId="480" priority="97" operator="beginsWith" text="Fruit">
      <formula>LEFT(L237,LEN("Fruit"))="Fruit"</formula>
    </cfRule>
  </conditionalFormatting>
  <conditionalFormatting sqref="L252:AE263">
    <cfRule type="beginsWith" dxfId="479" priority="96" operator="beginsWith" text="F">
      <formula>LEFT(L252,LEN("F"))="F"</formula>
    </cfRule>
    <cfRule type="beginsWith" dxfId="478" priority="95" operator="beginsWith" text="Fruit">
      <formula>LEFT(L252,LEN("Fruit"))="Fruit"</formula>
    </cfRule>
  </conditionalFormatting>
  <conditionalFormatting sqref="L267:AE278">
    <cfRule type="beginsWith" dxfId="477" priority="94" operator="beginsWith" text="F">
      <formula>LEFT(L267,LEN("F"))="F"</formula>
    </cfRule>
    <cfRule type="beginsWith" dxfId="476" priority="93" operator="beginsWith" text="Fruit">
      <formula>LEFT(L267,LEN("Fruit"))="Fruit"</formula>
    </cfRule>
  </conditionalFormatting>
  <conditionalFormatting sqref="L282:AE293">
    <cfRule type="beginsWith" dxfId="475" priority="92" operator="beginsWith" text="F">
      <formula>LEFT(L282,LEN("F"))="F"</formula>
    </cfRule>
    <cfRule type="beginsWith" dxfId="474" priority="91" operator="beginsWith" text="Fruit">
      <formula>LEFT(L282,LEN("Fruit"))="Fruit"</formula>
    </cfRule>
  </conditionalFormatting>
  <conditionalFormatting sqref="L297:AE308">
    <cfRule type="beginsWith" dxfId="473" priority="90" operator="beginsWith" text="F">
      <formula>LEFT(L297,LEN("F"))="F"</formula>
    </cfRule>
    <cfRule type="beginsWith" dxfId="472" priority="89" operator="beginsWith" text="Fruit">
      <formula>LEFT(L297,LEN("Fruit"))="Fruit"</formula>
    </cfRule>
  </conditionalFormatting>
  <conditionalFormatting sqref="L312:AE323">
    <cfRule type="beginsWith" dxfId="471" priority="88" operator="beginsWith" text="F">
      <formula>LEFT(L312,LEN("F"))="F"</formula>
    </cfRule>
    <cfRule type="beginsWith" dxfId="470" priority="87" operator="beginsWith" text="Fruit">
      <formula>LEFT(L312,LEN("Fruit"))="Fruit"</formula>
    </cfRule>
  </conditionalFormatting>
  <conditionalFormatting sqref="L327:AE338">
    <cfRule type="beginsWith" dxfId="469" priority="86" operator="beginsWith" text="F">
      <formula>LEFT(L327,LEN("F"))="F"</formula>
    </cfRule>
    <cfRule type="beginsWith" dxfId="468" priority="85" operator="beginsWith" text="Fruit">
      <formula>LEFT(L327,LEN("Fruit"))="Fruit"</formula>
    </cfRule>
  </conditionalFormatting>
  <conditionalFormatting sqref="L342:AE353">
    <cfRule type="beginsWith" dxfId="467" priority="84" operator="beginsWith" text="F">
      <formula>LEFT(L342,LEN("F"))="F"</formula>
    </cfRule>
    <cfRule type="beginsWith" dxfId="466" priority="83" operator="beginsWith" text="Fruit">
      <formula>LEFT(L342,LEN("Fruit"))="Fruit"</formula>
    </cfRule>
  </conditionalFormatting>
  <conditionalFormatting sqref="L357:AE368">
    <cfRule type="beginsWith" dxfId="465" priority="81" operator="beginsWith" text="Fruit">
      <formula>LEFT(L357,LEN("Fruit"))="Fruit"</formula>
    </cfRule>
    <cfRule type="beginsWith" dxfId="464" priority="82" operator="beginsWith" text="F">
      <formula>LEFT(L357,LEN("F"))="F"</formula>
    </cfRule>
  </conditionalFormatting>
  <conditionalFormatting sqref="L372:AE383">
    <cfRule type="beginsWith" dxfId="463" priority="80" operator="beginsWith" text="F">
      <formula>LEFT(L372,LEN("F"))="F"</formula>
    </cfRule>
    <cfRule type="beginsWith" dxfId="462" priority="79" operator="beginsWith" text="Fruit">
      <formula>LEFT(L372,LEN("Fruit"))="Fruit"</formula>
    </cfRule>
  </conditionalFormatting>
  <conditionalFormatting sqref="L387:AE398">
    <cfRule type="beginsWith" dxfId="461" priority="78" operator="beginsWith" text="F">
      <formula>LEFT(L387,LEN("F"))="F"</formula>
    </cfRule>
    <cfRule type="beginsWith" dxfId="460" priority="77" operator="beginsWith" text="Fruit">
      <formula>LEFT(L387,LEN("Fruit"))="Fruit"</formula>
    </cfRule>
  </conditionalFormatting>
  <conditionalFormatting sqref="L402:AE413">
    <cfRule type="beginsWith" dxfId="459" priority="76" operator="beginsWith" text="F">
      <formula>LEFT(L402,LEN("F"))="F"</formula>
    </cfRule>
    <cfRule type="beginsWith" dxfId="458" priority="75" operator="beginsWith" text="Fruit">
      <formula>LEFT(L402,LEN("Fruit"))="Fruit"</formula>
    </cfRule>
  </conditionalFormatting>
  <conditionalFormatting sqref="L417:AE428">
    <cfRule type="beginsWith" dxfId="457" priority="74" operator="beginsWith" text="F">
      <formula>LEFT(L417,LEN("F"))="F"</formula>
    </cfRule>
    <cfRule type="beginsWith" dxfId="456" priority="73" operator="beginsWith" text="Fruit">
      <formula>LEFT(L417,LEN("Fruit"))="Fruit"</formula>
    </cfRule>
  </conditionalFormatting>
  <conditionalFormatting sqref="L432:AE443">
    <cfRule type="beginsWith" dxfId="455" priority="72" operator="beginsWith" text="F">
      <formula>LEFT(L432,LEN("F"))="F"</formula>
    </cfRule>
    <cfRule type="beginsWith" dxfId="454" priority="71" operator="beginsWith" text="Fruit">
      <formula>LEFT(L432,LEN("Fruit"))="Fruit"</formula>
    </cfRule>
  </conditionalFormatting>
  <conditionalFormatting sqref="L447:AE458">
    <cfRule type="beginsWith" dxfId="453" priority="70" operator="beginsWith" text="F">
      <formula>LEFT(L447,LEN("F"))="F"</formula>
    </cfRule>
    <cfRule type="beginsWith" dxfId="452" priority="69" operator="beginsWith" text="Fruit">
      <formula>LEFT(L447,LEN("Fruit"))="Fruit"</formula>
    </cfRule>
  </conditionalFormatting>
  <conditionalFormatting sqref="L462:AE473">
    <cfRule type="beginsWith" dxfId="451" priority="67" operator="beginsWith" text="Fruit">
      <formula>LEFT(L462,LEN("Fruit"))="Fruit"</formula>
    </cfRule>
    <cfRule type="beginsWith" dxfId="450" priority="68" operator="beginsWith" text="F">
      <formula>LEFT(L462,LEN("F"))="F"</formula>
    </cfRule>
  </conditionalFormatting>
  <conditionalFormatting sqref="L477:AE488">
    <cfRule type="beginsWith" dxfId="449" priority="65" operator="beginsWith" text="Fruit">
      <formula>LEFT(L477,LEN("Fruit"))="Fruit"</formula>
    </cfRule>
    <cfRule type="beginsWith" dxfId="448" priority="66" operator="beginsWith" text="F">
      <formula>LEFT(L477,LEN("F"))="F"</formula>
    </cfRule>
  </conditionalFormatting>
  <conditionalFormatting sqref="L492:AE503">
    <cfRule type="beginsWith" dxfId="447" priority="64" operator="beginsWith" text="F">
      <formula>LEFT(L492,LEN("F"))="F"</formula>
    </cfRule>
    <cfRule type="beginsWith" dxfId="446" priority="63" operator="beginsWith" text="Fruit">
      <formula>LEFT(L492,LEN("Fruit"))="Fruit"</formula>
    </cfRule>
  </conditionalFormatting>
  <conditionalFormatting sqref="L507:AE518">
    <cfRule type="beginsWith" dxfId="445" priority="62" operator="beginsWith" text="F">
      <formula>LEFT(L507,LEN("F"))="F"</formula>
    </cfRule>
    <cfRule type="beginsWith" dxfId="444" priority="61" operator="beginsWith" text="Fruit">
      <formula>LEFT(L507,LEN("Fruit"))="Fruit"</formula>
    </cfRule>
  </conditionalFormatting>
  <conditionalFormatting sqref="L522:AE533">
    <cfRule type="beginsWith" dxfId="443" priority="60" operator="beginsWith" text="F">
      <formula>LEFT(L522,LEN("F"))="F"</formula>
    </cfRule>
    <cfRule type="beginsWith" dxfId="442" priority="59" operator="beginsWith" text="Fruit">
      <formula>LEFT(L522,LEN("Fruit"))="Fruit"</formula>
    </cfRule>
  </conditionalFormatting>
  <conditionalFormatting sqref="L537:AE548">
    <cfRule type="beginsWith" dxfId="441" priority="58" operator="beginsWith" text="F">
      <formula>LEFT(L537,LEN("F"))="F"</formula>
    </cfRule>
    <cfRule type="beginsWith" dxfId="440" priority="57" operator="beginsWith" text="Fruit">
      <formula>LEFT(L537,LEN("Fruit"))="Fruit"</formula>
    </cfRule>
  </conditionalFormatting>
  <conditionalFormatting sqref="L552:AE563">
    <cfRule type="beginsWith" dxfId="439" priority="56" operator="beginsWith" text="F">
      <formula>LEFT(L552,LEN("F"))="F"</formula>
    </cfRule>
    <cfRule type="beginsWith" dxfId="438" priority="55" operator="beginsWith" text="Fruit">
      <formula>LEFT(L552,LEN("Fruit"))="Fruit"</formula>
    </cfRule>
  </conditionalFormatting>
  <conditionalFormatting sqref="L567:AE578">
    <cfRule type="beginsWith" dxfId="437" priority="54" operator="beginsWith" text="F">
      <formula>LEFT(L567,LEN("F"))="F"</formula>
    </cfRule>
    <cfRule type="beginsWith" dxfId="436" priority="53" operator="beginsWith" text="Fruit">
      <formula>LEFT(L567,LEN("Fruit"))="Fruit"</formula>
    </cfRule>
  </conditionalFormatting>
  <conditionalFormatting sqref="L582:AE593">
    <cfRule type="beginsWith" dxfId="435" priority="52" operator="beginsWith" text="F">
      <formula>LEFT(L582,LEN("F"))="F"</formula>
    </cfRule>
    <cfRule type="beginsWith" dxfId="434" priority="51" operator="beginsWith" text="Fruit">
      <formula>LEFT(L582,LEN("Fruit"))="Fruit"</formula>
    </cfRule>
  </conditionalFormatting>
  <conditionalFormatting sqref="L597:AE608">
    <cfRule type="beginsWith" dxfId="433" priority="49" operator="beginsWith" text="Fruit">
      <formula>LEFT(L597,LEN("Fruit"))="Fruit"</formula>
    </cfRule>
    <cfRule type="beginsWith" dxfId="432" priority="50" operator="beginsWith" text="F">
      <formula>LEFT(L597,LEN("F"))="F"</formula>
    </cfRule>
  </conditionalFormatting>
  <conditionalFormatting sqref="L612:AE623">
    <cfRule type="beginsWith" dxfId="431" priority="48" operator="beginsWith" text="F">
      <formula>LEFT(L612,LEN("F"))="F"</formula>
    </cfRule>
    <cfRule type="beginsWith" dxfId="430" priority="47" operator="beginsWith" text="Fruit">
      <formula>LEFT(L612,LEN("Fruit"))="Fruit"</formula>
    </cfRule>
  </conditionalFormatting>
  <conditionalFormatting sqref="L627:AE638">
    <cfRule type="beginsWith" dxfId="429" priority="46" operator="beginsWith" text="F">
      <formula>LEFT(L627,LEN("F"))="F"</formula>
    </cfRule>
    <cfRule type="beginsWith" dxfId="428" priority="45" operator="beginsWith" text="Fruit">
      <formula>LEFT(L627,LEN("Fruit"))="Fruit"</formula>
    </cfRule>
  </conditionalFormatting>
  <conditionalFormatting sqref="L642:AE653">
    <cfRule type="beginsWith" dxfId="427" priority="44" operator="beginsWith" text="F">
      <formula>LEFT(L642,LEN("F"))="F"</formula>
    </cfRule>
    <cfRule type="beginsWith" dxfId="426" priority="43" operator="beginsWith" text="Fruit">
      <formula>LEFT(L642,LEN("Fruit"))="Fruit"</formula>
    </cfRule>
  </conditionalFormatting>
  <conditionalFormatting sqref="L657:AE668">
    <cfRule type="beginsWith" dxfId="425" priority="42" operator="beginsWith" text="F">
      <formula>LEFT(L657,LEN("F"))="F"</formula>
    </cfRule>
    <cfRule type="beginsWith" dxfId="424" priority="41" operator="beginsWith" text="Fruit">
      <formula>LEFT(L657,LEN("Fruit"))="Fruit"</formula>
    </cfRule>
  </conditionalFormatting>
  <conditionalFormatting sqref="L672:AE683">
    <cfRule type="beginsWith" dxfId="423" priority="40" operator="beginsWith" text="F">
      <formula>LEFT(L672,LEN("F"))="F"</formula>
    </cfRule>
    <cfRule type="beginsWith" dxfId="422" priority="39" operator="beginsWith" text="Fruit">
      <formula>LEFT(L672,LEN("Fruit"))="Fruit"</formula>
    </cfRule>
  </conditionalFormatting>
  <conditionalFormatting sqref="L687:AE698">
    <cfRule type="beginsWith" dxfId="421" priority="38" operator="beginsWith" text="F">
      <formula>LEFT(L687,LEN("F"))="F"</formula>
    </cfRule>
    <cfRule type="beginsWith" dxfId="420" priority="37" operator="beginsWith" text="Fruit">
      <formula>LEFT(L687,LEN("Fruit"))="Fruit"</formula>
    </cfRule>
  </conditionalFormatting>
  <conditionalFormatting sqref="L702:AE713">
    <cfRule type="beginsWith" dxfId="419" priority="36" operator="beginsWith" text="F">
      <formula>LEFT(L702,LEN("F"))="F"</formula>
    </cfRule>
    <cfRule type="beginsWith" dxfId="418" priority="35" operator="beginsWith" text="Fruit">
      <formula>LEFT(L702,LEN("Fruit"))="Fruit"</formula>
    </cfRule>
  </conditionalFormatting>
  <conditionalFormatting sqref="L717:AE728">
    <cfRule type="beginsWith" dxfId="417" priority="34" operator="beginsWith" text="F">
      <formula>LEFT(L717,LEN("F"))="F"</formula>
    </cfRule>
    <cfRule type="beginsWith" dxfId="416" priority="33" operator="beginsWith" text="Fruit">
      <formula>LEFT(L717,LEN("Fruit"))="Fruit"</formula>
    </cfRule>
  </conditionalFormatting>
  <conditionalFormatting sqref="L732:AE743">
    <cfRule type="beginsWith" dxfId="415" priority="32" operator="beginsWith" text="F">
      <formula>LEFT(L732,LEN("F"))="F"</formula>
    </cfRule>
    <cfRule type="beginsWith" dxfId="414" priority="31" operator="beginsWith" text="Fruit">
      <formula>LEFT(L732,LEN("Fruit"))="Fruit"</formula>
    </cfRule>
  </conditionalFormatting>
  <conditionalFormatting sqref="L747:AE758">
    <cfRule type="beginsWith" dxfId="413" priority="30" operator="beginsWith" text="F">
      <formula>LEFT(L747,LEN("F"))="F"</formula>
    </cfRule>
    <cfRule type="beginsWith" dxfId="412" priority="29" operator="beginsWith" text="Fruit">
      <formula>LEFT(L747,LEN("Fruit"))="Fruit"</formula>
    </cfRule>
  </conditionalFormatting>
  <conditionalFormatting sqref="L762:AE773">
    <cfRule type="beginsWith" dxfId="411" priority="28" operator="beginsWith" text="F">
      <formula>LEFT(L762,LEN("F"))="F"</formula>
    </cfRule>
    <cfRule type="beginsWith" dxfId="410" priority="27" operator="beginsWith" text="Fruit">
      <formula>LEFT(L762,LEN("Fruit"))="Fruit"</formula>
    </cfRule>
  </conditionalFormatting>
  <conditionalFormatting sqref="L777:AE788">
    <cfRule type="beginsWith" dxfId="409" priority="26" operator="beginsWith" text="F">
      <formula>LEFT(L777,LEN("F"))="F"</formula>
    </cfRule>
    <cfRule type="beginsWith" dxfId="408" priority="25" operator="beginsWith" text="Fruit">
      <formula>LEFT(L777,LEN("Fruit"))="Fruit"</formula>
    </cfRule>
  </conditionalFormatting>
  <conditionalFormatting sqref="L792:AE803">
    <cfRule type="beginsWith" dxfId="407" priority="24" operator="beginsWith" text="F">
      <formula>LEFT(L792,LEN("F"))="F"</formula>
    </cfRule>
    <cfRule type="beginsWith" dxfId="406" priority="23" operator="beginsWith" text="Fruit">
      <formula>LEFT(L792,LEN("Fruit"))="Fruit"</formula>
    </cfRule>
  </conditionalFormatting>
  <conditionalFormatting sqref="L807:AE818">
    <cfRule type="beginsWith" dxfId="405" priority="22" operator="beginsWith" text="F">
      <formula>LEFT(L807,LEN("F"))="F"</formula>
    </cfRule>
    <cfRule type="beginsWith" dxfId="404" priority="21" operator="beginsWith" text="Fruit">
      <formula>LEFT(L807,LEN("Fruit"))="Fruit"</formula>
    </cfRule>
  </conditionalFormatting>
  <conditionalFormatting sqref="L822:AE833">
    <cfRule type="beginsWith" dxfId="403" priority="20" operator="beginsWith" text="F">
      <formula>LEFT(L822,LEN("F"))="F"</formula>
    </cfRule>
    <cfRule type="beginsWith" dxfId="402" priority="19" operator="beginsWith" text="Fruit">
      <formula>LEFT(L822,LEN("Fruit"))="Fruit"</formula>
    </cfRule>
  </conditionalFormatting>
  <conditionalFormatting sqref="L837:AE848">
    <cfRule type="beginsWith" dxfId="401" priority="17" operator="beginsWith" text="Fruit">
      <formula>LEFT(L837,LEN("Fruit"))="Fruit"</formula>
    </cfRule>
    <cfRule type="beginsWith" dxfId="400" priority="18" operator="beginsWith" text="F">
      <formula>LEFT(L837,LEN("F"))="F"</formula>
    </cfRule>
  </conditionalFormatting>
  <conditionalFormatting sqref="L852:AE863">
    <cfRule type="beginsWith" dxfId="399" priority="16" operator="beginsWith" text="F">
      <formula>LEFT(L852,LEN("F"))="F"</formula>
    </cfRule>
    <cfRule type="beginsWith" dxfId="398" priority="15" operator="beginsWith" text="Fruit">
      <formula>LEFT(L852,LEN("Fruit"))="Fruit"</formula>
    </cfRule>
  </conditionalFormatting>
  <conditionalFormatting sqref="L867:AE878">
    <cfRule type="beginsWith" dxfId="397" priority="14" operator="beginsWith" text="F">
      <formula>LEFT(L867,LEN("F"))="F"</formula>
    </cfRule>
    <cfRule type="beginsWith" dxfId="396" priority="13" operator="beginsWith" text="Fruit">
      <formula>LEFT(L867,LEN("Fruit"))="Fruit"</formula>
    </cfRule>
  </conditionalFormatting>
  <conditionalFormatting sqref="L882:AE893">
    <cfRule type="beginsWith" dxfId="395" priority="12" operator="beginsWith" text="F">
      <formula>LEFT(L882,LEN("F"))="F"</formula>
    </cfRule>
    <cfRule type="beginsWith" dxfId="394" priority="11" operator="beginsWith" text="Fruit">
      <formula>LEFT(L882,LEN("Fruit"))="Fruit"</formula>
    </cfRule>
  </conditionalFormatting>
  <conditionalFormatting sqref="L897:AE908">
    <cfRule type="beginsWith" dxfId="393" priority="10" operator="beginsWith" text="F">
      <formula>LEFT(L897,LEN("F"))="F"</formula>
    </cfRule>
    <cfRule type="beginsWith" dxfId="392" priority="9" operator="beginsWith" text="Fruit">
      <formula>LEFT(L897,LEN("Fruit"))="Fruit"</formula>
    </cfRule>
  </conditionalFormatting>
  <conditionalFormatting sqref="L912:AE923">
    <cfRule type="beginsWith" dxfId="391" priority="8" operator="beginsWith" text="F">
      <formula>LEFT(L912,LEN("F"))="F"</formula>
    </cfRule>
    <cfRule type="beginsWith" dxfId="390" priority="7" operator="beginsWith" text="Fruit">
      <formula>LEFT(L912,LEN("Fruit"))="Fruit"</formula>
    </cfRule>
  </conditionalFormatting>
  <conditionalFormatting sqref="L927:AE938">
    <cfRule type="beginsWith" dxfId="389" priority="6" operator="beginsWith" text="F">
      <formula>LEFT(L927,LEN("F"))="F"</formula>
    </cfRule>
    <cfRule type="beginsWith" dxfId="388" priority="5" operator="beginsWith" text="Fruit">
      <formula>LEFT(L927,LEN("Fruit"))="Fruit"</formula>
    </cfRule>
  </conditionalFormatting>
  <conditionalFormatting sqref="L942:AE953">
    <cfRule type="beginsWith" dxfId="387" priority="4" operator="beginsWith" text="F">
      <formula>LEFT(L942,LEN("F"))="F"</formula>
    </cfRule>
    <cfRule type="beginsWith" dxfId="386" priority="3" operator="beginsWith" text="Fruit">
      <formula>LEFT(L942,LEN("Fruit"))="Fruit"</formula>
    </cfRule>
  </conditionalFormatting>
  <conditionalFormatting sqref="L957:AE968">
    <cfRule type="beginsWith" dxfId="385" priority="2" operator="beginsWith" text="F">
      <formula>LEFT(L957,LEN("F"))="F"</formula>
    </cfRule>
    <cfRule type="beginsWith" dxfId="384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E1A53-FD06-4B64-9475-E7B2E2CEC519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43305</v>
      </c>
      <c r="F4" s="191"/>
      <c r="H4" s="194" t="s">
        <v>303</v>
      </c>
      <c r="I4" s="196" t="s">
        <v>1000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205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52.61</v>
      </c>
      <c r="F9" s="176"/>
      <c r="G9" s="176">
        <v>70.16</v>
      </c>
      <c r="H9" s="175">
        <v>1.88</v>
      </c>
      <c r="I9" s="175">
        <v>40.950000000000003</v>
      </c>
      <c r="J9" s="174"/>
      <c r="K9" s="173">
        <v>9048.7000000000007</v>
      </c>
      <c r="M9" s="5">
        <f>E9/$N$5</f>
        <v>26.305</v>
      </c>
      <c r="N9" s="5">
        <f>G9/$N$5</f>
        <v>35.08</v>
      </c>
      <c r="O9" s="8">
        <f>SUM(E9,G9,H9,I9,J9)/$N$5</f>
        <v>82.8</v>
      </c>
      <c r="P9" s="159">
        <f>(E9/$N$5)/1000*$N$3*10000</f>
        <v>2893.5499999999997</v>
      </c>
      <c r="Q9" s="159">
        <f>(G9/$N$5)/1000*$N$3*10000</f>
        <v>3858.8</v>
      </c>
      <c r="R9" s="159">
        <f>(J9/$N$5)/1000*$N$3*10000</f>
        <v>0</v>
      </c>
      <c r="S9" s="159">
        <f>((H9+I9+J9)/$N$5)/1000*$N$3*10000</f>
        <v>2355.65</v>
      </c>
      <c r="T9" s="159">
        <f>SUM(P9,Q9,S9)</f>
        <v>9108</v>
      </c>
      <c r="U9" s="158">
        <f>(K9/$N$5)/(100*100)*$N$3</f>
        <v>4.9767850000000005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53.62</v>
      </c>
      <c r="F10" s="169"/>
      <c r="G10" s="169">
        <v>73.86</v>
      </c>
      <c r="H10" s="168">
        <v>2.2200000000000002</v>
      </c>
      <c r="I10" s="168">
        <v>39.76</v>
      </c>
      <c r="J10" s="167"/>
      <c r="K10" s="166">
        <v>9883.82</v>
      </c>
      <c r="M10" s="5">
        <f t="shared" ref="M10:M72" si="0">E10/$N$5</f>
        <v>26.81</v>
      </c>
      <c r="N10" s="5">
        <f t="shared" ref="N10:N72" si="1">G10/$N$5</f>
        <v>36.93</v>
      </c>
      <c r="O10" s="8">
        <f t="shared" ref="O10:O72" si="2">SUM(E10,G10,H10,I10,J10)/$N$5</f>
        <v>84.72999999999999</v>
      </c>
      <c r="P10" s="159">
        <f t="shared" ref="P10:P72" si="3">(E10/$N$5)/1000*$N$3*10000</f>
        <v>2949.0999999999995</v>
      </c>
      <c r="Q10" s="159">
        <f t="shared" ref="Q10:Q72" si="4">(G10/$N$5)/1000*$N$3*10000</f>
        <v>4062.2999999999997</v>
      </c>
      <c r="R10" s="159">
        <f t="shared" ref="R10:R72" si="5">(J10/$N$5)/1000*$N$3*10000</f>
        <v>0</v>
      </c>
      <c r="S10" s="159">
        <f t="shared" ref="S10:S72" si="6">((H10+I10+J10)/$N$5)/1000*$N$3*10000</f>
        <v>2308.8999999999996</v>
      </c>
      <c r="T10" s="159">
        <f t="shared" ref="T10:T72" si="7">SUM(P10,Q10,S10)</f>
        <v>9320.2999999999993</v>
      </c>
      <c r="U10" s="158">
        <f t="shared" ref="U10:U72" si="8">(K10/$N$5)/(100*100)*$N$3</f>
        <v>5.4361009999999998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60.24</v>
      </c>
      <c r="F11" s="169"/>
      <c r="G11" s="185">
        <v>78.180000000000007</v>
      </c>
      <c r="H11" s="168">
        <v>3.13</v>
      </c>
      <c r="I11" s="168">
        <v>36.46</v>
      </c>
      <c r="J11" s="167"/>
      <c r="K11" s="166">
        <v>10577.6</v>
      </c>
      <c r="M11" s="5">
        <f t="shared" si="0"/>
        <v>30.12</v>
      </c>
      <c r="N11" s="5">
        <f t="shared" si="1"/>
        <v>39.090000000000003</v>
      </c>
      <c r="O11" s="8">
        <f t="shared" si="2"/>
        <v>89.00500000000001</v>
      </c>
      <c r="P11" s="159">
        <f t="shared" si="3"/>
        <v>3313.2</v>
      </c>
      <c r="Q11" s="159">
        <f t="shared" si="4"/>
        <v>4299.9000000000005</v>
      </c>
      <c r="R11" s="159">
        <f t="shared" si="5"/>
        <v>0</v>
      </c>
      <c r="S11" s="159">
        <f t="shared" si="6"/>
        <v>2177.4499999999998</v>
      </c>
      <c r="T11" s="159">
        <f t="shared" si="7"/>
        <v>9790.5499999999993</v>
      </c>
      <c r="U11" s="158">
        <f t="shared" si="8"/>
        <v>5.8176800000000002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55.42</v>
      </c>
      <c r="F12" s="163"/>
      <c r="G12" s="163">
        <v>69.55</v>
      </c>
      <c r="H12" s="162">
        <v>1.81</v>
      </c>
      <c r="I12" s="162">
        <v>57.38</v>
      </c>
      <c r="J12" s="161"/>
      <c r="K12" s="160">
        <v>8810.1200000000008</v>
      </c>
      <c r="M12" s="5">
        <f t="shared" si="0"/>
        <v>27.71</v>
      </c>
      <c r="N12" s="5">
        <f t="shared" si="1"/>
        <v>34.774999999999999</v>
      </c>
      <c r="O12" s="8">
        <f t="shared" si="2"/>
        <v>92.08</v>
      </c>
      <c r="P12" s="159">
        <f t="shared" si="3"/>
        <v>3048.1000000000004</v>
      </c>
      <c r="Q12" s="159">
        <f t="shared" si="4"/>
        <v>3825.25</v>
      </c>
      <c r="R12" s="159">
        <f t="shared" si="5"/>
        <v>0</v>
      </c>
      <c r="S12" s="159">
        <f t="shared" si="6"/>
        <v>3255.4500000000003</v>
      </c>
      <c r="T12" s="159">
        <f t="shared" si="7"/>
        <v>10128.800000000001</v>
      </c>
      <c r="U12" s="158">
        <f t="shared" si="8"/>
        <v>4.8455660000000007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48.87</v>
      </c>
      <c r="F13" s="176"/>
      <c r="G13" s="184">
        <v>80.66</v>
      </c>
      <c r="H13" s="175">
        <v>2.0099999999999998</v>
      </c>
      <c r="I13" s="175">
        <v>32.4</v>
      </c>
      <c r="J13" s="174"/>
      <c r="K13" s="173">
        <v>9788.2000000000007</v>
      </c>
      <c r="M13" s="5">
        <f t="shared" si="0"/>
        <v>24.434999999999999</v>
      </c>
      <c r="N13" s="5">
        <f t="shared" si="1"/>
        <v>40.33</v>
      </c>
      <c r="O13" s="8">
        <f t="shared" si="2"/>
        <v>81.97</v>
      </c>
      <c r="P13" s="159">
        <f t="shared" si="3"/>
        <v>2687.85</v>
      </c>
      <c r="Q13" s="159">
        <f t="shared" si="4"/>
        <v>4436.2999999999993</v>
      </c>
      <c r="R13" s="159">
        <f t="shared" si="5"/>
        <v>0</v>
      </c>
      <c r="S13" s="159">
        <f t="shared" si="6"/>
        <v>1892.5499999999997</v>
      </c>
      <c r="T13" s="159">
        <f t="shared" si="7"/>
        <v>9016.6999999999989</v>
      </c>
      <c r="U13" s="158">
        <f t="shared" si="8"/>
        <v>5.3835100000000002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29.91</v>
      </c>
      <c r="F14" s="169"/>
      <c r="G14" s="169">
        <v>38.53</v>
      </c>
      <c r="H14" s="168">
        <v>0.17</v>
      </c>
      <c r="I14" s="168">
        <v>33.72</v>
      </c>
      <c r="J14" s="167"/>
      <c r="K14" s="166">
        <v>5807.58</v>
      </c>
      <c r="M14" s="5">
        <f t="shared" si="0"/>
        <v>14.955</v>
      </c>
      <c r="N14" s="5">
        <f t="shared" si="1"/>
        <v>19.265000000000001</v>
      </c>
      <c r="O14" s="8">
        <f t="shared" si="2"/>
        <v>51.164999999999999</v>
      </c>
      <c r="P14" s="159">
        <f t="shared" si="3"/>
        <v>1645.05</v>
      </c>
      <c r="Q14" s="159">
        <f t="shared" si="4"/>
        <v>2119.15</v>
      </c>
      <c r="R14" s="159">
        <f t="shared" si="5"/>
        <v>0</v>
      </c>
      <c r="S14" s="159">
        <f t="shared" si="6"/>
        <v>1863.9500000000003</v>
      </c>
      <c r="T14" s="159">
        <f t="shared" si="7"/>
        <v>5628.15</v>
      </c>
      <c r="U14" s="158">
        <f t="shared" si="8"/>
        <v>3.194169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32.380000000000003</v>
      </c>
      <c r="F15" s="169"/>
      <c r="G15" s="169">
        <v>45.74</v>
      </c>
      <c r="H15" s="168">
        <v>1.05</v>
      </c>
      <c r="I15" s="168">
        <v>30.6</v>
      </c>
      <c r="J15" s="167"/>
      <c r="K15" s="166">
        <v>5936.43</v>
      </c>
      <c r="M15" s="5">
        <f t="shared" si="0"/>
        <v>16.190000000000001</v>
      </c>
      <c r="N15" s="5">
        <f t="shared" si="1"/>
        <v>22.87</v>
      </c>
      <c r="O15" s="8">
        <f t="shared" si="2"/>
        <v>54.885000000000005</v>
      </c>
      <c r="P15" s="159">
        <f t="shared" si="3"/>
        <v>1780.9000000000003</v>
      </c>
      <c r="Q15" s="159">
        <f t="shared" si="4"/>
        <v>2515.7000000000003</v>
      </c>
      <c r="R15" s="159">
        <f t="shared" si="5"/>
        <v>0</v>
      </c>
      <c r="S15" s="159">
        <f t="shared" si="6"/>
        <v>1740.7500000000005</v>
      </c>
      <c r="T15" s="159">
        <f t="shared" si="7"/>
        <v>6037.35</v>
      </c>
      <c r="U15" s="158">
        <f t="shared" si="8"/>
        <v>3.2650365000000003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30.48</v>
      </c>
      <c r="F16" s="163"/>
      <c r="G16" s="163">
        <v>32.81</v>
      </c>
      <c r="H16" s="162">
        <v>0.68</v>
      </c>
      <c r="I16" s="162">
        <v>36.93</v>
      </c>
      <c r="J16" s="161"/>
      <c r="K16" s="160">
        <v>5104.01</v>
      </c>
      <c r="M16" s="5">
        <f t="shared" si="0"/>
        <v>15.24</v>
      </c>
      <c r="N16" s="5">
        <f t="shared" si="1"/>
        <v>16.405000000000001</v>
      </c>
      <c r="O16" s="8">
        <f t="shared" si="2"/>
        <v>50.45</v>
      </c>
      <c r="P16" s="159">
        <f t="shared" si="3"/>
        <v>1676.4</v>
      </c>
      <c r="Q16" s="159">
        <f t="shared" si="4"/>
        <v>1804.55</v>
      </c>
      <c r="R16" s="159">
        <f t="shared" si="5"/>
        <v>0</v>
      </c>
      <c r="S16" s="159">
        <f t="shared" si="6"/>
        <v>2068.5499999999997</v>
      </c>
      <c r="T16" s="159">
        <f t="shared" si="7"/>
        <v>5549.5</v>
      </c>
      <c r="U16" s="158">
        <f t="shared" si="8"/>
        <v>2.8072054999999998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33.14</v>
      </c>
      <c r="F17" s="176"/>
      <c r="G17" s="176">
        <v>39.880000000000003</v>
      </c>
      <c r="H17" s="175">
        <v>1.59</v>
      </c>
      <c r="I17" s="175">
        <v>24.11</v>
      </c>
      <c r="J17" s="174"/>
      <c r="K17" s="173">
        <v>5174.6099999999997</v>
      </c>
      <c r="M17" s="5">
        <f t="shared" si="0"/>
        <v>16.57</v>
      </c>
      <c r="N17" s="5">
        <f t="shared" si="1"/>
        <v>19.940000000000001</v>
      </c>
      <c r="O17" s="8">
        <f t="shared" si="2"/>
        <v>49.360000000000007</v>
      </c>
      <c r="P17" s="159">
        <f t="shared" si="3"/>
        <v>1822.7</v>
      </c>
      <c r="Q17" s="159">
        <f t="shared" si="4"/>
        <v>2193.4000000000005</v>
      </c>
      <c r="R17" s="159">
        <f t="shared" si="5"/>
        <v>0</v>
      </c>
      <c r="S17" s="159">
        <f t="shared" si="6"/>
        <v>1413.5</v>
      </c>
      <c r="T17" s="159">
        <f t="shared" si="7"/>
        <v>5429.6</v>
      </c>
      <c r="U17" s="158">
        <f t="shared" si="8"/>
        <v>2.8460354999999997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47.81</v>
      </c>
      <c r="F18" s="169"/>
      <c r="G18" s="169">
        <v>65.72</v>
      </c>
      <c r="H18" s="168">
        <v>1.07</v>
      </c>
      <c r="I18" s="168">
        <v>42.79</v>
      </c>
      <c r="J18" s="167"/>
      <c r="K18" s="166">
        <v>8857.23</v>
      </c>
      <c r="M18" s="5">
        <f t="shared" si="0"/>
        <v>23.905000000000001</v>
      </c>
      <c r="N18" s="5">
        <f t="shared" si="1"/>
        <v>32.86</v>
      </c>
      <c r="O18" s="8">
        <f t="shared" si="2"/>
        <v>78.694999999999993</v>
      </c>
      <c r="P18" s="159">
        <f t="shared" si="3"/>
        <v>2629.5500000000006</v>
      </c>
      <c r="Q18" s="159">
        <f t="shared" si="4"/>
        <v>3614.6</v>
      </c>
      <c r="R18" s="159">
        <f t="shared" si="5"/>
        <v>0</v>
      </c>
      <c r="S18" s="159">
        <f t="shared" si="6"/>
        <v>2412.2999999999997</v>
      </c>
      <c r="T18" s="159">
        <f t="shared" si="7"/>
        <v>8656.4500000000007</v>
      </c>
      <c r="U18" s="158">
        <f t="shared" si="8"/>
        <v>4.8714765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27.88</v>
      </c>
      <c r="F19" s="169"/>
      <c r="G19" s="169">
        <v>29.06</v>
      </c>
      <c r="H19" s="168">
        <v>0.44</v>
      </c>
      <c r="I19" s="168">
        <v>37.270000000000003</v>
      </c>
      <c r="J19" s="167"/>
      <c r="K19" s="166">
        <v>4244.3999999999996</v>
      </c>
      <c r="M19" s="5">
        <f t="shared" si="0"/>
        <v>13.94</v>
      </c>
      <c r="N19" s="5">
        <f t="shared" si="1"/>
        <v>14.53</v>
      </c>
      <c r="O19" s="8">
        <f t="shared" si="2"/>
        <v>47.325000000000003</v>
      </c>
      <c r="P19" s="159">
        <f t="shared" si="3"/>
        <v>1533.4</v>
      </c>
      <c r="Q19" s="159">
        <f t="shared" si="4"/>
        <v>1598.3</v>
      </c>
      <c r="R19" s="159">
        <f t="shared" si="5"/>
        <v>0</v>
      </c>
      <c r="S19" s="159">
        <f t="shared" si="6"/>
        <v>2074.0500000000002</v>
      </c>
      <c r="T19" s="159">
        <f t="shared" si="7"/>
        <v>5205.75</v>
      </c>
      <c r="U19" s="158">
        <f t="shared" si="8"/>
        <v>2.3344199999999997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48.52</v>
      </c>
      <c r="F20" s="163"/>
      <c r="G20" s="163">
        <v>57.45</v>
      </c>
      <c r="H20" s="162">
        <v>2.2000000000000002</v>
      </c>
      <c r="I20" s="162">
        <v>50.03</v>
      </c>
      <c r="J20" s="161"/>
      <c r="K20" s="160">
        <v>7587.66</v>
      </c>
      <c r="M20" s="5">
        <f t="shared" si="0"/>
        <v>24.26</v>
      </c>
      <c r="N20" s="5">
        <f t="shared" si="1"/>
        <v>28.725000000000001</v>
      </c>
      <c r="O20" s="8">
        <f t="shared" si="2"/>
        <v>79.099999999999994</v>
      </c>
      <c r="P20" s="159">
        <f t="shared" si="3"/>
        <v>2668.6</v>
      </c>
      <c r="Q20" s="159">
        <f t="shared" si="4"/>
        <v>3159.75</v>
      </c>
      <c r="R20" s="159">
        <f t="shared" si="5"/>
        <v>0</v>
      </c>
      <c r="S20" s="159">
        <f t="shared" si="6"/>
        <v>2872.6500000000005</v>
      </c>
      <c r="T20" s="159">
        <f t="shared" si="7"/>
        <v>8701</v>
      </c>
      <c r="U20" s="158">
        <f t="shared" si="8"/>
        <v>4.1732129999999996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52.88</v>
      </c>
      <c r="F21" s="176"/>
      <c r="G21" s="176">
        <v>76.23</v>
      </c>
      <c r="H21" s="175">
        <v>2.25</v>
      </c>
      <c r="I21" s="175">
        <v>40.950000000000003</v>
      </c>
      <c r="J21" s="174"/>
      <c r="K21" s="173">
        <v>9511.48</v>
      </c>
      <c r="M21" s="5">
        <f t="shared" si="0"/>
        <v>26.44</v>
      </c>
      <c r="N21" s="5">
        <f t="shared" si="1"/>
        <v>38.115000000000002</v>
      </c>
      <c r="O21" s="8">
        <f t="shared" si="2"/>
        <v>86.155000000000001</v>
      </c>
      <c r="P21" s="159">
        <f t="shared" si="3"/>
        <v>2908.4000000000005</v>
      </c>
      <c r="Q21" s="159">
        <f t="shared" si="4"/>
        <v>4192.6500000000005</v>
      </c>
      <c r="R21" s="159">
        <f t="shared" si="5"/>
        <v>0</v>
      </c>
      <c r="S21" s="159">
        <f t="shared" si="6"/>
        <v>2376</v>
      </c>
      <c r="T21" s="159">
        <f t="shared" si="7"/>
        <v>9477.0500000000011</v>
      </c>
      <c r="U21" s="158">
        <f t="shared" si="8"/>
        <v>5.2313140000000002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53.13</v>
      </c>
      <c r="F22" s="169"/>
      <c r="G22" s="169">
        <v>75.28</v>
      </c>
      <c r="H22" s="168">
        <v>1.95</v>
      </c>
      <c r="I22" s="168">
        <v>37.450000000000003</v>
      </c>
      <c r="J22" s="167"/>
      <c r="K22" s="166">
        <v>9972.77</v>
      </c>
      <c r="M22" s="5">
        <f t="shared" si="0"/>
        <v>26.565000000000001</v>
      </c>
      <c r="N22" s="5">
        <f t="shared" si="1"/>
        <v>37.64</v>
      </c>
      <c r="O22" s="8">
        <f t="shared" si="2"/>
        <v>83.905000000000001</v>
      </c>
      <c r="P22" s="159">
        <f t="shared" si="3"/>
        <v>2922.15</v>
      </c>
      <c r="Q22" s="159">
        <f t="shared" si="4"/>
        <v>4140.4000000000005</v>
      </c>
      <c r="R22" s="159">
        <f t="shared" si="5"/>
        <v>0</v>
      </c>
      <c r="S22" s="159">
        <f t="shared" si="6"/>
        <v>2167.0000000000005</v>
      </c>
      <c r="T22" s="159">
        <f t="shared" si="7"/>
        <v>9229.5500000000011</v>
      </c>
      <c r="U22" s="158">
        <f t="shared" si="8"/>
        <v>5.4850235000000005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30.88</v>
      </c>
      <c r="F23" s="169"/>
      <c r="G23" s="169">
        <v>34.31</v>
      </c>
      <c r="H23" s="168">
        <v>0.69</v>
      </c>
      <c r="I23" s="168">
        <v>37.43</v>
      </c>
      <c r="J23" s="167"/>
      <c r="K23" s="166">
        <v>5067.26</v>
      </c>
      <c r="M23" s="5">
        <f t="shared" si="0"/>
        <v>15.44</v>
      </c>
      <c r="N23" s="5">
        <f t="shared" si="1"/>
        <v>17.155000000000001</v>
      </c>
      <c r="O23" s="8">
        <f t="shared" si="2"/>
        <v>51.655000000000001</v>
      </c>
      <c r="P23" s="159">
        <f t="shared" si="3"/>
        <v>1698.3999999999999</v>
      </c>
      <c r="Q23" s="159">
        <f t="shared" si="4"/>
        <v>1887.0500000000002</v>
      </c>
      <c r="R23" s="159">
        <f t="shared" si="5"/>
        <v>0</v>
      </c>
      <c r="S23" s="159">
        <f t="shared" si="6"/>
        <v>2096.5999999999995</v>
      </c>
      <c r="T23" s="159">
        <f t="shared" si="7"/>
        <v>5682.0499999999993</v>
      </c>
      <c r="U23" s="158">
        <f t="shared" si="8"/>
        <v>2.7869929999999998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71.430000000000007</v>
      </c>
      <c r="F24" s="163"/>
      <c r="G24" s="163">
        <v>84.29</v>
      </c>
      <c r="H24" s="162">
        <v>5.41</v>
      </c>
      <c r="I24" s="162">
        <v>51.48</v>
      </c>
      <c r="J24" s="161"/>
      <c r="K24" s="160">
        <v>10030.35</v>
      </c>
      <c r="M24" s="5">
        <f t="shared" si="0"/>
        <v>35.715000000000003</v>
      </c>
      <c r="N24" s="5">
        <f t="shared" si="1"/>
        <v>42.145000000000003</v>
      </c>
      <c r="O24" s="8">
        <f t="shared" si="2"/>
        <v>106.30500000000001</v>
      </c>
      <c r="P24" s="159">
        <f t="shared" si="3"/>
        <v>3928.65</v>
      </c>
      <c r="Q24" s="159">
        <f t="shared" si="4"/>
        <v>4635.9500000000007</v>
      </c>
      <c r="R24" s="159">
        <f t="shared" si="5"/>
        <v>0</v>
      </c>
      <c r="S24" s="159">
        <f t="shared" si="6"/>
        <v>3128.9500000000003</v>
      </c>
      <c r="T24" s="159">
        <f t="shared" si="7"/>
        <v>11693.550000000001</v>
      </c>
      <c r="U24" s="158">
        <f t="shared" si="8"/>
        <v>5.5166925000000004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57.56</v>
      </c>
      <c r="F25" s="176"/>
      <c r="G25" s="176">
        <v>66.17</v>
      </c>
      <c r="H25" s="175">
        <v>2.62</v>
      </c>
      <c r="I25" s="175">
        <v>46.13</v>
      </c>
      <c r="J25" s="174"/>
      <c r="K25" s="173">
        <v>8432.17</v>
      </c>
      <c r="M25" s="5">
        <f t="shared" si="0"/>
        <v>28.78</v>
      </c>
      <c r="N25" s="5">
        <f t="shared" si="1"/>
        <v>33.085000000000001</v>
      </c>
      <c r="O25" s="8">
        <f t="shared" si="2"/>
        <v>86.240000000000009</v>
      </c>
      <c r="P25" s="159">
        <f t="shared" si="3"/>
        <v>3165.7999999999997</v>
      </c>
      <c r="Q25" s="159">
        <f t="shared" si="4"/>
        <v>3639.35</v>
      </c>
      <c r="R25" s="159">
        <f t="shared" si="5"/>
        <v>0</v>
      </c>
      <c r="S25" s="159">
        <f t="shared" si="6"/>
        <v>2681.25</v>
      </c>
      <c r="T25" s="159">
        <f t="shared" si="7"/>
        <v>9486.4</v>
      </c>
      <c r="U25" s="158">
        <f t="shared" si="8"/>
        <v>4.6376935000000001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43.31</v>
      </c>
      <c r="F26" s="169"/>
      <c r="G26" s="169">
        <v>48.05</v>
      </c>
      <c r="H26" s="168">
        <v>1.0900000000000001</v>
      </c>
      <c r="I26" s="168">
        <v>50.61</v>
      </c>
      <c r="J26" s="167"/>
      <c r="K26" s="166">
        <v>7234.76</v>
      </c>
      <c r="M26" s="5">
        <f t="shared" si="0"/>
        <v>21.655000000000001</v>
      </c>
      <c r="N26" s="5">
        <f t="shared" si="1"/>
        <v>24.024999999999999</v>
      </c>
      <c r="O26" s="8">
        <f t="shared" si="2"/>
        <v>71.53</v>
      </c>
      <c r="P26" s="159">
        <f t="shared" si="3"/>
        <v>2382.0500000000002</v>
      </c>
      <c r="Q26" s="159">
        <f t="shared" si="4"/>
        <v>2642.75</v>
      </c>
      <c r="R26" s="159">
        <f t="shared" si="5"/>
        <v>0</v>
      </c>
      <c r="S26" s="159">
        <f t="shared" si="6"/>
        <v>2843.5</v>
      </c>
      <c r="T26" s="159">
        <f t="shared" si="7"/>
        <v>7868.3</v>
      </c>
      <c r="U26" s="158">
        <f t="shared" si="8"/>
        <v>3.9791180000000002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57.18</v>
      </c>
      <c r="F27" s="169"/>
      <c r="G27" s="169">
        <v>86.25</v>
      </c>
      <c r="H27" s="168">
        <v>2.4500000000000002</v>
      </c>
      <c r="I27" s="168">
        <v>51.3</v>
      </c>
      <c r="J27" s="167"/>
      <c r="K27" s="166">
        <v>10026.86</v>
      </c>
      <c r="M27" s="5">
        <f t="shared" si="0"/>
        <v>28.59</v>
      </c>
      <c r="N27" s="5">
        <f t="shared" si="1"/>
        <v>43.125</v>
      </c>
      <c r="O27" s="8">
        <f t="shared" si="2"/>
        <v>98.59</v>
      </c>
      <c r="P27" s="159">
        <f t="shared" si="3"/>
        <v>3144.9</v>
      </c>
      <c r="Q27" s="159">
        <f t="shared" si="4"/>
        <v>4743.75</v>
      </c>
      <c r="R27" s="159">
        <f t="shared" si="5"/>
        <v>0</v>
      </c>
      <c r="S27" s="159">
        <f t="shared" si="6"/>
        <v>2956.2499999999995</v>
      </c>
      <c r="T27" s="159">
        <f t="shared" si="7"/>
        <v>10844.9</v>
      </c>
      <c r="U27" s="158">
        <f t="shared" si="8"/>
        <v>5.5147729999999999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58.01</v>
      </c>
      <c r="F28" s="163"/>
      <c r="G28" s="163">
        <v>63.47</v>
      </c>
      <c r="H28" s="162">
        <v>3.21</v>
      </c>
      <c r="I28" s="162">
        <v>60.42</v>
      </c>
      <c r="J28" s="161"/>
      <c r="K28" s="160">
        <v>8737.24</v>
      </c>
      <c r="M28" s="5">
        <f t="shared" si="0"/>
        <v>29.004999999999999</v>
      </c>
      <c r="N28" s="5">
        <f t="shared" si="1"/>
        <v>31.734999999999999</v>
      </c>
      <c r="O28" s="8">
        <f t="shared" si="2"/>
        <v>92.554999999999993</v>
      </c>
      <c r="P28" s="159">
        <f t="shared" si="3"/>
        <v>3190.5499999999997</v>
      </c>
      <c r="Q28" s="159">
        <f t="shared" si="4"/>
        <v>3490.85</v>
      </c>
      <c r="R28" s="159">
        <f t="shared" si="5"/>
        <v>0</v>
      </c>
      <c r="S28" s="159">
        <f t="shared" si="6"/>
        <v>3499.65</v>
      </c>
      <c r="T28" s="159">
        <f t="shared" si="7"/>
        <v>10181.049999999999</v>
      </c>
      <c r="U28" s="158">
        <f t="shared" si="8"/>
        <v>4.8054819999999996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60.63</v>
      </c>
      <c r="F29" s="176"/>
      <c r="G29" s="176">
        <v>81.069999999999993</v>
      </c>
      <c r="H29" s="175">
        <v>1.97</v>
      </c>
      <c r="I29" s="175">
        <v>49.9</v>
      </c>
      <c r="J29" s="174"/>
      <c r="K29" s="173">
        <v>10750.03</v>
      </c>
      <c r="M29" s="5">
        <f t="shared" si="0"/>
        <v>30.315000000000001</v>
      </c>
      <c r="N29" s="5">
        <f t="shared" si="1"/>
        <v>40.534999999999997</v>
      </c>
      <c r="O29" s="8">
        <f t="shared" si="2"/>
        <v>96.784999999999997</v>
      </c>
      <c r="P29" s="159">
        <f t="shared" si="3"/>
        <v>3334.65</v>
      </c>
      <c r="Q29" s="159">
        <f t="shared" si="4"/>
        <v>4458.8499999999995</v>
      </c>
      <c r="R29" s="159">
        <f t="shared" si="5"/>
        <v>0</v>
      </c>
      <c r="S29" s="159">
        <f t="shared" si="6"/>
        <v>2852.85</v>
      </c>
      <c r="T29" s="159">
        <f t="shared" si="7"/>
        <v>10646.35</v>
      </c>
      <c r="U29" s="158">
        <f t="shared" si="8"/>
        <v>5.9125165000000006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33.659999999999997</v>
      </c>
      <c r="F30" s="169"/>
      <c r="G30" s="169">
        <v>43.45</v>
      </c>
      <c r="H30" s="168">
        <v>1.18</v>
      </c>
      <c r="I30" s="168">
        <v>31.1</v>
      </c>
      <c r="J30" s="167"/>
      <c r="K30" s="166">
        <v>6386.39</v>
      </c>
      <c r="M30" s="5">
        <f t="shared" si="0"/>
        <v>16.829999999999998</v>
      </c>
      <c r="N30" s="5">
        <f t="shared" si="1"/>
        <v>21.725000000000001</v>
      </c>
      <c r="O30" s="8">
        <f t="shared" si="2"/>
        <v>54.695000000000007</v>
      </c>
      <c r="P30" s="159">
        <f t="shared" si="3"/>
        <v>1851.2999999999995</v>
      </c>
      <c r="Q30" s="159">
        <f t="shared" si="4"/>
        <v>2389.75</v>
      </c>
      <c r="R30" s="159">
        <f t="shared" si="5"/>
        <v>0</v>
      </c>
      <c r="S30" s="159">
        <f t="shared" si="6"/>
        <v>1775.4000000000003</v>
      </c>
      <c r="T30" s="159">
        <f t="shared" si="7"/>
        <v>6016.45</v>
      </c>
      <c r="U30" s="158">
        <f t="shared" si="8"/>
        <v>3.5125145000000004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33.479999999999997</v>
      </c>
      <c r="F31" s="169"/>
      <c r="G31" s="169">
        <v>49.37</v>
      </c>
      <c r="H31" s="168">
        <v>0.68</v>
      </c>
      <c r="I31" s="168">
        <v>28.54</v>
      </c>
      <c r="J31" s="167"/>
      <c r="K31" s="166">
        <v>6558.14</v>
      </c>
      <c r="M31" s="5">
        <f t="shared" si="0"/>
        <v>16.739999999999998</v>
      </c>
      <c r="N31" s="5">
        <f t="shared" si="1"/>
        <v>24.684999999999999</v>
      </c>
      <c r="O31" s="8">
        <f t="shared" si="2"/>
        <v>56.034999999999997</v>
      </c>
      <c r="P31" s="159">
        <f t="shared" si="3"/>
        <v>1841.3999999999996</v>
      </c>
      <c r="Q31" s="159">
        <f t="shared" si="4"/>
        <v>2715.35</v>
      </c>
      <c r="R31" s="159">
        <f t="shared" si="5"/>
        <v>0</v>
      </c>
      <c r="S31" s="159">
        <f t="shared" si="6"/>
        <v>1607.1</v>
      </c>
      <c r="T31" s="159">
        <f t="shared" si="7"/>
        <v>6163.85</v>
      </c>
      <c r="U31" s="158">
        <f t="shared" si="8"/>
        <v>3.6069770000000001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43.31</v>
      </c>
      <c r="F32" s="163"/>
      <c r="G32" s="163">
        <v>62.36</v>
      </c>
      <c r="H32" s="162">
        <v>1.56</v>
      </c>
      <c r="I32" s="162">
        <v>40.76</v>
      </c>
      <c r="J32" s="161"/>
      <c r="K32" s="160">
        <v>8316.94</v>
      </c>
      <c r="M32" s="5">
        <f t="shared" si="0"/>
        <v>21.655000000000001</v>
      </c>
      <c r="N32" s="5">
        <f t="shared" si="1"/>
        <v>31.18</v>
      </c>
      <c r="O32" s="8">
        <f t="shared" si="2"/>
        <v>73.995000000000005</v>
      </c>
      <c r="P32" s="159">
        <f t="shared" si="3"/>
        <v>2382.0500000000002</v>
      </c>
      <c r="Q32" s="159">
        <f t="shared" si="4"/>
        <v>3429.8</v>
      </c>
      <c r="R32" s="159">
        <f t="shared" si="5"/>
        <v>0</v>
      </c>
      <c r="S32" s="159">
        <f t="shared" si="6"/>
        <v>2327.6000000000004</v>
      </c>
      <c r="T32" s="159">
        <f t="shared" si="7"/>
        <v>8139.4500000000007</v>
      </c>
      <c r="U32" s="158">
        <f t="shared" si="8"/>
        <v>4.5743170000000006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45.53</v>
      </c>
      <c r="F33" s="176"/>
      <c r="G33" s="176">
        <v>72.58</v>
      </c>
      <c r="H33" s="175">
        <v>1.34</v>
      </c>
      <c r="I33" s="175">
        <v>25.03</v>
      </c>
      <c r="J33" s="174"/>
      <c r="K33" s="173">
        <v>9318.86</v>
      </c>
      <c r="M33" s="5">
        <f t="shared" si="0"/>
        <v>22.765000000000001</v>
      </c>
      <c r="N33" s="5">
        <f t="shared" si="1"/>
        <v>36.29</v>
      </c>
      <c r="O33" s="8">
        <f t="shared" si="2"/>
        <v>72.240000000000009</v>
      </c>
      <c r="P33" s="159">
        <f t="shared" si="3"/>
        <v>2504.15</v>
      </c>
      <c r="Q33" s="159">
        <f t="shared" si="4"/>
        <v>3991.8999999999992</v>
      </c>
      <c r="R33" s="159">
        <f t="shared" si="5"/>
        <v>0</v>
      </c>
      <c r="S33" s="159">
        <f t="shared" si="6"/>
        <v>1450.35</v>
      </c>
      <c r="T33" s="159">
        <f t="shared" si="7"/>
        <v>7946.4</v>
      </c>
      <c r="U33" s="158">
        <f t="shared" si="8"/>
        <v>5.1253730000000006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53.61</v>
      </c>
      <c r="F34" s="169"/>
      <c r="G34" s="169">
        <v>76.69</v>
      </c>
      <c r="H34" s="168">
        <v>1.1000000000000001</v>
      </c>
      <c r="I34" s="168">
        <v>44.81</v>
      </c>
      <c r="J34" s="167"/>
      <c r="K34" s="166">
        <v>10540.32</v>
      </c>
      <c r="M34" s="5">
        <f t="shared" si="0"/>
        <v>26.805</v>
      </c>
      <c r="N34" s="5">
        <f t="shared" si="1"/>
        <v>38.344999999999999</v>
      </c>
      <c r="O34" s="8">
        <f t="shared" si="2"/>
        <v>88.105000000000004</v>
      </c>
      <c r="P34" s="159">
        <f t="shared" si="3"/>
        <v>2948.5499999999997</v>
      </c>
      <c r="Q34" s="159">
        <f t="shared" si="4"/>
        <v>4217.95</v>
      </c>
      <c r="R34" s="159">
        <f t="shared" si="5"/>
        <v>0</v>
      </c>
      <c r="S34" s="159">
        <f t="shared" si="6"/>
        <v>2525.0500000000002</v>
      </c>
      <c r="T34" s="159">
        <f t="shared" si="7"/>
        <v>9691.5499999999993</v>
      </c>
      <c r="U34" s="158">
        <f t="shared" si="8"/>
        <v>5.7971760000000003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43.25</v>
      </c>
      <c r="F35" s="169"/>
      <c r="G35" s="169">
        <v>57.58</v>
      </c>
      <c r="H35" s="168">
        <v>1.55</v>
      </c>
      <c r="I35" s="168">
        <v>33.979999999999997</v>
      </c>
      <c r="J35" s="167"/>
      <c r="K35" s="166">
        <v>7699.04</v>
      </c>
      <c r="M35" s="5">
        <f t="shared" si="0"/>
        <v>21.625</v>
      </c>
      <c r="N35" s="5">
        <f t="shared" si="1"/>
        <v>28.79</v>
      </c>
      <c r="O35" s="8">
        <f t="shared" si="2"/>
        <v>68.179999999999993</v>
      </c>
      <c r="P35" s="159">
        <f t="shared" si="3"/>
        <v>2378.7499999999995</v>
      </c>
      <c r="Q35" s="159">
        <f t="shared" si="4"/>
        <v>3166.8999999999996</v>
      </c>
      <c r="R35" s="159">
        <f t="shared" si="5"/>
        <v>0</v>
      </c>
      <c r="S35" s="159">
        <f t="shared" si="6"/>
        <v>1954.1499999999994</v>
      </c>
      <c r="T35" s="159">
        <f t="shared" si="7"/>
        <v>7499.7999999999993</v>
      </c>
      <c r="U35" s="158">
        <f t="shared" si="8"/>
        <v>4.2344720000000002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51.7</v>
      </c>
      <c r="F36" s="163"/>
      <c r="G36" s="163">
        <v>69.09</v>
      </c>
      <c r="H36" s="162">
        <v>1.92</v>
      </c>
      <c r="I36" s="162">
        <v>42.82</v>
      </c>
      <c r="J36" s="161"/>
      <c r="K36" s="160">
        <v>9691.17</v>
      </c>
      <c r="M36" s="5">
        <f t="shared" si="0"/>
        <v>25.85</v>
      </c>
      <c r="N36" s="5">
        <f t="shared" si="1"/>
        <v>34.545000000000002</v>
      </c>
      <c r="O36" s="8">
        <f t="shared" si="2"/>
        <v>82.765000000000001</v>
      </c>
      <c r="P36" s="159">
        <f t="shared" si="3"/>
        <v>2843.5</v>
      </c>
      <c r="Q36" s="159">
        <f t="shared" si="4"/>
        <v>3799.95</v>
      </c>
      <c r="R36" s="159">
        <f t="shared" si="5"/>
        <v>0</v>
      </c>
      <c r="S36" s="159">
        <f t="shared" si="6"/>
        <v>2460.7000000000003</v>
      </c>
      <c r="T36" s="159">
        <f t="shared" si="7"/>
        <v>9104.15</v>
      </c>
      <c r="U36" s="158">
        <f t="shared" si="8"/>
        <v>5.3301435000000001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48.42</v>
      </c>
      <c r="F37" s="176"/>
      <c r="G37" s="176">
        <v>50.59</v>
      </c>
      <c r="H37" s="175">
        <v>1.25</v>
      </c>
      <c r="I37" s="175">
        <v>51.26</v>
      </c>
      <c r="J37" s="174"/>
      <c r="K37" s="173">
        <v>7887.78</v>
      </c>
      <c r="M37" s="5">
        <f t="shared" si="0"/>
        <v>24.21</v>
      </c>
      <c r="N37" s="5">
        <f t="shared" si="1"/>
        <v>25.295000000000002</v>
      </c>
      <c r="O37" s="8">
        <f t="shared" si="2"/>
        <v>75.760000000000005</v>
      </c>
      <c r="P37" s="159">
        <f t="shared" si="3"/>
        <v>2663.1000000000004</v>
      </c>
      <c r="Q37" s="159">
        <f t="shared" si="4"/>
        <v>2782.4500000000003</v>
      </c>
      <c r="R37" s="159">
        <f t="shared" si="5"/>
        <v>0</v>
      </c>
      <c r="S37" s="159">
        <f t="shared" si="6"/>
        <v>2888.0499999999997</v>
      </c>
      <c r="T37" s="159">
        <f t="shared" si="7"/>
        <v>8333.6</v>
      </c>
      <c r="U37" s="158">
        <f t="shared" si="8"/>
        <v>4.338279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42.48</v>
      </c>
      <c r="F38" s="169"/>
      <c r="G38" s="169">
        <v>53.79</v>
      </c>
      <c r="H38" s="168">
        <v>0.61</v>
      </c>
      <c r="I38" s="168">
        <v>58.4</v>
      </c>
      <c r="J38" s="167"/>
      <c r="K38" s="166">
        <v>7577.33</v>
      </c>
      <c r="M38" s="5">
        <f t="shared" si="0"/>
        <v>21.24</v>
      </c>
      <c r="N38" s="5">
        <f t="shared" si="1"/>
        <v>26.895</v>
      </c>
      <c r="O38" s="8">
        <f t="shared" si="2"/>
        <v>77.64</v>
      </c>
      <c r="P38" s="159">
        <f t="shared" si="3"/>
        <v>2336.4</v>
      </c>
      <c r="Q38" s="159">
        <f t="shared" si="4"/>
        <v>2958.45</v>
      </c>
      <c r="R38" s="159">
        <f t="shared" si="5"/>
        <v>0</v>
      </c>
      <c r="S38" s="159">
        <f t="shared" si="6"/>
        <v>3245.5499999999997</v>
      </c>
      <c r="T38" s="159">
        <f t="shared" si="7"/>
        <v>8540.4</v>
      </c>
      <c r="U38" s="158">
        <f t="shared" si="8"/>
        <v>4.1675314999999999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43.35</v>
      </c>
      <c r="F39" s="169"/>
      <c r="G39" s="169">
        <v>46.7</v>
      </c>
      <c r="H39" s="168">
        <v>1.2</v>
      </c>
      <c r="I39" s="168">
        <v>53.07</v>
      </c>
      <c r="J39" s="167"/>
      <c r="K39" s="166">
        <v>6721.34</v>
      </c>
      <c r="M39" s="5">
        <f t="shared" si="0"/>
        <v>21.675000000000001</v>
      </c>
      <c r="N39" s="5">
        <f t="shared" si="1"/>
        <v>23.35</v>
      </c>
      <c r="O39" s="8">
        <f t="shared" si="2"/>
        <v>72.160000000000011</v>
      </c>
      <c r="P39" s="159">
        <f t="shared" si="3"/>
        <v>2384.25</v>
      </c>
      <c r="Q39" s="159">
        <f t="shared" si="4"/>
        <v>2568.5</v>
      </c>
      <c r="R39" s="159">
        <f t="shared" si="5"/>
        <v>0</v>
      </c>
      <c r="S39" s="159">
        <f t="shared" si="6"/>
        <v>2984.8500000000004</v>
      </c>
      <c r="T39" s="159">
        <f t="shared" si="7"/>
        <v>7937.6</v>
      </c>
      <c r="U39" s="158">
        <f t="shared" si="8"/>
        <v>3.6967370000000002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23.69</v>
      </c>
      <c r="F40" s="163"/>
      <c r="G40" s="163">
        <v>23.66</v>
      </c>
      <c r="H40" s="162">
        <v>1.35</v>
      </c>
      <c r="I40" s="162">
        <v>18.2</v>
      </c>
      <c r="J40" s="161"/>
      <c r="K40" s="160">
        <v>4039.27</v>
      </c>
      <c r="M40" s="5">
        <f t="shared" si="0"/>
        <v>11.845000000000001</v>
      </c>
      <c r="N40" s="5">
        <f t="shared" si="1"/>
        <v>11.83</v>
      </c>
      <c r="O40" s="8">
        <f t="shared" si="2"/>
        <v>33.450000000000003</v>
      </c>
      <c r="P40" s="159">
        <f t="shared" si="3"/>
        <v>1302.9500000000003</v>
      </c>
      <c r="Q40" s="159">
        <f t="shared" si="4"/>
        <v>1301.3</v>
      </c>
      <c r="R40" s="159">
        <f t="shared" si="5"/>
        <v>0</v>
      </c>
      <c r="S40" s="159">
        <f t="shared" si="6"/>
        <v>1075.25</v>
      </c>
      <c r="T40" s="159">
        <f t="shared" si="7"/>
        <v>3679.5</v>
      </c>
      <c r="U40" s="158">
        <f t="shared" si="8"/>
        <v>2.2215984999999998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34.99</v>
      </c>
      <c r="F41" s="176"/>
      <c r="G41" s="176">
        <v>40.22</v>
      </c>
      <c r="H41" s="175">
        <v>3.34</v>
      </c>
      <c r="I41" s="175">
        <v>16.46</v>
      </c>
      <c r="J41" s="174"/>
      <c r="K41" s="173">
        <v>5990.57</v>
      </c>
      <c r="M41" s="5">
        <f t="shared" si="0"/>
        <v>17.495000000000001</v>
      </c>
      <c r="N41" s="5">
        <f t="shared" si="1"/>
        <v>20.11</v>
      </c>
      <c r="O41" s="8">
        <f t="shared" si="2"/>
        <v>47.50500000000001</v>
      </c>
      <c r="P41" s="159">
        <f t="shared" si="3"/>
        <v>1924.45</v>
      </c>
      <c r="Q41" s="159">
        <f t="shared" si="4"/>
        <v>2212.1</v>
      </c>
      <c r="R41" s="159">
        <f t="shared" si="5"/>
        <v>0</v>
      </c>
      <c r="S41" s="159">
        <f t="shared" si="6"/>
        <v>1089</v>
      </c>
      <c r="T41" s="159">
        <f t="shared" si="7"/>
        <v>5225.55</v>
      </c>
      <c r="U41" s="158">
        <f t="shared" si="8"/>
        <v>3.2948134999999996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61.72</v>
      </c>
      <c r="F42" s="169"/>
      <c r="G42" s="169">
        <v>96.72</v>
      </c>
      <c r="H42" s="168">
        <v>2.09</v>
      </c>
      <c r="I42" s="168">
        <v>37.1</v>
      </c>
      <c r="J42" s="167"/>
      <c r="K42" s="166">
        <v>11627.6</v>
      </c>
      <c r="M42" s="5">
        <f t="shared" si="0"/>
        <v>30.86</v>
      </c>
      <c r="N42" s="5">
        <f t="shared" si="1"/>
        <v>48.36</v>
      </c>
      <c r="O42" s="8">
        <f t="shared" si="2"/>
        <v>98.814999999999998</v>
      </c>
      <c r="P42" s="159">
        <f t="shared" si="3"/>
        <v>3394.6</v>
      </c>
      <c r="Q42" s="159">
        <f t="shared" si="4"/>
        <v>5319.5999999999995</v>
      </c>
      <c r="R42" s="159">
        <f t="shared" si="5"/>
        <v>0</v>
      </c>
      <c r="S42" s="159">
        <f t="shared" si="6"/>
        <v>2155.4499999999998</v>
      </c>
      <c r="T42" s="159">
        <f t="shared" si="7"/>
        <v>10869.649999999998</v>
      </c>
      <c r="U42" s="158">
        <f t="shared" si="8"/>
        <v>6.3951799999999999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52.14</v>
      </c>
      <c r="F43" s="169"/>
      <c r="G43" s="169">
        <v>63.55</v>
      </c>
      <c r="H43" s="168">
        <v>3.16</v>
      </c>
      <c r="I43" s="168">
        <v>33.57</v>
      </c>
      <c r="J43" s="167"/>
      <c r="K43" s="166">
        <v>8625.16</v>
      </c>
      <c r="M43" s="5">
        <f t="shared" si="0"/>
        <v>26.07</v>
      </c>
      <c r="N43" s="5">
        <f t="shared" si="1"/>
        <v>31.774999999999999</v>
      </c>
      <c r="O43" s="8">
        <f t="shared" si="2"/>
        <v>76.209999999999994</v>
      </c>
      <c r="P43" s="159">
        <f t="shared" si="3"/>
        <v>2867.7</v>
      </c>
      <c r="Q43" s="159">
        <f t="shared" si="4"/>
        <v>3495.2499999999995</v>
      </c>
      <c r="R43" s="159">
        <f t="shared" si="5"/>
        <v>0</v>
      </c>
      <c r="S43" s="159">
        <f t="shared" si="6"/>
        <v>2020.1500000000003</v>
      </c>
      <c r="T43" s="159">
        <f t="shared" si="7"/>
        <v>8383.0999999999985</v>
      </c>
      <c r="U43" s="158">
        <f t="shared" si="8"/>
        <v>4.7438379999999993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64.8</v>
      </c>
      <c r="F44" s="163"/>
      <c r="G44" s="163">
        <v>92.63</v>
      </c>
      <c r="H44" s="162">
        <v>2.15</v>
      </c>
      <c r="I44" s="162">
        <v>72.7</v>
      </c>
      <c r="J44" s="161"/>
      <c r="K44" s="160">
        <v>11720.37</v>
      </c>
      <c r="M44" s="5">
        <f t="shared" si="0"/>
        <v>32.4</v>
      </c>
      <c r="N44" s="5">
        <f t="shared" si="1"/>
        <v>46.314999999999998</v>
      </c>
      <c r="O44" s="8">
        <f t="shared" si="2"/>
        <v>116.14000000000001</v>
      </c>
      <c r="P44" s="159">
        <f t="shared" si="3"/>
        <v>3564</v>
      </c>
      <c r="Q44" s="159">
        <f t="shared" si="4"/>
        <v>5094.6499999999996</v>
      </c>
      <c r="R44" s="159">
        <f t="shared" si="5"/>
        <v>0</v>
      </c>
      <c r="S44" s="159">
        <f t="shared" si="6"/>
        <v>4116.7500000000009</v>
      </c>
      <c r="T44" s="159">
        <f t="shared" si="7"/>
        <v>12775.400000000001</v>
      </c>
      <c r="U44" s="158">
        <f t="shared" si="8"/>
        <v>6.4462035000000002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48.08</v>
      </c>
      <c r="F45" s="176"/>
      <c r="G45" s="176">
        <v>55.65</v>
      </c>
      <c r="H45" s="175">
        <v>1.35</v>
      </c>
      <c r="I45" s="175">
        <v>56.17</v>
      </c>
      <c r="J45" s="174"/>
      <c r="K45" s="173">
        <v>8177.42</v>
      </c>
      <c r="M45" s="5">
        <f t="shared" si="0"/>
        <v>24.04</v>
      </c>
      <c r="N45" s="5">
        <f t="shared" si="1"/>
        <v>27.824999999999999</v>
      </c>
      <c r="O45" s="8">
        <f t="shared" si="2"/>
        <v>80.625</v>
      </c>
      <c r="P45" s="159">
        <f t="shared" si="3"/>
        <v>2644.4</v>
      </c>
      <c r="Q45" s="159">
        <f t="shared" si="4"/>
        <v>3060.75</v>
      </c>
      <c r="R45" s="159">
        <f t="shared" si="5"/>
        <v>0</v>
      </c>
      <c r="S45" s="159">
        <f t="shared" si="6"/>
        <v>3163.6000000000004</v>
      </c>
      <c r="T45" s="159">
        <f t="shared" si="7"/>
        <v>8868.75</v>
      </c>
      <c r="U45" s="158">
        <f t="shared" si="8"/>
        <v>4.4975810000000003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34.33</v>
      </c>
      <c r="F46" s="169"/>
      <c r="G46" s="169">
        <v>47.59</v>
      </c>
      <c r="H46" s="168">
        <v>1.05</v>
      </c>
      <c r="I46" s="168">
        <v>41.58</v>
      </c>
      <c r="J46" s="167"/>
      <c r="K46" s="166">
        <v>6403.62</v>
      </c>
      <c r="M46" s="5">
        <f t="shared" si="0"/>
        <v>17.164999999999999</v>
      </c>
      <c r="N46" s="5">
        <f t="shared" si="1"/>
        <v>23.795000000000002</v>
      </c>
      <c r="O46" s="8">
        <f t="shared" si="2"/>
        <v>62.274999999999999</v>
      </c>
      <c r="P46" s="159">
        <f t="shared" si="3"/>
        <v>1888.15</v>
      </c>
      <c r="Q46" s="159">
        <f t="shared" si="4"/>
        <v>2617.4500000000003</v>
      </c>
      <c r="R46" s="159">
        <f t="shared" si="5"/>
        <v>0</v>
      </c>
      <c r="S46" s="159">
        <f t="shared" si="6"/>
        <v>2344.6499999999996</v>
      </c>
      <c r="T46" s="159">
        <f t="shared" si="7"/>
        <v>6850.25</v>
      </c>
      <c r="U46" s="158">
        <f t="shared" si="8"/>
        <v>3.5219909999999999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59.87</v>
      </c>
      <c r="F47" s="169"/>
      <c r="G47" s="169">
        <v>81.16</v>
      </c>
      <c r="H47" s="168">
        <v>1.82</v>
      </c>
      <c r="I47" s="168">
        <v>53.57</v>
      </c>
      <c r="J47" s="167"/>
      <c r="K47" s="166">
        <v>10844.81</v>
      </c>
      <c r="M47" s="5">
        <f t="shared" si="0"/>
        <v>29.934999999999999</v>
      </c>
      <c r="N47" s="5">
        <f t="shared" si="1"/>
        <v>40.58</v>
      </c>
      <c r="O47" s="8">
        <f t="shared" si="2"/>
        <v>98.21</v>
      </c>
      <c r="P47" s="159">
        <f t="shared" si="3"/>
        <v>3292.85</v>
      </c>
      <c r="Q47" s="159">
        <f t="shared" si="4"/>
        <v>4463.8</v>
      </c>
      <c r="R47" s="159">
        <f t="shared" si="5"/>
        <v>0</v>
      </c>
      <c r="S47" s="159">
        <f t="shared" si="6"/>
        <v>3046.45</v>
      </c>
      <c r="T47" s="159">
        <f t="shared" si="7"/>
        <v>10803.099999999999</v>
      </c>
      <c r="U47" s="158">
        <f t="shared" si="8"/>
        <v>5.9646455000000005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57.7</v>
      </c>
      <c r="F48" s="163"/>
      <c r="G48" s="163">
        <v>73.94</v>
      </c>
      <c r="H48" s="162">
        <v>4.09</v>
      </c>
      <c r="I48" s="162">
        <v>36.03</v>
      </c>
      <c r="J48" s="161"/>
      <c r="K48" s="160">
        <v>9897.3700000000008</v>
      </c>
      <c r="M48" s="5">
        <f t="shared" si="0"/>
        <v>28.85</v>
      </c>
      <c r="N48" s="5">
        <f t="shared" si="1"/>
        <v>36.97</v>
      </c>
      <c r="O48" s="8">
        <f t="shared" si="2"/>
        <v>85.88</v>
      </c>
      <c r="P48" s="159">
        <f t="shared" si="3"/>
        <v>3173.5</v>
      </c>
      <c r="Q48" s="159">
        <f t="shared" si="4"/>
        <v>4066.7</v>
      </c>
      <c r="R48" s="159">
        <f t="shared" si="5"/>
        <v>0</v>
      </c>
      <c r="S48" s="159">
        <f t="shared" si="6"/>
        <v>2206.6000000000004</v>
      </c>
      <c r="T48" s="159">
        <f t="shared" si="7"/>
        <v>9446.7999999999993</v>
      </c>
      <c r="U48" s="158">
        <f t="shared" si="8"/>
        <v>5.4435535000000002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58.05</v>
      </c>
      <c r="F49" s="176"/>
      <c r="G49" s="176">
        <v>86.98</v>
      </c>
      <c r="H49" s="175">
        <v>2.69</v>
      </c>
      <c r="I49" s="175">
        <v>24.25</v>
      </c>
      <c r="J49" s="174"/>
      <c r="K49" s="173">
        <v>10913.76</v>
      </c>
      <c r="M49" s="5">
        <f t="shared" si="0"/>
        <v>29.024999999999999</v>
      </c>
      <c r="N49" s="5">
        <f t="shared" si="1"/>
        <v>43.49</v>
      </c>
      <c r="O49" s="8">
        <f t="shared" si="2"/>
        <v>85.984999999999999</v>
      </c>
      <c r="P49" s="159">
        <f t="shared" si="3"/>
        <v>3192.7499999999995</v>
      </c>
      <c r="Q49" s="159">
        <f t="shared" si="4"/>
        <v>4783.8999999999996</v>
      </c>
      <c r="R49" s="159">
        <f t="shared" si="5"/>
        <v>0</v>
      </c>
      <c r="S49" s="159">
        <f t="shared" si="6"/>
        <v>1481.7000000000003</v>
      </c>
      <c r="T49" s="159">
        <f t="shared" si="7"/>
        <v>9458.35</v>
      </c>
      <c r="U49" s="158">
        <f t="shared" si="8"/>
        <v>6.002568000000001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65.95</v>
      </c>
      <c r="F50" s="169"/>
      <c r="G50" s="169">
        <v>101.88</v>
      </c>
      <c r="H50" s="168">
        <v>2.17</v>
      </c>
      <c r="I50" s="168">
        <v>31.74</v>
      </c>
      <c r="J50" s="167"/>
      <c r="K50" s="166">
        <v>12781.95</v>
      </c>
      <c r="M50" s="5">
        <f t="shared" si="0"/>
        <v>32.975000000000001</v>
      </c>
      <c r="N50" s="5">
        <f t="shared" si="1"/>
        <v>50.94</v>
      </c>
      <c r="O50" s="8">
        <f t="shared" si="2"/>
        <v>100.86999999999999</v>
      </c>
      <c r="P50" s="159">
        <f t="shared" si="3"/>
        <v>3627.2500000000009</v>
      </c>
      <c r="Q50" s="159">
        <f t="shared" si="4"/>
        <v>5603.4</v>
      </c>
      <c r="R50" s="159">
        <f t="shared" si="5"/>
        <v>0</v>
      </c>
      <c r="S50" s="159">
        <f t="shared" si="6"/>
        <v>1865.0499999999997</v>
      </c>
      <c r="T50" s="159">
        <f t="shared" si="7"/>
        <v>11095.7</v>
      </c>
      <c r="U50" s="158">
        <f t="shared" si="8"/>
        <v>7.0300725000000002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41.6</v>
      </c>
      <c r="F51" s="169"/>
      <c r="G51" s="169">
        <v>48.89</v>
      </c>
      <c r="H51" s="168">
        <v>1.08</v>
      </c>
      <c r="I51" s="168">
        <v>40.69</v>
      </c>
      <c r="J51" s="167"/>
      <c r="K51" s="166">
        <v>8193.56</v>
      </c>
      <c r="M51" s="5">
        <f t="shared" si="0"/>
        <v>20.8</v>
      </c>
      <c r="N51" s="5">
        <f t="shared" si="1"/>
        <v>24.445</v>
      </c>
      <c r="O51" s="8">
        <f t="shared" si="2"/>
        <v>66.13</v>
      </c>
      <c r="P51" s="159">
        <f t="shared" si="3"/>
        <v>2288</v>
      </c>
      <c r="Q51" s="159">
        <f t="shared" si="4"/>
        <v>2688.95</v>
      </c>
      <c r="R51" s="159">
        <f t="shared" si="5"/>
        <v>0</v>
      </c>
      <c r="S51" s="159">
        <f t="shared" si="6"/>
        <v>2297.3499999999995</v>
      </c>
      <c r="T51" s="159">
        <f t="shared" si="7"/>
        <v>7274.2999999999993</v>
      </c>
      <c r="U51" s="158">
        <f t="shared" si="8"/>
        <v>4.5064580000000003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37.54</v>
      </c>
      <c r="F52" s="163"/>
      <c r="G52" s="163">
        <v>40.92</v>
      </c>
      <c r="H52" s="162">
        <v>1.26</v>
      </c>
      <c r="I52" s="162">
        <v>37.22</v>
      </c>
      <c r="J52" s="161"/>
      <c r="K52" s="160">
        <v>6590.92</v>
      </c>
      <c r="M52" s="5">
        <f t="shared" si="0"/>
        <v>18.77</v>
      </c>
      <c r="N52" s="5">
        <f t="shared" si="1"/>
        <v>20.46</v>
      </c>
      <c r="O52" s="8">
        <f t="shared" si="2"/>
        <v>58.470000000000006</v>
      </c>
      <c r="P52" s="159">
        <f t="shared" si="3"/>
        <v>2064.6999999999998</v>
      </c>
      <c r="Q52" s="159">
        <f t="shared" si="4"/>
        <v>2250.6000000000004</v>
      </c>
      <c r="R52" s="159">
        <f t="shared" si="5"/>
        <v>0</v>
      </c>
      <c r="S52" s="159">
        <f t="shared" si="6"/>
        <v>2116.4</v>
      </c>
      <c r="T52" s="159">
        <f t="shared" si="7"/>
        <v>6431.7000000000007</v>
      </c>
      <c r="U52" s="158">
        <f t="shared" si="8"/>
        <v>3.625006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46.99</v>
      </c>
      <c r="F53" s="176"/>
      <c r="G53" s="176">
        <v>68.5</v>
      </c>
      <c r="H53" s="175">
        <v>1.71</v>
      </c>
      <c r="I53" s="175">
        <v>28.85</v>
      </c>
      <c r="J53" s="174"/>
      <c r="K53" s="173">
        <v>8808.6299999999992</v>
      </c>
      <c r="M53" s="5">
        <f t="shared" si="0"/>
        <v>23.495000000000001</v>
      </c>
      <c r="N53" s="5">
        <f t="shared" si="1"/>
        <v>34.25</v>
      </c>
      <c r="O53" s="8">
        <f t="shared" si="2"/>
        <v>73.025000000000006</v>
      </c>
      <c r="P53" s="159">
        <f t="shared" si="3"/>
        <v>2584.4500000000003</v>
      </c>
      <c r="Q53" s="159">
        <f t="shared" si="4"/>
        <v>3767.5000000000005</v>
      </c>
      <c r="R53" s="159">
        <f t="shared" si="5"/>
        <v>0</v>
      </c>
      <c r="S53" s="159">
        <f t="shared" si="6"/>
        <v>1680.8000000000002</v>
      </c>
      <c r="T53" s="159">
        <f t="shared" si="7"/>
        <v>8032.7500000000009</v>
      </c>
      <c r="U53" s="158">
        <f t="shared" si="8"/>
        <v>4.8447464999999994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61.04</v>
      </c>
      <c r="F54" s="169"/>
      <c r="G54" s="169">
        <v>92.89</v>
      </c>
      <c r="H54" s="168">
        <v>2.0099999999999998</v>
      </c>
      <c r="I54" s="168">
        <v>40.68</v>
      </c>
      <c r="J54" s="167"/>
      <c r="K54" s="166">
        <v>11739.11</v>
      </c>
      <c r="M54" s="5">
        <f t="shared" si="0"/>
        <v>30.52</v>
      </c>
      <c r="N54" s="5">
        <f t="shared" si="1"/>
        <v>46.445</v>
      </c>
      <c r="O54" s="8">
        <f t="shared" si="2"/>
        <v>98.31</v>
      </c>
      <c r="P54" s="159">
        <f t="shared" si="3"/>
        <v>3357.2</v>
      </c>
      <c r="Q54" s="159">
        <f t="shared" si="4"/>
        <v>5108.95</v>
      </c>
      <c r="R54" s="159">
        <f t="shared" si="5"/>
        <v>0</v>
      </c>
      <c r="S54" s="159">
        <f t="shared" si="6"/>
        <v>2347.9499999999998</v>
      </c>
      <c r="T54" s="159">
        <f t="shared" si="7"/>
        <v>10814.099999999999</v>
      </c>
      <c r="U54" s="158">
        <f t="shared" si="8"/>
        <v>6.4565105000000012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34.159999999999997</v>
      </c>
      <c r="F55" s="169"/>
      <c r="G55" s="169">
        <v>39.1</v>
      </c>
      <c r="H55" s="168">
        <v>1.05</v>
      </c>
      <c r="I55" s="168">
        <v>34.799999999999997</v>
      </c>
      <c r="J55" s="167"/>
      <c r="K55" s="166">
        <v>5628</v>
      </c>
      <c r="M55" s="5">
        <f t="shared" si="0"/>
        <v>17.079999999999998</v>
      </c>
      <c r="N55" s="5">
        <f t="shared" si="1"/>
        <v>19.55</v>
      </c>
      <c r="O55" s="8">
        <f t="shared" si="2"/>
        <v>54.554999999999993</v>
      </c>
      <c r="P55" s="159">
        <f t="shared" si="3"/>
        <v>1878.8</v>
      </c>
      <c r="Q55" s="159">
        <f t="shared" si="4"/>
        <v>2150.5</v>
      </c>
      <c r="R55" s="159">
        <f t="shared" si="5"/>
        <v>0</v>
      </c>
      <c r="S55" s="159">
        <f t="shared" si="6"/>
        <v>1971.7499999999995</v>
      </c>
      <c r="T55" s="159">
        <f t="shared" si="7"/>
        <v>6001.0499999999993</v>
      </c>
      <c r="U55" s="158">
        <f t="shared" si="8"/>
        <v>3.0953999999999997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56.34</v>
      </c>
      <c r="F56" s="163"/>
      <c r="G56" s="163">
        <v>65.69</v>
      </c>
      <c r="H56" s="162">
        <v>3.46</v>
      </c>
      <c r="I56" s="162">
        <v>45.5</v>
      </c>
      <c r="J56" s="161"/>
      <c r="K56" s="160">
        <v>9038.19</v>
      </c>
      <c r="M56" s="5">
        <f t="shared" si="0"/>
        <v>28.17</v>
      </c>
      <c r="N56" s="5">
        <f t="shared" si="1"/>
        <v>32.844999999999999</v>
      </c>
      <c r="O56" s="8">
        <f t="shared" si="2"/>
        <v>85.495000000000005</v>
      </c>
      <c r="P56" s="159">
        <f t="shared" si="3"/>
        <v>3098.7</v>
      </c>
      <c r="Q56" s="159">
        <f t="shared" si="4"/>
        <v>3612.95</v>
      </c>
      <c r="R56" s="159">
        <f t="shared" si="5"/>
        <v>0</v>
      </c>
      <c r="S56" s="159">
        <f t="shared" si="6"/>
        <v>2692.8</v>
      </c>
      <c r="T56" s="159">
        <f t="shared" si="7"/>
        <v>9404.4500000000007</v>
      </c>
      <c r="U56" s="158">
        <f t="shared" si="8"/>
        <v>4.9710045000000003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58.84</v>
      </c>
      <c r="F57" s="176"/>
      <c r="G57" s="176">
        <v>79.12</v>
      </c>
      <c r="H57" s="175">
        <v>2.46</v>
      </c>
      <c r="I57" s="175">
        <v>48.74</v>
      </c>
      <c r="J57" s="174"/>
      <c r="K57" s="173">
        <v>10206.950000000001</v>
      </c>
      <c r="M57" s="5">
        <f t="shared" si="0"/>
        <v>29.42</v>
      </c>
      <c r="N57" s="5">
        <f t="shared" si="1"/>
        <v>39.56</v>
      </c>
      <c r="O57" s="8">
        <f t="shared" si="2"/>
        <v>94.580000000000013</v>
      </c>
      <c r="P57" s="159">
        <f t="shared" si="3"/>
        <v>3236.2000000000003</v>
      </c>
      <c r="Q57" s="159">
        <f t="shared" si="4"/>
        <v>4351.6000000000004</v>
      </c>
      <c r="R57" s="159">
        <f t="shared" si="5"/>
        <v>0</v>
      </c>
      <c r="S57" s="159">
        <f t="shared" si="6"/>
        <v>2816</v>
      </c>
      <c r="T57" s="159">
        <f t="shared" si="7"/>
        <v>10403.800000000001</v>
      </c>
      <c r="U57" s="158">
        <f t="shared" si="8"/>
        <v>5.6138225000000004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57.43</v>
      </c>
      <c r="F58" s="169"/>
      <c r="G58" s="169">
        <v>76.25</v>
      </c>
      <c r="H58" s="168">
        <v>1.68</v>
      </c>
      <c r="I58" s="168">
        <v>42.94</v>
      </c>
      <c r="J58" s="167"/>
      <c r="K58" s="166">
        <v>10242.709999999999</v>
      </c>
      <c r="M58" s="5">
        <f t="shared" si="0"/>
        <v>28.715</v>
      </c>
      <c r="N58" s="5">
        <f t="shared" si="1"/>
        <v>38.125</v>
      </c>
      <c r="O58" s="8">
        <f t="shared" si="2"/>
        <v>89.15</v>
      </c>
      <c r="P58" s="159">
        <f t="shared" si="3"/>
        <v>3158.65</v>
      </c>
      <c r="Q58" s="159">
        <f t="shared" si="4"/>
        <v>4193.75</v>
      </c>
      <c r="R58" s="159">
        <f t="shared" si="5"/>
        <v>0</v>
      </c>
      <c r="S58" s="159">
        <f t="shared" si="6"/>
        <v>2454.1</v>
      </c>
      <c r="T58" s="159">
        <f t="shared" si="7"/>
        <v>9806.5</v>
      </c>
      <c r="U58" s="158">
        <f t="shared" si="8"/>
        <v>5.6334904999999997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50.19</v>
      </c>
      <c r="F59" s="169"/>
      <c r="G59" s="169">
        <v>77.19</v>
      </c>
      <c r="H59" s="168">
        <v>2.2999999999999998</v>
      </c>
      <c r="I59" s="168">
        <v>23.04</v>
      </c>
      <c r="J59" s="167"/>
      <c r="K59" s="166">
        <v>9052.24</v>
      </c>
      <c r="M59" s="5">
        <f t="shared" si="0"/>
        <v>25.094999999999999</v>
      </c>
      <c r="N59" s="5">
        <f t="shared" si="1"/>
        <v>38.594999999999999</v>
      </c>
      <c r="O59" s="8">
        <f t="shared" si="2"/>
        <v>76.36</v>
      </c>
      <c r="P59" s="159">
        <f t="shared" si="3"/>
        <v>2760.45</v>
      </c>
      <c r="Q59" s="159">
        <f t="shared" si="4"/>
        <v>4245.45</v>
      </c>
      <c r="R59" s="159">
        <f t="shared" si="5"/>
        <v>0</v>
      </c>
      <c r="S59" s="159">
        <f t="shared" si="6"/>
        <v>1393.7</v>
      </c>
      <c r="T59" s="159">
        <f t="shared" si="7"/>
        <v>8399.6</v>
      </c>
      <c r="U59" s="158">
        <f t="shared" si="8"/>
        <v>4.9787319999999999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58.65</v>
      </c>
      <c r="F60" s="163"/>
      <c r="G60" s="163">
        <v>88.3</v>
      </c>
      <c r="H60" s="162">
        <v>1.84</v>
      </c>
      <c r="I60" s="162">
        <v>28.05</v>
      </c>
      <c r="J60" s="161"/>
      <c r="K60" s="160">
        <v>11093.1</v>
      </c>
      <c r="M60" s="5">
        <f t="shared" si="0"/>
        <v>29.324999999999999</v>
      </c>
      <c r="N60" s="5">
        <f t="shared" si="1"/>
        <v>44.15</v>
      </c>
      <c r="O60" s="8">
        <f t="shared" si="2"/>
        <v>88.42</v>
      </c>
      <c r="P60" s="159">
        <f t="shared" si="3"/>
        <v>3225.75</v>
      </c>
      <c r="Q60" s="159">
        <f t="shared" si="4"/>
        <v>4856.5</v>
      </c>
      <c r="R60" s="159">
        <f t="shared" si="5"/>
        <v>0</v>
      </c>
      <c r="S60" s="159">
        <f t="shared" si="6"/>
        <v>1643.95</v>
      </c>
      <c r="T60" s="159">
        <f t="shared" si="7"/>
        <v>9726.2000000000007</v>
      </c>
      <c r="U60" s="158">
        <f t="shared" si="8"/>
        <v>6.1012050000000002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64.23</v>
      </c>
      <c r="F61" s="176"/>
      <c r="G61" s="176">
        <v>89.4</v>
      </c>
      <c r="H61" s="175">
        <v>1.66</v>
      </c>
      <c r="I61" s="175">
        <v>60.86</v>
      </c>
      <c r="J61" s="174"/>
      <c r="K61" s="173">
        <v>11627.69</v>
      </c>
      <c r="M61" s="5">
        <f t="shared" si="0"/>
        <v>32.115000000000002</v>
      </c>
      <c r="N61" s="5">
        <f t="shared" si="1"/>
        <v>44.7</v>
      </c>
      <c r="O61" s="8">
        <f t="shared" si="2"/>
        <v>108.07499999999999</v>
      </c>
      <c r="P61" s="159">
        <f t="shared" si="3"/>
        <v>3532.6500000000005</v>
      </c>
      <c r="Q61" s="159">
        <f t="shared" si="4"/>
        <v>4917</v>
      </c>
      <c r="R61" s="159">
        <f t="shared" si="5"/>
        <v>0</v>
      </c>
      <c r="S61" s="159">
        <f t="shared" si="6"/>
        <v>3438.5999999999995</v>
      </c>
      <c r="T61" s="159">
        <f t="shared" si="7"/>
        <v>11888.25</v>
      </c>
      <c r="U61" s="158">
        <f t="shared" si="8"/>
        <v>6.3952294999999992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44.13</v>
      </c>
      <c r="F62" s="169"/>
      <c r="G62" s="169">
        <v>56</v>
      </c>
      <c r="H62" s="168">
        <v>1.05</v>
      </c>
      <c r="I62" s="168">
        <v>47.91</v>
      </c>
      <c r="J62" s="167"/>
      <c r="K62" s="166">
        <v>7265.11</v>
      </c>
      <c r="M62" s="5">
        <f t="shared" si="0"/>
        <v>22.065000000000001</v>
      </c>
      <c r="N62" s="5">
        <f t="shared" si="1"/>
        <v>28</v>
      </c>
      <c r="O62" s="8">
        <f t="shared" si="2"/>
        <v>74.544999999999987</v>
      </c>
      <c r="P62" s="159">
        <f t="shared" si="3"/>
        <v>2427.15</v>
      </c>
      <c r="Q62" s="159">
        <f t="shared" si="4"/>
        <v>3080</v>
      </c>
      <c r="R62" s="159">
        <f t="shared" si="5"/>
        <v>0</v>
      </c>
      <c r="S62" s="159">
        <f t="shared" si="6"/>
        <v>2692.7999999999997</v>
      </c>
      <c r="T62" s="159">
        <f t="shared" si="7"/>
        <v>8199.9499999999989</v>
      </c>
      <c r="U62" s="158">
        <f t="shared" si="8"/>
        <v>3.9958105000000002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24.76</v>
      </c>
      <c r="F63" s="169"/>
      <c r="G63" s="169">
        <v>29.48</v>
      </c>
      <c r="H63" s="168">
        <v>0.69</v>
      </c>
      <c r="I63" s="168">
        <v>21.79</v>
      </c>
      <c r="J63" s="167"/>
      <c r="K63" s="166">
        <v>4284.9799999999996</v>
      </c>
      <c r="M63" s="5">
        <f t="shared" si="0"/>
        <v>12.38</v>
      </c>
      <c r="N63" s="5">
        <f t="shared" si="1"/>
        <v>14.74</v>
      </c>
      <c r="O63" s="8">
        <f t="shared" si="2"/>
        <v>38.36</v>
      </c>
      <c r="P63" s="159">
        <f t="shared" si="3"/>
        <v>1361.8</v>
      </c>
      <c r="Q63" s="159">
        <f t="shared" si="4"/>
        <v>1621.4</v>
      </c>
      <c r="R63" s="159">
        <f t="shared" si="5"/>
        <v>0</v>
      </c>
      <c r="S63" s="159">
        <f t="shared" si="6"/>
        <v>1236.4000000000001</v>
      </c>
      <c r="T63" s="159">
        <f t="shared" si="7"/>
        <v>4219.6000000000004</v>
      </c>
      <c r="U63" s="158">
        <f t="shared" si="8"/>
        <v>2.3567389999999997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39.69</v>
      </c>
      <c r="F64" s="163"/>
      <c r="G64" s="163">
        <v>48.29</v>
      </c>
      <c r="H64" s="162">
        <v>1.28</v>
      </c>
      <c r="I64" s="162">
        <v>34.11</v>
      </c>
      <c r="J64" s="161"/>
      <c r="K64" s="160">
        <v>6857.42</v>
      </c>
      <c r="M64" s="5">
        <f t="shared" si="0"/>
        <v>19.844999999999999</v>
      </c>
      <c r="N64" s="5">
        <f t="shared" si="1"/>
        <v>24.145</v>
      </c>
      <c r="O64" s="8">
        <f t="shared" si="2"/>
        <v>61.684999999999995</v>
      </c>
      <c r="P64" s="159">
        <f t="shared" si="3"/>
        <v>2182.9499999999998</v>
      </c>
      <c r="Q64" s="159">
        <f t="shared" si="4"/>
        <v>2655.9500000000003</v>
      </c>
      <c r="R64" s="159">
        <f t="shared" si="5"/>
        <v>0</v>
      </c>
      <c r="S64" s="159">
        <f t="shared" si="6"/>
        <v>1946.4499999999998</v>
      </c>
      <c r="T64" s="159">
        <f t="shared" si="7"/>
        <v>6785.3499999999995</v>
      </c>
      <c r="U64" s="158">
        <f t="shared" si="8"/>
        <v>3.7715809999999999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46.39</v>
      </c>
      <c r="F65" s="176"/>
      <c r="G65" s="176">
        <v>63.89</v>
      </c>
      <c r="H65" s="175">
        <v>1.52</v>
      </c>
      <c r="I65" s="175">
        <v>37.119999999999997</v>
      </c>
      <c r="J65" s="174"/>
      <c r="K65" s="173">
        <v>8371.4599999999991</v>
      </c>
      <c r="M65" s="5">
        <f t="shared" si="0"/>
        <v>23.195</v>
      </c>
      <c r="N65" s="5">
        <f t="shared" si="1"/>
        <v>31.945</v>
      </c>
      <c r="O65" s="8">
        <f t="shared" si="2"/>
        <v>74.459999999999994</v>
      </c>
      <c r="P65" s="159">
        <f t="shared" si="3"/>
        <v>2551.4500000000003</v>
      </c>
      <c r="Q65" s="159">
        <f t="shared" si="4"/>
        <v>3513.9500000000003</v>
      </c>
      <c r="R65" s="159">
        <f t="shared" si="5"/>
        <v>0</v>
      </c>
      <c r="S65" s="159">
        <f t="shared" si="6"/>
        <v>2125.2000000000003</v>
      </c>
      <c r="T65" s="159">
        <f t="shared" si="7"/>
        <v>8190.6</v>
      </c>
      <c r="U65" s="158">
        <f t="shared" si="8"/>
        <v>4.6043029999999998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60.83</v>
      </c>
      <c r="F66" s="169"/>
      <c r="G66" s="169">
        <v>80.45</v>
      </c>
      <c r="H66" s="168">
        <v>2.09</v>
      </c>
      <c r="I66" s="168">
        <v>54.25</v>
      </c>
      <c r="J66" s="167"/>
      <c r="K66" s="166">
        <v>11098.32</v>
      </c>
      <c r="M66" s="5">
        <f t="shared" si="0"/>
        <v>30.414999999999999</v>
      </c>
      <c r="N66" s="5">
        <f t="shared" si="1"/>
        <v>40.225000000000001</v>
      </c>
      <c r="O66" s="8">
        <f t="shared" si="2"/>
        <v>98.81</v>
      </c>
      <c r="P66" s="159">
        <f t="shared" si="3"/>
        <v>3345.65</v>
      </c>
      <c r="Q66" s="159">
        <f t="shared" si="4"/>
        <v>4424.7500000000009</v>
      </c>
      <c r="R66" s="159">
        <f t="shared" si="5"/>
        <v>0</v>
      </c>
      <c r="S66" s="159">
        <f t="shared" si="6"/>
        <v>3098.7</v>
      </c>
      <c r="T66" s="159">
        <f t="shared" si="7"/>
        <v>10869.100000000002</v>
      </c>
      <c r="U66" s="158">
        <f t="shared" si="8"/>
        <v>6.1040759999999992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53.42</v>
      </c>
      <c r="F67" s="169"/>
      <c r="G67" s="169">
        <v>65.25</v>
      </c>
      <c r="H67" s="168">
        <v>2.64</v>
      </c>
      <c r="I67" s="168">
        <v>45.2</v>
      </c>
      <c r="J67" s="167"/>
      <c r="K67" s="166">
        <v>9635.2999999999993</v>
      </c>
      <c r="M67" s="5">
        <f t="shared" si="0"/>
        <v>26.71</v>
      </c>
      <c r="N67" s="5">
        <f t="shared" si="1"/>
        <v>32.625</v>
      </c>
      <c r="O67" s="8">
        <f t="shared" si="2"/>
        <v>83.254999999999995</v>
      </c>
      <c r="P67" s="159">
        <f t="shared" si="3"/>
        <v>2938.1000000000004</v>
      </c>
      <c r="Q67" s="159">
        <f t="shared" si="4"/>
        <v>3588.75</v>
      </c>
      <c r="R67" s="159">
        <f t="shared" si="5"/>
        <v>0</v>
      </c>
      <c r="S67" s="159">
        <f t="shared" si="6"/>
        <v>2631.2000000000003</v>
      </c>
      <c r="T67" s="159">
        <f t="shared" si="7"/>
        <v>9158.0500000000011</v>
      </c>
      <c r="U67" s="158">
        <f t="shared" si="8"/>
        <v>5.2994149999999998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61.91</v>
      </c>
      <c r="F68" s="163"/>
      <c r="G68" s="163">
        <v>85.07</v>
      </c>
      <c r="H68" s="162">
        <v>2.1800000000000002</v>
      </c>
      <c r="I68" s="162">
        <v>37.25</v>
      </c>
      <c r="J68" s="161"/>
      <c r="K68" s="160">
        <v>11115.11</v>
      </c>
      <c r="M68" s="5">
        <f t="shared" si="0"/>
        <v>30.954999999999998</v>
      </c>
      <c r="N68" s="5">
        <f t="shared" si="1"/>
        <v>42.534999999999997</v>
      </c>
      <c r="O68" s="8">
        <f t="shared" si="2"/>
        <v>93.204999999999998</v>
      </c>
      <c r="P68" s="159">
        <f t="shared" si="3"/>
        <v>3405.05</v>
      </c>
      <c r="Q68" s="159">
        <f t="shared" si="4"/>
        <v>4678.8499999999995</v>
      </c>
      <c r="R68" s="159">
        <f t="shared" si="5"/>
        <v>0</v>
      </c>
      <c r="S68" s="159">
        <f t="shared" si="6"/>
        <v>2168.65</v>
      </c>
      <c r="T68" s="159">
        <f t="shared" si="7"/>
        <v>10252.549999999999</v>
      </c>
      <c r="U68" s="158">
        <f t="shared" si="8"/>
        <v>6.1133105000000008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49.38</v>
      </c>
      <c r="F69" s="176"/>
      <c r="G69" s="176">
        <v>51.37</v>
      </c>
      <c r="H69" s="175">
        <v>2.63</v>
      </c>
      <c r="I69" s="175">
        <v>51.66</v>
      </c>
      <c r="J69" s="174"/>
      <c r="K69" s="173">
        <v>7890.09</v>
      </c>
      <c r="M69" s="5">
        <f t="shared" si="0"/>
        <v>24.69</v>
      </c>
      <c r="N69" s="5">
        <f t="shared" si="1"/>
        <v>25.684999999999999</v>
      </c>
      <c r="O69" s="8">
        <f t="shared" si="2"/>
        <v>77.52</v>
      </c>
      <c r="P69" s="159">
        <f t="shared" si="3"/>
        <v>2715.9</v>
      </c>
      <c r="Q69" s="159">
        <f t="shared" si="4"/>
        <v>2825.35</v>
      </c>
      <c r="R69" s="159">
        <f t="shared" si="5"/>
        <v>0</v>
      </c>
      <c r="S69" s="159">
        <f t="shared" si="6"/>
        <v>2985.95</v>
      </c>
      <c r="T69" s="159">
        <f t="shared" si="7"/>
        <v>8527.2000000000007</v>
      </c>
      <c r="U69" s="158">
        <f t="shared" si="8"/>
        <v>4.3395494999999995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29.76</v>
      </c>
      <c r="F70" s="169"/>
      <c r="G70" s="169">
        <v>32.270000000000003</v>
      </c>
      <c r="H70" s="168">
        <v>0.62</v>
      </c>
      <c r="I70" s="168">
        <v>20.65</v>
      </c>
      <c r="J70" s="167"/>
      <c r="K70" s="166">
        <v>4895.18</v>
      </c>
      <c r="M70" s="5">
        <f t="shared" si="0"/>
        <v>14.88</v>
      </c>
      <c r="N70" s="5">
        <f t="shared" si="1"/>
        <v>16.135000000000002</v>
      </c>
      <c r="O70" s="8">
        <f t="shared" si="2"/>
        <v>41.65</v>
      </c>
      <c r="P70" s="159">
        <f t="shared" si="3"/>
        <v>1636.8000000000002</v>
      </c>
      <c r="Q70" s="159">
        <f t="shared" si="4"/>
        <v>1774.8500000000001</v>
      </c>
      <c r="R70" s="159">
        <f t="shared" si="5"/>
        <v>0</v>
      </c>
      <c r="S70" s="159">
        <f t="shared" si="6"/>
        <v>1169.8500000000001</v>
      </c>
      <c r="T70" s="159">
        <f t="shared" si="7"/>
        <v>4581.5000000000009</v>
      </c>
      <c r="U70" s="158">
        <f t="shared" si="8"/>
        <v>2.6923490000000001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28.24</v>
      </c>
      <c r="F71" s="169"/>
      <c r="G71" s="169">
        <v>32.49</v>
      </c>
      <c r="H71" s="168">
        <v>1.38</v>
      </c>
      <c r="I71" s="168">
        <v>13.63</v>
      </c>
      <c r="J71" s="167"/>
      <c r="K71" s="166">
        <v>4647.45</v>
      </c>
      <c r="M71" s="5">
        <f t="shared" si="0"/>
        <v>14.12</v>
      </c>
      <c r="N71" s="5">
        <f t="shared" si="1"/>
        <v>16.245000000000001</v>
      </c>
      <c r="O71" s="8">
        <f t="shared" si="2"/>
        <v>37.870000000000005</v>
      </c>
      <c r="P71" s="159">
        <f t="shared" si="3"/>
        <v>1553.1999999999998</v>
      </c>
      <c r="Q71" s="159">
        <f t="shared" si="4"/>
        <v>1786.9500000000003</v>
      </c>
      <c r="R71" s="159">
        <f t="shared" si="5"/>
        <v>0</v>
      </c>
      <c r="S71" s="159">
        <f t="shared" si="6"/>
        <v>825.55000000000007</v>
      </c>
      <c r="T71" s="159">
        <f t="shared" si="7"/>
        <v>4165.7</v>
      </c>
      <c r="U71" s="158">
        <f t="shared" si="8"/>
        <v>2.5560974999999999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63.51</v>
      </c>
      <c r="F72" s="163"/>
      <c r="G72" s="163">
        <v>84.7</v>
      </c>
      <c r="H72" s="162">
        <v>3.27</v>
      </c>
      <c r="I72" s="162">
        <v>35.380000000000003</v>
      </c>
      <c r="J72" s="161"/>
      <c r="K72" s="160">
        <v>11700.85</v>
      </c>
      <c r="M72" s="5">
        <f t="shared" si="0"/>
        <v>31.754999999999999</v>
      </c>
      <c r="N72" s="5">
        <f t="shared" si="1"/>
        <v>42.35</v>
      </c>
      <c r="O72" s="8">
        <f t="shared" si="2"/>
        <v>93.43</v>
      </c>
      <c r="P72" s="159">
        <f t="shared" si="3"/>
        <v>3493.0499999999997</v>
      </c>
      <c r="Q72" s="159">
        <f t="shared" si="4"/>
        <v>4658.5</v>
      </c>
      <c r="R72" s="159">
        <f t="shared" si="5"/>
        <v>0</v>
      </c>
      <c r="S72" s="159">
        <f t="shared" si="6"/>
        <v>2125.75</v>
      </c>
      <c r="T72" s="159">
        <f t="shared" si="7"/>
        <v>10277.299999999999</v>
      </c>
      <c r="U72" s="158">
        <f t="shared" si="8"/>
        <v>6.4354675000000006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DE87D-C38E-42E6-9A32-632027AA32C6}">
  <dimension ref="A1:BM968"/>
  <sheetViews>
    <sheetView topLeftCell="B1" zoomScale="46" zoomScaleNormal="46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5.28515625" style="8" customWidth="1"/>
    <col min="7" max="7" width="3.855468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42578125" style="5" bestFit="1" customWidth="1"/>
    <col min="17" max="17" width="31.7109375" style="6" customWidth="1"/>
    <col min="18" max="18" width="5.42578125" style="5" bestFit="1" customWidth="1"/>
    <col min="19" max="19" width="20.7109375" style="6" customWidth="1"/>
    <col min="20" max="20" width="5.42578125" style="5" bestFit="1" customWidth="1"/>
    <col min="21" max="21" width="20.7109375" style="6" customWidth="1"/>
    <col min="22" max="22" width="6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8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09" t="s">
        <v>1196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1195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43319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219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1194</v>
      </c>
      <c r="H6" s="262" t="s">
        <v>808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1193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52</v>
      </c>
      <c r="AN10" s="85">
        <f t="shared" si="0"/>
        <v>20</v>
      </c>
      <c r="AO10" s="84">
        <f t="shared" si="0"/>
        <v>1</v>
      </c>
      <c r="AP10" s="86">
        <f t="shared" si="0"/>
        <v>10</v>
      </c>
      <c r="AQ10" s="85">
        <f t="shared" si="0"/>
        <v>2</v>
      </c>
      <c r="AR10" s="84">
        <f t="shared" si="0"/>
        <v>1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24</v>
      </c>
      <c r="AW10" s="85">
        <f t="shared" si="0"/>
        <v>6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36.5</v>
      </c>
      <c r="BJ10" s="5">
        <f>SUM(AP10:AR10,BB10)/$BJ$5</f>
        <v>6.5</v>
      </c>
      <c r="BK10" s="5">
        <f>SUM(AS10:AU10,BC10)/$BJ$5</f>
        <v>0.5</v>
      </c>
      <c r="BL10" s="5">
        <f>SUM(AV10:AX10,BD10)/$BJ$5</f>
        <v>15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26</v>
      </c>
      <c r="AN11" s="66">
        <f t="shared" si="1"/>
        <v>10</v>
      </c>
      <c r="AO11" s="65">
        <f t="shared" si="1"/>
        <v>0.5</v>
      </c>
      <c r="AP11" s="67">
        <f t="shared" si="1"/>
        <v>5</v>
      </c>
      <c r="AQ11" s="66">
        <f t="shared" si="1"/>
        <v>1</v>
      </c>
      <c r="AR11" s="65">
        <f t="shared" si="1"/>
        <v>0.5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12</v>
      </c>
      <c r="AW11" s="66">
        <f t="shared" si="1"/>
        <v>3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1077</v>
      </c>
      <c r="I12" s="248">
        <v>87</v>
      </c>
      <c r="J12" s="248">
        <v>25</v>
      </c>
      <c r="K12" s="248">
        <v>7</v>
      </c>
      <c r="L12" s="45" t="s">
        <v>132</v>
      </c>
      <c r="M12" s="44" t="s">
        <v>175</v>
      </c>
      <c r="N12" s="45" t="s">
        <v>131</v>
      </c>
      <c r="O12" s="44" t="s">
        <v>1192</v>
      </c>
      <c r="P12" s="45" t="s">
        <v>130</v>
      </c>
      <c r="Q12" s="44" t="s">
        <v>375</v>
      </c>
      <c r="R12" s="45" t="s">
        <v>129</v>
      </c>
      <c r="S12" s="44" t="s">
        <v>498</v>
      </c>
      <c r="T12" s="45" t="s">
        <v>128</v>
      </c>
      <c r="U12" s="44" t="s">
        <v>531</v>
      </c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>
        <v>29</v>
      </c>
      <c r="AG12" s="44" t="s">
        <v>133</v>
      </c>
      <c r="AH12" s="43" t="s">
        <v>1191</v>
      </c>
      <c r="AI12" s="42">
        <v>1</v>
      </c>
      <c r="AJ12" s="235"/>
      <c r="AK12" s="235"/>
      <c r="AL12" s="51"/>
      <c r="AM12" s="228">
        <f>SUMPRODUCT(LEN($M12:$AE15)-LEN(SUBSTITUTE($M12:$AE15,"A", "")))</f>
        <v>21</v>
      </c>
      <c r="AN12" s="216">
        <f>SUMPRODUCT(LEN($AH12:$AH15)-LEN(SUBSTITUTE($AH12:$AH15,"A", "")))</f>
        <v>4</v>
      </c>
      <c r="AO12" s="219">
        <f>SUMPRODUCT(LEN($AG12:$AG15)-LEN(SUBSTITUTE($AG12:$AG15,"A", "")))</f>
        <v>0</v>
      </c>
      <c r="AP12" s="222">
        <f>SUMPRODUCT(LEN($M12:$AE15)-LEN(SUBSTITUTE($M12:$AE15,"S", "")))</f>
        <v>6</v>
      </c>
      <c r="AQ12" s="216">
        <f>SUMPRODUCT(LEN($AH12:$AH15)-LEN(SUBSTITUTE($AH12:$AH15,"S", "")))</f>
        <v>1</v>
      </c>
      <c r="AR12" s="219">
        <f>SUMPRODUCT(LEN($AG12:$AG15)-LEN(SUBSTITUTE($AG12:$AG15,"S", "")))</f>
        <v>1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10</v>
      </c>
      <c r="AW12" s="216">
        <f>SUMPRODUCT(LEN($AH12:$AH15)-LEN(SUBSTITUTE($AH12:$AH15,"G", "")))</f>
        <v>1</v>
      </c>
      <c r="AX12" s="219">
        <f>SUMPRODUCT(LEN($AG12:$AG15)-LEN(SUBSTITUTE($AG12:$AG15,"G", "")))</f>
        <v>0</v>
      </c>
      <c r="AY12" s="222">
        <f>SUMPRODUCT(LEN($M12:$AE15)-LEN(SUBSTITUTE($M12:$AE15,"M", "")))</f>
        <v>0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0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375</v>
      </c>
      <c r="N13" s="35" t="s">
        <v>121</v>
      </c>
      <c r="O13" s="34" t="s">
        <v>891</v>
      </c>
      <c r="P13" s="35" t="s">
        <v>120</v>
      </c>
      <c r="Q13" s="34" t="s">
        <v>175</v>
      </c>
      <c r="R13" s="35" t="s">
        <v>119</v>
      </c>
      <c r="S13" s="34" t="s">
        <v>186</v>
      </c>
      <c r="T13" s="35" t="s">
        <v>118</v>
      </c>
      <c r="U13" s="34" t="s">
        <v>371</v>
      </c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 t="s">
        <v>1076</v>
      </c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221</v>
      </c>
      <c r="I14" s="250"/>
      <c r="J14" s="250"/>
      <c r="K14" s="250"/>
      <c r="L14" s="26" t="s">
        <v>112</v>
      </c>
      <c r="M14" s="25" t="s">
        <v>477</v>
      </c>
      <c r="N14" s="26" t="s">
        <v>111</v>
      </c>
      <c r="O14" s="25" t="s">
        <v>375</v>
      </c>
      <c r="P14" s="26" t="s">
        <v>110</v>
      </c>
      <c r="Q14" s="25" t="s">
        <v>375</v>
      </c>
      <c r="R14" s="26" t="s">
        <v>109</v>
      </c>
      <c r="S14" s="25" t="s">
        <v>175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373</v>
      </c>
      <c r="N15" s="55" t="s">
        <v>102</v>
      </c>
      <c r="O15" s="54" t="s">
        <v>375</v>
      </c>
      <c r="P15" s="55" t="s">
        <v>101</v>
      </c>
      <c r="Q15" s="54" t="s">
        <v>544</v>
      </c>
      <c r="R15" s="55" t="s">
        <v>100</v>
      </c>
      <c r="S15" s="54" t="s">
        <v>371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106</v>
      </c>
      <c r="J16" s="248">
        <v>27</v>
      </c>
      <c r="K16" s="248">
        <v>7</v>
      </c>
      <c r="L16" s="45" t="s">
        <v>132</v>
      </c>
      <c r="M16" s="44" t="s">
        <v>230</v>
      </c>
      <c r="N16" s="45" t="s">
        <v>131</v>
      </c>
      <c r="O16" s="44" t="s">
        <v>175</v>
      </c>
      <c r="P16" s="45" t="s">
        <v>130</v>
      </c>
      <c r="Q16" s="44" t="s">
        <v>477</v>
      </c>
      <c r="R16" s="45" t="s">
        <v>129</v>
      </c>
      <c r="S16" s="44" t="s">
        <v>374</v>
      </c>
      <c r="T16" s="45" t="s">
        <v>128</v>
      </c>
      <c r="U16" s="44" t="s">
        <v>531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>
        <v>6</v>
      </c>
      <c r="AG16" s="44" t="s">
        <v>175</v>
      </c>
      <c r="AH16" s="43" t="s">
        <v>881</v>
      </c>
      <c r="AI16" s="42"/>
      <c r="AJ16" s="231"/>
      <c r="AK16" s="225"/>
      <c r="AL16" s="51"/>
      <c r="AM16" s="228">
        <f>SUMPRODUCT(LEN($M16:$AE19)-LEN(SUBSTITUTE($M16:$AE19,"A", "")))</f>
        <v>31</v>
      </c>
      <c r="AN16" s="216">
        <f>SUMPRODUCT(LEN($AH16:$AH19)-LEN(SUBSTITUTE($AH16:$AH19,"A", "")))</f>
        <v>16</v>
      </c>
      <c r="AO16" s="219">
        <f>SUMPRODUCT(LEN($AG16:$AG19)-LEN(SUBSTITUTE($AG16:$AG19,"A", "")))</f>
        <v>1</v>
      </c>
      <c r="AP16" s="222">
        <f>SUMPRODUCT(LEN($M16:$AE19)-LEN(SUBSTITUTE($M16:$AE19,"S", "")))</f>
        <v>4</v>
      </c>
      <c r="AQ16" s="216">
        <f>SUMPRODUCT(LEN($AH16:$AH19)-LEN(SUBSTITUTE($AH16:$AH19,"S", "")))</f>
        <v>1</v>
      </c>
      <c r="AR16" s="219">
        <f>SUMPRODUCT(LEN($AG16:$AG19)-LEN(SUBSTITUTE($AG16:$AG19,"S", "")))</f>
        <v>0</v>
      </c>
      <c r="AS16" s="222">
        <f>SUMPRODUCT(LEN($M16:$AE19)-LEN(SUBSTITUTE($M16:$AE19,"F", "")))</f>
        <v>1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14</v>
      </c>
      <c r="AW16" s="216">
        <f>SUMPRODUCT(LEN($AH16:$AH19)-LEN(SUBSTITUTE($AH16:$AH19,"G", "")))</f>
        <v>5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375</v>
      </c>
      <c r="N17" s="35" t="s">
        <v>121</v>
      </c>
      <c r="O17" s="34" t="s">
        <v>677</v>
      </c>
      <c r="P17" s="35" t="s">
        <v>120</v>
      </c>
      <c r="Q17" s="34" t="s">
        <v>656</v>
      </c>
      <c r="R17" s="35" t="s">
        <v>119</v>
      </c>
      <c r="S17" s="34" t="s">
        <v>374</v>
      </c>
      <c r="T17" s="35" t="s">
        <v>118</v>
      </c>
      <c r="U17" s="34" t="s">
        <v>186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1190</v>
      </c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475</v>
      </c>
      <c r="N18" s="26" t="s">
        <v>111</v>
      </c>
      <c r="O18" s="25" t="s">
        <v>664</v>
      </c>
      <c r="P18" s="26" t="s">
        <v>110</v>
      </c>
      <c r="Q18" s="25" t="s">
        <v>715</v>
      </c>
      <c r="R18" s="26" t="s">
        <v>109</v>
      </c>
      <c r="S18" s="25" t="s">
        <v>715</v>
      </c>
      <c r="T18" s="26" t="s">
        <v>108</v>
      </c>
      <c r="U18" s="25" t="s">
        <v>663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677</v>
      </c>
      <c r="N19" s="55" t="s">
        <v>102</v>
      </c>
      <c r="O19" s="54" t="s">
        <v>477</v>
      </c>
      <c r="P19" s="55" t="s">
        <v>101</v>
      </c>
      <c r="Q19" s="54" t="s">
        <v>375</v>
      </c>
      <c r="R19" s="55" t="s">
        <v>100</v>
      </c>
      <c r="S19" s="54" t="s">
        <v>373</v>
      </c>
      <c r="T19" s="55">
        <v>20</v>
      </c>
      <c r="U19" s="54" t="s">
        <v>377</v>
      </c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65</v>
      </c>
      <c r="AN25" s="85">
        <f t="shared" si="2"/>
        <v>9</v>
      </c>
      <c r="AO25" s="84">
        <f t="shared" si="2"/>
        <v>1</v>
      </c>
      <c r="AP25" s="86">
        <f t="shared" si="2"/>
        <v>20</v>
      </c>
      <c r="AQ25" s="85">
        <f t="shared" si="2"/>
        <v>0</v>
      </c>
      <c r="AR25" s="84">
        <f t="shared" si="2"/>
        <v>0</v>
      </c>
      <c r="AS25" s="86">
        <f t="shared" si="2"/>
        <v>1</v>
      </c>
      <c r="AT25" s="85">
        <f t="shared" si="2"/>
        <v>0</v>
      </c>
      <c r="AU25" s="84">
        <f t="shared" si="2"/>
        <v>0</v>
      </c>
      <c r="AV25" s="86">
        <f t="shared" si="2"/>
        <v>28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37.5</v>
      </c>
      <c r="BJ25" s="5">
        <f>SUM(AP25:AR25,BB25)/$BJ$5</f>
        <v>10</v>
      </c>
      <c r="BK25" s="5">
        <f>SUM(AS25:AU25,BC25)/$BJ$5</f>
        <v>0.5</v>
      </c>
      <c r="BL25" s="5">
        <f>SUM(AV25:AX25,BD25)/$BJ$5</f>
        <v>14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32.5</v>
      </c>
      <c r="AN26" s="66">
        <f t="shared" si="3"/>
        <v>4.5</v>
      </c>
      <c r="AO26" s="65">
        <f t="shared" si="3"/>
        <v>0.5</v>
      </c>
      <c r="AP26" s="67">
        <f t="shared" si="3"/>
        <v>10</v>
      </c>
      <c r="AQ26" s="66">
        <f t="shared" si="3"/>
        <v>0</v>
      </c>
      <c r="AR26" s="65">
        <f t="shared" si="3"/>
        <v>0</v>
      </c>
      <c r="AS26" s="67">
        <f t="shared" si="3"/>
        <v>0.5</v>
      </c>
      <c r="AT26" s="66">
        <f t="shared" si="3"/>
        <v>0</v>
      </c>
      <c r="AU26" s="65">
        <f t="shared" si="3"/>
        <v>0</v>
      </c>
      <c r="AV26" s="67">
        <f t="shared" si="3"/>
        <v>14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1077</v>
      </c>
      <c r="I27" s="248">
        <v>110</v>
      </c>
      <c r="J27" s="248">
        <v>26</v>
      </c>
      <c r="K27" s="248">
        <v>8</v>
      </c>
      <c r="L27" s="45" t="s">
        <v>132</v>
      </c>
      <c r="M27" s="44" t="s">
        <v>475</v>
      </c>
      <c r="N27" s="45" t="s">
        <v>131</v>
      </c>
      <c r="O27" s="44" t="s">
        <v>477</v>
      </c>
      <c r="P27" s="45" t="s">
        <v>130</v>
      </c>
      <c r="Q27" s="44" t="s">
        <v>656</v>
      </c>
      <c r="R27" s="45" t="s">
        <v>129</v>
      </c>
      <c r="S27" s="44" t="s">
        <v>186</v>
      </c>
      <c r="T27" s="45" t="s">
        <v>128</v>
      </c>
      <c r="U27" s="44" t="s">
        <v>371</v>
      </c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>
        <v>17</v>
      </c>
      <c r="AG27" s="44" t="s">
        <v>175</v>
      </c>
      <c r="AH27" s="43" t="s">
        <v>374</v>
      </c>
      <c r="AI27" s="42">
        <v>1</v>
      </c>
      <c r="AJ27" s="235"/>
      <c r="AK27" s="235"/>
      <c r="AL27" s="51"/>
      <c r="AM27" s="228">
        <f>SUMPRODUCT(LEN($M27:$AE30)-LEN(SUBSTITUTE($M27:$AE30,"A", "")))</f>
        <v>29</v>
      </c>
      <c r="AN27" s="216">
        <f>SUMPRODUCT(LEN($AH27:$AH30)-LEN(SUBSTITUTE($AH27:$AH30,"A", "")))</f>
        <v>3</v>
      </c>
      <c r="AO27" s="219">
        <f>SUMPRODUCT(LEN($AG27:$AG30)-LEN(SUBSTITUTE($AG27:$AG30,"A", "")))</f>
        <v>1</v>
      </c>
      <c r="AP27" s="222">
        <f>SUMPRODUCT(LEN($M27:$AE30)-LEN(SUBSTITUTE($M27:$AE30,"S", "")))</f>
        <v>10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11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0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680</v>
      </c>
      <c r="N28" s="35" t="s">
        <v>121</v>
      </c>
      <c r="O28" s="34" t="s">
        <v>658</v>
      </c>
      <c r="P28" s="35" t="s">
        <v>120</v>
      </c>
      <c r="Q28" s="34" t="s">
        <v>375</v>
      </c>
      <c r="R28" s="35" t="s">
        <v>119</v>
      </c>
      <c r="S28" s="34" t="s">
        <v>377</v>
      </c>
      <c r="T28" s="35" t="s">
        <v>118</v>
      </c>
      <c r="U28" s="34" t="s">
        <v>133</v>
      </c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221</v>
      </c>
      <c r="I29" s="250"/>
      <c r="J29" s="250"/>
      <c r="K29" s="250"/>
      <c r="L29" s="26" t="s">
        <v>112</v>
      </c>
      <c r="M29" s="25" t="s">
        <v>475</v>
      </c>
      <c r="N29" s="26" t="s">
        <v>111</v>
      </c>
      <c r="O29" s="25" t="s">
        <v>647</v>
      </c>
      <c r="P29" s="26" t="s">
        <v>110</v>
      </c>
      <c r="Q29" s="25" t="s">
        <v>375</v>
      </c>
      <c r="R29" s="26" t="s">
        <v>109</v>
      </c>
      <c r="S29" s="25" t="s">
        <v>471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888</v>
      </c>
      <c r="N30" s="55" t="s">
        <v>102</v>
      </c>
      <c r="O30" s="54" t="s">
        <v>477</v>
      </c>
      <c r="P30" s="55" t="s">
        <v>101</v>
      </c>
      <c r="Q30" s="54" t="s">
        <v>544</v>
      </c>
      <c r="R30" s="55" t="s">
        <v>100</v>
      </c>
      <c r="S30" s="54" t="s">
        <v>371</v>
      </c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136</v>
      </c>
      <c r="J31" s="248">
        <v>30</v>
      </c>
      <c r="K31" s="248">
        <v>8</v>
      </c>
      <c r="L31" s="45" t="s">
        <v>132</v>
      </c>
      <c r="M31" s="44" t="s">
        <v>175</v>
      </c>
      <c r="N31" s="45" t="s">
        <v>131</v>
      </c>
      <c r="O31" s="44" t="s">
        <v>677</v>
      </c>
      <c r="P31" s="45" t="s">
        <v>130</v>
      </c>
      <c r="Q31" s="44" t="s">
        <v>703</v>
      </c>
      <c r="R31" s="45" t="s">
        <v>129</v>
      </c>
      <c r="S31" s="44" t="s">
        <v>655</v>
      </c>
      <c r="T31" s="45" t="s">
        <v>128</v>
      </c>
      <c r="U31" s="44" t="s">
        <v>374</v>
      </c>
      <c r="V31" s="45" t="s">
        <v>127</v>
      </c>
      <c r="W31" s="44" t="s">
        <v>371</v>
      </c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374</v>
      </c>
      <c r="AI31" s="42"/>
      <c r="AJ31" s="231"/>
      <c r="AK31" s="225"/>
      <c r="AL31" s="51"/>
      <c r="AM31" s="228">
        <f>SUMPRODUCT(LEN($M31:$AE34)-LEN(SUBSTITUTE($M31:$AE34,"A", "")))</f>
        <v>36</v>
      </c>
      <c r="AN31" s="216">
        <f>SUMPRODUCT(LEN($AH31:$AH34)-LEN(SUBSTITUTE($AH31:$AH34,"A", "")))</f>
        <v>6</v>
      </c>
      <c r="AO31" s="219">
        <f>SUMPRODUCT(LEN($AG31:$AG34)-LEN(SUBSTITUTE($AG31:$AG34,"A", "")))</f>
        <v>0</v>
      </c>
      <c r="AP31" s="222">
        <f>SUMPRODUCT(LEN($M31:$AE34)-LEN(SUBSTITUTE($M31:$AE34,"S", "")))</f>
        <v>10</v>
      </c>
      <c r="AQ31" s="216">
        <f>SUMPRODUCT(LEN($AH31:$AH34)-LEN(SUBSTITUTE($AH31:$AH34,"S", "")))</f>
        <v>0</v>
      </c>
      <c r="AR31" s="219">
        <f>SUMPRODUCT(LEN($AG31:$AG34)-LEN(SUBSTITUTE($AG31:$AG34,"S", "")))</f>
        <v>0</v>
      </c>
      <c r="AS31" s="222">
        <f>SUMPRODUCT(LEN($M31:$AE34)-LEN(SUBSTITUTE($M31:$AE34,"F", "")))</f>
        <v>1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17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175</v>
      </c>
      <c r="N32" s="35" t="s">
        <v>121</v>
      </c>
      <c r="O32" s="34" t="s">
        <v>664</v>
      </c>
      <c r="P32" s="35" t="s">
        <v>120</v>
      </c>
      <c r="Q32" s="34" t="s">
        <v>888</v>
      </c>
      <c r="R32" s="35" t="s">
        <v>119</v>
      </c>
      <c r="S32" s="34" t="s">
        <v>477</v>
      </c>
      <c r="T32" s="35" t="s">
        <v>118</v>
      </c>
      <c r="U32" s="34" t="s">
        <v>518</v>
      </c>
      <c r="V32" s="35" t="s">
        <v>117</v>
      </c>
      <c r="W32" s="34" t="s">
        <v>133</v>
      </c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374</v>
      </c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374</v>
      </c>
      <c r="N33" s="26" t="s">
        <v>111</v>
      </c>
      <c r="O33" s="25" t="s">
        <v>530</v>
      </c>
      <c r="P33" s="26" t="s">
        <v>110</v>
      </c>
      <c r="Q33" s="25" t="s">
        <v>544</v>
      </c>
      <c r="R33" s="26" t="s">
        <v>109</v>
      </c>
      <c r="S33" s="25" t="s">
        <v>464</v>
      </c>
      <c r="T33" s="26" t="s">
        <v>108</v>
      </c>
      <c r="U33" s="25" t="s">
        <v>133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658</v>
      </c>
      <c r="N34" s="55" t="s">
        <v>102</v>
      </c>
      <c r="O34" s="54" t="s">
        <v>655</v>
      </c>
      <c r="P34" s="55" t="s">
        <v>101</v>
      </c>
      <c r="Q34" s="54" t="s">
        <v>477</v>
      </c>
      <c r="R34" s="55" t="s">
        <v>100</v>
      </c>
      <c r="S34" s="54" t="s">
        <v>492</v>
      </c>
      <c r="T34" s="55">
        <v>20</v>
      </c>
      <c r="U34" s="54" t="s">
        <v>381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73</v>
      </c>
      <c r="AN40" s="85">
        <f t="shared" si="4"/>
        <v>31</v>
      </c>
      <c r="AO40" s="84">
        <f t="shared" si="4"/>
        <v>0</v>
      </c>
      <c r="AP40" s="86">
        <f t="shared" si="4"/>
        <v>20</v>
      </c>
      <c r="AQ40" s="85">
        <f t="shared" si="4"/>
        <v>10</v>
      </c>
      <c r="AR40" s="84">
        <f t="shared" si="4"/>
        <v>0</v>
      </c>
      <c r="AS40" s="86">
        <f t="shared" si="4"/>
        <v>1</v>
      </c>
      <c r="AT40" s="85">
        <f t="shared" si="4"/>
        <v>1</v>
      </c>
      <c r="AU40" s="84">
        <f t="shared" si="4"/>
        <v>0</v>
      </c>
      <c r="AV40" s="86">
        <f t="shared" si="4"/>
        <v>19</v>
      </c>
      <c r="AW40" s="85">
        <f t="shared" si="4"/>
        <v>4</v>
      </c>
      <c r="AX40" s="84">
        <f t="shared" si="4"/>
        <v>0</v>
      </c>
      <c r="AY40" s="86">
        <f t="shared" si="4"/>
        <v>1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52</v>
      </c>
      <c r="BJ40" s="5">
        <f>SUM(AP40:AR40,BB40)/$BJ$5</f>
        <v>15</v>
      </c>
      <c r="BK40" s="5">
        <f>SUM(AS40:AU40,BC40)/$BJ$5</f>
        <v>1</v>
      </c>
      <c r="BL40" s="5">
        <f>SUM(AV40:AX40,BD40)/$BJ$5</f>
        <v>11.5</v>
      </c>
      <c r="BM40" s="5">
        <f>SUM(AY40:BA40,BE40)/$BJ$5</f>
        <v>0.5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36.5</v>
      </c>
      <c r="AN41" s="66">
        <f t="shared" si="5"/>
        <v>15.5</v>
      </c>
      <c r="AO41" s="65">
        <f t="shared" si="5"/>
        <v>0</v>
      </c>
      <c r="AP41" s="67">
        <f t="shared" si="5"/>
        <v>10</v>
      </c>
      <c r="AQ41" s="66">
        <f t="shared" si="5"/>
        <v>5</v>
      </c>
      <c r="AR41" s="65">
        <f t="shared" si="5"/>
        <v>0</v>
      </c>
      <c r="AS41" s="67">
        <f t="shared" si="5"/>
        <v>0.5</v>
      </c>
      <c r="AT41" s="66">
        <f t="shared" si="5"/>
        <v>0.5</v>
      </c>
      <c r="AU41" s="65">
        <f t="shared" si="5"/>
        <v>0</v>
      </c>
      <c r="AV41" s="67">
        <f t="shared" si="5"/>
        <v>9.5</v>
      </c>
      <c r="AW41" s="66">
        <f t="shared" si="5"/>
        <v>2</v>
      </c>
      <c r="AX41" s="65">
        <f t="shared" si="5"/>
        <v>0</v>
      </c>
      <c r="AY41" s="67">
        <f t="shared" si="5"/>
        <v>0.5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/>
      <c r="I42" s="248">
        <v>87</v>
      </c>
      <c r="J42" s="248">
        <v>26</v>
      </c>
      <c r="K42" s="248">
        <v>6</v>
      </c>
      <c r="L42" s="45" t="s">
        <v>132</v>
      </c>
      <c r="M42" s="44" t="s">
        <v>703</v>
      </c>
      <c r="N42" s="45" t="s">
        <v>131</v>
      </c>
      <c r="O42" s="44" t="s">
        <v>703</v>
      </c>
      <c r="P42" s="45" t="s">
        <v>130</v>
      </c>
      <c r="Q42" s="44" t="s">
        <v>470</v>
      </c>
      <c r="R42" s="45" t="s">
        <v>129</v>
      </c>
      <c r="S42" s="44" t="s">
        <v>464</v>
      </c>
      <c r="T42" s="45" t="s">
        <v>128</v>
      </c>
      <c r="U42" s="44" t="s">
        <v>186</v>
      </c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1189</v>
      </c>
      <c r="AI42" s="42"/>
      <c r="AJ42" s="235"/>
      <c r="AK42" s="235"/>
      <c r="AL42" s="51"/>
      <c r="AM42" s="228">
        <f>SUMPRODUCT(LEN($M42:$AE45)-LEN(SUBSTITUTE($M42:$AE45,"A", "")))</f>
        <v>49</v>
      </c>
      <c r="AN42" s="216">
        <f>SUMPRODUCT(LEN($AH42:$AH45)-LEN(SUBSTITUTE($AH42:$AH45,"A", "")))</f>
        <v>31</v>
      </c>
      <c r="AO42" s="219">
        <f>SUMPRODUCT(LEN($AG42:$AG45)-LEN(SUBSTITUTE($AG42:$AG45,"A", "")))</f>
        <v>0</v>
      </c>
      <c r="AP42" s="222">
        <f>SUMPRODUCT(LEN($M42:$AE45)-LEN(SUBSTITUTE($M42:$AE45,"S", "")))</f>
        <v>8</v>
      </c>
      <c r="AQ42" s="216">
        <f>SUMPRODUCT(LEN($AH42:$AH45)-LEN(SUBSTITUTE($AH42:$AH45,"S", "")))</f>
        <v>10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1</v>
      </c>
      <c r="AU42" s="219">
        <f>SUMPRODUCT(LEN($AG42:$AG45)-LEN(SUBSTITUTE($AG42:$AG45,"F", "")))</f>
        <v>0</v>
      </c>
      <c r="AV42" s="222">
        <f>SUMPRODUCT(LEN($M42:$AE45)-LEN(SUBSTITUTE($M42:$AE45,"G", "")))</f>
        <v>13</v>
      </c>
      <c r="AW42" s="216">
        <f>SUMPRODUCT(LEN($AH42:$AH45)-LEN(SUBSTITUTE($AH42:$AH45,"G", "")))</f>
        <v>4</v>
      </c>
      <c r="AX42" s="219">
        <f>SUMPRODUCT(LEN($AG42:$AG45)-LEN(SUBSTITUTE($AG42:$AG45,"G", "")))</f>
        <v>0</v>
      </c>
      <c r="AY42" s="222">
        <f>SUMPRODUCT(LEN($M42:$AE45)-LEN(SUBSTITUTE($M42:$AE45,"M", "")))</f>
        <v>1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0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374</v>
      </c>
      <c r="N43" s="35" t="s">
        <v>121</v>
      </c>
      <c r="O43" s="34" t="s">
        <v>883</v>
      </c>
      <c r="P43" s="35" t="s">
        <v>120</v>
      </c>
      <c r="Q43" s="34" t="s">
        <v>530</v>
      </c>
      <c r="R43" s="35" t="s">
        <v>119</v>
      </c>
      <c r="S43" s="34" t="s">
        <v>714</v>
      </c>
      <c r="T43" s="35" t="s">
        <v>118</v>
      </c>
      <c r="U43" s="34" t="s">
        <v>186</v>
      </c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1188</v>
      </c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/>
      <c r="I44" s="250"/>
      <c r="J44" s="250"/>
      <c r="K44" s="250"/>
      <c r="L44" s="26" t="s">
        <v>112</v>
      </c>
      <c r="M44" s="25" t="s">
        <v>1096</v>
      </c>
      <c r="N44" s="26" t="s">
        <v>111</v>
      </c>
      <c r="O44" s="25" t="s">
        <v>710</v>
      </c>
      <c r="P44" s="26" t="s">
        <v>110</v>
      </c>
      <c r="Q44" s="25" t="s">
        <v>477</v>
      </c>
      <c r="R44" s="26" t="s">
        <v>109</v>
      </c>
      <c r="S44" s="25" t="s">
        <v>373</v>
      </c>
      <c r="T44" s="26" t="s">
        <v>108</v>
      </c>
      <c r="U44" s="25" t="s">
        <v>186</v>
      </c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1187</v>
      </c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1186</v>
      </c>
      <c r="N45" s="55" t="s">
        <v>102</v>
      </c>
      <c r="O45" s="54" t="s">
        <v>765</v>
      </c>
      <c r="P45" s="55" t="s">
        <v>101</v>
      </c>
      <c r="Q45" s="54" t="s">
        <v>475</v>
      </c>
      <c r="R45" s="55" t="s">
        <v>100</v>
      </c>
      <c r="S45" s="54" t="s">
        <v>373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108</v>
      </c>
      <c r="J46" s="248">
        <v>26</v>
      </c>
      <c r="K46" s="248">
        <v>7</v>
      </c>
      <c r="L46" s="45" t="s">
        <v>132</v>
      </c>
      <c r="M46" s="44" t="s">
        <v>175</v>
      </c>
      <c r="N46" s="45" t="s">
        <v>131</v>
      </c>
      <c r="O46" s="44" t="s">
        <v>498</v>
      </c>
      <c r="P46" s="45" t="s">
        <v>130</v>
      </c>
      <c r="Q46" s="44" t="s">
        <v>374</v>
      </c>
      <c r="R46" s="45" t="s">
        <v>129</v>
      </c>
      <c r="S46" s="44" t="s">
        <v>715</v>
      </c>
      <c r="T46" s="45" t="s">
        <v>128</v>
      </c>
      <c r="U46" s="44" t="s">
        <v>371</v>
      </c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31"/>
      <c r="AK46" s="225"/>
      <c r="AL46" s="51"/>
      <c r="AM46" s="228">
        <f>SUMPRODUCT(LEN($M46:$AE49)-LEN(SUBSTITUTE($M46:$AE49,"A", "")))</f>
        <v>24</v>
      </c>
      <c r="AN46" s="216">
        <f>SUMPRODUCT(LEN($AH46:$AH49)-LEN(SUBSTITUTE($AH46:$AH49,"A", "")))</f>
        <v>0</v>
      </c>
      <c r="AO46" s="219">
        <f>SUMPRODUCT(LEN($AG46:$AG49)-LEN(SUBSTITUTE($AG46:$AG49,"A", "")))</f>
        <v>0</v>
      </c>
      <c r="AP46" s="222">
        <f>SUMPRODUCT(LEN($M46:$AE49)-LEN(SUBSTITUTE($M46:$AE49,"S", "")))</f>
        <v>12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1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6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375</v>
      </c>
      <c r="N47" s="35" t="s">
        <v>121</v>
      </c>
      <c r="O47" s="34" t="s">
        <v>374</v>
      </c>
      <c r="P47" s="35" t="s">
        <v>120</v>
      </c>
      <c r="Q47" s="34" t="s">
        <v>664</v>
      </c>
      <c r="R47" s="35" t="s">
        <v>119</v>
      </c>
      <c r="S47" s="34" t="s">
        <v>377</v>
      </c>
      <c r="T47" s="35" t="s">
        <v>118</v>
      </c>
      <c r="U47" s="34" t="s">
        <v>133</v>
      </c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375</v>
      </c>
      <c r="N48" s="26" t="s">
        <v>111</v>
      </c>
      <c r="O48" s="25" t="s">
        <v>374</v>
      </c>
      <c r="P48" s="26" t="s">
        <v>110</v>
      </c>
      <c r="Q48" s="25" t="s">
        <v>464</v>
      </c>
      <c r="R48" s="26" t="s">
        <v>109</v>
      </c>
      <c r="S48" s="25" t="s">
        <v>371</v>
      </c>
      <c r="T48" s="26" t="s">
        <v>108</v>
      </c>
      <c r="U48" s="25" t="s">
        <v>133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498</v>
      </c>
      <c r="N49" s="55" t="s">
        <v>102</v>
      </c>
      <c r="O49" s="54" t="s">
        <v>375</v>
      </c>
      <c r="P49" s="55" t="s">
        <v>101</v>
      </c>
      <c r="Q49" s="54" t="s">
        <v>518</v>
      </c>
      <c r="R49" s="55" t="s">
        <v>100</v>
      </c>
      <c r="S49" s="54" t="s">
        <v>371</v>
      </c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44</v>
      </c>
      <c r="AN55" s="85">
        <f t="shared" si="6"/>
        <v>0</v>
      </c>
      <c r="AO55" s="84">
        <f t="shared" si="6"/>
        <v>0</v>
      </c>
      <c r="AP55" s="86">
        <f t="shared" si="6"/>
        <v>10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29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22</v>
      </c>
      <c r="BJ55" s="5">
        <f>SUM(AP55:AR55,BB55)/$BJ$5</f>
        <v>5</v>
      </c>
      <c r="BK55" s="5">
        <f>SUM(AS55:AU55,BC55)/$BJ$5</f>
        <v>0.5</v>
      </c>
      <c r="BL55" s="5">
        <f>SUM(AV55:AX55,BD55)/$BJ$5</f>
        <v>14.5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22</v>
      </c>
      <c r="AN56" s="66">
        <f t="shared" si="7"/>
        <v>0</v>
      </c>
      <c r="AO56" s="65">
        <f t="shared" si="7"/>
        <v>0</v>
      </c>
      <c r="AP56" s="67">
        <f t="shared" si="7"/>
        <v>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14.5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466</v>
      </c>
      <c r="I57" s="248">
        <v>103</v>
      </c>
      <c r="J57" s="248">
        <v>25</v>
      </c>
      <c r="K57" s="248">
        <v>5</v>
      </c>
      <c r="L57" s="45" t="s">
        <v>132</v>
      </c>
      <c r="M57" s="44" t="s">
        <v>175</v>
      </c>
      <c r="N57" s="45" t="s">
        <v>131</v>
      </c>
      <c r="O57" s="44" t="s">
        <v>715</v>
      </c>
      <c r="P57" s="45" t="s">
        <v>130</v>
      </c>
      <c r="Q57" s="44" t="s">
        <v>498</v>
      </c>
      <c r="R57" s="45" t="s">
        <v>129</v>
      </c>
      <c r="S57" s="44" t="s">
        <v>175</v>
      </c>
      <c r="T57" s="45" t="s">
        <v>128</v>
      </c>
      <c r="U57" s="44" t="s">
        <v>531</v>
      </c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35"/>
      <c r="AK57" s="235"/>
      <c r="AL57" s="51"/>
      <c r="AM57" s="228">
        <f>SUMPRODUCT(LEN($M57:$AE60)-LEN(SUBSTITUTE($M57:$AE60,"A", "")))</f>
        <v>16</v>
      </c>
      <c r="AN57" s="216">
        <f>SUMPRODUCT(LEN($AH57:$AH60)-LEN(SUBSTITUTE($AH57:$AH60,"A", "")))</f>
        <v>0</v>
      </c>
      <c r="AO57" s="219">
        <f>SUMPRODUCT(LEN($AG57:$AG60)-LEN(SUBSTITUTE($AG57:$AG60,"A", "")))</f>
        <v>0</v>
      </c>
      <c r="AP57" s="222">
        <f>SUMPRODUCT(LEN($M57:$AE60)-LEN(SUBSTITUTE($M57:$AE60,"S", "")))</f>
        <v>5</v>
      </c>
      <c r="AQ57" s="216">
        <f>SUMPRODUCT(LEN($AH57:$AH60)-LEN(SUBSTITUTE($AH57:$AH60,"S", "")))</f>
        <v>0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12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0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175</v>
      </c>
      <c r="N58" s="35" t="s">
        <v>121</v>
      </c>
      <c r="O58" s="34" t="s">
        <v>175</v>
      </c>
      <c r="P58" s="35" t="s">
        <v>120</v>
      </c>
      <c r="Q58" s="34" t="s">
        <v>498</v>
      </c>
      <c r="R58" s="35" t="s">
        <v>119</v>
      </c>
      <c r="S58" s="34" t="s">
        <v>544</v>
      </c>
      <c r="T58" s="35" t="s">
        <v>118</v>
      </c>
      <c r="U58" s="34" t="s">
        <v>371</v>
      </c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220</v>
      </c>
      <c r="I59" s="250"/>
      <c r="J59" s="250"/>
      <c r="K59" s="250"/>
      <c r="L59" s="26" t="s">
        <v>112</v>
      </c>
      <c r="M59" s="25" t="s">
        <v>175</v>
      </c>
      <c r="N59" s="26" t="s">
        <v>111</v>
      </c>
      <c r="O59" s="25" t="s">
        <v>664</v>
      </c>
      <c r="P59" s="26" t="s">
        <v>110</v>
      </c>
      <c r="Q59" s="25" t="s">
        <v>375</v>
      </c>
      <c r="R59" s="26" t="s">
        <v>109</v>
      </c>
      <c r="S59" s="25" t="s">
        <v>375</v>
      </c>
      <c r="T59" s="26" t="s">
        <v>108</v>
      </c>
      <c r="U59" s="25" t="s">
        <v>133</v>
      </c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544</v>
      </c>
      <c r="N60" s="55" t="s">
        <v>102</v>
      </c>
      <c r="O60" s="54" t="s">
        <v>498</v>
      </c>
      <c r="P60" s="55" t="s">
        <v>101</v>
      </c>
      <c r="Q60" s="54" t="s">
        <v>498</v>
      </c>
      <c r="R60" s="55" t="s">
        <v>100</v>
      </c>
      <c r="S60" s="54" t="s">
        <v>471</v>
      </c>
      <c r="T60" s="55">
        <v>20</v>
      </c>
      <c r="U60" s="54" t="s">
        <v>133</v>
      </c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104</v>
      </c>
      <c r="J61" s="248">
        <v>25</v>
      </c>
      <c r="K61" s="248">
        <v>4</v>
      </c>
      <c r="L61" s="45" t="s">
        <v>132</v>
      </c>
      <c r="M61" s="44" t="s">
        <v>375</v>
      </c>
      <c r="N61" s="45" t="s">
        <v>131</v>
      </c>
      <c r="O61" s="44" t="s">
        <v>374</v>
      </c>
      <c r="P61" s="45" t="s">
        <v>130</v>
      </c>
      <c r="Q61" s="44" t="s">
        <v>664</v>
      </c>
      <c r="R61" s="45" t="s">
        <v>129</v>
      </c>
      <c r="S61" s="44" t="s">
        <v>656</v>
      </c>
      <c r="T61" s="45" t="s">
        <v>128</v>
      </c>
      <c r="U61" s="44" t="s">
        <v>498</v>
      </c>
      <c r="V61" s="45" t="s">
        <v>127</v>
      </c>
      <c r="W61" s="44" t="s">
        <v>133</v>
      </c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31"/>
      <c r="AK61" s="225"/>
      <c r="AL61" s="51"/>
      <c r="AM61" s="228">
        <f>SUMPRODUCT(LEN($M61:$AE64)-LEN(SUBSTITUTE($M61:$AE64,"A", "")))</f>
        <v>28</v>
      </c>
      <c r="AN61" s="216">
        <f>SUMPRODUCT(LEN($AH61:$AH64)-LEN(SUBSTITUTE($AH61:$AH64,"A", "")))</f>
        <v>0</v>
      </c>
      <c r="AO61" s="219">
        <f>SUMPRODUCT(LEN($AG61:$AG64)-LEN(SUBSTITUTE($AG61:$AG64,"A", "")))</f>
        <v>0</v>
      </c>
      <c r="AP61" s="222">
        <f>SUMPRODUCT(LEN($M61:$AE64)-LEN(SUBSTITUTE($M61:$AE64,"S", "")))</f>
        <v>5</v>
      </c>
      <c r="AQ61" s="216">
        <f>SUMPRODUCT(LEN($AH61:$AH64)-LEN(SUBSTITUTE($AH61:$AH64,"S", "")))</f>
        <v>0</v>
      </c>
      <c r="AR61" s="219">
        <f>SUMPRODUCT(LEN($AG61:$AG64)-LEN(SUBSTITUTE($AG61:$AG64,"S", "")))</f>
        <v>0</v>
      </c>
      <c r="AS61" s="222">
        <f>SUMPRODUCT(LEN($M61:$AE64)-LEN(SUBSTITUTE($M61:$AE64,"F", "")))</f>
        <v>1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17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375</v>
      </c>
      <c r="N62" s="35" t="s">
        <v>121</v>
      </c>
      <c r="O62" s="34" t="s">
        <v>375</v>
      </c>
      <c r="P62" s="35" t="s">
        <v>120</v>
      </c>
      <c r="Q62" s="34" t="s">
        <v>918</v>
      </c>
      <c r="R62" s="35" t="s">
        <v>119</v>
      </c>
      <c r="S62" s="34" t="s">
        <v>544</v>
      </c>
      <c r="T62" s="35" t="s">
        <v>118</v>
      </c>
      <c r="U62" s="34" t="s">
        <v>471</v>
      </c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175</v>
      </c>
      <c r="N63" s="26" t="s">
        <v>111</v>
      </c>
      <c r="O63" s="25" t="s">
        <v>680</v>
      </c>
      <c r="P63" s="26" t="s">
        <v>110</v>
      </c>
      <c r="Q63" s="25" t="s">
        <v>498</v>
      </c>
      <c r="R63" s="26" t="s">
        <v>109</v>
      </c>
      <c r="S63" s="25" t="s">
        <v>664</v>
      </c>
      <c r="T63" s="26" t="s">
        <v>108</v>
      </c>
      <c r="U63" s="25" t="s">
        <v>371</v>
      </c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728</v>
      </c>
      <c r="N64" s="55" t="s">
        <v>102</v>
      </c>
      <c r="O64" s="54" t="s">
        <v>717</v>
      </c>
      <c r="P64" s="55" t="s">
        <v>101</v>
      </c>
      <c r="Q64" s="54" t="s">
        <v>374</v>
      </c>
      <c r="R64" s="55" t="s">
        <v>100</v>
      </c>
      <c r="S64" s="54" t="s">
        <v>1185</v>
      </c>
      <c r="T64" s="55">
        <v>20</v>
      </c>
      <c r="U64" s="54" t="s">
        <v>133</v>
      </c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82</v>
      </c>
      <c r="AN70" s="85">
        <f t="shared" si="8"/>
        <v>20</v>
      </c>
      <c r="AO70" s="84">
        <f t="shared" si="8"/>
        <v>0</v>
      </c>
      <c r="AP70" s="86">
        <f t="shared" si="8"/>
        <v>19</v>
      </c>
      <c r="AQ70" s="85">
        <f t="shared" si="8"/>
        <v>3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24</v>
      </c>
      <c r="AW70" s="85">
        <f t="shared" si="8"/>
        <v>7</v>
      </c>
      <c r="AX70" s="84">
        <f t="shared" si="8"/>
        <v>0</v>
      </c>
      <c r="AY70" s="86">
        <f t="shared" si="8"/>
        <v>0</v>
      </c>
      <c r="AZ70" s="85">
        <f t="shared" si="8"/>
        <v>1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51</v>
      </c>
      <c r="BJ70" s="5">
        <f>SUM(AP70:AR70,BB70)/$BJ$5</f>
        <v>11</v>
      </c>
      <c r="BK70" s="5">
        <f>SUM(AS70:AU70,BC70)/$BJ$5</f>
        <v>0.5</v>
      </c>
      <c r="BL70" s="5">
        <f>SUM(AV70:AX70,BD70)/$BJ$5</f>
        <v>16</v>
      </c>
      <c r="BM70" s="5">
        <f>SUM(AY70:BA70,BE70)/$BJ$5</f>
        <v>0.5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41</v>
      </c>
      <c r="AN71" s="66">
        <f t="shared" si="9"/>
        <v>10</v>
      </c>
      <c r="AO71" s="65">
        <f t="shared" si="9"/>
        <v>0</v>
      </c>
      <c r="AP71" s="67">
        <f t="shared" si="9"/>
        <v>9.5</v>
      </c>
      <c r="AQ71" s="66">
        <f t="shared" si="9"/>
        <v>1.5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12</v>
      </c>
      <c r="AW71" s="66">
        <f t="shared" si="9"/>
        <v>3.5</v>
      </c>
      <c r="AX71" s="65">
        <f t="shared" si="9"/>
        <v>0</v>
      </c>
      <c r="AY71" s="67">
        <f t="shared" si="9"/>
        <v>0</v>
      </c>
      <c r="AZ71" s="66">
        <f t="shared" si="9"/>
        <v>0.5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466</v>
      </c>
      <c r="I72" s="248">
        <v>145</v>
      </c>
      <c r="J72" s="248">
        <v>29</v>
      </c>
      <c r="K72" s="248">
        <v>7</v>
      </c>
      <c r="L72" s="45" t="s">
        <v>132</v>
      </c>
      <c r="M72" s="44" t="s">
        <v>230</v>
      </c>
      <c r="N72" s="45" t="s">
        <v>131</v>
      </c>
      <c r="O72" s="44" t="s">
        <v>883</v>
      </c>
      <c r="P72" s="45" t="s">
        <v>130</v>
      </c>
      <c r="Q72" s="44" t="s">
        <v>1184</v>
      </c>
      <c r="R72" s="45" t="s">
        <v>129</v>
      </c>
      <c r="S72" s="44" t="s">
        <v>511</v>
      </c>
      <c r="T72" s="45" t="s">
        <v>128</v>
      </c>
      <c r="U72" s="44" t="s">
        <v>492</v>
      </c>
      <c r="V72" s="45" t="s">
        <v>127</v>
      </c>
      <c r="W72" s="44" t="s">
        <v>133</v>
      </c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1183</v>
      </c>
      <c r="AI72" s="42" t="s">
        <v>531</v>
      </c>
      <c r="AJ72" s="235"/>
      <c r="AK72" s="235"/>
      <c r="AL72" s="51"/>
      <c r="AM72" s="228">
        <f>SUMPRODUCT(LEN($M72:$AE75)-LEN(SUBSTITUTE($M72:$AE75,"A", "")))</f>
        <v>48</v>
      </c>
      <c r="AN72" s="216">
        <f>SUMPRODUCT(LEN($AH72:$AH75)-LEN(SUBSTITUTE($AH72:$AH75,"A", "")))</f>
        <v>13</v>
      </c>
      <c r="AO72" s="219">
        <f>SUMPRODUCT(LEN($AG72:$AG75)-LEN(SUBSTITUTE($AG72:$AG75,"A", "")))</f>
        <v>0</v>
      </c>
      <c r="AP72" s="222">
        <f>SUMPRODUCT(LEN($M72:$AE75)-LEN(SUBSTITUTE($M72:$AE75,"S", "")))</f>
        <v>13</v>
      </c>
      <c r="AQ72" s="216">
        <f>SUMPRODUCT(LEN($AH72:$AH75)-LEN(SUBSTITUTE($AH72:$AH75,"S", "")))</f>
        <v>2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13</v>
      </c>
      <c r="AW72" s="216">
        <f>SUMPRODUCT(LEN($AH72:$AH75)-LEN(SUBSTITUTE($AH72:$AH75,"G", "")))</f>
        <v>3</v>
      </c>
      <c r="AX72" s="219">
        <f>SUMPRODUCT(LEN($AG72:$AG75)-LEN(SUBSTITUTE($AG72:$AG75,"G", "")))</f>
        <v>0</v>
      </c>
      <c r="AY72" s="222">
        <f>SUMPRODUCT(LEN($M72:$AE75)-LEN(SUBSTITUTE($M72:$AE75,"M", "")))</f>
        <v>0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0</v>
      </c>
      <c r="BC72" s="276">
        <f>SUMPRODUCT(LEN($AI72:$AI75)-LEN(SUBSTITUTE($AI72:$AI75,"F", "")))</f>
        <v>0</v>
      </c>
      <c r="BD72" s="276">
        <f>SUMPRODUCT(LEN($AI72:$AI75)-LEN(SUBSTITUTE($AI72:$AI75,"G", "")))</f>
        <v>1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703</v>
      </c>
      <c r="N73" s="35" t="s">
        <v>121</v>
      </c>
      <c r="O73" s="34" t="s">
        <v>475</v>
      </c>
      <c r="P73" s="35" t="s">
        <v>120</v>
      </c>
      <c r="Q73" s="34" t="s">
        <v>530</v>
      </c>
      <c r="R73" s="35" t="s">
        <v>119</v>
      </c>
      <c r="S73" s="34" t="s">
        <v>477</v>
      </c>
      <c r="T73" s="35" t="s">
        <v>118</v>
      </c>
      <c r="U73" s="34" t="s">
        <v>377</v>
      </c>
      <c r="V73" s="35" t="s">
        <v>117</v>
      </c>
      <c r="W73" s="34" t="s">
        <v>133</v>
      </c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482</v>
      </c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220</v>
      </c>
      <c r="I74" s="250"/>
      <c r="J74" s="250"/>
      <c r="K74" s="250"/>
      <c r="L74" s="26" t="s">
        <v>112</v>
      </c>
      <c r="M74" s="25" t="s">
        <v>496</v>
      </c>
      <c r="N74" s="26" t="s">
        <v>111</v>
      </c>
      <c r="O74" s="25" t="s">
        <v>477</v>
      </c>
      <c r="P74" s="26" t="s">
        <v>110</v>
      </c>
      <c r="Q74" s="25" t="s">
        <v>477</v>
      </c>
      <c r="R74" s="26" t="s">
        <v>109</v>
      </c>
      <c r="S74" s="25" t="s">
        <v>511</v>
      </c>
      <c r="T74" s="26" t="s">
        <v>108</v>
      </c>
      <c r="U74" s="25" t="s">
        <v>186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470</v>
      </c>
      <c r="N75" s="55" t="s">
        <v>102</v>
      </c>
      <c r="O75" s="54" t="s">
        <v>530</v>
      </c>
      <c r="P75" s="55" t="s">
        <v>101</v>
      </c>
      <c r="Q75" s="54" t="s">
        <v>728</v>
      </c>
      <c r="R75" s="55" t="s">
        <v>100</v>
      </c>
      <c r="S75" s="54" t="s">
        <v>558</v>
      </c>
      <c r="T75" s="55">
        <v>20</v>
      </c>
      <c r="U75" s="54" t="s">
        <v>371</v>
      </c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/>
      <c r="E76" s="119"/>
      <c r="F76" s="119"/>
      <c r="G76" s="118"/>
      <c r="H76" s="241"/>
      <c r="I76" s="248">
        <v>134</v>
      </c>
      <c r="J76" s="248">
        <v>27</v>
      </c>
      <c r="K76" s="248">
        <v>7</v>
      </c>
      <c r="L76" s="45" t="s">
        <v>132</v>
      </c>
      <c r="M76" s="44" t="s">
        <v>374</v>
      </c>
      <c r="N76" s="45" t="s">
        <v>131</v>
      </c>
      <c r="O76" s="44" t="s">
        <v>664</v>
      </c>
      <c r="P76" s="45" t="s">
        <v>130</v>
      </c>
      <c r="Q76" s="44" t="s">
        <v>375</v>
      </c>
      <c r="R76" s="45" t="s">
        <v>129</v>
      </c>
      <c r="S76" s="44" t="s">
        <v>175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375</v>
      </c>
      <c r="AI76" s="42"/>
      <c r="AJ76" s="231"/>
      <c r="AK76" s="225"/>
      <c r="AL76" s="51"/>
      <c r="AM76" s="228">
        <f>SUMPRODUCT(LEN($M76:$AE79)-LEN(SUBSTITUTE($M76:$AE79,"A", "")))</f>
        <v>34</v>
      </c>
      <c r="AN76" s="216">
        <f>SUMPRODUCT(LEN($AH76:$AH79)-LEN(SUBSTITUTE($AH76:$AH79,"A", "")))</f>
        <v>7</v>
      </c>
      <c r="AO76" s="219">
        <f>SUMPRODUCT(LEN($AG76:$AG79)-LEN(SUBSTITUTE($AG76:$AG79,"A", "")))</f>
        <v>0</v>
      </c>
      <c r="AP76" s="222">
        <f>SUMPRODUCT(LEN($M76:$AE79)-LEN(SUBSTITUTE($M76:$AE79,"S", "")))</f>
        <v>6</v>
      </c>
      <c r="AQ76" s="216">
        <f>SUMPRODUCT(LEN($AH76:$AH79)-LEN(SUBSTITUTE($AH76:$AH79,"S", "")))</f>
        <v>1</v>
      </c>
      <c r="AR76" s="219">
        <f>SUMPRODUCT(LEN($AG76:$AG79)-LEN(SUBSTITUTE($AG76:$AG79,"S", "")))</f>
        <v>0</v>
      </c>
      <c r="AS76" s="222">
        <f>SUMPRODUCT(LEN($M76:$AE79)-LEN(SUBSTITUTE($M76:$AE79,"F", "")))</f>
        <v>1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11</v>
      </c>
      <c r="AW76" s="216">
        <f>SUMPRODUCT(LEN($AH76:$AH79)-LEN(SUBSTITUTE($AH76:$AH79,"G", "")))</f>
        <v>4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1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658</v>
      </c>
      <c r="N77" s="35" t="s">
        <v>121</v>
      </c>
      <c r="O77" s="34" t="s">
        <v>530</v>
      </c>
      <c r="P77" s="35" t="s">
        <v>120</v>
      </c>
      <c r="Q77" s="34" t="s">
        <v>759</v>
      </c>
      <c r="R77" s="35" t="s">
        <v>119</v>
      </c>
      <c r="S77" s="34" t="s">
        <v>375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1182</v>
      </c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475</v>
      </c>
      <c r="N78" s="26" t="s">
        <v>111</v>
      </c>
      <c r="O78" s="25" t="s">
        <v>1132</v>
      </c>
      <c r="P78" s="26" t="s">
        <v>110</v>
      </c>
      <c r="Q78" s="25" t="s">
        <v>498</v>
      </c>
      <c r="R78" s="26" t="s">
        <v>109</v>
      </c>
      <c r="S78" s="25" t="s">
        <v>518</v>
      </c>
      <c r="T78" s="26" t="s">
        <v>108</v>
      </c>
      <c r="U78" s="25" t="s">
        <v>133</v>
      </c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475</v>
      </c>
      <c r="N79" s="55" t="s">
        <v>102</v>
      </c>
      <c r="O79" s="54" t="s">
        <v>375</v>
      </c>
      <c r="P79" s="55" t="s">
        <v>101</v>
      </c>
      <c r="Q79" s="54" t="s">
        <v>475</v>
      </c>
      <c r="R79" s="55" t="s">
        <v>100</v>
      </c>
      <c r="S79" s="54" t="s">
        <v>498</v>
      </c>
      <c r="T79" s="55">
        <v>20</v>
      </c>
      <c r="U79" s="54" t="s">
        <v>133</v>
      </c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81</v>
      </c>
      <c r="AN85" s="85">
        <f t="shared" si="10"/>
        <v>20</v>
      </c>
      <c r="AO85" s="84">
        <f t="shared" si="10"/>
        <v>0</v>
      </c>
      <c r="AP85" s="86">
        <f t="shared" si="10"/>
        <v>21</v>
      </c>
      <c r="AQ85" s="85">
        <f t="shared" si="10"/>
        <v>0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3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1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50.5</v>
      </c>
      <c r="BJ85" s="5">
        <f>SUM(AP85:AR85,BB85)/$BJ$5</f>
        <v>11</v>
      </c>
      <c r="BK85" s="5">
        <f>SUM(AS85:AU85,BC85)/$BJ$5</f>
        <v>0.5</v>
      </c>
      <c r="BL85" s="5">
        <f>SUM(AV85:AX85,BD85)/$BJ$5</f>
        <v>8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40.5</v>
      </c>
      <c r="AN86" s="66">
        <f t="shared" si="11"/>
        <v>10</v>
      </c>
      <c r="AO86" s="65">
        <f t="shared" si="11"/>
        <v>0</v>
      </c>
      <c r="AP86" s="67">
        <f t="shared" si="11"/>
        <v>10.5</v>
      </c>
      <c r="AQ86" s="66">
        <f t="shared" si="11"/>
        <v>0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1.5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0.5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178</v>
      </c>
      <c r="I87" s="248">
        <v>110</v>
      </c>
      <c r="J87" s="248">
        <v>27</v>
      </c>
      <c r="K87" s="248">
        <v>8</v>
      </c>
      <c r="L87" s="45" t="s">
        <v>132</v>
      </c>
      <c r="M87" s="44" t="s">
        <v>375</v>
      </c>
      <c r="N87" s="45" t="s">
        <v>131</v>
      </c>
      <c r="O87" s="44" t="s">
        <v>496</v>
      </c>
      <c r="P87" s="45" t="s">
        <v>130</v>
      </c>
      <c r="Q87" s="44" t="s">
        <v>498</v>
      </c>
      <c r="R87" s="45" t="s">
        <v>129</v>
      </c>
      <c r="S87" s="44" t="s">
        <v>374</v>
      </c>
      <c r="T87" s="45" t="s">
        <v>128</v>
      </c>
      <c r="U87" s="44" t="s">
        <v>175</v>
      </c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175</v>
      </c>
      <c r="AI87" s="42" t="s">
        <v>133</v>
      </c>
      <c r="AJ87" s="235"/>
      <c r="AK87" s="235"/>
      <c r="AL87" s="51"/>
      <c r="AM87" s="228">
        <f>SUMPRODUCT(LEN($M87:$AE90)-LEN(SUBSTITUTE($M87:$AE90,"A", "")))</f>
        <v>40</v>
      </c>
      <c r="AN87" s="216">
        <f>SUMPRODUCT(LEN($AH87:$AH90)-LEN(SUBSTITUTE($AH87:$AH90,"A", "")))</f>
        <v>18</v>
      </c>
      <c r="AO87" s="219">
        <f>SUMPRODUCT(LEN($AG87:$AG90)-LEN(SUBSTITUTE($AG87:$AG90,"A", "")))</f>
        <v>0</v>
      </c>
      <c r="AP87" s="222">
        <f>SUMPRODUCT(LEN($M87:$AE90)-LEN(SUBSTITUTE($M87:$AE90,"S", "")))</f>
        <v>4</v>
      </c>
      <c r="AQ87" s="216">
        <f>SUMPRODUCT(LEN($AH87:$AH90)-LEN(SUBSTITUTE($AH87:$AH90,"S", "")))</f>
        <v>0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7</v>
      </c>
      <c r="AW87" s="216">
        <f>SUMPRODUCT(LEN($AH87:$AH90)-LEN(SUBSTITUTE($AH87:$AH90,"G", "")))</f>
        <v>3</v>
      </c>
      <c r="AX87" s="219">
        <f>SUMPRODUCT(LEN($AG87:$AG90)-LEN(SUBSTITUTE($AG87:$AG90,"G", "")))</f>
        <v>0</v>
      </c>
      <c r="AY87" s="222">
        <f>SUMPRODUCT(LEN($M87:$AE90)-LEN(SUBSTITUTE($M87:$AE90,"M", "")))</f>
        <v>1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1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1181</v>
      </c>
      <c r="N88" s="35" t="s">
        <v>121</v>
      </c>
      <c r="O88" s="34" t="s">
        <v>530</v>
      </c>
      <c r="P88" s="35" t="s">
        <v>120</v>
      </c>
      <c r="Q88" s="34" t="s">
        <v>374</v>
      </c>
      <c r="R88" s="35" t="s">
        <v>119</v>
      </c>
      <c r="S88" s="34" t="s">
        <v>375</v>
      </c>
      <c r="T88" s="35" t="s">
        <v>118</v>
      </c>
      <c r="U88" s="34" t="s">
        <v>133</v>
      </c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1180</v>
      </c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220</v>
      </c>
      <c r="I89" s="250"/>
      <c r="J89" s="250"/>
      <c r="K89" s="250"/>
      <c r="L89" s="26" t="s">
        <v>112</v>
      </c>
      <c r="M89" s="25" t="s">
        <v>664</v>
      </c>
      <c r="N89" s="26" t="s">
        <v>111</v>
      </c>
      <c r="O89" s="25" t="s">
        <v>475</v>
      </c>
      <c r="P89" s="26" t="s">
        <v>110</v>
      </c>
      <c r="Q89" s="25" t="s">
        <v>375</v>
      </c>
      <c r="R89" s="26" t="s">
        <v>109</v>
      </c>
      <c r="S89" s="25" t="s">
        <v>186</v>
      </c>
      <c r="T89" s="26" t="s">
        <v>108</v>
      </c>
      <c r="U89" s="25" t="s">
        <v>133</v>
      </c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 t="s">
        <v>1179</v>
      </c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530</v>
      </c>
      <c r="N90" s="55" t="s">
        <v>102</v>
      </c>
      <c r="O90" s="54" t="s">
        <v>530</v>
      </c>
      <c r="P90" s="55" t="s">
        <v>101</v>
      </c>
      <c r="Q90" s="54" t="s">
        <v>464</v>
      </c>
      <c r="R90" s="55" t="s">
        <v>100</v>
      </c>
      <c r="S90" s="54" t="s">
        <v>498</v>
      </c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109</v>
      </c>
      <c r="J91" s="248">
        <v>27</v>
      </c>
      <c r="K91" s="248">
        <v>6</v>
      </c>
      <c r="L91" s="45" t="s">
        <v>132</v>
      </c>
      <c r="M91" s="44" t="s">
        <v>175</v>
      </c>
      <c r="N91" s="45" t="s">
        <v>131</v>
      </c>
      <c r="O91" s="44" t="s">
        <v>475</v>
      </c>
      <c r="P91" s="45" t="s">
        <v>130</v>
      </c>
      <c r="Q91" s="44" t="s">
        <v>967</v>
      </c>
      <c r="R91" s="45" t="s">
        <v>129</v>
      </c>
      <c r="S91" s="44" t="s">
        <v>679</v>
      </c>
      <c r="T91" s="45" t="s">
        <v>128</v>
      </c>
      <c r="U91" s="44" t="s">
        <v>186</v>
      </c>
      <c r="V91" s="45" t="s">
        <v>127</v>
      </c>
      <c r="W91" s="44" t="s">
        <v>133</v>
      </c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375</v>
      </c>
      <c r="AI91" s="42"/>
      <c r="AJ91" s="231"/>
      <c r="AK91" s="225"/>
      <c r="AL91" s="51"/>
      <c r="AM91" s="228">
        <f>SUMPRODUCT(LEN($M91:$AE94)-LEN(SUBSTITUTE($M91:$AE94,"A", "")))</f>
        <v>41</v>
      </c>
      <c r="AN91" s="216">
        <f>SUMPRODUCT(LEN($AH91:$AH94)-LEN(SUBSTITUTE($AH91:$AH94,"A", "")))</f>
        <v>2</v>
      </c>
      <c r="AO91" s="219">
        <f>SUMPRODUCT(LEN($AG91:$AG94)-LEN(SUBSTITUTE($AG91:$AG94,"A", "")))</f>
        <v>0</v>
      </c>
      <c r="AP91" s="222">
        <f>SUMPRODUCT(LEN($M91:$AE94)-LEN(SUBSTITUTE($M91:$AE94,"S", "")))</f>
        <v>17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1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6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2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1097</v>
      </c>
      <c r="N92" s="35" t="s">
        <v>121</v>
      </c>
      <c r="O92" s="34" t="s">
        <v>374</v>
      </c>
      <c r="P92" s="35" t="s">
        <v>120</v>
      </c>
      <c r="Q92" s="34" t="s">
        <v>472</v>
      </c>
      <c r="R92" s="35" t="s">
        <v>119</v>
      </c>
      <c r="S92" s="34" t="s">
        <v>385</v>
      </c>
      <c r="T92" s="35" t="s">
        <v>118</v>
      </c>
      <c r="U92" s="34" t="s">
        <v>371</v>
      </c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1167</v>
      </c>
      <c r="N93" s="26" t="s">
        <v>111</v>
      </c>
      <c r="O93" s="25" t="s">
        <v>664</v>
      </c>
      <c r="P93" s="26" t="s">
        <v>110</v>
      </c>
      <c r="Q93" s="25" t="s">
        <v>511</v>
      </c>
      <c r="R93" s="26" t="s">
        <v>109</v>
      </c>
      <c r="S93" s="25" t="s">
        <v>492</v>
      </c>
      <c r="T93" s="26" t="s">
        <v>108</v>
      </c>
      <c r="U93" s="25" t="s">
        <v>371</v>
      </c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374</v>
      </c>
      <c r="N94" s="55" t="s">
        <v>102</v>
      </c>
      <c r="O94" s="54" t="s">
        <v>765</v>
      </c>
      <c r="P94" s="55" t="s">
        <v>101</v>
      </c>
      <c r="Q94" s="54" t="s">
        <v>472</v>
      </c>
      <c r="R94" s="55" t="s">
        <v>100</v>
      </c>
      <c r="S94" s="54" t="s">
        <v>518</v>
      </c>
      <c r="T94" s="55">
        <v>20</v>
      </c>
      <c r="U94" s="54" t="s">
        <v>133</v>
      </c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68</v>
      </c>
      <c r="AN100" s="85">
        <f t="shared" si="12"/>
        <v>14</v>
      </c>
      <c r="AO100" s="84">
        <f t="shared" si="12"/>
        <v>0</v>
      </c>
      <c r="AP100" s="86">
        <f t="shared" si="12"/>
        <v>20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21</v>
      </c>
      <c r="AW100" s="85">
        <f t="shared" si="12"/>
        <v>1</v>
      </c>
      <c r="AX100" s="84">
        <f t="shared" si="12"/>
        <v>0</v>
      </c>
      <c r="AY100" s="86">
        <f t="shared" si="12"/>
        <v>1</v>
      </c>
      <c r="AZ100" s="85">
        <f t="shared" si="12"/>
        <v>0</v>
      </c>
      <c r="BA100" s="84">
        <f t="shared" si="12"/>
        <v>0</v>
      </c>
      <c r="BB100" s="83">
        <f t="shared" si="12"/>
        <v>1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41</v>
      </c>
      <c r="BJ100" s="5">
        <f>SUM(AP100:AR100,BB100)/$BJ$5</f>
        <v>10.5</v>
      </c>
      <c r="BK100" s="5">
        <f>SUM(AS100:AU100,BC100)/$BJ$5</f>
        <v>0</v>
      </c>
      <c r="BL100" s="5">
        <f>SUM(AV100:AX100,BD100)/$BJ$5</f>
        <v>11</v>
      </c>
      <c r="BM100" s="5">
        <f>SUM(AY100:BA100,BE100)/$BJ$5</f>
        <v>0.5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34</v>
      </c>
      <c r="AN101" s="66">
        <f t="shared" si="13"/>
        <v>7</v>
      </c>
      <c r="AO101" s="65">
        <f t="shared" si="13"/>
        <v>0</v>
      </c>
      <c r="AP101" s="67">
        <f t="shared" si="13"/>
        <v>10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10.5</v>
      </c>
      <c r="AW101" s="66">
        <f t="shared" si="13"/>
        <v>0.5</v>
      </c>
      <c r="AX101" s="65">
        <f t="shared" si="13"/>
        <v>0</v>
      </c>
      <c r="AY101" s="67">
        <f t="shared" si="13"/>
        <v>0.5</v>
      </c>
      <c r="AZ101" s="66">
        <f t="shared" si="13"/>
        <v>0</v>
      </c>
      <c r="BA101" s="65">
        <f t="shared" si="13"/>
        <v>0</v>
      </c>
      <c r="BB101" s="64">
        <f t="shared" si="13"/>
        <v>0.5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197</v>
      </c>
      <c r="I102" s="248">
        <v>112</v>
      </c>
      <c r="J102" s="248">
        <v>28</v>
      </c>
      <c r="K102" s="248">
        <v>5</v>
      </c>
      <c r="L102" s="45" t="s">
        <v>132</v>
      </c>
      <c r="M102" s="44" t="s">
        <v>175</v>
      </c>
      <c r="N102" s="45" t="s">
        <v>131</v>
      </c>
      <c r="O102" s="44" t="s">
        <v>655</v>
      </c>
      <c r="P102" s="45" t="s">
        <v>130</v>
      </c>
      <c r="Q102" s="44" t="s">
        <v>656</v>
      </c>
      <c r="R102" s="45" t="s">
        <v>129</v>
      </c>
      <c r="S102" s="44" t="s">
        <v>511</v>
      </c>
      <c r="T102" s="45" t="s">
        <v>128</v>
      </c>
      <c r="U102" s="44" t="s">
        <v>373</v>
      </c>
      <c r="V102" s="45" t="s">
        <v>127</v>
      </c>
      <c r="W102" s="44" t="s">
        <v>371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944</v>
      </c>
      <c r="AI102" s="42" t="s">
        <v>133</v>
      </c>
      <c r="AJ102" s="235"/>
      <c r="AK102" s="235"/>
      <c r="AL102" s="51"/>
      <c r="AM102" s="228">
        <f>SUMPRODUCT(LEN($M102:$AE105)-LEN(SUBSTITUTE($M102:$AE105,"A", "")))</f>
        <v>45</v>
      </c>
      <c r="AN102" s="216">
        <f>SUMPRODUCT(LEN($AH102:$AH105)-LEN(SUBSTITUTE($AH102:$AH105,"A", "")))</f>
        <v>11</v>
      </c>
      <c r="AO102" s="219">
        <f>SUMPRODUCT(LEN($AG102:$AG105)-LEN(SUBSTITUTE($AG102:$AG105,"A", "")))</f>
        <v>0</v>
      </c>
      <c r="AP102" s="222">
        <f>SUMPRODUCT(LEN($M102:$AE105)-LEN(SUBSTITUTE($M102:$AE105,"S", "")))</f>
        <v>14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11</v>
      </c>
      <c r="AW102" s="216">
        <f>SUMPRODUCT(LEN($AH102:$AH105)-LEN(SUBSTITUTE($AH102:$AH105,"G", "")))</f>
        <v>1</v>
      </c>
      <c r="AX102" s="219">
        <f>SUMPRODUCT(LEN($AG102:$AG105)-LEN(SUBSTITUTE($AG102:$AG105,"G", "")))</f>
        <v>0</v>
      </c>
      <c r="AY102" s="222">
        <f>SUMPRODUCT(LEN($M102:$AE105)-LEN(SUBSTITUTE($M102:$AE105,"M", "")))</f>
        <v>1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1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175</v>
      </c>
      <c r="N103" s="35" t="s">
        <v>121</v>
      </c>
      <c r="O103" s="34" t="s">
        <v>658</v>
      </c>
      <c r="P103" s="35" t="s">
        <v>120</v>
      </c>
      <c r="Q103" s="34" t="s">
        <v>475</v>
      </c>
      <c r="R103" s="35" t="s">
        <v>119</v>
      </c>
      <c r="S103" s="34" t="s">
        <v>475</v>
      </c>
      <c r="T103" s="35" t="s">
        <v>118</v>
      </c>
      <c r="U103" s="34" t="s">
        <v>558</v>
      </c>
      <c r="V103" s="35" t="s">
        <v>117</v>
      </c>
      <c r="W103" s="34" t="s">
        <v>133</v>
      </c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 t="s">
        <v>475</v>
      </c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221</v>
      </c>
      <c r="I104" s="250"/>
      <c r="J104" s="250"/>
      <c r="K104" s="250"/>
      <c r="L104" s="26" t="s">
        <v>112</v>
      </c>
      <c r="M104" s="25" t="s">
        <v>703</v>
      </c>
      <c r="N104" s="26" t="s">
        <v>111</v>
      </c>
      <c r="O104" s="25" t="s">
        <v>498</v>
      </c>
      <c r="P104" s="26" t="s">
        <v>110</v>
      </c>
      <c r="Q104" s="25" t="s">
        <v>765</v>
      </c>
      <c r="R104" s="26" t="s">
        <v>109</v>
      </c>
      <c r="S104" s="25" t="s">
        <v>511</v>
      </c>
      <c r="T104" s="26" t="s">
        <v>108</v>
      </c>
      <c r="U104" s="25" t="s">
        <v>471</v>
      </c>
      <c r="V104" s="26" t="s">
        <v>107</v>
      </c>
      <c r="W104" s="25" t="s">
        <v>133</v>
      </c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1178</v>
      </c>
      <c r="N105" s="55" t="s">
        <v>102</v>
      </c>
      <c r="O105" s="54" t="s">
        <v>475</v>
      </c>
      <c r="P105" s="55" t="s">
        <v>101</v>
      </c>
      <c r="Q105" s="54" t="s">
        <v>464</v>
      </c>
      <c r="R105" s="55" t="s">
        <v>100</v>
      </c>
      <c r="S105" s="54" t="s">
        <v>547</v>
      </c>
      <c r="T105" s="55">
        <v>20</v>
      </c>
      <c r="U105" s="54" t="s">
        <v>471</v>
      </c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118</v>
      </c>
      <c r="J106" s="248">
        <v>26</v>
      </c>
      <c r="K106" s="248">
        <v>7</v>
      </c>
      <c r="L106" s="45" t="s">
        <v>132</v>
      </c>
      <c r="M106" s="44" t="s">
        <v>375</v>
      </c>
      <c r="N106" s="45" t="s">
        <v>131</v>
      </c>
      <c r="O106" s="44" t="s">
        <v>498</v>
      </c>
      <c r="P106" s="45" t="s">
        <v>130</v>
      </c>
      <c r="Q106" s="44" t="s">
        <v>374</v>
      </c>
      <c r="R106" s="45" t="s">
        <v>129</v>
      </c>
      <c r="S106" s="44" t="s">
        <v>498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374</v>
      </c>
      <c r="AI106" s="42"/>
      <c r="AJ106" s="231"/>
      <c r="AK106" s="225"/>
      <c r="AL106" s="51"/>
      <c r="AM106" s="228">
        <f>SUMPRODUCT(LEN($M106:$AE109)-LEN(SUBSTITUTE($M106:$AE109,"A", "")))</f>
        <v>23</v>
      </c>
      <c r="AN106" s="216">
        <f>SUMPRODUCT(LEN($AH106:$AH109)-LEN(SUBSTITUTE($AH106:$AH109,"A", "")))</f>
        <v>3</v>
      </c>
      <c r="AO106" s="219">
        <f>SUMPRODUCT(LEN($AG106:$AG109)-LEN(SUBSTITUTE($AG106:$AG109,"A", "")))</f>
        <v>0</v>
      </c>
      <c r="AP106" s="222">
        <f>SUMPRODUCT(LEN($M106:$AE109)-LEN(SUBSTITUTE($M106:$AE109,"S", "")))</f>
        <v>6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10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498</v>
      </c>
      <c r="N107" s="35" t="s">
        <v>121</v>
      </c>
      <c r="O107" s="34" t="s">
        <v>375</v>
      </c>
      <c r="P107" s="35" t="s">
        <v>120</v>
      </c>
      <c r="Q107" s="34" t="s">
        <v>680</v>
      </c>
      <c r="R107" s="35" t="s">
        <v>119</v>
      </c>
      <c r="S107" s="34" t="s">
        <v>175</v>
      </c>
      <c r="T107" s="35" t="s">
        <v>118</v>
      </c>
      <c r="U107" s="34" t="s">
        <v>133</v>
      </c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477</v>
      </c>
      <c r="N108" s="26" t="s">
        <v>111</v>
      </c>
      <c r="O108" s="25" t="s">
        <v>498</v>
      </c>
      <c r="P108" s="26" t="s">
        <v>110</v>
      </c>
      <c r="Q108" s="25" t="s">
        <v>715</v>
      </c>
      <c r="R108" s="26" t="s">
        <v>109</v>
      </c>
      <c r="S108" s="25" t="s">
        <v>186</v>
      </c>
      <c r="T108" s="26" t="s">
        <v>108</v>
      </c>
      <c r="U108" s="25" t="s">
        <v>133</v>
      </c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477</v>
      </c>
      <c r="N109" s="55" t="s">
        <v>102</v>
      </c>
      <c r="O109" s="54" t="s">
        <v>375</v>
      </c>
      <c r="P109" s="55" t="s">
        <v>101</v>
      </c>
      <c r="Q109" s="54" t="s">
        <v>374</v>
      </c>
      <c r="R109" s="55" t="s">
        <v>100</v>
      </c>
      <c r="S109" s="54" t="s">
        <v>371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47</v>
      </c>
      <c r="AN115" s="85">
        <f t="shared" si="14"/>
        <v>1</v>
      </c>
      <c r="AO115" s="84">
        <f t="shared" si="14"/>
        <v>0</v>
      </c>
      <c r="AP115" s="86">
        <f t="shared" si="14"/>
        <v>7</v>
      </c>
      <c r="AQ115" s="85">
        <f t="shared" si="14"/>
        <v>1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18</v>
      </c>
      <c r="AW115" s="85">
        <f t="shared" si="14"/>
        <v>0</v>
      </c>
      <c r="AX115" s="84">
        <f t="shared" si="14"/>
        <v>0</v>
      </c>
      <c r="AY115" s="86">
        <f t="shared" si="14"/>
        <v>3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24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1.5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23.5</v>
      </c>
      <c r="AN116" s="66">
        <f t="shared" si="15"/>
        <v>0.5</v>
      </c>
      <c r="AO116" s="65">
        <f t="shared" si="15"/>
        <v>0</v>
      </c>
      <c r="AP116" s="67">
        <f t="shared" si="15"/>
        <v>3.5</v>
      </c>
      <c r="AQ116" s="66">
        <f t="shared" si="15"/>
        <v>0.5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9</v>
      </c>
      <c r="AW116" s="66">
        <f t="shared" si="15"/>
        <v>0</v>
      </c>
      <c r="AX116" s="65">
        <f t="shared" si="15"/>
        <v>0</v>
      </c>
      <c r="AY116" s="67">
        <f t="shared" si="15"/>
        <v>1.5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1077</v>
      </c>
      <c r="I117" s="248">
        <v>90</v>
      </c>
      <c r="J117" s="248">
        <v>26</v>
      </c>
      <c r="K117" s="248">
        <v>6</v>
      </c>
      <c r="L117" s="45" t="s">
        <v>132</v>
      </c>
      <c r="M117" s="44" t="s">
        <v>175</v>
      </c>
      <c r="N117" s="45" t="s">
        <v>131</v>
      </c>
      <c r="O117" s="44" t="s">
        <v>1167</v>
      </c>
      <c r="P117" s="45" t="s">
        <v>130</v>
      </c>
      <c r="Q117" s="44" t="s">
        <v>658</v>
      </c>
      <c r="R117" s="45" t="s">
        <v>129</v>
      </c>
      <c r="S117" s="44" t="s">
        <v>375</v>
      </c>
      <c r="T117" s="45" t="s">
        <v>128</v>
      </c>
      <c r="U117" s="44" t="s">
        <v>471</v>
      </c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372</v>
      </c>
      <c r="AI117" s="42"/>
      <c r="AJ117" s="235"/>
      <c r="AK117" s="235"/>
      <c r="AL117" s="51"/>
      <c r="AM117" s="228">
        <f>SUMPRODUCT(LEN($M117:$AE120)-LEN(SUBSTITUTE($M117:$AE120,"A", "")))</f>
        <v>23</v>
      </c>
      <c r="AN117" s="216">
        <f>SUMPRODUCT(LEN($AH117:$AH120)-LEN(SUBSTITUTE($AH117:$AH120,"A", "")))</f>
        <v>1</v>
      </c>
      <c r="AO117" s="219">
        <f>SUMPRODUCT(LEN($AG117:$AG120)-LEN(SUBSTITUTE($AG117:$AG120,"A", "")))</f>
        <v>0</v>
      </c>
      <c r="AP117" s="222">
        <f>SUMPRODUCT(LEN($M117:$AE120)-LEN(SUBSTITUTE($M117:$AE120,"S", "")))</f>
        <v>4</v>
      </c>
      <c r="AQ117" s="216">
        <f>SUMPRODUCT(LEN($AH117:$AH120)-LEN(SUBSTITUTE($AH117:$AH120,"S", "")))</f>
        <v>1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11</v>
      </c>
      <c r="AW117" s="216">
        <f>SUMPRODUCT(LEN($AH117:$AH120)-LEN(SUBSTITUTE($AH117:$AH120,"G", "")))</f>
        <v>0</v>
      </c>
      <c r="AX117" s="219">
        <f>SUMPRODUCT(LEN($AG117:$AG120)-LEN(SUBSTITUTE($AG117:$AG120,"G", "")))</f>
        <v>0</v>
      </c>
      <c r="AY117" s="222">
        <f>SUMPRODUCT(LEN($M117:$AE120)-LEN(SUBSTITUTE($M117:$AE120,"M", "")))</f>
        <v>3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544</v>
      </c>
      <c r="N118" s="35" t="s">
        <v>121</v>
      </c>
      <c r="O118" s="34" t="s">
        <v>374</v>
      </c>
      <c r="P118" s="35" t="s">
        <v>120</v>
      </c>
      <c r="Q118" s="34" t="s">
        <v>498</v>
      </c>
      <c r="R118" s="35" t="s">
        <v>119</v>
      </c>
      <c r="S118" s="34" t="s">
        <v>498</v>
      </c>
      <c r="T118" s="35" t="s">
        <v>118</v>
      </c>
      <c r="U118" s="34" t="s">
        <v>569</v>
      </c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221</v>
      </c>
      <c r="I119" s="250"/>
      <c r="J119" s="250"/>
      <c r="K119" s="250"/>
      <c r="L119" s="26" t="s">
        <v>112</v>
      </c>
      <c r="M119" s="25" t="s">
        <v>1097</v>
      </c>
      <c r="N119" s="26" t="s">
        <v>111</v>
      </c>
      <c r="O119" s="25" t="s">
        <v>374</v>
      </c>
      <c r="P119" s="26" t="s">
        <v>110</v>
      </c>
      <c r="Q119" s="25" t="s">
        <v>498</v>
      </c>
      <c r="R119" s="26" t="s">
        <v>109</v>
      </c>
      <c r="S119" s="25" t="s">
        <v>531</v>
      </c>
      <c r="T119" s="26" t="s">
        <v>108</v>
      </c>
      <c r="U119" s="25" t="s">
        <v>133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1106</v>
      </c>
      <c r="N120" s="55" t="s">
        <v>102</v>
      </c>
      <c r="O120" s="54" t="s">
        <v>374</v>
      </c>
      <c r="P120" s="55" t="s">
        <v>101</v>
      </c>
      <c r="Q120" s="54" t="s">
        <v>531</v>
      </c>
      <c r="R120" s="55" t="s">
        <v>100</v>
      </c>
      <c r="S120" s="54" t="s">
        <v>471</v>
      </c>
      <c r="T120" s="55">
        <v>20</v>
      </c>
      <c r="U120" s="54" t="s">
        <v>531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67</v>
      </c>
      <c r="J121" s="248">
        <v>24</v>
      </c>
      <c r="K121" s="248">
        <v>7</v>
      </c>
      <c r="L121" s="45" t="s">
        <v>132</v>
      </c>
      <c r="M121" s="44" t="s">
        <v>175</v>
      </c>
      <c r="N121" s="45" t="s">
        <v>131</v>
      </c>
      <c r="O121" s="44" t="s">
        <v>374</v>
      </c>
      <c r="P121" s="45" t="s">
        <v>130</v>
      </c>
      <c r="Q121" s="44" t="s">
        <v>498</v>
      </c>
      <c r="R121" s="45" t="s">
        <v>129</v>
      </c>
      <c r="S121" s="44" t="s">
        <v>498</v>
      </c>
      <c r="T121" s="45" t="s">
        <v>128</v>
      </c>
      <c r="U121" s="44" t="s">
        <v>133</v>
      </c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24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3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7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375</v>
      </c>
      <c r="N122" s="35" t="s">
        <v>121</v>
      </c>
      <c r="O122" s="34" t="s">
        <v>544</v>
      </c>
      <c r="P122" s="35" t="s">
        <v>120</v>
      </c>
      <c r="Q122" s="34" t="s">
        <v>498</v>
      </c>
      <c r="R122" s="35" t="s">
        <v>119</v>
      </c>
      <c r="S122" s="34" t="s">
        <v>375</v>
      </c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375</v>
      </c>
      <c r="N123" s="26" t="s">
        <v>111</v>
      </c>
      <c r="O123" s="25" t="s">
        <v>658</v>
      </c>
      <c r="P123" s="26" t="s">
        <v>110</v>
      </c>
      <c r="Q123" s="25" t="s">
        <v>544</v>
      </c>
      <c r="R123" s="26" t="s">
        <v>109</v>
      </c>
      <c r="S123" s="25" t="s">
        <v>186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374</v>
      </c>
      <c r="N124" s="55" t="s">
        <v>102</v>
      </c>
      <c r="O124" s="54" t="s">
        <v>375</v>
      </c>
      <c r="P124" s="55" t="s">
        <v>101</v>
      </c>
      <c r="Q124" s="54" t="s">
        <v>544</v>
      </c>
      <c r="R124" s="55" t="s">
        <v>100</v>
      </c>
      <c r="S124" s="54" t="s">
        <v>133</v>
      </c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56</v>
      </c>
      <c r="AN130" s="85">
        <f t="shared" si="16"/>
        <v>27</v>
      </c>
      <c r="AO130" s="84">
        <f t="shared" si="16"/>
        <v>0</v>
      </c>
      <c r="AP130" s="86">
        <f t="shared" si="16"/>
        <v>11</v>
      </c>
      <c r="AQ130" s="85">
        <f t="shared" si="16"/>
        <v>9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9</v>
      </c>
      <c r="AW130" s="85">
        <f t="shared" si="16"/>
        <v>16</v>
      </c>
      <c r="AX130" s="84">
        <f t="shared" si="16"/>
        <v>1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137</v>
      </c>
      <c r="BI130" s="5">
        <f>SUM(AM130:AO130)/$BJ$5</f>
        <v>41.5</v>
      </c>
      <c r="BJ130" s="5">
        <f>SUM(AP130:AR130,BB130)/$BJ$5</f>
        <v>10</v>
      </c>
      <c r="BK130" s="5">
        <f>SUM(AS130:AU130,BC130)/$BJ$5</f>
        <v>0</v>
      </c>
      <c r="BL130" s="5">
        <f>SUM(AV130:AX130,BD130)/$BJ$5</f>
        <v>13.5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28</v>
      </c>
      <c r="AN131" s="66">
        <f t="shared" si="17"/>
        <v>13.5</v>
      </c>
      <c r="AO131" s="65">
        <f t="shared" si="17"/>
        <v>0</v>
      </c>
      <c r="AP131" s="67">
        <f t="shared" si="17"/>
        <v>5.5</v>
      </c>
      <c r="AQ131" s="66">
        <f t="shared" si="17"/>
        <v>4.5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4.5</v>
      </c>
      <c r="AW131" s="66">
        <f t="shared" si="17"/>
        <v>8</v>
      </c>
      <c r="AX131" s="65">
        <f t="shared" si="17"/>
        <v>0.5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 t="s">
        <v>1177</v>
      </c>
      <c r="E132" s="119"/>
      <c r="F132" s="119"/>
      <c r="G132" s="118"/>
      <c r="H132" s="241" t="s">
        <v>178</v>
      </c>
      <c r="I132" s="248">
        <v>97</v>
      </c>
      <c r="J132" s="248">
        <v>21</v>
      </c>
      <c r="K132" s="248">
        <v>6</v>
      </c>
      <c r="L132" s="45" t="s">
        <v>132</v>
      </c>
      <c r="M132" s="44" t="s">
        <v>175</v>
      </c>
      <c r="N132" s="45" t="s">
        <v>131</v>
      </c>
      <c r="O132" s="44" t="s">
        <v>230</v>
      </c>
      <c r="P132" s="45" t="s">
        <v>130</v>
      </c>
      <c r="Q132" s="44" t="s">
        <v>658</v>
      </c>
      <c r="R132" s="45" t="s">
        <v>129</v>
      </c>
      <c r="S132" s="44" t="s">
        <v>175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133</v>
      </c>
      <c r="AI132" s="42" t="s">
        <v>531</v>
      </c>
      <c r="AJ132" s="235"/>
      <c r="AK132" s="235"/>
      <c r="AL132" s="51"/>
      <c r="AM132" s="228">
        <f>SUMPRODUCT(LEN($M132:$AE135)-LEN(SUBSTITUTE($M132:$AE135,"A", "")))</f>
        <v>16</v>
      </c>
      <c r="AN132" s="216">
        <f>SUMPRODUCT(LEN($AH132:$AH135)-LEN(SUBSTITUTE($AH132:$AH135,"A", "")))</f>
        <v>15</v>
      </c>
      <c r="AO132" s="219">
        <f>SUMPRODUCT(LEN($AG132:$AG135)-LEN(SUBSTITUTE($AG132:$AG135,"A", "")))</f>
        <v>0</v>
      </c>
      <c r="AP132" s="222">
        <f>SUMPRODUCT(LEN($M132:$AE135)-LEN(SUBSTITUTE($M132:$AE135,"S", "")))</f>
        <v>1</v>
      </c>
      <c r="AQ132" s="216">
        <f>SUMPRODUCT(LEN($AH132:$AH135)-LEN(SUBSTITUTE($AH132:$AH135,"S", "")))</f>
        <v>8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3</v>
      </c>
      <c r="AW132" s="216">
        <f>SUMPRODUCT(LEN($AH132:$AH135)-LEN(SUBSTITUTE($AH132:$AH135,"G", "")))</f>
        <v>9</v>
      </c>
      <c r="AX132" s="219">
        <f>SUMPRODUCT(LEN($AG132:$AG135)-LEN(SUBSTITUTE($AG132:$AG135,"G", "")))</f>
        <v>0</v>
      </c>
      <c r="AY132" s="222">
        <f>SUMPRODUCT(LEN($M132:$AE135)-LEN(SUBSTITUTE($M132:$AE135,"M", "")))</f>
        <v>0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1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 t="s">
        <v>1176</v>
      </c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1175</v>
      </c>
      <c r="N133" s="35" t="s">
        <v>121</v>
      </c>
      <c r="O133" s="34" t="s">
        <v>175</v>
      </c>
      <c r="P133" s="35" t="s">
        <v>120</v>
      </c>
      <c r="Q133" s="34" t="s">
        <v>374</v>
      </c>
      <c r="R133" s="35" t="s">
        <v>119</v>
      </c>
      <c r="S133" s="34" t="s">
        <v>175</v>
      </c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1174</v>
      </c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220</v>
      </c>
      <c r="I134" s="250"/>
      <c r="J134" s="250"/>
      <c r="K134" s="250"/>
      <c r="L134" s="26" t="s">
        <v>112</v>
      </c>
      <c r="M134" s="25" t="s">
        <v>235</v>
      </c>
      <c r="N134" s="26" t="s">
        <v>111</v>
      </c>
      <c r="O134" s="25" t="s">
        <v>230</v>
      </c>
      <c r="P134" s="26" t="s">
        <v>110</v>
      </c>
      <c r="Q134" s="25" t="s">
        <v>477</v>
      </c>
      <c r="R134" s="26" t="s">
        <v>109</v>
      </c>
      <c r="S134" s="25" t="s">
        <v>133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 t="s">
        <v>1173</v>
      </c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175</v>
      </c>
      <c r="N135" s="55" t="s">
        <v>102</v>
      </c>
      <c r="O135" s="54" t="s">
        <v>477</v>
      </c>
      <c r="P135" s="55" t="s">
        <v>101</v>
      </c>
      <c r="Q135" s="54" t="s">
        <v>375</v>
      </c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 t="s">
        <v>1172</v>
      </c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78</v>
      </c>
      <c r="J136" s="248">
        <v>25</v>
      </c>
      <c r="K136" s="248">
        <v>6</v>
      </c>
      <c r="L136" s="45" t="s">
        <v>132</v>
      </c>
      <c r="M136" s="44" t="s">
        <v>375</v>
      </c>
      <c r="N136" s="45" t="s">
        <v>131</v>
      </c>
      <c r="O136" s="44" t="s">
        <v>496</v>
      </c>
      <c r="P136" s="45" t="s">
        <v>130</v>
      </c>
      <c r="Q136" s="44" t="s">
        <v>472</v>
      </c>
      <c r="R136" s="45" t="s">
        <v>129</v>
      </c>
      <c r="S136" s="44" t="s">
        <v>661</v>
      </c>
      <c r="T136" s="45" t="s">
        <v>128</v>
      </c>
      <c r="U136" s="44" t="s">
        <v>371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>
        <v>16</v>
      </c>
      <c r="AG136" s="44" t="s">
        <v>531</v>
      </c>
      <c r="AH136" s="43" t="s">
        <v>715</v>
      </c>
      <c r="AI136" s="42"/>
      <c r="AJ136" s="231"/>
      <c r="AK136" s="225"/>
      <c r="AL136" s="51"/>
      <c r="AM136" s="228">
        <f>SUMPRODUCT(LEN($M136:$AE139)-LEN(SUBSTITUTE($M136:$AE139,"A", "")))</f>
        <v>40</v>
      </c>
      <c r="AN136" s="216">
        <f>SUMPRODUCT(LEN($AH136:$AH139)-LEN(SUBSTITUTE($AH136:$AH139,"A", "")))</f>
        <v>12</v>
      </c>
      <c r="AO136" s="219">
        <f>SUMPRODUCT(LEN($AG136:$AG139)-LEN(SUBSTITUTE($AG136:$AG139,"A", "")))</f>
        <v>0</v>
      </c>
      <c r="AP136" s="222">
        <f>SUMPRODUCT(LEN($M136:$AE139)-LEN(SUBSTITUTE($M136:$AE139,"S", "")))</f>
        <v>10</v>
      </c>
      <c r="AQ136" s="216">
        <f>SUMPRODUCT(LEN($AH136:$AH139)-LEN(SUBSTITUTE($AH136:$AH139,"S", "")))</f>
        <v>1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6</v>
      </c>
      <c r="AW136" s="216">
        <f>SUMPRODUCT(LEN($AH136:$AH139)-LEN(SUBSTITUTE($AH136:$AH139,"G", "")))</f>
        <v>7</v>
      </c>
      <c r="AX136" s="219">
        <f>SUMPRODUCT(LEN($AG136:$AG139)-LEN(SUBSTITUTE($AG136:$AG139,"G", "")))</f>
        <v>1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235</v>
      </c>
      <c r="N137" s="35" t="s">
        <v>121</v>
      </c>
      <c r="O137" s="34" t="s">
        <v>470</v>
      </c>
      <c r="P137" s="35" t="s">
        <v>120</v>
      </c>
      <c r="Q137" s="34" t="s">
        <v>374</v>
      </c>
      <c r="R137" s="35" t="s">
        <v>119</v>
      </c>
      <c r="S137" s="34" t="s">
        <v>375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 t="s">
        <v>883</v>
      </c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475</v>
      </c>
      <c r="N138" s="26" t="s">
        <v>111</v>
      </c>
      <c r="O138" s="25" t="s">
        <v>374</v>
      </c>
      <c r="P138" s="26" t="s">
        <v>110</v>
      </c>
      <c r="Q138" s="25" t="s">
        <v>647</v>
      </c>
      <c r="R138" s="26" t="s">
        <v>109</v>
      </c>
      <c r="S138" s="25" t="s">
        <v>498</v>
      </c>
      <c r="T138" s="26" t="s">
        <v>108</v>
      </c>
      <c r="U138" s="25" t="s">
        <v>133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 t="s">
        <v>1171</v>
      </c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475</v>
      </c>
      <c r="N139" s="55" t="s">
        <v>102</v>
      </c>
      <c r="O139" s="54" t="s">
        <v>765</v>
      </c>
      <c r="P139" s="55" t="s">
        <v>101</v>
      </c>
      <c r="Q139" s="54" t="s">
        <v>385</v>
      </c>
      <c r="R139" s="55" t="s">
        <v>100</v>
      </c>
      <c r="S139" s="54" t="s">
        <v>186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54</v>
      </c>
      <c r="AN145" s="85">
        <f t="shared" si="18"/>
        <v>23</v>
      </c>
      <c r="AO145" s="84">
        <f t="shared" si="18"/>
        <v>0</v>
      </c>
      <c r="AP145" s="86">
        <f t="shared" si="18"/>
        <v>6</v>
      </c>
      <c r="AQ145" s="85">
        <f t="shared" si="18"/>
        <v>4</v>
      </c>
      <c r="AR145" s="84">
        <f t="shared" si="18"/>
        <v>0</v>
      </c>
      <c r="AS145" s="86">
        <f t="shared" si="18"/>
        <v>2</v>
      </c>
      <c r="AT145" s="85">
        <f t="shared" si="18"/>
        <v>0</v>
      </c>
      <c r="AU145" s="84">
        <f t="shared" si="18"/>
        <v>0</v>
      </c>
      <c r="AV145" s="86">
        <f t="shared" si="18"/>
        <v>22</v>
      </c>
      <c r="AW145" s="85">
        <f t="shared" si="18"/>
        <v>1</v>
      </c>
      <c r="AX145" s="84">
        <f t="shared" si="18"/>
        <v>0</v>
      </c>
      <c r="AY145" s="86">
        <f t="shared" si="18"/>
        <v>2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38.5</v>
      </c>
      <c r="BJ145" s="5">
        <f>SUM(AP145:AR145,BB145)/$BJ$5</f>
        <v>5</v>
      </c>
      <c r="BK145" s="5">
        <f>SUM(AS145:AU145,BC145)/$BJ$5</f>
        <v>1</v>
      </c>
      <c r="BL145" s="5">
        <f>SUM(AV145:AX145,BD145)/$BJ$5</f>
        <v>11.5</v>
      </c>
      <c r="BM145" s="5">
        <f>SUM(AY145:BA145,BE145)/$BJ$5</f>
        <v>1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27</v>
      </c>
      <c r="AN146" s="66">
        <f t="shared" si="19"/>
        <v>11.5</v>
      </c>
      <c r="AO146" s="65">
        <f t="shared" si="19"/>
        <v>0</v>
      </c>
      <c r="AP146" s="67">
        <f t="shared" si="19"/>
        <v>3</v>
      </c>
      <c r="AQ146" s="66">
        <f t="shared" si="19"/>
        <v>2</v>
      </c>
      <c r="AR146" s="65">
        <f t="shared" si="19"/>
        <v>0</v>
      </c>
      <c r="AS146" s="67">
        <f t="shared" si="19"/>
        <v>1</v>
      </c>
      <c r="AT146" s="66">
        <f t="shared" si="19"/>
        <v>0</v>
      </c>
      <c r="AU146" s="65">
        <f t="shared" si="19"/>
        <v>0</v>
      </c>
      <c r="AV146" s="67">
        <f t="shared" si="19"/>
        <v>11</v>
      </c>
      <c r="AW146" s="66">
        <f t="shared" si="19"/>
        <v>0.5</v>
      </c>
      <c r="AX146" s="65">
        <f t="shared" si="19"/>
        <v>0</v>
      </c>
      <c r="AY146" s="67">
        <f t="shared" si="19"/>
        <v>1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/>
      <c r="E147" s="119"/>
      <c r="F147" s="119"/>
      <c r="G147" s="118"/>
      <c r="H147" s="241" t="s">
        <v>1170</v>
      </c>
      <c r="I147" s="248">
        <v>111</v>
      </c>
      <c r="J147" s="248">
        <v>26</v>
      </c>
      <c r="K147" s="248">
        <v>7</v>
      </c>
      <c r="L147" s="45" t="s">
        <v>132</v>
      </c>
      <c r="M147" s="44" t="s">
        <v>175</v>
      </c>
      <c r="N147" s="45" t="s">
        <v>131</v>
      </c>
      <c r="O147" s="44" t="s">
        <v>477</v>
      </c>
      <c r="P147" s="45" t="s">
        <v>130</v>
      </c>
      <c r="Q147" s="44" t="s">
        <v>477</v>
      </c>
      <c r="R147" s="45" t="s">
        <v>129</v>
      </c>
      <c r="S147" s="44" t="s">
        <v>544</v>
      </c>
      <c r="T147" s="45" t="s">
        <v>128</v>
      </c>
      <c r="U147" s="44" t="s">
        <v>1169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966</v>
      </c>
      <c r="AI147" s="42"/>
      <c r="AJ147" s="235"/>
      <c r="AK147" s="235"/>
      <c r="AL147" s="51"/>
      <c r="AM147" s="228">
        <f>SUMPRODUCT(LEN($M147:$AE150)-LEN(SUBSTITUTE($M147:$AE150,"A", "")))</f>
        <v>27</v>
      </c>
      <c r="AN147" s="216">
        <f>SUMPRODUCT(LEN($AH147:$AH150)-LEN(SUBSTITUTE($AH147:$AH150,"A", "")))</f>
        <v>17</v>
      </c>
      <c r="AO147" s="219">
        <f>SUMPRODUCT(LEN($AG147:$AG150)-LEN(SUBSTITUTE($AG147:$AG150,"A", "")))</f>
        <v>0</v>
      </c>
      <c r="AP147" s="222">
        <f>SUMPRODUCT(LEN($M147:$AE150)-LEN(SUBSTITUTE($M147:$AE150,"S", "")))</f>
        <v>4</v>
      </c>
      <c r="AQ147" s="216">
        <f>SUMPRODUCT(LEN($AH147:$AH150)-LEN(SUBSTITUTE($AH147:$AH150,"S", "")))</f>
        <v>4</v>
      </c>
      <c r="AR147" s="219">
        <f>SUMPRODUCT(LEN($AG147:$AG150)-LEN(SUBSTITUTE($AG147:$AG150,"S", "")))</f>
        <v>0</v>
      </c>
      <c r="AS147" s="222">
        <f>SUMPRODUCT(LEN($M147:$AE150)-LEN(SUBSTITUTE($M147:$AE150,"F", "")))</f>
        <v>1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10</v>
      </c>
      <c r="AW147" s="216">
        <f>SUMPRODUCT(LEN($AH147:$AH150)-LEN(SUBSTITUTE($AH147:$AH150,"G", "")))</f>
        <v>1</v>
      </c>
      <c r="AX147" s="219">
        <f>SUMPRODUCT(LEN($AG147:$AG150)-LEN(SUBSTITUTE($AG147:$AG150,"G", "")))</f>
        <v>0</v>
      </c>
      <c r="AY147" s="222">
        <f>SUMPRODUCT(LEN($M147:$AE150)-LEN(SUBSTITUTE($M147:$AE150,"M", "")))</f>
        <v>0</v>
      </c>
      <c r="AZ147" s="216">
        <f>SUMPRODUCT(LEN($AH147:$AH150)-LEN(SUBSTITUTE($AH147:$AH150,"M", "")))</f>
        <v>0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0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374</v>
      </c>
      <c r="N148" s="35" t="s">
        <v>121</v>
      </c>
      <c r="O148" s="34" t="s">
        <v>477</v>
      </c>
      <c r="P148" s="35" t="s">
        <v>120</v>
      </c>
      <c r="Q148" s="34" t="s">
        <v>374</v>
      </c>
      <c r="R148" s="35" t="s">
        <v>119</v>
      </c>
      <c r="S148" s="34" t="s">
        <v>498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475</v>
      </c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221</v>
      </c>
      <c r="I149" s="250"/>
      <c r="J149" s="250"/>
      <c r="K149" s="250"/>
      <c r="L149" s="26" t="s">
        <v>112</v>
      </c>
      <c r="M149" s="25" t="s">
        <v>375</v>
      </c>
      <c r="N149" s="26" t="s">
        <v>111</v>
      </c>
      <c r="O149" s="25" t="s">
        <v>477</v>
      </c>
      <c r="P149" s="26" t="s">
        <v>110</v>
      </c>
      <c r="Q149" s="25" t="s">
        <v>498</v>
      </c>
      <c r="R149" s="26" t="s">
        <v>109</v>
      </c>
      <c r="S149" s="25" t="s">
        <v>186</v>
      </c>
      <c r="T149" s="26" t="s">
        <v>108</v>
      </c>
      <c r="U149" s="25" t="s">
        <v>133</v>
      </c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 t="s">
        <v>884</v>
      </c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374</v>
      </c>
      <c r="N150" s="55" t="s">
        <v>102</v>
      </c>
      <c r="O150" s="54" t="s">
        <v>477</v>
      </c>
      <c r="P150" s="55" t="s">
        <v>101</v>
      </c>
      <c r="Q150" s="54" t="s">
        <v>498</v>
      </c>
      <c r="R150" s="55" t="s">
        <v>100</v>
      </c>
      <c r="S150" s="54" t="s">
        <v>531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 t="s">
        <v>475</v>
      </c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107</v>
      </c>
      <c r="J151" s="248">
        <v>24</v>
      </c>
      <c r="K151" s="248">
        <v>6</v>
      </c>
      <c r="L151" s="45" t="s">
        <v>132</v>
      </c>
      <c r="M151" s="44" t="s">
        <v>1110</v>
      </c>
      <c r="N151" s="45" t="s">
        <v>131</v>
      </c>
      <c r="O151" s="44" t="s">
        <v>655</v>
      </c>
      <c r="P151" s="45" t="s">
        <v>130</v>
      </c>
      <c r="Q151" s="44" t="s">
        <v>374</v>
      </c>
      <c r="R151" s="45" t="s">
        <v>129</v>
      </c>
      <c r="S151" s="44" t="s">
        <v>492</v>
      </c>
      <c r="T151" s="45" t="s">
        <v>128</v>
      </c>
      <c r="U151" s="44" t="s">
        <v>175</v>
      </c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375</v>
      </c>
      <c r="AI151" s="42"/>
      <c r="AJ151" s="231"/>
      <c r="AK151" s="225"/>
      <c r="AL151" s="51"/>
      <c r="AM151" s="228">
        <f>SUMPRODUCT(LEN($M151:$AE154)-LEN(SUBSTITUTE($M151:$AE154,"A", "")))</f>
        <v>27</v>
      </c>
      <c r="AN151" s="216">
        <f>SUMPRODUCT(LEN($AH151:$AH154)-LEN(SUBSTITUTE($AH151:$AH154,"A", "")))</f>
        <v>6</v>
      </c>
      <c r="AO151" s="219">
        <f>SUMPRODUCT(LEN($AG151:$AG154)-LEN(SUBSTITUTE($AG151:$AG154,"A", "")))</f>
        <v>0</v>
      </c>
      <c r="AP151" s="222">
        <f>SUMPRODUCT(LEN($M151:$AE154)-LEN(SUBSTITUTE($M151:$AE154,"S", "")))</f>
        <v>2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1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12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2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1097</v>
      </c>
      <c r="N152" s="35" t="s">
        <v>121</v>
      </c>
      <c r="O152" s="34" t="s">
        <v>664</v>
      </c>
      <c r="P152" s="35" t="s">
        <v>120</v>
      </c>
      <c r="Q152" s="34" t="s">
        <v>720</v>
      </c>
      <c r="R152" s="35" t="s">
        <v>119</v>
      </c>
      <c r="S152" s="34" t="s">
        <v>663</v>
      </c>
      <c r="T152" s="35" t="s">
        <v>118</v>
      </c>
      <c r="U152" s="34" t="s">
        <v>133</v>
      </c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 t="s">
        <v>475</v>
      </c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658</v>
      </c>
      <c r="N153" s="26" t="s">
        <v>111</v>
      </c>
      <c r="O153" s="25" t="s">
        <v>710</v>
      </c>
      <c r="P153" s="26" t="s">
        <v>110</v>
      </c>
      <c r="Q153" s="25" t="s">
        <v>656</v>
      </c>
      <c r="R153" s="26" t="s">
        <v>109</v>
      </c>
      <c r="S153" s="25" t="s">
        <v>175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374</v>
      </c>
      <c r="N154" s="55" t="s">
        <v>102</v>
      </c>
      <c r="O154" s="54" t="s">
        <v>717</v>
      </c>
      <c r="P154" s="55" t="s">
        <v>101</v>
      </c>
      <c r="Q154" s="54" t="s">
        <v>375</v>
      </c>
      <c r="R154" s="55" t="s">
        <v>100</v>
      </c>
      <c r="S154" s="54" t="s">
        <v>175</v>
      </c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74</v>
      </c>
      <c r="AN160" s="85">
        <f t="shared" si="20"/>
        <v>15</v>
      </c>
      <c r="AO160" s="84">
        <f t="shared" si="20"/>
        <v>0</v>
      </c>
      <c r="AP160" s="86">
        <f t="shared" si="20"/>
        <v>18</v>
      </c>
      <c r="AQ160" s="85">
        <f t="shared" si="20"/>
        <v>5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17</v>
      </c>
      <c r="AW160" s="85">
        <f t="shared" si="20"/>
        <v>5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44.5</v>
      </c>
      <c r="BJ160" s="5">
        <f>SUM(AP160:AR160,BB160)/$BJ$5</f>
        <v>11.5</v>
      </c>
      <c r="BK160" s="5">
        <f>SUM(AS160:AU160,BC160)/$BJ$5</f>
        <v>0</v>
      </c>
      <c r="BL160" s="5">
        <f>SUM(AV160:AX160,BD160)/$BJ$5</f>
        <v>11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37</v>
      </c>
      <c r="AN161" s="66">
        <f t="shared" si="21"/>
        <v>7.5</v>
      </c>
      <c r="AO161" s="65">
        <f t="shared" si="21"/>
        <v>0</v>
      </c>
      <c r="AP161" s="67">
        <f t="shared" si="21"/>
        <v>9</v>
      </c>
      <c r="AQ161" s="66">
        <f t="shared" si="21"/>
        <v>2.5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8.5</v>
      </c>
      <c r="AW161" s="66">
        <f t="shared" si="21"/>
        <v>2.5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178</v>
      </c>
      <c r="I162" s="248">
        <v>87</v>
      </c>
      <c r="J162" s="248">
        <v>25</v>
      </c>
      <c r="K162" s="248">
        <v>6</v>
      </c>
      <c r="L162" s="45" t="s">
        <v>132</v>
      </c>
      <c r="M162" s="44" t="s">
        <v>175</v>
      </c>
      <c r="N162" s="45" t="s">
        <v>131</v>
      </c>
      <c r="O162" s="44" t="s">
        <v>470</v>
      </c>
      <c r="P162" s="45" t="s">
        <v>130</v>
      </c>
      <c r="Q162" s="44" t="s">
        <v>472</v>
      </c>
      <c r="R162" s="45" t="s">
        <v>129</v>
      </c>
      <c r="S162" s="44" t="s">
        <v>373</v>
      </c>
      <c r="T162" s="45" t="s">
        <v>128</v>
      </c>
      <c r="U162" s="44" t="s">
        <v>133</v>
      </c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498</v>
      </c>
      <c r="AI162" s="42"/>
      <c r="AJ162" s="235"/>
      <c r="AK162" s="235"/>
      <c r="AL162" s="51"/>
      <c r="AM162" s="228">
        <f>SUMPRODUCT(LEN($M162:$AE165)-LEN(SUBSTITUTE($M162:$AE165,"A", "")))</f>
        <v>34</v>
      </c>
      <c r="AN162" s="216">
        <f>SUMPRODUCT(LEN($AH162:$AH165)-LEN(SUBSTITUTE($AH162:$AH165,"A", "")))</f>
        <v>3</v>
      </c>
      <c r="AO162" s="219">
        <f>SUMPRODUCT(LEN($AG162:$AG165)-LEN(SUBSTITUTE($AG162:$AG165,"A", "")))</f>
        <v>0</v>
      </c>
      <c r="AP162" s="222">
        <f>SUMPRODUCT(LEN($M162:$AE165)-LEN(SUBSTITUTE($M162:$AE165,"S", "")))</f>
        <v>5</v>
      </c>
      <c r="AQ162" s="216">
        <f>SUMPRODUCT(LEN($AH162:$AH165)-LEN(SUBSTITUTE($AH162:$AH165,"S", "")))</f>
        <v>0</v>
      </c>
      <c r="AR162" s="219">
        <f>SUMPRODUCT(LEN($AG162:$AG165)-LEN(SUBSTITUTE($AG162:$AG165,"S", "")))</f>
        <v>0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9</v>
      </c>
      <c r="AW162" s="216">
        <f>SUMPRODUCT(LEN($AH162:$AH165)-LEN(SUBSTITUTE($AH162:$AH165,"G", "")))</f>
        <v>1</v>
      </c>
      <c r="AX162" s="219">
        <f>SUMPRODUCT(LEN($AG162:$AG165)-LEN(SUBSTITUTE($AG162:$AG165,"G", "")))</f>
        <v>0</v>
      </c>
      <c r="AY162" s="222">
        <f>SUMPRODUCT(LEN($M162:$AE165)-LEN(SUBSTITUTE($M162:$AE165,"M", "")))</f>
        <v>0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0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175</v>
      </c>
      <c r="N163" s="35" t="s">
        <v>121</v>
      </c>
      <c r="O163" s="34" t="s">
        <v>658</v>
      </c>
      <c r="P163" s="35" t="s">
        <v>120</v>
      </c>
      <c r="Q163" s="34" t="s">
        <v>710</v>
      </c>
      <c r="R163" s="35" t="s">
        <v>119</v>
      </c>
      <c r="S163" s="34" t="s">
        <v>175</v>
      </c>
      <c r="T163" s="35" t="s">
        <v>118</v>
      </c>
      <c r="U163" s="34" t="s">
        <v>133</v>
      </c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 t="s">
        <v>375</v>
      </c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220</v>
      </c>
      <c r="I164" s="250"/>
      <c r="J164" s="250"/>
      <c r="K164" s="250"/>
      <c r="L164" s="26" t="s">
        <v>112</v>
      </c>
      <c r="M164" s="25" t="s">
        <v>656</v>
      </c>
      <c r="N164" s="26" t="s">
        <v>111</v>
      </c>
      <c r="O164" s="25" t="s">
        <v>655</v>
      </c>
      <c r="P164" s="26" t="s">
        <v>110</v>
      </c>
      <c r="Q164" s="25" t="s">
        <v>658</v>
      </c>
      <c r="R164" s="26" t="s">
        <v>109</v>
      </c>
      <c r="S164" s="25" t="s">
        <v>498</v>
      </c>
      <c r="T164" s="26" t="s">
        <v>108</v>
      </c>
      <c r="U164" s="25" t="s">
        <v>175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374</v>
      </c>
      <c r="N165" s="55" t="s">
        <v>102</v>
      </c>
      <c r="O165" s="54" t="s">
        <v>374</v>
      </c>
      <c r="P165" s="55" t="s">
        <v>101</v>
      </c>
      <c r="Q165" s="54" t="s">
        <v>464</v>
      </c>
      <c r="R165" s="55" t="s">
        <v>100</v>
      </c>
      <c r="S165" s="54" t="s">
        <v>175</v>
      </c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77</v>
      </c>
      <c r="J166" s="248">
        <v>24</v>
      </c>
      <c r="K166" s="248">
        <v>6</v>
      </c>
      <c r="L166" s="45" t="s">
        <v>132</v>
      </c>
      <c r="M166" s="44" t="s">
        <v>175</v>
      </c>
      <c r="N166" s="45" t="s">
        <v>131</v>
      </c>
      <c r="O166" s="44" t="s">
        <v>658</v>
      </c>
      <c r="P166" s="45" t="s">
        <v>130</v>
      </c>
      <c r="Q166" s="44" t="s">
        <v>510</v>
      </c>
      <c r="R166" s="45" t="s">
        <v>129</v>
      </c>
      <c r="S166" s="44" t="s">
        <v>558</v>
      </c>
      <c r="T166" s="45" t="s">
        <v>128</v>
      </c>
      <c r="U166" s="44" t="s">
        <v>133</v>
      </c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1168</v>
      </c>
      <c r="AI166" s="42"/>
      <c r="AJ166" s="231"/>
      <c r="AK166" s="225"/>
      <c r="AL166" s="51"/>
      <c r="AM166" s="228">
        <f>SUMPRODUCT(LEN($M166:$AE169)-LEN(SUBSTITUTE($M166:$AE169,"A", "")))</f>
        <v>40</v>
      </c>
      <c r="AN166" s="216">
        <f>SUMPRODUCT(LEN($AH166:$AH169)-LEN(SUBSTITUTE($AH166:$AH169,"A", "")))</f>
        <v>12</v>
      </c>
      <c r="AO166" s="219">
        <f>SUMPRODUCT(LEN($AG166:$AG169)-LEN(SUBSTITUTE($AG166:$AG169,"A", "")))</f>
        <v>0</v>
      </c>
      <c r="AP166" s="222">
        <f>SUMPRODUCT(LEN($M166:$AE169)-LEN(SUBSTITUTE($M166:$AE169,"S", "")))</f>
        <v>13</v>
      </c>
      <c r="AQ166" s="216">
        <f>SUMPRODUCT(LEN($AH166:$AH169)-LEN(SUBSTITUTE($AH166:$AH169,"S", "")))</f>
        <v>5</v>
      </c>
      <c r="AR166" s="219">
        <f>SUMPRODUCT(LEN($AG166:$AG169)-LEN(SUBSTITUTE($AG166:$AG169,"S", "")))</f>
        <v>0</v>
      </c>
      <c r="AS166" s="222">
        <f>SUMPRODUCT(LEN($M166:$AE169)-LEN(SUBSTITUTE($M166:$AE169,"F", "")))</f>
        <v>0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8</v>
      </c>
      <c r="AW166" s="216">
        <f>SUMPRODUCT(LEN($AH166:$AH169)-LEN(SUBSTITUTE($AH166:$AH169,"G", "")))</f>
        <v>4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475</v>
      </c>
      <c r="N167" s="35" t="s">
        <v>121</v>
      </c>
      <c r="O167" s="34" t="s">
        <v>684</v>
      </c>
      <c r="P167" s="35" t="s">
        <v>120</v>
      </c>
      <c r="Q167" s="34" t="s">
        <v>464</v>
      </c>
      <c r="R167" s="35" t="s">
        <v>119</v>
      </c>
      <c r="S167" s="34" t="s">
        <v>373</v>
      </c>
      <c r="T167" s="35" t="s">
        <v>118</v>
      </c>
      <c r="U167" s="34" t="s">
        <v>133</v>
      </c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728</v>
      </c>
      <c r="N168" s="26" t="s">
        <v>111</v>
      </c>
      <c r="O168" s="25" t="s">
        <v>724</v>
      </c>
      <c r="P168" s="26" t="s">
        <v>110</v>
      </c>
      <c r="Q168" s="25" t="s">
        <v>502</v>
      </c>
      <c r="R168" s="26" t="s">
        <v>109</v>
      </c>
      <c r="S168" s="25" t="s">
        <v>175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743</v>
      </c>
      <c r="N169" s="55" t="s">
        <v>102</v>
      </c>
      <c r="O169" s="54" t="s">
        <v>922</v>
      </c>
      <c r="P169" s="55" t="s">
        <v>101</v>
      </c>
      <c r="Q169" s="54" t="s">
        <v>375</v>
      </c>
      <c r="R169" s="55" t="s">
        <v>100</v>
      </c>
      <c r="S169" s="54" t="s">
        <v>371</v>
      </c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64</v>
      </c>
      <c r="AN175" s="85">
        <f t="shared" si="22"/>
        <v>1</v>
      </c>
      <c r="AO175" s="84">
        <f t="shared" si="22"/>
        <v>0</v>
      </c>
      <c r="AP175" s="86">
        <f t="shared" si="22"/>
        <v>11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17</v>
      </c>
      <c r="AW175" s="85">
        <f t="shared" si="22"/>
        <v>0</v>
      </c>
      <c r="AX175" s="84">
        <f t="shared" si="22"/>
        <v>0</v>
      </c>
      <c r="AY175" s="86">
        <f t="shared" si="22"/>
        <v>2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137</v>
      </c>
      <c r="BI175" s="5">
        <f>SUM(AM175:AO175)/$BJ$5</f>
        <v>32.5</v>
      </c>
      <c r="BJ175" s="5">
        <f>SUM(AP175:AR175,BB175)/$BJ$5</f>
        <v>5.5</v>
      </c>
      <c r="BK175" s="5">
        <f>SUM(AS175:AU175,BC175)/$BJ$5</f>
        <v>0</v>
      </c>
      <c r="BL175" s="5">
        <f>SUM(AV175:AX175,BD175)/$BJ$5</f>
        <v>9</v>
      </c>
      <c r="BM175" s="5">
        <f>SUM(AY175:BA175,BE175)/$BJ$5</f>
        <v>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32</v>
      </c>
      <c r="AN176" s="66">
        <f t="shared" si="23"/>
        <v>0.5</v>
      </c>
      <c r="AO176" s="65">
        <f t="shared" si="23"/>
        <v>0</v>
      </c>
      <c r="AP176" s="67">
        <f t="shared" si="23"/>
        <v>5.5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8.5</v>
      </c>
      <c r="AW176" s="66">
        <f t="shared" si="23"/>
        <v>0</v>
      </c>
      <c r="AX176" s="65">
        <f t="shared" si="23"/>
        <v>0</v>
      </c>
      <c r="AY176" s="67">
        <f t="shared" si="23"/>
        <v>1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178</v>
      </c>
      <c r="I177" s="248">
        <v>103</v>
      </c>
      <c r="J177" s="248">
        <v>26</v>
      </c>
      <c r="K177" s="248">
        <v>6</v>
      </c>
      <c r="L177" s="45" t="s">
        <v>132</v>
      </c>
      <c r="M177" s="44" t="s">
        <v>175</v>
      </c>
      <c r="N177" s="45" t="s">
        <v>131</v>
      </c>
      <c r="O177" s="44" t="s">
        <v>656</v>
      </c>
      <c r="P177" s="45" t="s">
        <v>130</v>
      </c>
      <c r="Q177" s="44" t="s">
        <v>477</v>
      </c>
      <c r="R177" s="45" t="s">
        <v>129</v>
      </c>
      <c r="S177" s="44" t="s">
        <v>375</v>
      </c>
      <c r="T177" s="45" t="s">
        <v>128</v>
      </c>
      <c r="U177" s="44" t="s">
        <v>471</v>
      </c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175</v>
      </c>
      <c r="AI177" s="42" t="s">
        <v>531</v>
      </c>
      <c r="AJ177" s="235"/>
      <c r="AK177" s="235"/>
      <c r="AL177" s="51"/>
      <c r="AM177" s="228">
        <f>SUMPRODUCT(LEN($M177:$AE180)-LEN(SUBSTITUTE($M177:$AE180,"A", "")))</f>
        <v>27</v>
      </c>
      <c r="AN177" s="216">
        <f>SUMPRODUCT(LEN($AH177:$AH180)-LEN(SUBSTITUTE($AH177:$AH180,"A", "")))</f>
        <v>1</v>
      </c>
      <c r="AO177" s="219">
        <f>SUMPRODUCT(LEN($AG177:$AG180)-LEN(SUBSTITUTE($AG177:$AG180,"A", "")))</f>
        <v>0</v>
      </c>
      <c r="AP177" s="222">
        <f>SUMPRODUCT(LEN($M177:$AE180)-LEN(SUBSTITUTE($M177:$AE180,"S", "")))</f>
        <v>8</v>
      </c>
      <c r="AQ177" s="216">
        <f>SUMPRODUCT(LEN($AH177:$AH180)-LEN(SUBSTITUTE($AH177:$AH180,"S", "")))</f>
        <v>0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9</v>
      </c>
      <c r="AW177" s="216">
        <f>SUMPRODUCT(LEN($AH177:$AH180)-LEN(SUBSTITUTE($AH177:$AH180,"G", "")))</f>
        <v>0</v>
      </c>
      <c r="AX177" s="219">
        <f>SUMPRODUCT(LEN($AG177:$AG180)-LEN(SUBSTITUTE($AG177:$AG180,"G", "")))</f>
        <v>0</v>
      </c>
      <c r="AY177" s="222">
        <f>SUMPRODUCT(LEN($M177:$AE180)-LEN(SUBSTITUTE($M177:$AE180,"M", "")))</f>
        <v>0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1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175</v>
      </c>
      <c r="N178" s="35" t="s">
        <v>121</v>
      </c>
      <c r="O178" s="34" t="s">
        <v>477</v>
      </c>
      <c r="P178" s="35" t="s">
        <v>120</v>
      </c>
      <c r="Q178" s="34" t="s">
        <v>498</v>
      </c>
      <c r="R178" s="35" t="s">
        <v>119</v>
      </c>
      <c r="S178" s="34" t="s">
        <v>498</v>
      </c>
      <c r="T178" s="35" t="s">
        <v>118</v>
      </c>
      <c r="U178" s="34" t="s">
        <v>371</v>
      </c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220</v>
      </c>
      <c r="I179" s="250"/>
      <c r="J179" s="250"/>
      <c r="K179" s="250"/>
      <c r="L179" s="26" t="s">
        <v>112</v>
      </c>
      <c r="M179" s="25" t="s">
        <v>375</v>
      </c>
      <c r="N179" s="26" t="s">
        <v>111</v>
      </c>
      <c r="O179" s="25" t="s">
        <v>664</v>
      </c>
      <c r="P179" s="26" t="s">
        <v>110</v>
      </c>
      <c r="Q179" s="25" t="s">
        <v>464</v>
      </c>
      <c r="R179" s="26" t="s">
        <v>109</v>
      </c>
      <c r="S179" s="25" t="s">
        <v>373</v>
      </c>
      <c r="T179" s="26" t="s">
        <v>108</v>
      </c>
      <c r="U179" s="25" t="s">
        <v>133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375</v>
      </c>
      <c r="N180" s="55" t="s">
        <v>102</v>
      </c>
      <c r="O180" s="54" t="s">
        <v>544</v>
      </c>
      <c r="P180" s="55" t="s">
        <v>101</v>
      </c>
      <c r="Q180" s="54" t="s">
        <v>374</v>
      </c>
      <c r="R180" s="55" t="s">
        <v>100</v>
      </c>
      <c r="S180" s="54" t="s">
        <v>186</v>
      </c>
      <c r="T180" s="55">
        <v>20</v>
      </c>
      <c r="U180" s="54" t="s">
        <v>133</v>
      </c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83</v>
      </c>
      <c r="J181" s="248">
        <v>25</v>
      </c>
      <c r="K181" s="248">
        <v>6</v>
      </c>
      <c r="L181" s="45" t="s">
        <v>132</v>
      </c>
      <c r="M181" s="44" t="s">
        <v>175</v>
      </c>
      <c r="N181" s="45" t="s">
        <v>131</v>
      </c>
      <c r="O181" s="44" t="s">
        <v>475</v>
      </c>
      <c r="P181" s="45" t="s">
        <v>130</v>
      </c>
      <c r="Q181" s="44" t="s">
        <v>477</v>
      </c>
      <c r="R181" s="45" t="s">
        <v>129</v>
      </c>
      <c r="S181" s="44" t="s">
        <v>658</v>
      </c>
      <c r="T181" s="45" t="s">
        <v>128</v>
      </c>
      <c r="U181" s="44" t="s">
        <v>175</v>
      </c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31"/>
      <c r="AK181" s="225"/>
      <c r="AL181" s="51"/>
      <c r="AM181" s="228">
        <f>SUMPRODUCT(LEN($M181:$AE184)-LEN(SUBSTITUTE($M181:$AE184,"A", "")))</f>
        <v>37</v>
      </c>
      <c r="AN181" s="216">
        <f>SUMPRODUCT(LEN($AH181:$AH184)-LEN(SUBSTITUTE($AH181:$AH184,"A", "")))</f>
        <v>0</v>
      </c>
      <c r="AO181" s="219">
        <f>SUMPRODUCT(LEN($AG181:$AG184)-LEN(SUBSTITUTE($AG181:$AG184,"A", "")))</f>
        <v>0</v>
      </c>
      <c r="AP181" s="222">
        <f>SUMPRODUCT(LEN($M181:$AE184)-LEN(SUBSTITUTE($M181:$AE184,"S", "")))</f>
        <v>3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8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2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375</v>
      </c>
      <c r="N182" s="35" t="s">
        <v>121</v>
      </c>
      <c r="O182" s="34" t="s">
        <v>655</v>
      </c>
      <c r="P182" s="35" t="s">
        <v>120</v>
      </c>
      <c r="Q182" s="34" t="s">
        <v>477</v>
      </c>
      <c r="R182" s="35" t="s">
        <v>119</v>
      </c>
      <c r="S182" s="34" t="s">
        <v>375</v>
      </c>
      <c r="T182" s="35" t="s">
        <v>118</v>
      </c>
      <c r="U182" s="34" t="s">
        <v>133</v>
      </c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1167</v>
      </c>
      <c r="N183" s="26" t="s">
        <v>111</v>
      </c>
      <c r="O183" s="25" t="s">
        <v>475</v>
      </c>
      <c r="P183" s="26" t="s">
        <v>110</v>
      </c>
      <c r="Q183" s="25" t="s">
        <v>477</v>
      </c>
      <c r="R183" s="26" t="s">
        <v>109</v>
      </c>
      <c r="S183" s="25" t="s">
        <v>498</v>
      </c>
      <c r="T183" s="26" t="s">
        <v>108</v>
      </c>
      <c r="U183" s="25" t="s">
        <v>133</v>
      </c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1106</v>
      </c>
      <c r="N184" s="55" t="s">
        <v>102</v>
      </c>
      <c r="O184" s="54" t="s">
        <v>496</v>
      </c>
      <c r="P184" s="55" t="s">
        <v>101</v>
      </c>
      <c r="Q184" s="54" t="s">
        <v>498</v>
      </c>
      <c r="R184" s="55" t="s">
        <v>100</v>
      </c>
      <c r="S184" s="54" t="s">
        <v>186</v>
      </c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80</v>
      </c>
      <c r="AN190" s="85">
        <f t="shared" si="24"/>
        <v>25</v>
      </c>
      <c r="AO190" s="84">
        <f t="shared" si="24"/>
        <v>0</v>
      </c>
      <c r="AP190" s="86">
        <f t="shared" si="24"/>
        <v>19</v>
      </c>
      <c r="AQ190" s="85">
        <f t="shared" si="24"/>
        <v>3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22</v>
      </c>
      <c r="AW190" s="85">
        <f t="shared" si="24"/>
        <v>3</v>
      </c>
      <c r="AX190" s="84">
        <f t="shared" si="24"/>
        <v>0</v>
      </c>
      <c r="AY190" s="86">
        <f t="shared" si="24"/>
        <v>1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52.5</v>
      </c>
      <c r="BJ190" s="5">
        <f>SUM(AP190:AR190,BB190)/$BJ$5</f>
        <v>11</v>
      </c>
      <c r="BK190" s="5">
        <f>SUM(AS190:AU190,BC190)/$BJ$5</f>
        <v>0</v>
      </c>
      <c r="BL190" s="5">
        <f>SUM(AV190:AX190,BD190)/$BJ$5</f>
        <v>12.5</v>
      </c>
      <c r="BM190" s="5">
        <f>SUM(AY190:BA190,BE190)/$BJ$5</f>
        <v>0.5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40</v>
      </c>
      <c r="AN191" s="66">
        <f t="shared" si="25"/>
        <v>12.5</v>
      </c>
      <c r="AO191" s="65">
        <f t="shared" si="25"/>
        <v>0</v>
      </c>
      <c r="AP191" s="67">
        <f t="shared" si="25"/>
        <v>9.5</v>
      </c>
      <c r="AQ191" s="66">
        <f t="shared" si="25"/>
        <v>1.5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11</v>
      </c>
      <c r="AW191" s="66">
        <f t="shared" si="25"/>
        <v>1.5</v>
      </c>
      <c r="AX191" s="65">
        <f t="shared" si="25"/>
        <v>0</v>
      </c>
      <c r="AY191" s="67">
        <f t="shared" si="25"/>
        <v>0.5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/>
      <c r="E192" s="119"/>
      <c r="F192" s="119"/>
      <c r="G192" s="118"/>
      <c r="H192" s="241" t="s">
        <v>466</v>
      </c>
      <c r="I192" s="248">
        <v>110</v>
      </c>
      <c r="J192" s="248">
        <v>28</v>
      </c>
      <c r="K192" s="248">
        <v>6</v>
      </c>
      <c r="L192" s="45" t="s">
        <v>132</v>
      </c>
      <c r="M192" s="44" t="s">
        <v>230</v>
      </c>
      <c r="N192" s="45" t="s">
        <v>131</v>
      </c>
      <c r="O192" s="44" t="s">
        <v>941</v>
      </c>
      <c r="P192" s="45" t="s">
        <v>130</v>
      </c>
      <c r="Q192" s="44" t="s">
        <v>664</v>
      </c>
      <c r="R192" s="45" t="s">
        <v>129</v>
      </c>
      <c r="S192" s="44" t="s">
        <v>477</v>
      </c>
      <c r="T192" s="45" t="s">
        <v>128</v>
      </c>
      <c r="U192" s="44" t="s">
        <v>377</v>
      </c>
      <c r="V192" s="45" t="s">
        <v>127</v>
      </c>
      <c r="W192" s="44" t="s">
        <v>371</v>
      </c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375</v>
      </c>
      <c r="AI192" s="42"/>
      <c r="AJ192" s="235"/>
      <c r="AK192" s="235"/>
      <c r="AL192" s="51"/>
      <c r="AM192" s="228">
        <f>SUMPRODUCT(LEN($M192:$AE195)-LEN(SUBSTITUTE($M192:$AE195,"A", "")))</f>
        <v>35</v>
      </c>
      <c r="AN192" s="216">
        <f>SUMPRODUCT(LEN($AH192:$AH195)-LEN(SUBSTITUTE($AH192:$AH195,"A", "")))</f>
        <v>11</v>
      </c>
      <c r="AO192" s="219">
        <f>SUMPRODUCT(LEN($AG192:$AG195)-LEN(SUBSTITUTE($AG192:$AG195,"A", "")))</f>
        <v>0</v>
      </c>
      <c r="AP192" s="222">
        <f>SUMPRODUCT(LEN($M192:$AE195)-LEN(SUBSTITUTE($M192:$AE195,"S", "")))</f>
        <v>12</v>
      </c>
      <c r="AQ192" s="216">
        <f>SUMPRODUCT(LEN($AH192:$AH195)-LEN(SUBSTITUTE($AH192:$AH195,"S", "")))</f>
        <v>3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13</v>
      </c>
      <c r="AW192" s="216">
        <f>SUMPRODUCT(LEN($AH192:$AH195)-LEN(SUBSTITUTE($AH192:$AH195,"G", "")))</f>
        <v>1</v>
      </c>
      <c r="AX192" s="219">
        <f>SUMPRODUCT(LEN($AG192:$AG195)-LEN(SUBSTITUTE($AG192:$AG195,"G", "")))</f>
        <v>0</v>
      </c>
      <c r="AY192" s="222">
        <f>SUMPRODUCT(LEN($M192:$AE195)-LEN(SUBSTITUTE($M192:$AE195,"M", "")))</f>
        <v>0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175</v>
      </c>
      <c r="N193" s="35" t="s">
        <v>121</v>
      </c>
      <c r="O193" s="34" t="s">
        <v>477</v>
      </c>
      <c r="P193" s="35" t="s">
        <v>120</v>
      </c>
      <c r="Q193" s="34" t="s">
        <v>374</v>
      </c>
      <c r="R193" s="35" t="s">
        <v>119</v>
      </c>
      <c r="S193" s="34" t="s">
        <v>658</v>
      </c>
      <c r="T193" s="35" t="s">
        <v>118</v>
      </c>
      <c r="U193" s="34" t="s">
        <v>186</v>
      </c>
      <c r="V193" s="35" t="s">
        <v>117</v>
      </c>
      <c r="W193" s="34" t="s">
        <v>371</v>
      </c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 t="s">
        <v>374</v>
      </c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226</v>
      </c>
      <c r="I194" s="250"/>
      <c r="J194" s="250"/>
      <c r="K194" s="250"/>
      <c r="L194" s="26" t="s">
        <v>112</v>
      </c>
      <c r="M194" s="25" t="s">
        <v>175</v>
      </c>
      <c r="N194" s="26" t="s">
        <v>111</v>
      </c>
      <c r="O194" s="25" t="s">
        <v>655</v>
      </c>
      <c r="P194" s="26" t="s">
        <v>110</v>
      </c>
      <c r="Q194" s="25" t="s">
        <v>475</v>
      </c>
      <c r="R194" s="26" t="s">
        <v>109</v>
      </c>
      <c r="S194" s="25" t="s">
        <v>373</v>
      </c>
      <c r="T194" s="26" t="s">
        <v>108</v>
      </c>
      <c r="U194" s="25" t="s">
        <v>471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 t="s">
        <v>1166</v>
      </c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658</v>
      </c>
      <c r="N195" s="55" t="s">
        <v>102</v>
      </c>
      <c r="O195" s="54" t="s">
        <v>475</v>
      </c>
      <c r="P195" s="55" t="s">
        <v>101</v>
      </c>
      <c r="Q195" s="54" t="s">
        <v>374</v>
      </c>
      <c r="R195" s="55" t="s">
        <v>100</v>
      </c>
      <c r="S195" s="54" t="s">
        <v>556</v>
      </c>
      <c r="T195" s="55">
        <v>20</v>
      </c>
      <c r="U195" s="54" t="s">
        <v>471</v>
      </c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119</v>
      </c>
      <c r="J196" s="248">
        <v>28</v>
      </c>
      <c r="K196" s="248">
        <v>6</v>
      </c>
      <c r="L196" s="45" t="s">
        <v>132</v>
      </c>
      <c r="M196" s="44" t="s">
        <v>175</v>
      </c>
      <c r="N196" s="45" t="s">
        <v>131</v>
      </c>
      <c r="O196" s="44" t="s">
        <v>374</v>
      </c>
      <c r="P196" s="45" t="s">
        <v>130</v>
      </c>
      <c r="Q196" s="44" t="s">
        <v>658</v>
      </c>
      <c r="R196" s="45" t="s">
        <v>129</v>
      </c>
      <c r="S196" s="44" t="s">
        <v>374</v>
      </c>
      <c r="T196" s="45" t="s">
        <v>128</v>
      </c>
      <c r="U196" s="44" t="s">
        <v>558</v>
      </c>
      <c r="V196" s="45" t="s">
        <v>127</v>
      </c>
      <c r="W196" s="44" t="s">
        <v>371</v>
      </c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475</v>
      </c>
      <c r="AI196" s="42"/>
      <c r="AJ196" s="231"/>
      <c r="AK196" s="225"/>
      <c r="AL196" s="51"/>
      <c r="AM196" s="228">
        <f>SUMPRODUCT(LEN($M196:$AE199)-LEN(SUBSTITUTE($M196:$AE199,"A", "")))</f>
        <v>45</v>
      </c>
      <c r="AN196" s="216">
        <f>SUMPRODUCT(LEN($AH196:$AH199)-LEN(SUBSTITUTE($AH196:$AH199,"A", "")))</f>
        <v>14</v>
      </c>
      <c r="AO196" s="219">
        <f>SUMPRODUCT(LEN($AG196:$AG199)-LEN(SUBSTITUTE($AG196:$AG199,"A", "")))</f>
        <v>0</v>
      </c>
      <c r="AP196" s="222">
        <f>SUMPRODUCT(LEN($M196:$AE199)-LEN(SUBSTITUTE($M196:$AE199,"S", "")))</f>
        <v>7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9</v>
      </c>
      <c r="AW196" s="216">
        <f>SUMPRODUCT(LEN($AH196:$AH199)-LEN(SUBSTITUTE($AH196:$AH199,"G", "")))</f>
        <v>2</v>
      </c>
      <c r="AX196" s="219">
        <f>SUMPRODUCT(LEN($AG196:$AG199)-LEN(SUBSTITUTE($AG196:$AG199,"G", "")))</f>
        <v>0</v>
      </c>
      <c r="AY196" s="222">
        <f>SUMPRODUCT(LEN($M196:$AE199)-LEN(SUBSTITUTE($M196:$AE199,"M", "")))</f>
        <v>1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175</v>
      </c>
      <c r="N197" s="35" t="s">
        <v>121</v>
      </c>
      <c r="O197" s="34" t="s">
        <v>728</v>
      </c>
      <c r="P197" s="35" t="s">
        <v>120</v>
      </c>
      <c r="Q197" s="34" t="s">
        <v>765</v>
      </c>
      <c r="R197" s="35" t="s">
        <v>119</v>
      </c>
      <c r="S197" s="34" t="s">
        <v>373</v>
      </c>
      <c r="T197" s="35" t="s">
        <v>118</v>
      </c>
      <c r="U197" s="34" t="s">
        <v>544</v>
      </c>
      <c r="V197" s="35" t="s">
        <v>117</v>
      </c>
      <c r="W197" s="34" t="s">
        <v>133</v>
      </c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 t="s">
        <v>374</v>
      </c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375</v>
      </c>
      <c r="N198" s="26" t="s">
        <v>111</v>
      </c>
      <c r="O198" s="25" t="s">
        <v>475</v>
      </c>
      <c r="P198" s="26" t="s">
        <v>110</v>
      </c>
      <c r="Q198" s="25" t="s">
        <v>530</v>
      </c>
      <c r="R198" s="26" t="s">
        <v>109</v>
      </c>
      <c r="S198" s="25" t="s">
        <v>373</v>
      </c>
      <c r="T198" s="26" t="s">
        <v>108</v>
      </c>
      <c r="U198" s="25" t="s">
        <v>498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 t="s">
        <v>1165</v>
      </c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1106</v>
      </c>
      <c r="N199" s="55" t="s">
        <v>102</v>
      </c>
      <c r="O199" s="54" t="s">
        <v>530</v>
      </c>
      <c r="P199" s="55" t="s">
        <v>101</v>
      </c>
      <c r="Q199" s="54" t="s">
        <v>475</v>
      </c>
      <c r="R199" s="55" t="s">
        <v>100</v>
      </c>
      <c r="S199" s="54" t="s">
        <v>375</v>
      </c>
      <c r="T199" s="55">
        <v>20</v>
      </c>
      <c r="U199" s="54" t="s">
        <v>471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85</v>
      </c>
      <c r="AN205" s="85">
        <f t="shared" si="26"/>
        <v>10</v>
      </c>
      <c r="AO205" s="84">
        <f t="shared" si="26"/>
        <v>0</v>
      </c>
      <c r="AP205" s="86">
        <f t="shared" si="26"/>
        <v>25</v>
      </c>
      <c r="AQ205" s="85">
        <f t="shared" si="26"/>
        <v>1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40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47.5</v>
      </c>
      <c r="BJ205" s="5">
        <f>SUM(AP205:AR205,BB205)/$BJ$5</f>
        <v>13</v>
      </c>
      <c r="BK205" s="5">
        <f>SUM(AS205:AU205,BC205)/$BJ$5</f>
        <v>0</v>
      </c>
      <c r="BL205" s="5">
        <f>SUM(AV205:AX205,BD205)/$BJ$5</f>
        <v>21.5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42.5</v>
      </c>
      <c r="AN206" s="66">
        <f t="shared" si="27"/>
        <v>5</v>
      </c>
      <c r="AO206" s="65">
        <f t="shared" si="27"/>
        <v>0</v>
      </c>
      <c r="AP206" s="67">
        <f t="shared" si="27"/>
        <v>12.5</v>
      </c>
      <c r="AQ206" s="66">
        <f t="shared" si="27"/>
        <v>0.5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20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197</v>
      </c>
      <c r="I207" s="248">
        <v>125</v>
      </c>
      <c r="J207" s="248">
        <v>30</v>
      </c>
      <c r="K207" s="248">
        <v>5</v>
      </c>
      <c r="L207" s="45" t="s">
        <v>132</v>
      </c>
      <c r="M207" s="44" t="s">
        <v>175</v>
      </c>
      <c r="N207" s="45" t="s">
        <v>131</v>
      </c>
      <c r="O207" s="44" t="s">
        <v>728</v>
      </c>
      <c r="P207" s="45" t="s">
        <v>130</v>
      </c>
      <c r="Q207" s="44" t="s">
        <v>938</v>
      </c>
      <c r="R207" s="45" t="s">
        <v>129</v>
      </c>
      <c r="S207" s="44" t="s">
        <v>475</v>
      </c>
      <c r="T207" s="45" t="s">
        <v>128</v>
      </c>
      <c r="U207" s="44" t="s">
        <v>689</v>
      </c>
      <c r="V207" s="45" t="s">
        <v>127</v>
      </c>
      <c r="W207" s="44" t="s">
        <v>492</v>
      </c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1164</v>
      </c>
      <c r="AI207" s="42"/>
      <c r="AJ207" s="235"/>
      <c r="AK207" s="235"/>
      <c r="AL207" s="51"/>
      <c r="AM207" s="228">
        <f>SUMPRODUCT(LEN($M207:$AE210)-LEN(SUBSTITUTE($M207:$AE210,"A", "")))</f>
        <v>53</v>
      </c>
      <c r="AN207" s="216">
        <f>SUMPRODUCT(LEN($AH207:$AH210)-LEN(SUBSTITUTE($AH207:$AH210,"A", "")))</f>
        <v>6</v>
      </c>
      <c r="AO207" s="219">
        <f>SUMPRODUCT(LEN($AG207:$AG210)-LEN(SUBSTITUTE($AG207:$AG210,"A", "")))</f>
        <v>0</v>
      </c>
      <c r="AP207" s="222">
        <f>SUMPRODUCT(LEN($M207:$AE210)-LEN(SUBSTITUTE($M207:$AE210,"S", "")))</f>
        <v>15</v>
      </c>
      <c r="AQ207" s="216">
        <f>SUMPRODUCT(LEN($AH207:$AH210)-LEN(SUBSTITUTE($AH207:$AH210,"S", "")))</f>
        <v>1</v>
      </c>
      <c r="AR207" s="219">
        <f>SUMPRODUCT(LEN($AG207:$AG210)-LEN(SUBSTITUTE($AG207:$AG210,"S", "")))</f>
        <v>0</v>
      </c>
      <c r="AS207" s="222">
        <f>SUMPRODUCT(LEN($M207:$AE210)-LEN(SUBSTITUTE($M207:$AE210,"F", "")))</f>
        <v>0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19</v>
      </c>
      <c r="AW207" s="216">
        <f>SUMPRODUCT(LEN($AH207:$AH210)-LEN(SUBSTITUTE($AH207:$AH210,"G", "")))</f>
        <v>2</v>
      </c>
      <c r="AX207" s="219">
        <f>SUMPRODUCT(LEN($AG207:$AG210)-LEN(SUBSTITUTE($AG207:$AG210,"G", "")))</f>
        <v>0</v>
      </c>
      <c r="AY207" s="222">
        <f>SUMPRODUCT(LEN($M207:$AE210)-LEN(SUBSTITUTE($M207:$AE210,"M", "")))</f>
        <v>0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0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175</v>
      </c>
      <c r="N208" s="35" t="s">
        <v>121</v>
      </c>
      <c r="O208" s="34" t="s">
        <v>470</v>
      </c>
      <c r="P208" s="35" t="s">
        <v>120</v>
      </c>
      <c r="Q208" s="34" t="s">
        <v>883</v>
      </c>
      <c r="R208" s="35" t="s">
        <v>119</v>
      </c>
      <c r="S208" s="34" t="s">
        <v>472</v>
      </c>
      <c r="T208" s="35" t="s">
        <v>118</v>
      </c>
      <c r="U208" s="34" t="s">
        <v>650</v>
      </c>
      <c r="V208" s="35" t="s">
        <v>117</v>
      </c>
      <c r="W208" s="34" t="s">
        <v>372</v>
      </c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/>
      <c r="I209" s="250"/>
      <c r="J209" s="250"/>
      <c r="K209" s="250"/>
      <c r="L209" s="26" t="s">
        <v>112</v>
      </c>
      <c r="M209" s="25" t="s">
        <v>175</v>
      </c>
      <c r="N209" s="26" t="s">
        <v>111</v>
      </c>
      <c r="O209" s="25" t="s">
        <v>470</v>
      </c>
      <c r="P209" s="26" t="s">
        <v>110</v>
      </c>
      <c r="Q209" s="25" t="s">
        <v>883</v>
      </c>
      <c r="R209" s="26" t="s">
        <v>109</v>
      </c>
      <c r="S209" s="25" t="s">
        <v>658</v>
      </c>
      <c r="T209" s="26" t="s">
        <v>108</v>
      </c>
      <c r="U209" s="25" t="s">
        <v>556</v>
      </c>
      <c r="V209" s="26" t="s">
        <v>107</v>
      </c>
      <c r="W209" s="25" t="s">
        <v>372</v>
      </c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703</v>
      </c>
      <c r="N210" s="55" t="s">
        <v>102</v>
      </c>
      <c r="O210" s="54" t="s">
        <v>765</v>
      </c>
      <c r="P210" s="55" t="s">
        <v>101</v>
      </c>
      <c r="Q210" s="54" t="s">
        <v>765</v>
      </c>
      <c r="R210" s="55" t="s">
        <v>100</v>
      </c>
      <c r="S210" s="54" t="s">
        <v>699</v>
      </c>
      <c r="T210" s="55">
        <v>20</v>
      </c>
      <c r="U210" s="54" t="s">
        <v>492</v>
      </c>
      <c r="V210" s="55" t="s">
        <v>99</v>
      </c>
      <c r="W210" s="54" t="s">
        <v>371</v>
      </c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125</v>
      </c>
      <c r="J211" s="248">
        <v>28</v>
      </c>
      <c r="K211" s="248">
        <v>7</v>
      </c>
      <c r="L211" s="45" t="s">
        <v>132</v>
      </c>
      <c r="M211" s="44" t="s">
        <v>175</v>
      </c>
      <c r="N211" s="45" t="s">
        <v>131</v>
      </c>
      <c r="O211" s="44" t="s">
        <v>496</v>
      </c>
      <c r="P211" s="45" t="s">
        <v>130</v>
      </c>
      <c r="Q211" s="44" t="s">
        <v>677</v>
      </c>
      <c r="R211" s="45" t="s">
        <v>129</v>
      </c>
      <c r="S211" s="44" t="s">
        <v>680</v>
      </c>
      <c r="T211" s="45" t="s">
        <v>128</v>
      </c>
      <c r="U211" s="44" t="s">
        <v>491</v>
      </c>
      <c r="V211" s="45" t="s">
        <v>127</v>
      </c>
      <c r="W211" s="44" t="s">
        <v>133</v>
      </c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175</v>
      </c>
      <c r="AI211" s="42"/>
      <c r="AJ211" s="231"/>
      <c r="AK211" s="225"/>
      <c r="AL211" s="51"/>
      <c r="AM211" s="228">
        <f>SUMPRODUCT(LEN($M211:$AE214)-LEN(SUBSTITUTE($M211:$AE214,"A", "")))</f>
        <v>32</v>
      </c>
      <c r="AN211" s="216">
        <f>SUMPRODUCT(LEN($AH211:$AH214)-LEN(SUBSTITUTE($AH211:$AH214,"A", "")))</f>
        <v>4</v>
      </c>
      <c r="AO211" s="219">
        <f>SUMPRODUCT(LEN($AG211:$AG214)-LEN(SUBSTITUTE($AG211:$AG214,"A", "")))</f>
        <v>0</v>
      </c>
      <c r="AP211" s="222">
        <f>SUMPRODUCT(LEN($M211:$AE214)-LEN(SUBSTITUTE($M211:$AE214,"S", "")))</f>
        <v>10</v>
      </c>
      <c r="AQ211" s="216">
        <f>SUMPRODUCT(LEN($AH211:$AH214)-LEN(SUBSTITUTE($AH211:$AH214,"S", "")))</f>
        <v>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21</v>
      </c>
      <c r="AW211" s="216">
        <f>SUMPRODUCT(LEN($AH211:$AH214)-LEN(SUBSTITUTE($AH211:$AH214,"G", "")))</f>
        <v>1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703</v>
      </c>
      <c r="N212" s="35" t="s">
        <v>121</v>
      </c>
      <c r="O212" s="34" t="s">
        <v>664</v>
      </c>
      <c r="P212" s="35" t="s">
        <v>120</v>
      </c>
      <c r="Q212" s="34" t="s">
        <v>530</v>
      </c>
      <c r="R212" s="35" t="s">
        <v>119</v>
      </c>
      <c r="S212" s="34" t="s">
        <v>656</v>
      </c>
      <c r="T212" s="35" t="s">
        <v>118</v>
      </c>
      <c r="U212" s="34" t="s">
        <v>491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720</v>
      </c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477</v>
      </c>
      <c r="N213" s="26" t="s">
        <v>111</v>
      </c>
      <c r="O213" s="25" t="s">
        <v>911</v>
      </c>
      <c r="P213" s="26" t="s">
        <v>110</v>
      </c>
      <c r="Q213" s="25" t="s">
        <v>374</v>
      </c>
      <c r="R213" s="26" t="s">
        <v>109</v>
      </c>
      <c r="S213" s="25" t="s">
        <v>558</v>
      </c>
      <c r="T213" s="26" t="s">
        <v>108</v>
      </c>
      <c r="U213" s="25" t="s">
        <v>371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655</v>
      </c>
      <c r="N214" s="55" t="s">
        <v>102</v>
      </c>
      <c r="O214" s="54" t="s">
        <v>374</v>
      </c>
      <c r="P214" s="55" t="s">
        <v>101</v>
      </c>
      <c r="Q214" s="54" t="s">
        <v>710</v>
      </c>
      <c r="R214" s="55" t="s">
        <v>100</v>
      </c>
      <c r="S214" s="54" t="s">
        <v>471</v>
      </c>
      <c r="T214" s="55">
        <v>20</v>
      </c>
      <c r="U214" s="54" t="s">
        <v>133</v>
      </c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56</v>
      </c>
      <c r="AN220" s="85">
        <f t="shared" si="28"/>
        <v>17</v>
      </c>
      <c r="AO220" s="84">
        <f t="shared" si="28"/>
        <v>1</v>
      </c>
      <c r="AP220" s="86">
        <f t="shared" si="28"/>
        <v>12</v>
      </c>
      <c r="AQ220" s="85">
        <f t="shared" si="28"/>
        <v>7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3</v>
      </c>
      <c r="AX220" s="84">
        <f t="shared" si="28"/>
        <v>1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37</v>
      </c>
      <c r="BJ220" s="5">
        <f>SUM(AP220:AR220,BB220)/$BJ$5</f>
        <v>10</v>
      </c>
      <c r="BK220" s="5">
        <f>SUM(AS220:AU220,BC220)/$BJ$5</f>
        <v>0</v>
      </c>
      <c r="BL220" s="5">
        <f>SUM(AV220:AX220,BD220)/$BJ$5</f>
        <v>11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28</v>
      </c>
      <c r="AN221" s="66">
        <f t="shared" si="29"/>
        <v>8.5</v>
      </c>
      <c r="AO221" s="65">
        <f t="shared" si="29"/>
        <v>0.5</v>
      </c>
      <c r="AP221" s="67">
        <f t="shared" si="29"/>
        <v>6</v>
      </c>
      <c r="AQ221" s="66">
        <f t="shared" si="29"/>
        <v>3.5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1.5</v>
      </c>
      <c r="AX221" s="65">
        <f t="shared" si="29"/>
        <v>0.5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178</v>
      </c>
      <c r="I222" s="248">
        <v>77</v>
      </c>
      <c r="J222" s="248">
        <v>23</v>
      </c>
      <c r="K222" s="248">
        <v>5</v>
      </c>
      <c r="L222" s="45" t="s">
        <v>132</v>
      </c>
      <c r="M222" s="44" t="s">
        <v>175</v>
      </c>
      <c r="N222" s="45" t="s">
        <v>131</v>
      </c>
      <c r="O222" s="44" t="s">
        <v>656</v>
      </c>
      <c r="P222" s="45" t="s">
        <v>130</v>
      </c>
      <c r="Q222" s="44" t="s">
        <v>477</v>
      </c>
      <c r="R222" s="45" t="s">
        <v>129</v>
      </c>
      <c r="S222" s="44" t="s">
        <v>175</v>
      </c>
      <c r="T222" s="45" t="s">
        <v>128</v>
      </c>
      <c r="U222" s="44" t="s">
        <v>133</v>
      </c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175</v>
      </c>
      <c r="AI222" s="42" t="s">
        <v>133</v>
      </c>
      <c r="AJ222" s="235"/>
      <c r="AK222" s="235"/>
      <c r="AL222" s="51"/>
      <c r="AM222" s="228">
        <f>SUMPRODUCT(LEN($M222:$AE225)-LEN(SUBSTITUTE($M222:$AE225,"A", "")))</f>
        <v>24</v>
      </c>
      <c r="AN222" s="216">
        <f>SUMPRODUCT(LEN($AH222:$AH225)-LEN(SUBSTITUTE($AH222:$AH225,"A", "")))</f>
        <v>1</v>
      </c>
      <c r="AO222" s="219">
        <f>SUMPRODUCT(LEN($AG222:$AG225)-LEN(SUBSTITUTE($AG222:$AG225,"A", "")))</f>
        <v>0</v>
      </c>
      <c r="AP222" s="222">
        <f>SUMPRODUCT(LEN($M222:$AE225)-LEN(SUBSTITUTE($M222:$AE225,"S", "")))</f>
        <v>4</v>
      </c>
      <c r="AQ222" s="216">
        <f>SUMPRODUCT(LEN($AH222:$AH225)-LEN(SUBSTITUTE($AH222:$AH225,"S", "")))</f>
        <v>0</v>
      </c>
      <c r="AR222" s="219">
        <f>SUMPRODUCT(LEN($AG222:$AG225)-LEN(SUBSTITUTE($AG222:$AG225,"S", "")))</f>
        <v>0</v>
      </c>
      <c r="AS222" s="222">
        <f>SUMPRODUCT(LEN($M222:$AE225)-LEN(SUBSTITUTE($M222:$AE225,"F", "")))</f>
        <v>0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8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0</v>
      </c>
      <c r="AZ222" s="216">
        <f>SUMPRODUCT(LEN($AH222:$AH225)-LEN(SUBSTITUTE($AH222:$AH225,"M", "")))</f>
        <v>0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1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375</v>
      </c>
      <c r="N223" s="35" t="s">
        <v>121</v>
      </c>
      <c r="O223" s="34" t="s">
        <v>664</v>
      </c>
      <c r="P223" s="35" t="s">
        <v>120</v>
      </c>
      <c r="Q223" s="34" t="s">
        <v>374</v>
      </c>
      <c r="R223" s="35" t="s">
        <v>119</v>
      </c>
      <c r="S223" s="34" t="s">
        <v>186</v>
      </c>
      <c r="T223" s="35" t="s">
        <v>118</v>
      </c>
      <c r="U223" s="34" t="s">
        <v>133</v>
      </c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221</v>
      </c>
      <c r="I224" s="250"/>
      <c r="J224" s="250"/>
      <c r="K224" s="250"/>
      <c r="L224" s="26" t="s">
        <v>112</v>
      </c>
      <c r="M224" s="25" t="s">
        <v>374</v>
      </c>
      <c r="N224" s="26" t="s">
        <v>111</v>
      </c>
      <c r="O224" s="25" t="s">
        <v>664</v>
      </c>
      <c r="P224" s="26" t="s">
        <v>110</v>
      </c>
      <c r="Q224" s="25" t="s">
        <v>375</v>
      </c>
      <c r="R224" s="26" t="s">
        <v>109</v>
      </c>
      <c r="S224" s="25" t="s">
        <v>230</v>
      </c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477</v>
      </c>
      <c r="N225" s="55" t="s">
        <v>102</v>
      </c>
      <c r="O225" s="54" t="s">
        <v>477</v>
      </c>
      <c r="P225" s="55" t="s">
        <v>101</v>
      </c>
      <c r="Q225" s="54" t="s">
        <v>175</v>
      </c>
      <c r="R225" s="55" t="s">
        <v>100</v>
      </c>
      <c r="S225" s="54" t="s">
        <v>133</v>
      </c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96</v>
      </c>
      <c r="J226" s="248">
        <v>27</v>
      </c>
      <c r="K226" s="248">
        <v>6</v>
      </c>
      <c r="L226" s="45" t="s">
        <v>132</v>
      </c>
      <c r="M226" s="44" t="s">
        <v>175</v>
      </c>
      <c r="N226" s="45" t="s">
        <v>131</v>
      </c>
      <c r="O226" s="44" t="s">
        <v>703</v>
      </c>
      <c r="P226" s="45" t="s">
        <v>130</v>
      </c>
      <c r="Q226" s="44" t="s">
        <v>477</v>
      </c>
      <c r="R226" s="45" t="s">
        <v>129</v>
      </c>
      <c r="S226" s="44" t="s">
        <v>375</v>
      </c>
      <c r="T226" s="45" t="s">
        <v>128</v>
      </c>
      <c r="U226" s="44" t="s">
        <v>186</v>
      </c>
      <c r="V226" s="45" t="s">
        <v>127</v>
      </c>
      <c r="W226" s="44" t="s">
        <v>133</v>
      </c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13</v>
      </c>
      <c r="AG226" s="44" t="s">
        <v>531</v>
      </c>
      <c r="AH226" s="43" t="s">
        <v>175</v>
      </c>
      <c r="AI226" s="42"/>
      <c r="AJ226" s="231"/>
      <c r="AK226" s="225"/>
      <c r="AL226" s="51"/>
      <c r="AM226" s="228">
        <f>SUMPRODUCT(LEN($M226:$AE229)-LEN(SUBSTITUTE($M226:$AE229,"A", "")))</f>
        <v>32</v>
      </c>
      <c r="AN226" s="216">
        <f>SUMPRODUCT(LEN($AH226:$AH229)-LEN(SUBSTITUTE($AH226:$AH229,"A", "")))</f>
        <v>16</v>
      </c>
      <c r="AO226" s="219">
        <f>SUMPRODUCT(LEN($AG226:$AG229)-LEN(SUBSTITUTE($AG226:$AG229,"A", "")))</f>
        <v>1</v>
      </c>
      <c r="AP226" s="222">
        <f>SUMPRODUCT(LEN($M226:$AE229)-LEN(SUBSTITUTE($M226:$AE229,"S", "")))</f>
        <v>8</v>
      </c>
      <c r="AQ226" s="216">
        <f>SUMPRODUCT(LEN($AH226:$AH229)-LEN(SUBSTITUTE($AH226:$AH229,"S", "")))</f>
        <v>7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10</v>
      </c>
      <c r="AW226" s="216">
        <f>SUMPRODUCT(LEN($AH226:$AH229)-LEN(SUBSTITUTE($AH226:$AH229,"G", "")))</f>
        <v>3</v>
      </c>
      <c r="AX226" s="219">
        <f>SUMPRODUCT(LEN($AG226:$AG229)-LEN(SUBSTITUTE($AG226:$AG229,"G", "")))</f>
        <v>1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375</v>
      </c>
      <c r="N227" s="35" t="s">
        <v>121</v>
      </c>
      <c r="O227" s="34" t="s">
        <v>477</v>
      </c>
      <c r="P227" s="35" t="s">
        <v>120</v>
      </c>
      <c r="Q227" s="34" t="s">
        <v>647</v>
      </c>
      <c r="R227" s="35" t="s">
        <v>119</v>
      </c>
      <c r="S227" s="34" t="s">
        <v>175</v>
      </c>
      <c r="T227" s="35" t="s">
        <v>118</v>
      </c>
      <c r="U227" s="34" t="s">
        <v>133</v>
      </c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>
        <v>16</v>
      </c>
      <c r="AG227" s="34" t="s">
        <v>175</v>
      </c>
      <c r="AH227" s="33" t="s">
        <v>1163</v>
      </c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475</v>
      </c>
      <c r="N228" s="26" t="s">
        <v>111</v>
      </c>
      <c r="O228" s="25" t="s">
        <v>664</v>
      </c>
      <c r="P228" s="26" t="s">
        <v>110</v>
      </c>
      <c r="Q228" s="25" t="s">
        <v>375</v>
      </c>
      <c r="R228" s="26" t="s">
        <v>109</v>
      </c>
      <c r="S228" s="25" t="s">
        <v>375</v>
      </c>
      <c r="T228" s="26" t="s">
        <v>108</v>
      </c>
      <c r="U228" s="25" t="s">
        <v>371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 t="s">
        <v>1162</v>
      </c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703</v>
      </c>
      <c r="N229" s="55" t="s">
        <v>102</v>
      </c>
      <c r="O229" s="54" t="s">
        <v>655</v>
      </c>
      <c r="P229" s="55" t="s">
        <v>101</v>
      </c>
      <c r="Q229" s="54" t="s">
        <v>498</v>
      </c>
      <c r="R229" s="55" t="s">
        <v>100</v>
      </c>
      <c r="S229" s="54" t="s">
        <v>186</v>
      </c>
      <c r="T229" s="55">
        <v>20</v>
      </c>
      <c r="U229" s="54" t="s">
        <v>133</v>
      </c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62</v>
      </c>
      <c r="AN235" s="85">
        <f t="shared" si="30"/>
        <v>27</v>
      </c>
      <c r="AO235" s="84">
        <f t="shared" si="30"/>
        <v>0</v>
      </c>
      <c r="AP235" s="86">
        <f t="shared" si="30"/>
        <v>18</v>
      </c>
      <c r="AQ235" s="85">
        <f t="shared" si="30"/>
        <v>8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21</v>
      </c>
      <c r="AW235" s="85">
        <f t="shared" si="30"/>
        <v>6</v>
      </c>
      <c r="AX235" s="84">
        <f t="shared" si="30"/>
        <v>0</v>
      </c>
      <c r="AY235" s="86">
        <f t="shared" si="30"/>
        <v>1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44.5</v>
      </c>
      <c r="BJ235" s="5">
        <f>SUM(AP235:AR235,BB235)/$BJ$5</f>
        <v>13</v>
      </c>
      <c r="BK235" s="5">
        <f>SUM(AS235:AU235,BC235)/$BJ$5</f>
        <v>0</v>
      </c>
      <c r="BL235" s="5">
        <f>SUM(AV235:AX235,BD235)/$BJ$5</f>
        <v>13.5</v>
      </c>
      <c r="BM235" s="5">
        <f>SUM(AY235:BA235,BE235)/$BJ$5</f>
        <v>0.5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31</v>
      </c>
      <c r="AN236" s="66">
        <f t="shared" si="31"/>
        <v>13.5</v>
      </c>
      <c r="AO236" s="65">
        <f t="shared" si="31"/>
        <v>0</v>
      </c>
      <c r="AP236" s="67">
        <f t="shared" si="31"/>
        <v>9</v>
      </c>
      <c r="AQ236" s="66">
        <f t="shared" si="31"/>
        <v>4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10.5</v>
      </c>
      <c r="AW236" s="66">
        <f t="shared" si="31"/>
        <v>3</v>
      </c>
      <c r="AX236" s="65">
        <f t="shared" si="31"/>
        <v>0</v>
      </c>
      <c r="AY236" s="67">
        <f t="shared" si="31"/>
        <v>0.5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466</v>
      </c>
      <c r="I237" s="248">
        <v>105</v>
      </c>
      <c r="J237" s="248">
        <v>26</v>
      </c>
      <c r="K237" s="248">
        <v>6</v>
      </c>
      <c r="L237" s="45" t="s">
        <v>132</v>
      </c>
      <c r="M237" s="44" t="s">
        <v>175</v>
      </c>
      <c r="N237" s="45" t="s">
        <v>131</v>
      </c>
      <c r="O237" s="44" t="s">
        <v>655</v>
      </c>
      <c r="P237" s="45" t="s">
        <v>130</v>
      </c>
      <c r="Q237" s="44" t="s">
        <v>477</v>
      </c>
      <c r="R237" s="45" t="s">
        <v>129</v>
      </c>
      <c r="S237" s="44" t="s">
        <v>373</v>
      </c>
      <c r="T237" s="45" t="s">
        <v>128</v>
      </c>
      <c r="U237" s="44" t="s">
        <v>133</v>
      </c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1161</v>
      </c>
      <c r="AI237" s="42"/>
      <c r="AJ237" s="235"/>
      <c r="AK237" s="235"/>
      <c r="AL237" s="51"/>
      <c r="AM237" s="228">
        <f>SUMPRODUCT(LEN($M237:$AE240)-LEN(SUBSTITUTE($M237:$AE240,"A", "")))</f>
        <v>35</v>
      </c>
      <c r="AN237" s="216">
        <f>SUMPRODUCT(LEN($AH237:$AH240)-LEN(SUBSTITUTE($AH237:$AH240,"A", "")))</f>
        <v>14</v>
      </c>
      <c r="AO237" s="219">
        <f>SUMPRODUCT(LEN($AG237:$AG240)-LEN(SUBSTITUTE($AG237:$AG240,"A", "")))</f>
        <v>0</v>
      </c>
      <c r="AP237" s="222">
        <f>SUMPRODUCT(LEN($M237:$AE240)-LEN(SUBSTITUTE($M237:$AE240,"S", "")))</f>
        <v>8</v>
      </c>
      <c r="AQ237" s="216">
        <f>SUMPRODUCT(LEN($AH237:$AH240)-LEN(SUBSTITUTE($AH237:$AH240,"S", "")))</f>
        <v>3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12</v>
      </c>
      <c r="AW237" s="216">
        <f>SUMPRODUCT(LEN($AH237:$AH240)-LEN(SUBSTITUTE($AH237:$AH240,"G", "")))</f>
        <v>4</v>
      </c>
      <c r="AX237" s="219">
        <f>SUMPRODUCT(LEN($AG237:$AG240)-LEN(SUBSTITUTE($AG237:$AG240,"G", "")))</f>
        <v>0</v>
      </c>
      <c r="AY237" s="222">
        <f>SUMPRODUCT(LEN($M237:$AE240)-LEN(SUBSTITUTE($M237:$AE240,"M", "")))</f>
        <v>0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374</v>
      </c>
      <c r="N238" s="35" t="s">
        <v>121</v>
      </c>
      <c r="O238" s="34" t="s">
        <v>475</v>
      </c>
      <c r="P238" s="35" t="s">
        <v>120</v>
      </c>
      <c r="Q238" s="34" t="s">
        <v>530</v>
      </c>
      <c r="R238" s="35" t="s">
        <v>119</v>
      </c>
      <c r="S238" s="34" t="s">
        <v>373</v>
      </c>
      <c r="T238" s="35" t="s">
        <v>118</v>
      </c>
      <c r="U238" s="34" t="s">
        <v>133</v>
      </c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1160</v>
      </c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220</v>
      </c>
      <c r="I239" s="250"/>
      <c r="J239" s="250"/>
      <c r="K239" s="250"/>
      <c r="L239" s="26" t="s">
        <v>112</v>
      </c>
      <c r="M239" s="25" t="s">
        <v>374</v>
      </c>
      <c r="N239" s="26" t="s">
        <v>111</v>
      </c>
      <c r="O239" s="25" t="s">
        <v>470</v>
      </c>
      <c r="P239" s="26" t="s">
        <v>110</v>
      </c>
      <c r="Q239" s="25" t="s">
        <v>477</v>
      </c>
      <c r="R239" s="26" t="s">
        <v>109</v>
      </c>
      <c r="S239" s="25" t="s">
        <v>715</v>
      </c>
      <c r="T239" s="26" t="s">
        <v>108</v>
      </c>
      <c r="U239" s="25" t="s">
        <v>371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677</v>
      </c>
      <c r="N240" s="55" t="s">
        <v>102</v>
      </c>
      <c r="O240" s="54" t="s">
        <v>655</v>
      </c>
      <c r="P240" s="55" t="s">
        <v>101</v>
      </c>
      <c r="Q240" s="54" t="s">
        <v>464</v>
      </c>
      <c r="R240" s="55" t="s">
        <v>100</v>
      </c>
      <c r="S240" s="54" t="s">
        <v>175</v>
      </c>
      <c r="T240" s="55">
        <v>20</v>
      </c>
      <c r="U240" s="54" t="s">
        <v>133</v>
      </c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90</v>
      </c>
      <c r="J241" s="248">
        <v>24</v>
      </c>
      <c r="K241" s="248">
        <v>6</v>
      </c>
      <c r="L241" s="45" t="s">
        <v>132</v>
      </c>
      <c r="M241" s="44" t="s">
        <v>375</v>
      </c>
      <c r="N241" s="45" t="s">
        <v>131</v>
      </c>
      <c r="O241" s="44" t="s">
        <v>477</v>
      </c>
      <c r="P241" s="45" t="s">
        <v>130</v>
      </c>
      <c r="Q241" s="44" t="s">
        <v>375</v>
      </c>
      <c r="R241" s="45" t="s">
        <v>129</v>
      </c>
      <c r="S241" s="44" t="s">
        <v>544</v>
      </c>
      <c r="T241" s="45" t="s">
        <v>128</v>
      </c>
      <c r="U241" s="44" t="s">
        <v>371</v>
      </c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374</v>
      </c>
      <c r="AI241" s="42"/>
      <c r="AJ241" s="231"/>
      <c r="AK241" s="225"/>
      <c r="AL241" s="51"/>
      <c r="AM241" s="228">
        <f>SUMPRODUCT(LEN($M241:$AE244)-LEN(SUBSTITUTE($M241:$AE244,"A", "")))</f>
        <v>27</v>
      </c>
      <c r="AN241" s="216">
        <f>SUMPRODUCT(LEN($AH241:$AH244)-LEN(SUBSTITUTE($AH241:$AH244,"A", "")))</f>
        <v>13</v>
      </c>
      <c r="AO241" s="219">
        <f>SUMPRODUCT(LEN($AG241:$AG244)-LEN(SUBSTITUTE($AG241:$AG244,"A", "")))</f>
        <v>0</v>
      </c>
      <c r="AP241" s="222">
        <f>SUMPRODUCT(LEN($M241:$AE244)-LEN(SUBSTITUTE($M241:$AE244,"S", "")))</f>
        <v>10</v>
      </c>
      <c r="AQ241" s="216">
        <f>SUMPRODUCT(LEN($AH241:$AH244)-LEN(SUBSTITUTE($AH241:$AH244,"S", "")))</f>
        <v>5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9</v>
      </c>
      <c r="AW241" s="216">
        <f>SUMPRODUCT(LEN($AH241:$AH244)-LEN(SUBSTITUTE($AH241:$AH244,"G", "")))</f>
        <v>2</v>
      </c>
      <c r="AX241" s="219">
        <f>SUMPRODUCT(LEN($AG241:$AG244)-LEN(SUBSTITUTE($AG241:$AG244,"G", "")))</f>
        <v>0</v>
      </c>
      <c r="AY241" s="222">
        <f>SUMPRODUCT(LEN($M241:$AE244)-LEN(SUBSTITUTE($M241:$AE244,"M", "")))</f>
        <v>1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1147</v>
      </c>
      <c r="N242" s="35" t="s">
        <v>121</v>
      </c>
      <c r="O242" s="34" t="s">
        <v>374</v>
      </c>
      <c r="P242" s="35" t="s">
        <v>120</v>
      </c>
      <c r="Q242" s="34" t="s">
        <v>918</v>
      </c>
      <c r="R242" s="35" t="s">
        <v>119</v>
      </c>
      <c r="S242" s="34" t="s">
        <v>186</v>
      </c>
      <c r="T242" s="35" t="s">
        <v>118</v>
      </c>
      <c r="U242" s="34" t="s">
        <v>133</v>
      </c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 t="s">
        <v>1159</v>
      </c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477</v>
      </c>
      <c r="N243" s="26" t="s">
        <v>111</v>
      </c>
      <c r="O243" s="25" t="s">
        <v>647</v>
      </c>
      <c r="P243" s="26" t="s">
        <v>110</v>
      </c>
      <c r="Q243" s="25" t="s">
        <v>375</v>
      </c>
      <c r="R243" s="26" t="s">
        <v>109</v>
      </c>
      <c r="S243" s="25" t="s">
        <v>471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724</v>
      </c>
      <c r="N244" s="55" t="s">
        <v>102</v>
      </c>
      <c r="O244" s="54" t="s">
        <v>374</v>
      </c>
      <c r="P244" s="55" t="s">
        <v>101</v>
      </c>
      <c r="Q244" s="54" t="s">
        <v>186</v>
      </c>
      <c r="R244" s="55" t="s">
        <v>100</v>
      </c>
      <c r="S244" s="54" t="s">
        <v>371</v>
      </c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54</v>
      </c>
      <c r="AN250" s="85">
        <f t="shared" si="32"/>
        <v>11</v>
      </c>
      <c r="AO250" s="84">
        <f t="shared" si="32"/>
        <v>0</v>
      </c>
      <c r="AP250" s="86">
        <f t="shared" si="32"/>
        <v>12</v>
      </c>
      <c r="AQ250" s="85">
        <f t="shared" si="32"/>
        <v>4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16</v>
      </c>
      <c r="AW250" s="85">
        <f t="shared" si="32"/>
        <v>2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3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137</v>
      </c>
      <c r="BI250" s="5">
        <f>SUM(AM250:AO250)/$BJ$5</f>
        <v>32.5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9.5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27</v>
      </c>
      <c r="AN251" s="66">
        <f t="shared" si="33"/>
        <v>5.5</v>
      </c>
      <c r="AO251" s="65">
        <f t="shared" si="33"/>
        <v>0</v>
      </c>
      <c r="AP251" s="67">
        <f t="shared" si="33"/>
        <v>6</v>
      </c>
      <c r="AQ251" s="66">
        <f t="shared" si="33"/>
        <v>2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8</v>
      </c>
      <c r="AW251" s="66">
        <f t="shared" si="33"/>
        <v>1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1.5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466</v>
      </c>
      <c r="I252" s="248">
        <v>68</v>
      </c>
      <c r="J252" s="248">
        <v>20</v>
      </c>
      <c r="K252" s="248">
        <v>3</v>
      </c>
      <c r="L252" s="45" t="s">
        <v>132</v>
      </c>
      <c r="M252" s="44" t="s">
        <v>175</v>
      </c>
      <c r="N252" s="45" t="s">
        <v>131</v>
      </c>
      <c r="O252" s="44" t="s">
        <v>375</v>
      </c>
      <c r="P252" s="45" t="s">
        <v>130</v>
      </c>
      <c r="Q252" s="44" t="s">
        <v>498</v>
      </c>
      <c r="R252" s="45" t="s">
        <v>129</v>
      </c>
      <c r="S252" s="44" t="s">
        <v>186</v>
      </c>
      <c r="T252" s="45" t="s">
        <v>128</v>
      </c>
      <c r="U252" s="44" t="s">
        <v>133</v>
      </c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 t="s">
        <v>538</v>
      </c>
      <c r="AJ252" s="235"/>
      <c r="AK252" s="235"/>
      <c r="AL252" s="51"/>
      <c r="AM252" s="228">
        <f>SUMPRODUCT(LEN($M252:$AE255)-LEN(SUBSTITUTE($M252:$AE255,"A", "")))</f>
        <v>21</v>
      </c>
      <c r="AN252" s="216">
        <f>SUMPRODUCT(LEN($AH252:$AH255)-LEN(SUBSTITUTE($AH252:$AH255,"A", "")))</f>
        <v>0</v>
      </c>
      <c r="AO252" s="219">
        <f>SUMPRODUCT(LEN($AG252:$AG255)-LEN(SUBSTITUTE($AG252:$AG255,"A", "")))</f>
        <v>0</v>
      </c>
      <c r="AP252" s="222">
        <f>SUMPRODUCT(LEN($M252:$AE255)-LEN(SUBSTITUTE($M252:$AE255,"S", "")))</f>
        <v>6</v>
      </c>
      <c r="AQ252" s="216">
        <f>SUMPRODUCT(LEN($AH252:$AH255)-LEN(SUBSTITUTE($AH252:$AH255,"S", "")))</f>
        <v>0</v>
      </c>
      <c r="AR252" s="219">
        <f>SUMPRODUCT(LEN($AG252:$AG255)-LEN(SUBSTITUTE($AG252:$AG255,"S", "")))</f>
        <v>0</v>
      </c>
      <c r="AS252" s="222">
        <f>SUMPRODUCT(LEN($M252:$AE255)-LEN(SUBSTITUTE($M252:$AE255,"F", "")))</f>
        <v>0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5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0</v>
      </c>
      <c r="AZ252" s="216">
        <f>SUMPRODUCT(LEN($AH252:$AH255)-LEN(SUBSTITUTE($AH252:$AH255,"M", "")))</f>
        <v>0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3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1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175</v>
      </c>
      <c r="N253" s="35" t="s">
        <v>121</v>
      </c>
      <c r="O253" s="34" t="s">
        <v>375</v>
      </c>
      <c r="P253" s="35" t="s">
        <v>120</v>
      </c>
      <c r="Q253" s="34" t="s">
        <v>498</v>
      </c>
      <c r="R253" s="35" t="s">
        <v>119</v>
      </c>
      <c r="S253" s="34" t="s">
        <v>186</v>
      </c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226</v>
      </c>
      <c r="I254" s="250"/>
      <c r="J254" s="250"/>
      <c r="K254" s="250"/>
      <c r="L254" s="26" t="s">
        <v>112</v>
      </c>
      <c r="M254" s="25" t="s">
        <v>374</v>
      </c>
      <c r="N254" s="26" t="s">
        <v>111</v>
      </c>
      <c r="O254" s="25" t="s">
        <v>498</v>
      </c>
      <c r="P254" s="26" t="s">
        <v>110</v>
      </c>
      <c r="Q254" s="25" t="s">
        <v>375</v>
      </c>
      <c r="R254" s="26" t="s">
        <v>109</v>
      </c>
      <c r="S254" s="25" t="s">
        <v>471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374</v>
      </c>
      <c r="N255" s="55" t="s">
        <v>102</v>
      </c>
      <c r="O255" s="54" t="s">
        <v>498</v>
      </c>
      <c r="P255" s="55" t="s">
        <v>101</v>
      </c>
      <c r="Q255" s="54" t="s">
        <v>186</v>
      </c>
      <c r="R255" s="55" t="s">
        <v>100</v>
      </c>
      <c r="S255" s="54" t="s">
        <v>133</v>
      </c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>
        <v>91</v>
      </c>
      <c r="J256" s="248">
        <v>25</v>
      </c>
      <c r="K256" s="248">
        <v>6</v>
      </c>
      <c r="L256" s="45" t="s">
        <v>132</v>
      </c>
      <c r="M256" s="44" t="s">
        <v>175</v>
      </c>
      <c r="N256" s="45" t="s">
        <v>131</v>
      </c>
      <c r="O256" s="44" t="s">
        <v>475</v>
      </c>
      <c r="P256" s="45" t="s">
        <v>130</v>
      </c>
      <c r="Q256" s="44" t="s">
        <v>710</v>
      </c>
      <c r="R256" s="45" t="s">
        <v>129</v>
      </c>
      <c r="S256" s="44" t="s">
        <v>658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175</v>
      </c>
      <c r="AI256" s="42"/>
      <c r="AJ256" s="231"/>
      <c r="AK256" s="225"/>
      <c r="AL256" s="51"/>
      <c r="AM256" s="228">
        <f>SUMPRODUCT(LEN($M256:$AE259)-LEN(SUBSTITUTE($M256:$AE259,"A", "")))</f>
        <v>33</v>
      </c>
      <c r="AN256" s="216">
        <f>SUMPRODUCT(LEN($AH256:$AH259)-LEN(SUBSTITUTE($AH256:$AH259,"A", "")))</f>
        <v>11</v>
      </c>
      <c r="AO256" s="219">
        <f>SUMPRODUCT(LEN($AG256:$AG259)-LEN(SUBSTITUTE($AG256:$AG259,"A", "")))</f>
        <v>0</v>
      </c>
      <c r="AP256" s="222">
        <f>SUMPRODUCT(LEN($M256:$AE259)-LEN(SUBSTITUTE($M256:$AE259,"S", "")))</f>
        <v>6</v>
      </c>
      <c r="AQ256" s="216">
        <f>SUMPRODUCT(LEN($AH256:$AH259)-LEN(SUBSTITUTE($AH256:$AH259,"S", "")))</f>
        <v>4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11</v>
      </c>
      <c r="AW256" s="216">
        <f>SUMPRODUCT(LEN($AH256:$AH259)-LEN(SUBSTITUTE($AH256:$AH259,"G", "")))</f>
        <v>2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175</v>
      </c>
      <c r="N257" s="35" t="s">
        <v>121</v>
      </c>
      <c r="O257" s="34" t="s">
        <v>703</v>
      </c>
      <c r="P257" s="35" t="s">
        <v>120</v>
      </c>
      <c r="Q257" s="34" t="s">
        <v>715</v>
      </c>
      <c r="R257" s="35" t="s">
        <v>119</v>
      </c>
      <c r="S257" s="34" t="s">
        <v>186</v>
      </c>
      <c r="T257" s="35" t="s">
        <v>118</v>
      </c>
      <c r="U257" s="34" t="s">
        <v>133</v>
      </c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374</v>
      </c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374</v>
      </c>
      <c r="N258" s="26" t="s">
        <v>111</v>
      </c>
      <c r="O258" s="25" t="s">
        <v>677</v>
      </c>
      <c r="P258" s="26" t="s">
        <v>110</v>
      </c>
      <c r="Q258" s="25" t="s">
        <v>374</v>
      </c>
      <c r="R258" s="26" t="s">
        <v>109</v>
      </c>
      <c r="S258" s="25" t="s">
        <v>544</v>
      </c>
      <c r="T258" s="26" t="s">
        <v>108</v>
      </c>
      <c r="U258" s="25" t="s">
        <v>133</v>
      </c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 t="s">
        <v>1158</v>
      </c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720</v>
      </c>
      <c r="N259" s="55" t="s">
        <v>102</v>
      </c>
      <c r="O259" s="54" t="s">
        <v>496</v>
      </c>
      <c r="P259" s="55" t="s">
        <v>101</v>
      </c>
      <c r="Q259" s="54" t="s">
        <v>492</v>
      </c>
      <c r="R259" s="55" t="s">
        <v>100</v>
      </c>
      <c r="S259" s="54" t="s">
        <v>186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52</v>
      </c>
      <c r="AN265" s="85">
        <f t="shared" si="34"/>
        <v>23</v>
      </c>
      <c r="AO265" s="84">
        <f t="shared" si="34"/>
        <v>0</v>
      </c>
      <c r="AP265" s="86">
        <f t="shared" si="34"/>
        <v>27</v>
      </c>
      <c r="AQ265" s="85">
        <f t="shared" si="34"/>
        <v>3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23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37.5</v>
      </c>
      <c r="BJ265" s="5">
        <f>SUM(AP265:AR265,BB265)/$BJ$5</f>
        <v>15</v>
      </c>
      <c r="BK265" s="5">
        <f>SUM(AS265:AU265,BC265)/$BJ$5</f>
        <v>0</v>
      </c>
      <c r="BL265" s="5">
        <f>SUM(AV265:AX265,BD265)/$BJ$5</f>
        <v>13.5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26</v>
      </c>
      <c r="AN266" s="66">
        <f t="shared" si="35"/>
        <v>11.5</v>
      </c>
      <c r="AO266" s="65">
        <f t="shared" si="35"/>
        <v>0</v>
      </c>
      <c r="AP266" s="67">
        <f t="shared" si="35"/>
        <v>13.5</v>
      </c>
      <c r="AQ266" s="66">
        <f t="shared" si="35"/>
        <v>1.5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11.5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466</v>
      </c>
      <c r="I267" s="248">
        <v>73</v>
      </c>
      <c r="J267" s="248">
        <v>26</v>
      </c>
      <c r="K267" s="248">
        <v>6</v>
      </c>
      <c r="L267" s="45" t="s">
        <v>132</v>
      </c>
      <c r="M267" s="44" t="s">
        <v>475</v>
      </c>
      <c r="N267" s="45" t="s">
        <v>131</v>
      </c>
      <c r="O267" s="44" t="s">
        <v>374</v>
      </c>
      <c r="P267" s="45" t="s">
        <v>130</v>
      </c>
      <c r="Q267" s="44" t="s">
        <v>502</v>
      </c>
      <c r="R267" s="45" t="s">
        <v>129</v>
      </c>
      <c r="S267" s="44" t="s">
        <v>186</v>
      </c>
      <c r="T267" s="45" t="s">
        <v>128</v>
      </c>
      <c r="U267" s="44" t="s">
        <v>371</v>
      </c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1157</v>
      </c>
      <c r="AI267" s="42"/>
      <c r="AJ267" s="235"/>
      <c r="AK267" s="235"/>
      <c r="AL267" s="51"/>
      <c r="AM267" s="228">
        <f>SUMPRODUCT(LEN($M267:$AE270)-LEN(SUBSTITUTE($M267:$AE270,"A", "")))</f>
        <v>28</v>
      </c>
      <c r="AN267" s="216">
        <f>SUMPRODUCT(LEN($AH267:$AH270)-LEN(SUBSTITUTE($AH267:$AH270,"A", "")))</f>
        <v>8</v>
      </c>
      <c r="AO267" s="219">
        <f>SUMPRODUCT(LEN($AG267:$AG270)-LEN(SUBSTITUTE($AG267:$AG270,"A", "")))</f>
        <v>0</v>
      </c>
      <c r="AP267" s="222">
        <f>SUMPRODUCT(LEN($M267:$AE270)-LEN(SUBSTITUTE($M267:$AE270,"S", "")))</f>
        <v>13</v>
      </c>
      <c r="AQ267" s="216">
        <f>SUMPRODUCT(LEN($AH267:$AH270)-LEN(SUBSTITUTE($AH267:$AH270,"S", "")))</f>
        <v>1</v>
      </c>
      <c r="AR267" s="219">
        <f>SUMPRODUCT(LEN($AG267:$AG270)-LEN(SUBSTITUTE($AG267:$AG270,"S", "")))</f>
        <v>0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9</v>
      </c>
      <c r="AW267" s="216">
        <f>SUMPRODUCT(LEN($AH267:$AH270)-LEN(SUBSTITUTE($AH267:$AH270,"G", "")))</f>
        <v>1</v>
      </c>
      <c r="AX267" s="219">
        <f>SUMPRODUCT(LEN($AG267:$AG270)-LEN(SUBSTITUTE($AG267:$AG270,"G", "")))</f>
        <v>0</v>
      </c>
      <c r="AY267" s="222">
        <f>SUMPRODUCT(LEN($M267:$AE270)-LEN(SUBSTITUTE($M267:$AE270,"M", "")))</f>
        <v>0</v>
      </c>
      <c r="AZ267" s="216">
        <f>SUMPRODUCT(LEN($AH267:$AH270)-LEN(SUBSTITUTE($AH267:$AH270,"M", "")))</f>
        <v>0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0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374</v>
      </c>
      <c r="N268" s="35" t="s">
        <v>121</v>
      </c>
      <c r="O268" s="34" t="s">
        <v>477</v>
      </c>
      <c r="P268" s="35" t="s">
        <v>120</v>
      </c>
      <c r="Q268" s="34" t="s">
        <v>498</v>
      </c>
      <c r="R268" s="35" t="s">
        <v>119</v>
      </c>
      <c r="S268" s="34" t="s">
        <v>186</v>
      </c>
      <c r="T268" s="35" t="s">
        <v>118</v>
      </c>
      <c r="U268" s="34" t="s">
        <v>133</v>
      </c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375</v>
      </c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226</v>
      </c>
      <c r="I269" s="250"/>
      <c r="J269" s="250"/>
      <c r="K269" s="250"/>
      <c r="L269" s="26" t="s">
        <v>112</v>
      </c>
      <c r="M269" s="25" t="s">
        <v>475</v>
      </c>
      <c r="N269" s="26" t="s">
        <v>111</v>
      </c>
      <c r="O269" s="25" t="s">
        <v>677</v>
      </c>
      <c r="P269" s="26" t="s">
        <v>110</v>
      </c>
      <c r="Q269" s="25" t="s">
        <v>498</v>
      </c>
      <c r="R269" s="26" t="s">
        <v>109</v>
      </c>
      <c r="S269" s="25" t="s">
        <v>133</v>
      </c>
      <c r="T269" s="26" t="s">
        <v>108</v>
      </c>
      <c r="U269" s="25" t="s">
        <v>133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655</v>
      </c>
      <c r="N270" s="55" t="s">
        <v>102</v>
      </c>
      <c r="O270" s="54" t="s">
        <v>658</v>
      </c>
      <c r="P270" s="55" t="s">
        <v>101</v>
      </c>
      <c r="Q270" s="54" t="s">
        <v>186</v>
      </c>
      <c r="R270" s="55" t="s">
        <v>100</v>
      </c>
      <c r="S270" s="54" t="s">
        <v>371</v>
      </c>
      <c r="T270" s="55">
        <v>20</v>
      </c>
      <c r="U270" s="54" t="s">
        <v>133</v>
      </c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89</v>
      </c>
      <c r="J271" s="248">
        <v>25</v>
      </c>
      <c r="K271" s="248">
        <v>7</v>
      </c>
      <c r="L271" s="45" t="s">
        <v>132</v>
      </c>
      <c r="M271" s="44" t="s">
        <v>374</v>
      </c>
      <c r="N271" s="45" t="s">
        <v>131</v>
      </c>
      <c r="O271" s="44" t="s">
        <v>677</v>
      </c>
      <c r="P271" s="45" t="s">
        <v>130</v>
      </c>
      <c r="Q271" s="44" t="s">
        <v>492</v>
      </c>
      <c r="R271" s="45" t="s">
        <v>129</v>
      </c>
      <c r="S271" s="44" t="s">
        <v>491</v>
      </c>
      <c r="T271" s="45" t="s">
        <v>128</v>
      </c>
      <c r="U271" s="44" t="s">
        <v>371</v>
      </c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374</v>
      </c>
      <c r="AI271" s="42"/>
      <c r="AJ271" s="231"/>
      <c r="AK271" s="225"/>
      <c r="AL271" s="51"/>
      <c r="AM271" s="228">
        <f>SUMPRODUCT(LEN($M271:$AE274)-LEN(SUBSTITUTE($M271:$AE274,"A", "")))</f>
        <v>24</v>
      </c>
      <c r="AN271" s="216">
        <f>SUMPRODUCT(LEN($AH271:$AH274)-LEN(SUBSTITUTE($AH271:$AH274,"A", "")))</f>
        <v>15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14</v>
      </c>
      <c r="AQ271" s="216">
        <f>SUMPRODUCT(LEN($AH271:$AH274)-LEN(SUBSTITUTE($AH271:$AH274,"S", "")))</f>
        <v>2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14</v>
      </c>
      <c r="AW271" s="216">
        <f>SUMPRODUCT(LEN($AH271:$AH274)-LEN(SUBSTITUTE($AH271:$AH274,"G", "")))</f>
        <v>3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375</v>
      </c>
      <c r="N272" s="35" t="s">
        <v>121</v>
      </c>
      <c r="O272" s="34" t="s">
        <v>1074</v>
      </c>
      <c r="P272" s="35" t="s">
        <v>120</v>
      </c>
      <c r="Q272" s="34" t="s">
        <v>679</v>
      </c>
      <c r="R272" s="35" t="s">
        <v>119</v>
      </c>
      <c r="S272" s="34" t="s">
        <v>531</v>
      </c>
      <c r="T272" s="35" t="s">
        <v>118</v>
      </c>
      <c r="U272" s="34" t="s">
        <v>133</v>
      </c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1156</v>
      </c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374</v>
      </c>
      <c r="N273" s="26" t="s">
        <v>111</v>
      </c>
      <c r="O273" s="25" t="s">
        <v>1155</v>
      </c>
      <c r="P273" s="26" t="s">
        <v>110</v>
      </c>
      <c r="Q273" s="25" t="s">
        <v>492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 t="s">
        <v>1154</v>
      </c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703</v>
      </c>
      <c r="N274" s="55" t="s">
        <v>102</v>
      </c>
      <c r="O274" s="54" t="s">
        <v>658</v>
      </c>
      <c r="P274" s="55" t="s">
        <v>101</v>
      </c>
      <c r="Q274" s="54" t="s">
        <v>558</v>
      </c>
      <c r="R274" s="55" t="s">
        <v>100</v>
      </c>
      <c r="S274" s="54" t="s">
        <v>371</v>
      </c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86</v>
      </c>
      <c r="AN280" s="85">
        <f t="shared" si="36"/>
        <v>21</v>
      </c>
      <c r="AO280" s="84">
        <f t="shared" si="36"/>
        <v>0</v>
      </c>
      <c r="AP280" s="86">
        <f t="shared" si="36"/>
        <v>16</v>
      </c>
      <c r="AQ280" s="85">
        <f t="shared" si="36"/>
        <v>1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31</v>
      </c>
      <c r="AW280" s="85">
        <f t="shared" si="36"/>
        <v>5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53.5</v>
      </c>
      <c r="BJ280" s="5">
        <f>SUM(AP280:AR280,BB280)/$BJ$5</f>
        <v>8.5</v>
      </c>
      <c r="BK280" s="5">
        <f>SUM(AS280:AU280,BC280)/$BJ$5</f>
        <v>0.5</v>
      </c>
      <c r="BL280" s="5">
        <f>SUM(AV280:AX280,BD280)/$BJ$5</f>
        <v>18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43</v>
      </c>
      <c r="AN281" s="66">
        <f t="shared" si="37"/>
        <v>10.5</v>
      </c>
      <c r="AO281" s="65">
        <f t="shared" si="37"/>
        <v>0</v>
      </c>
      <c r="AP281" s="67">
        <f t="shared" si="37"/>
        <v>8</v>
      </c>
      <c r="AQ281" s="66">
        <f t="shared" si="37"/>
        <v>0.5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15.5</v>
      </c>
      <c r="AW281" s="66">
        <f t="shared" si="37"/>
        <v>2.5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178</v>
      </c>
      <c r="I282" s="248">
        <v>103</v>
      </c>
      <c r="J282" s="248">
        <v>28</v>
      </c>
      <c r="K282" s="248">
        <v>6</v>
      </c>
      <c r="L282" s="45" t="s">
        <v>132</v>
      </c>
      <c r="M282" s="44" t="s">
        <v>175</v>
      </c>
      <c r="N282" s="45" t="s">
        <v>131</v>
      </c>
      <c r="O282" s="44" t="s">
        <v>883</v>
      </c>
      <c r="P282" s="45" t="s">
        <v>130</v>
      </c>
      <c r="Q282" s="44" t="s">
        <v>374</v>
      </c>
      <c r="R282" s="45" t="s">
        <v>129</v>
      </c>
      <c r="S282" s="44" t="s">
        <v>679</v>
      </c>
      <c r="T282" s="45" t="s">
        <v>128</v>
      </c>
      <c r="U282" s="44" t="s">
        <v>375</v>
      </c>
      <c r="V282" s="45" t="s">
        <v>127</v>
      </c>
      <c r="W282" s="44" t="s">
        <v>133</v>
      </c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1153</v>
      </c>
      <c r="AI282" s="42"/>
      <c r="AJ282" s="235"/>
      <c r="AK282" s="235"/>
      <c r="AL282" s="51"/>
      <c r="AM282" s="228">
        <f>SUMPRODUCT(LEN($M282:$AE285)-LEN(SUBSTITUTE($M282:$AE285,"A", "")))</f>
        <v>41</v>
      </c>
      <c r="AN282" s="216">
        <f>SUMPRODUCT(LEN($AH282:$AH285)-LEN(SUBSTITUTE($AH282:$AH285,"A", "")))</f>
        <v>18</v>
      </c>
      <c r="AO282" s="219">
        <f>SUMPRODUCT(LEN($AG282:$AG285)-LEN(SUBSTITUTE($AG282:$AG285,"A", "")))</f>
        <v>0</v>
      </c>
      <c r="AP282" s="222">
        <f>SUMPRODUCT(LEN($M282:$AE285)-LEN(SUBSTITUTE($M282:$AE285,"S", "")))</f>
        <v>10</v>
      </c>
      <c r="AQ282" s="216">
        <f>SUMPRODUCT(LEN($AH282:$AH285)-LEN(SUBSTITUTE($AH282:$AH285,"S", "")))</f>
        <v>1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17</v>
      </c>
      <c r="AW282" s="216">
        <f>SUMPRODUCT(LEN($AH282:$AH285)-LEN(SUBSTITUTE($AH282:$AH285,"G", "")))</f>
        <v>5</v>
      </c>
      <c r="AX282" s="219">
        <f>SUMPRODUCT(LEN($AG282:$AG285)-LEN(SUBSTITUTE($AG282:$AG285,"G", "")))</f>
        <v>0</v>
      </c>
      <c r="AY282" s="222">
        <f>SUMPRODUCT(LEN($M282:$AE285)-LEN(SUBSTITUTE($M282:$AE285,"M", "")))</f>
        <v>0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658</v>
      </c>
      <c r="N283" s="35" t="s">
        <v>121</v>
      </c>
      <c r="O283" s="34" t="s">
        <v>765</v>
      </c>
      <c r="P283" s="35" t="s">
        <v>120</v>
      </c>
      <c r="Q283" s="34" t="s">
        <v>1152</v>
      </c>
      <c r="R283" s="35" t="s">
        <v>119</v>
      </c>
      <c r="S283" s="34" t="s">
        <v>477</v>
      </c>
      <c r="T283" s="35" t="s">
        <v>118</v>
      </c>
      <c r="U283" s="34" t="s">
        <v>186</v>
      </c>
      <c r="V283" s="35" t="s">
        <v>117</v>
      </c>
      <c r="W283" s="34" t="s">
        <v>133</v>
      </c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1151</v>
      </c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221</v>
      </c>
      <c r="I284" s="250"/>
      <c r="J284" s="250"/>
      <c r="K284" s="250"/>
      <c r="L284" s="26" t="s">
        <v>112</v>
      </c>
      <c r="M284" s="25" t="s">
        <v>498</v>
      </c>
      <c r="N284" s="26" t="s">
        <v>111</v>
      </c>
      <c r="O284" s="25" t="s">
        <v>765</v>
      </c>
      <c r="P284" s="26" t="s">
        <v>110</v>
      </c>
      <c r="Q284" s="25" t="s">
        <v>477</v>
      </c>
      <c r="R284" s="26" t="s">
        <v>109</v>
      </c>
      <c r="S284" s="25" t="s">
        <v>520</v>
      </c>
      <c r="T284" s="26" t="s">
        <v>108</v>
      </c>
      <c r="U284" s="25" t="s">
        <v>186</v>
      </c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655</v>
      </c>
      <c r="N285" s="55" t="s">
        <v>102</v>
      </c>
      <c r="O285" s="54" t="s">
        <v>530</v>
      </c>
      <c r="P285" s="55" t="s">
        <v>101</v>
      </c>
      <c r="Q285" s="54" t="s">
        <v>647</v>
      </c>
      <c r="R285" s="55" t="s">
        <v>100</v>
      </c>
      <c r="S285" s="54" t="s">
        <v>558</v>
      </c>
      <c r="T285" s="55">
        <v>20</v>
      </c>
      <c r="U285" s="54" t="s">
        <v>371</v>
      </c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128</v>
      </c>
      <c r="J286" s="248">
        <v>28</v>
      </c>
      <c r="K286" s="248">
        <v>5</v>
      </c>
      <c r="L286" s="45" t="s">
        <v>132</v>
      </c>
      <c r="M286" s="44" t="s">
        <v>175</v>
      </c>
      <c r="N286" s="45" t="s">
        <v>131</v>
      </c>
      <c r="O286" s="44" t="s">
        <v>765</v>
      </c>
      <c r="P286" s="45" t="s">
        <v>130</v>
      </c>
      <c r="Q286" s="44" t="s">
        <v>655</v>
      </c>
      <c r="R286" s="45" t="s">
        <v>129</v>
      </c>
      <c r="S286" s="44" t="s">
        <v>477</v>
      </c>
      <c r="T286" s="45" t="s">
        <v>128</v>
      </c>
      <c r="U286" s="44" t="s">
        <v>385</v>
      </c>
      <c r="V286" s="45" t="s">
        <v>127</v>
      </c>
      <c r="W286" s="44" t="s">
        <v>371</v>
      </c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374</v>
      </c>
      <c r="AI286" s="42"/>
      <c r="AJ286" s="231"/>
      <c r="AK286" s="225"/>
      <c r="AL286" s="51"/>
      <c r="AM286" s="228">
        <f>SUMPRODUCT(LEN($M286:$AE289)-LEN(SUBSTITUTE($M286:$AE289,"A", "")))</f>
        <v>45</v>
      </c>
      <c r="AN286" s="216">
        <f>SUMPRODUCT(LEN($AH286:$AH289)-LEN(SUBSTITUTE($AH286:$AH289,"A", "")))</f>
        <v>3</v>
      </c>
      <c r="AO286" s="219">
        <f>SUMPRODUCT(LEN($AG286:$AG289)-LEN(SUBSTITUTE($AG286:$AG289,"A", "")))</f>
        <v>0</v>
      </c>
      <c r="AP286" s="222">
        <f>SUMPRODUCT(LEN($M286:$AE289)-LEN(SUBSTITUTE($M286:$AE289,"S", "")))</f>
        <v>6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1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14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175</v>
      </c>
      <c r="N287" s="35" t="s">
        <v>121</v>
      </c>
      <c r="O287" s="34" t="s">
        <v>475</v>
      </c>
      <c r="P287" s="35" t="s">
        <v>120</v>
      </c>
      <c r="Q287" s="34" t="s">
        <v>765</v>
      </c>
      <c r="R287" s="35" t="s">
        <v>119</v>
      </c>
      <c r="S287" s="34" t="s">
        <v>475</v>
      </c>
      <c r="T287" s="35" t="s">
        <v>118</v>
      </c>
      <c r="U287" s="34" t="s">
        <v>663</v>
      </c>
      <c r="V287" s="35" t="s">
        <v>117</v>
      </c>
      <c r="W287" s="34" t="s">
        <v>133</v>
      </c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531</v>
      </c>
      <c r="N288" s="26" t="s">
        <v>111</v>
      </c>
      <c r="O288" s="25" t="s">
        <v>655</v>
      </c>
      <c r="P288" s="26" t="s">
        <v>110</v>
      </c>
      <c r="Q288" s="25" t="s">
        <v>530</v>
      </c>
      <c r="R288" s="26" t="s">
        <v>109</v>
      </c>
      <c r="S288" s="25" t="s">
        <v>470</v>
      </c>
      <c r="T288" s="26" t="s">
        <v>108</v>
      </c>
      <c r="U288" s="25" t="s">
        <v>175</v>
      </c>
      <c r="V288" s="26" t="s">
        <v>107</v>
      </c>
      <c r="W288" s="25" t="s">
        <v>133</v>
      </c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658</v>
      </c>
      <c r="N289" s="55" t="s">
        <v>102</v>
      </c>
      <c r="O289" s="54" t="s">
        <v>530</v>
      </c>
      <c r="P289" s="55" t="s">
        <v>101</v>
      </c>
      <c r="Q289" s="54" t="s">
        <v>530</v>
      </c>
      <c r="R289" s="55" t="s">
        <v>100</v>
      </c>
      <c r="S289" s="54" t="s">
        <v>658</v>
      </c>
      <c r="T289" s="55">
        <v>20</v>
      </c>
      <c r="U289" s="54" t="s">
        <v>175</v>
      </c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59</v>
      </c>
      <c r="AN295" s="85">
        <f t="shared" si="38"/>
        <v>9</v>
      </c>
      <c r="AO295" s="84">
        <f t="shared" si="38"/>
        <v>0</v>
      </c>
      <c r="AP295" s="86">
        <f t="shared" si="38"/>
        <v>10</v>
      </c>
      <c r="AQ295" s="85">
        <f t="shared" si="38"/>
        <v>2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14</v>
      </c>
      <c r="AW295" s="85">
        <f t="shared" si="38"/>
        <v>1</v>
      </c>
      <c r="AX295" s="84">
        <f t="shared" si="38"/>
        <v>0</v>
      </c>
      <c r="AY295" s="86">
        <f t="shared" si="38"/>
        <v>5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34</v>
      </c>
      <c r="BJ295" s="5">
        <f>SUM(AP295:AR295,BB295)/$BJ$5</f>
        <v>6</v>
      </c>
      <c r="BK295" s="5">
        <f>SUM(AS295:AU295,BC295)/$BJ$5</f>
        <v>0</v>
      </c>
      <c r="BL295" s="5">
        <f>SUM(AV295:AX295,BD295)/$BJ$5</f>
        <v>7.5</v>
      </c>
      <c r="BM295" s="5">
        <f>SUM(AY295:BA295,BE295)/$BJ$5</f>
        <v>2.5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29.5</v>
      </c>
      <c r="AN296" s="66">
        <f t="shared" si="39"/>
        <v>4.5</v>
      </c>
      <c r="AO296" s="65">
        <f t="shared" si="39"/>
        <v>0</v>
      </c>
      <c r="AP296" s="67">
        <f t="shared" si="39"/>
        <v>5</v>
      </c>
      <c r="AQ296" s="66">
        <f t="shared" si="39"/>
        <v>1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7</v>
      </c>
      <c r="AW296" s="66">
        <f t="shared" si="39"/>
        <v>0.5</v>
      </c>
      <c r="AX296" s="65">
        <f t="shared" si="39"/>
        <v>0</v>
      </c>
      <c r="AY296" s="67">
        <f t="shared" si="39"/>
        <v>2.5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93</v>
      </c>
      <c r="J297" s="248">
        <v>25</v>
      </c>
      <c r="K297" s="248">
        <v>7</v>
      </c>
      <c r="L297" s="45" t="s">
        <v>132</v>
      </c>
      <c r="M297" s="44" t="s">
        <v>544</v>
      </c>
      <c r="N297" s="45" t="s">
        <v>131</v>
      </c>
      <c r="O297" s="44" t="s">
        <v>375</v>
      </c>
      <c r="P297" s="45" t="s">
        <v>130</v>
      </c>
      <c r="Q297" s="44" t="s">
        <v>759</v>
      </c>
      <c r="R297" s="45" t="s">
        <v>129</v>
      </c>
      <c r="S297" s="44" t="s">
        <v>373</v>
      </c>
      <c r="T297" s="45" t="s">
        <v>128</v>
      </c>
      <c r="U297" s="44" t="s">
        <v>133</v>
      </c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35"/>
      <c r="AK297" s="235"/>
      <c r="AL297" s="51"/>
      <c r="AM297" s="228">
        <f>SUMPRODUCT(LEN($M297:$AE300)-LEN(SUBSTITUTE($M297:$AE300,"A", "")))</f>
        <v>27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9</v>
      </c>
      <c r="AQ297" s="216">
        <f>SUMPRODUCT(LEN($AH297:$AH300)-LEN(SUBSTITUTE($AH297:$AH300,"S", "")))</f>
        <v>0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9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0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375</v>
      </c>
      <c r="N298" s="35" t="s">
        <v>121</v>
      </c>
      <c r="O298" s="34" t="s">
        <v>530</v>
      </c>
      <c r="P298" s="35" t="s">
        <v>120</v>
      </c>
      <c r="Q298" s="34" t="s">
        <v>374</v>
      </c>
      <c r="R298" s="35" t="s">
        <v>119</v>
      </c>
      <c r="S298" s="34" t="s">
        <v>498</v>
      </c>
      <c r="T298" s="35" t="s">
        <v>118</v>
      </c>
      <c r="U298" s="34" t="s">
        <v>133</v>
      </c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221</v>
      </c>
      <c r="I299" s="250"/>
      <c r="J299" s="250"/>
      <c r="K299" s="250"/>
      <c r="L299" s="26" t="s">
        <v>112</v>
      </c>
      <c r="M299" s="25" t="s">
        <v>658</v>
      </c>
      <c r="N299" s="26" t="s">
        <v>111</v>
      </c>
      <c r="O299" s="25" t="s">
        <v>477</v>
      </c>
      <c r="P299" s="26" t="s">
        <v>110</v>
      </c>
      <c r="Q299" s="25" t="s">
        <v>375</v>
      </c>
      <c r="R299" s="26" t="s">
        <v>109</v>
      </c>
      <c r="S299" s="25" t="s">
        <v>371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477</v>
      </c>
      <c r="N300" s="55" t="s">
        <v>102</v>
      </c>
      <c r="O300" s="54" t="s">
        <v>658</v>
      </c>
      <c r="P300" s="55" t="s">
        <v>101</v>
      </c>
      <c r="Q300" s="54" t="s">
        <v>373</v>
      </c>
      <c r="R300" s="55" t="s">
        <v>100</v>
      </c>
      <c r="S300" s="54" t="s">
        <v>371</v>
      </c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78</v>
      </c>
      <c r="J301" s="248">
        <v>24</v>
      </c>
      <c r="K301" s="248">
        <v>5</v>
      </c>
      <c r="L301" s="45" t="s">
        <v>132</v>
      </c>
      <c r="M301" s="44" t="s">
        <v>1110</v>
      </c>
      <c r="N301" s="45" t="s">
        <v>131</v>
      </c>
      <c r="O301" s="44" t="s">
        <v>1147</v>
      </c>
      <c r="P301" s="45" t="s">
        <v>130</v>
      </c>
      <c r="Q301" s="44" t="s">
        <v>375</v>
      </c>
      <c r="R301" s="45" t="s">
        <v>129</v>
      </c>
      <c r="S301" s="44" t="s">
        <v>375</v>
      </c>
      <c r="T301" s="45" t="s">
        <v>128</v>
      </c>
      <c r="U301" s="44" t="s">
        <v>175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1150</v>
      </c>
      <c r="AI301" s="42"/>
      <c r="AJ301" s="231"/>
      <c r="AK301" s="225"/>
      <c r="AL301" s="51"/>
      <c r="AM301" s="228">
        <f>SUMPRODUCT(LEN($M301:$AE304)-LEN(SUBSTITUTE($M301:$AE304,"A", "")))</f>
        <v>32</v>
      </c>
      <c r="AN301" s="216">
        <f>SUMPRODUCT(LEN($AH301:$AH304)-LEN(SUBSTITUTE($AH301:$AH304,"A", "")))</f>
        <v>9</v>
      </c>
      <c r="AO301" s="219">
        <f>SUMPRODUCT(LEN($AG301:$AG304)-LEN(SUBSTITUTE($AG301:$AG304,"A", "")))</f>
        <v>0</v>
      </c>
      <c r="AP301" s="222">
        <f>SUMPRODUCT(LEN($M301:$AE304)-LEN(SUBSTITUTE($M301:$AE304,"S", "")))</f>
        <v>1</v>
      </c>
      <c r="AQ301" s="216">
        <f>SUMPRODUCT(LEN($AH301:$AH304)-LEN(SUBSTITUTE($AH301:$AH304,"S", "")))</f>
        <v>2</v>
      </c>
      <c r="AR301" s="219">
        <f>SUMPRODUCT(LEN($AG301:$AG304)-LEN(SUBSTITUTE($AG301:$AG304,"S", "")))</f>
        <v>0</v>
      </c>
      <c r="AS301" s="222">
        <f>SUMPRODUCT(LEN($M301:$AE304)-LEN(SUBSTITUTE($M301:$AE304,"F", "")))</f>
        <v>0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5</v>
      </c>
      <c r="AW301" s="216">
        <f>SUMPRODUCT(LEN($AH301:$AH304)-LEN(SUBSTITUTE($AH301:$AH304,"G", "")))</f>
        <v>1</v>
      </c>
      <c r="AX301" s="219">
        <f>SUMPRODUCT(LEN($AG301:$AG304)-LEN(SUBSTITUTE($AG301:$AG304,"G", "")))</f>
        <v>0</v>
      </c>
      <c r="AY301" s="222">
        <f>SUMPRODUCT(LEN($M301:$AE304)-LEN(SUBSTITUTE($M301:$AE304,"M", "")))</f>
        <v>5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1097</v>
      </c>
      <c r="N302" s="35" t="s">
        <v>121</v>
      </c>
      <c r="O302" s="34" t="s">
        <v>1106</v>
      </c>
      <c r="P302" s="35" t="s">
        <v>120</v>
      </c>
      <c r="Q302" s="34" t="s">
        <v>498</v>
      </c>
      <c r="R302" s="35" t="s">
        <v>119</v>
      </c>
      <c r="S302" s="34" t="s">
        <v>375</v>
      </c>
      <c r="T302" s="35" t="s">
        <v>118</v>
      </c>
      <c r="U302" s="34" t="s">
        <v>175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374</v>
      </c>
      <c r="N303" s="26" t="s">
        <v>111</v>
      </c>
      <c r="O303" s="25" t="s">
        <v>477</v>
      </c>
      <c r="P303" s="26" t="s">
        <v>110</v>
      </c>
      <c r="Q303" s="25" t="s">
        <v>530</v>
      </c>
      <c r="R303" s="26" t="s">
        <v>109</v>
      </c>
      <c r="S303" s="25" t="s">
        <v>375</v>
      </c>
      <c r="T303" s="26" t="s">
        <v>108</v>
      </c>
      <c r="U303" s="25" t="s">
        <v>133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1147</v>
      </c>
      <c r="N304" s="55" t="s">
        <v>102</v>
      </c>
      <c r="O304" s="54" t="s">
        <v>475</v>
      </c>
      <c r="P304" s="55" t="s">
        <v>101</v>
      </c>
      <c r="Q304" s="54" t="s">
        <v>374</v>
      </c>
      <c r="R304" s="55" t="s">
        <v>100</v>
      </c>
      <c r="S304" s="54" t="s">
        <v>175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81</v>
      </c>
      <c r="AN310" s="85">
        <f t="shared" si="40"/>
        <v>12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22</v>
      </c>
      <c r="AW310" s="85">
        <f t="shared" si="40"/>
        <v>3</v>
      </c>
      <c r="AX310" s="84">
        <f t="shared" si="40"/>
        <v>0</v>
      </c>
      <c r="AY310" s="86">
        <f t="shared" si="40"/>
        <v>0</v>
      </c>
      <c r="AZ310" s="85">
        <f t="shared" si="40"/>
        <v>1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46.5</v>
      </c>
      <c r="BJ310" s="5">
        <f>SUM(AP310:AR310,BB310)/$BJ$5</f>
        <v>5.5</v>
      </c>
      <c r="BK310" s="5">
        <f>SUM(AS310:AU310,BC310)/$BJ$5</f>
        <v>0.5</v>
      </c>
      <c r="BL310" s="5">
        <f>SUM(AV310:AX310,BD310)/$BJ$5</f>
        <v>12.5</v>
      </c>
      <c r="BM310" s="5">
        <f>SUM(AY310:BA310,BE310)/$BJ$5</f>
        <v>0.5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40.5</v>
      </c>
      <c r="AN311" s="66">
        <f t="shared" si="41"/>
        <v>6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11</v>
      </c>
      <c r="AW311" s="66">
        <f t="shared" si="41"/>
        <v>1.5</v>
      </c>
      <c r="AX311" s="65">
        <f t="shared" si="41"/>
        <v>0</v>
      </c>
      <c r="AY311" s="67">
        <f t="shared" si="41"/>
        <v>0</v>
      </c>
      <c r="AZ311" s="66">
        <f t="shared" si="41"/>
        <v>0.5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178</v>
      </c>
      <c r="I312" s="248">
        <v>127</v>
      </c>
      <c r="J312" s="248">
        <v>29</v>
      </c>
      <c r="K312" s="248">
        <v>7</v>
      </c>
      <c r="L312" s="45" t="s">
        <v>132</v>
      </c>
      <c r="M312" s="44" t="s">
        <v>175</v>
      </c>
      <c r="N312" s="45" t="s">
        <v>131</v>
      </c>
      <c r="O312" s="44" t="s">
        <v>374</v>
      </c>
      <c r="P312" s="45" t="s">
        <v>130</v>
      </c>
      <c r="Q312" s="44" t="s">
        <v>655</v>
      </c>
      <c r="R312" s="45" t="s">
        <v>129</v>
      </c>
      <c r="S312" s="44" t="s">
        <v>703</v>
      </c>
      <c r="T312" s="45" t="s">
        <v>128</v>
      </c>
      <c r="U312" s="44" t="s">
        <v>377</v>
      </c>
      <c r="V312" s="45" t="s">
        <v>127</v>
      </c>
      <c r="W312" s="44" t="s">
        <v>133</v>
      </c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175</v>
      </c>
      <c r="AI312" s="42"/>
      <c r="AJ312" s="235">
        <v>3</v>
      </c>
      <c r="AK312" s="235"/>
      <c r="AL312" s="51"/>
      <c r="AM312" s="228">
        <f>SUMPRODUCT(LEN($M312:$AE315)-LEN(SUBSTITUTE($M312:$AE315,"A", "")))</f>
        <v>44</v>
      </c>
      <c r="AN312" s="216">
        <f>SUMPRODUCT(LEN($AH312:$AH315)-LEN(SUBSTITUTE($AH312:$AH315,"A", "")))</f>
        <v>11</v>
      </c>
      <c r="AO312" s="219">
        <f>SUMPRODUCT(LEN($AG312:$AG315)-LEN(SUBSTITUTE($AG312:$AG315,"A", "")))</f>
        <v>0</v>
      </c>
      <c r="AP312" s="222">
        <f>SUMPRODUCT(LEN($M312:$AE315)-LEN(SUBSTITUTE($M312:$AE315,"S", "")))</f>
        <v>9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1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12</v>
      </c>
      <c r="AW312" s="216">
        <f>SUMPRODUCT(LEN($AH312:$AH315)-LEN(SUBSTITUTE($AH312:$AH315,"G", "")))</f>
        <v>3</v>
      </c>
      <c r="AX312" s="219">
        <f>SUMPRODUCT(LEN($AG312:$AG315)-LEN(SUBSTITUTE($AG312:$AG315,"G", "")))</f>
        <v>0</v>
      </c>
      <c r="AY312" s="222">
        <f>SUMPRODUCT(LEN($M312:$AE315)-LEN(SUBSTITUTE($M312:$AE315,"M", "")))</f>
        <v>0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0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374</v>
      </c>
      <c r="N313" s="35" t="s">
        <v>121</v>
      </c>
      <c r="O313" s="34" t="s">
        <v>475</v>
      </c>
      <c r="P313" s="35" t="s">
        <v>120</v>
      </c>
      <c r="Q313" s="34" t="s">
        <v>765</v>
      </c>
      <c r="R313" s="35" t="s">
        <v>119</v>
      </c>
      <c r="S313" s="34" t="s">
        <v>477</v>
      </c>
      <c r="T313" s="35" t="s">
        <v>118</v>
      </c>
      <c r="U313" s="34" t="s">
        <v>186</v>
      </c>
      <c r="V313" s="35" t="s">
        <v>117</v>
      </c>
      <c r="W313" s="34" t="s">
        <v>133</v>
      </c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175</v>
      </c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221</v>
      </c>
      <c r="I314" s="250"/>
      <c r="J314" s="250"/>
      <c r="K314" s="250"/>
      <c r="L314" s="26" t="s">
        <v>112</v>
      </c>
      <c r="M314" s="25" t="s">
        <v>680</v>
      </c>
      <c r="N314" s="26" t="s">
        <v>111</v>
      </c>
      <c r="O314" s="25" t="s">
        <v>765</v>
      </c>
      <c r="P314" s="26" t="s">
        <v>110</v>
      </c>
      <c r="Q314" s="25" t="s">
        <v>477</v>
      </c>
      <c r="R314" s="26" t="s">
        <v>109</v>
      </c>
      <c r="S314" s="25" t="s">
        <v>385</v>
      </c>
      <c r="T314" s="26" t="s">
        <v>108</v>
      </c>
      <c r="U314" s="25" t="s">
        <v>503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 t="s">
        <v>1149</v>
      </c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703</v>
      </c>
      <c r="N315" s="55" t="s">
        <v>102</v>
      </c>
      <c r="O315" s="54" t="s">
        <v>655</v>
      </c>
      <c r="P315" s="55" t="s">
        <v>101</v>
      </c>
      <c r="Q315" s="54" t="s">
        <v>475</v>
      </c>
      <c r="R315" s="55" t="s">
        <v>100</v>
      </c>
      <c r="S315" s="54" t="s">
        <v>375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112</v>
      </c>
      <c r="J316" s="248">
        <v>25</v>
      </c>
      <c r="K316" s="248">
        <v>7</v>
      </c>
      <c r="L316" s="45" t="s">
        <v>132</v>
      </c>
      <c r="M316" s="44" t="s">
        <v>175</v>
      </c>
      <c r="N316" s="45" t="s">
        <v>131</v>
      </c>
      <c r="O316" s="44" t="s">
        <v>374</v>
      </c>
      <c r="P316" s="45" t="s">
        <v>130</v>
      </c>
      <c r="Q316" s="44" t="s">
        <v>530</v>
      </c>
      <c r="R316" s="45" t="s">
        <v>129</v>
      </c>
      <c r="S316" s="44" t="s">
        <v>658</v>
      </c>
      <c r="T316" s="45" t="s">
        <v>128</v>
      </c>
      <c r="U316" s="44" t="s">
        <v>186</v>
      </c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 t="s">
        <v>1079</v>
      </c>
      <c r="AI316" s="42"/>
      <c r="AJ316" s="231"/>
      <c r="AK316" s="225"/>
      <c r="AL316" s="51"/>
      <c r="AM316" s="228">
        <f>SUMPRODUCT(LEN($M316:$AE319)-LEN(SUBSTITUTE($M316:$AE319,"A", "")))</f>
        <v>37</v>
      </c>
      <c r="AN316" s="216">
        <f>SUMPRODUCT(LEN($AH316:$AH319)-LEN(SUBSTITUTE($AH316:$AH319,"A", "")))</f>
        <v>1</v>
      </c>
      <c r="AO316" s="219">
        <f>SUMPRODUCT(LEN($AG316:$AG319)-LEN(SUBSTITUTE($AG316:$AG319,"A", "")))</f>
        <v>0</v>
      </c>
      <c r="AP316" s="222">
        <f>SUMPRODUCT(LEN($M316:$AE319)-LEN(SUBSTITUTE($M316:$AE319,"S", "")))</f>
        <v>2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10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1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374</v>
      </c>
      <c r="N317" s="35" t="s">
        <v>121</v>
      </c>
      <c r="O317" s="34" t="s">
        <v>475</v>
      </c>
      <c r="P317" s="35" t="s">
        <v>120</v>
      </c>
      <c r="Q317" s="34" t="s">
        <v>477</v>
      </c>
      <c r="R317" s="35" t="s">
        <v>119</v>
      </c>
      <c r="S317" s="34" t="s">
        <v>375</v>
      </c>
      <c r="T317" s="35" t="s">
        <v>118</v>
      </c>
      <c r="U317" s="34" t="s">
        <v>175</v>
      </c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703</v>
      </c>
      <c r="N318" s="26" t="s">
        <v>111</v>
      </c>
      <c r="O318" s="25" t="s">
        <v>475</v>
      </c>
      <c r="P318" s="26" t="s">
        <v>110</v>
      </c>
      <c r="Q318" s="25" t="s">
        <v>374</v>
      </c>
      <c r="R318" s="26" t="s">
        <v>109</v>
      </c>
      <c r="S318" s="25" t="s">
        <v>175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715</v>
      </c>
      <c r="N319" s="55" t="s">
        <v>102</v>
      </c>
      <c r="O319" s="54" t="s">
        <v>655</v>
      </c>
      <c r="P319" s="55" t="s">
        <v>101</v>
      </c>
      <c r="Q319" s="54" t="s">
        <v>477</v>
      </c>
      <c r="R319" s="55" t="s">
        <v>100</v>
      </c>
      <c r="S319" s="54" t="s">
        <v>471</v>
      </c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69</v>
      </c>
      <c r="AN325" s="85">
        <f t="shared" si="42"/>
        <v>20</v>
      </c>
      <c r="AO325" s="84">
        <f t="shared" si="42"/>
        <v>0</v>
      </c>
      <c r="AP325" s="86">
        <f t="shared" si="42"/>
        <v>27</v>
      </c>
      <c r="AQ325" s="85">
        <f t="shared" si="42"/>
        <v>3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5</v>
      </c>
      <c r="AX325" s="84">
        <f t="shared" si="42"/>
        <v>0</v>
      </c>
      <c r="AY325" s="86">
        <f t="shared" si="42"/>
        <v>1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44.5</v>
      </c>
      <c r="BJ325" s="5">
        <f>SUM(AP325:AR325,BB325)/$BJ$5</f>
        <v>15</v>
      </c>
      <c r="BK325" s="5">
        <f>SUM(AS325:AU325,BC325)/$BJ$5</f>
        <v>0.5</v>
      </c>
      <c r="BL325" s="5">
        <f>SUM(AV325:AX325,BD325)/$BJ$5</f>
        <v>12.5</v>
      </c>
      <c r="BM325" s="5">
        <f>SUM(AY325:BA325,BE325)/$BJ$5</f>
        <v>0.5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34.5</v>
      </c>
      <c r="AN326" s="66">
        <f t="shared" si="43"/>
        <v>10</v>
      </c>
      <c r="AO326" s="65">
        <f t="shared" si="43"/>
        <v>0</v>
      </c>
      <c r="AP326" s="67">
        <f t="shared" si="43"/>
        <v>13.5</v>
      </c>
      <c r="AQ326" s="66">
        <f t="shared" si="43"/>
        <v>1.5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2.5</v>
      </c>
      <c r="AX326" s="65">
        <f t="shared" si="43"/>
        <v>0</v>
      </c>
      <c r="AY326" s="67">
        <f t="shared" si="43"/>
        <v>0.5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178</v>
      </c>
      <c r="I327" s="248">
        <v>106</v>
      </c>
      <c r="J327" s="248">
        <v>28</v>
      </c>
      <c r="K327" s="248">
        <v>6</v>
      </c>
      <c r="L327" s="45" t="s">
        <v>132</v>
      </c>
      <c r="M327" s="44" t="s">
        <v>175</v>
      </c>
      <c r="N327" s="45" t="s">
        <v>131</v>
      </c>
      <c r="O327" s="44" t="s">
        <v>658</v>
      </c>
      <c r="P327" s="45" t="s">
        <v>130</v>
      </c>
      <c r="Q327" s="44" t="s">
        <v>375</v>
      </c>
      <c r="R327" s="45" t="s">
        <v>129</v>
      </c>
      <c r="S327" s="44" t="s">
        <v>374</v>
      </c>
      <c r="T327" s="45" t="s">
        <v>128</v>
      </c>
      <c r="U327" s="44" t="s">
        <v>186</v>
      </c>
      <c r="V327" s="45" t="s">
        <v>127</v>
      </c>
      <c r="W327" s="44" t="s">
        <v>133</v>
      </c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1148</v>
      </c>
      <c r="AI327" s="42"/>
      <c r="AJ327" s="235"/>
      <c r="AK327" s="235"/>
      <c r="AL327" s="51"/>
      <c r="AM327" s="228">
        <f>SUMPRODUCT(LEN($M327:$AE330)-LEN(SUBSTITUTE($M327:$AE330,"A", "")))</f>
        <v>37</v>
      </c>
      <c r="AN327" s="216">
        <f>SUMPRODUCT(LEN($AH327:$AH330)-LEN(SUBSTITUTE($AH327:$AH330,"A", "")))</f>
        <v>7</v>
      </c>
      <c r="AO327" s="219">
        <f>SUMPRODUCT(LEN($AG327:$AG330)-LEN(SUBSTITUTE($AG327:$AG330,"A", "")))</f>
        <v>0</v>
      </c>
      <c r="AP327" s="222">
        <f>SUMPRODUCT(LEN($M327:$AE330)-LEN(SUBSTITUTE($M327:$AE330,"S", "")))</f>
        <v>12</v>
      </c>
      <c r="AQ327" s="216">
        <f>SUMPRODUCT(LEN($AH327:$AH330)-LEN(SUBSTITUTE($AH327:$AH330,"S", "")))</f>
        <v>2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8</v>
      </c>
      <c r="AW327" s="216">
        <f>SUMPRODUCT(LEN($AH327:$AH330)-LEN(SUBSTITUTE($AH327:$AH330,"G", "")))</f>
        <v>2</v>
      </c>
      <c r="AX327" s="219">
        <f>SUMPRODUCT(LEN($AG327:$AG330)-LEN(SUBSTITUTE($AG327:$AG330,"G", "")))</f>
        <v>0</v>
      </c>
      <c r="AY327" s="222">
        <f>SUMPRODUCT(LEN($M327:$AE330)-LEN(SUBSTITUTE($M327:$AE330,"M", "")))</f>
        <v>1</v>
      </c>
      <c r="AZ327" s="216">
        <f>SUMPRODUCT(LEN($AH327:$AH330)-LEN(SUBSTITUTE($AH327:$AH330,"M", "")))</f>
        <v>0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0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680</v>
      </c>
      <c r="N328" s="35" t="s">
        <v>121</v>
      </c>
      <c r="O328" s="34" t="s">
        <v>658</v>
      </c>
      <c r="P328" s="35" t="s">
        <v>120</v>
      </c>
      <c r="Q328" s="34" t="s">
        <v>724</v>
      </c>
      <c r="R328" s="35" t="s">
        <v>119</v>
      </c>
      <c r="S328" s="34" t="s">
        <v>373</v>
      </c>
      <c r="T328" s="35" t="s">
        <v>118</v>
      </c>
      <c r="U328" s="34" t="s">
        <v>371</v>
      </c>
      <c r="V328" s="35" t="s">
        <v>117</v>
      </c>
      <c r="W328" s="34" t="s">
        <v>133</v>
      </c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221</v>
      </c>
      <c r="I329" s="250"/>
      <c r="J329" s="250"/>
      <c r="K329" s="250"/>
      <c r="L329" s="26" t="s">
        <v>112</v>
      </c>
      <c r="M329" s="25" t="s">
        <v>1147</v>
      </c>
      <c r="N329" s="26" t="s">
        <v>111</v>
      </c>
      <c r="O329" s="25" t="s">
        <v>475</v>
      </c>
      <c r="P329" s="26" t="s">
        <v>110</v>
      </c>
      <c r="Q329" s="25" t="s">
        <v>374</v>
      </c>
      <c r="R329" s="26" t="s">
        <v>109</v>
      </c>
      <c r="S329" s="25" t="s">
        <v>375</v>
      </c>
      <c r="T329" s="26" t="s">
        <v>108</v>
      </c>
      <c r="U329" s="25" t="s">
        <v>371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703</v>
      </c>
      <c r="N330" s="55" t="s">
        <v>102</v>
      </c>
      <c r="O330" s="54" t="s">
        <v>658</v>
      </c>
      <c r="P330" s="55" t="s">
        <v>101</v>
      </c>
      <c r="Q330" s="54" t="s">
        <v>464</v>
      </c>
      <c r="R330" s="55" t="s">
        <v>100</v>
      </c>
      <c r="S330" s="54" t="s">
        <v>373</v>
      </c>
      <c r="T330" s="55">
        <v>20</v>
      </c>
      <c r="U330" s="54" t="s">
        <v>133</v>
      </c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124</v>
      </c>
      <c r="J331" s="248">
        <v>29</v>
      </c>
      <c r="K331" s="248">
        <v>7</v>
      </c>
      <c r="L331" s="45" t="s">
        <v>132</v>
      </c>
      <c r="M331" s="44" t="s">
        <v>175</v>
      </c>
      <c r="N331" s="45" t="s">
        <v>131</v>
      </c>
      <c r="O331" s="44" t="s">
        <v>230</v>
      </c>
      <c r="P331" s="45" t="s">
        <v>130</v>
      </c>
      <c r="Q331" s="44" t="s">
        <v>477</v>
      </c>
      <c r="R331" s="45" t="s">
        <v>129</v>
      </c>
      <c r="S331" s="44" t="s">
        <v>470</v>
      </c>
      <c r="T331" s="45" t="s">
        <v>128</v>
      </c>
      <c r="U331" s="44" t="s">
        <v>491</v>
      </c>
      <c r="V331" s="45" t="s">
        <v>127</v>
      </c>
      <c r="W331" s="44" t="s">
        <v>133</v>
      </c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375</v>
      </c>
      <c r="AI331" s="42"/>
      <c r="AJ331" s="231">
        <v>4</v>
      </c>
      <c r="AK331" s="225"/>
      <c r="AL331" s="51"/>
      <c r="AM331" s="228">
        <f>SUMPRODUCT(LEN($M331:$AE334)-LEN(SUBSTITUTE($M331:$AE334,"A", "")))</f>
        <v>32</v>
      </c>
      <c r="AN331" s="216">
        <f>SUMPRODUCT(LEN($AH331:$AH334)-LEN(SUBSTITUTE($AH331:$AH334,"A", "")))</f>
        <v>13</v>
      </c>
      <c r="AO331" s="219">
        <f>SUMPRODUCT(LEN($AG331:$AG334)-LEN(SUBSTITUTE($AG331:$AG334,"A", "")))</f>
        <v>0</v>
      </c>
      <c r="AP331" s="222">
        <f>SUMPRODUCT(LEN($M331:$AE334)-LEN(SUBSTITUTE($M331:$AE334,"S", "")))</f>
        <v>15</v>
      </c>
      <c r="AQ331" s="216">
        <f>SUMPRODUCT(LEN($AH331:$AH334)-LEN(SUBSTITUTE($AH331:$AH334,"S", "")))</f>
        <v>1</v>
      </c>
      <c r="AR331" s="219">
        <f>SUMPRODUCT(LEN($AG331:$AG334)-LEN(SUBSTITUTE($AG331:$AG334,"S", "")))</f>
        <v>0</v>
      </c>
      <c r="AS331" s="222">
        <f>SUMPRODUCT(LEN($M331:$AE334)-LEN(SUBSTITUTE($M331:$AE334,"F", "")))</f>
        <v>1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12</v>
      </c>
      <c r="AW331" s="216">
        <f>SUMPRODUCT(LEN($AH331:$AH334)-LEN(SUBSTITUTE($AH331:$AH334,"G", "")))</f>
        <v>3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375</v>
      </c>
      <c r="N332" s="35" t="s">
        <v>121</v>
      </c>
      <c r="O332" s="34" t="s">
        <v>658</v>
      </c>
      <c r="P332" s="35" t="s">
        <v>120</v>
      </c>
      <c r="Q332" s="34" t="s">
        <v>658</v>
      </c>
      <c r="R332" s="35" t="s">
        <v>119</v>
      </c>
      <c r="S332" s="34" t="s">
        <v>658</v>
      </c>
      <c r="T332" s="35" t="s">
        <v>118</v>
      </c>
      <c r="U332" s="34" t="s">
        <v>490</v>
      </c>
      <c r="V332" s="35" t="s">
        <v>117</v>
      </c>
      <c r="W332" s="34" t="s">
        <v>133</v>
      </c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 t="s">
        <v>1146</v>
      </c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477</v>
      </c>
      <c r="N333" s="26" t="s">
        <v>111</v>
      </c>
      <c r="O333" s="25" t="s">
        <v>743</v>
      </c>
      <c r="P333" s="26" t="s">
        <v>110</v>
      </c>
      <c r="Q333" s="25" t="s">
        <v>374</v>
      </c>
      <c r="R333" s="26" t="s">
        <v>109</v>
      </c>
      <c r="S333" s="25" t="s">
        <v>556</v>
      </c>
      <c r="T333" s="26" t="s">
        <v>108</v>
      </c>
      <c r="U333" s="25" t="s">
        <v>371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677</v>
      </c>
      <c r="N334" s="55" t="s">
        <v>102</v>
      </c>
      <c r="O334" s="54" t="s">
        <v>374</v>
      </c>
      <c r="P334" s="55" t="s">
        <v>101</v>
      </c>
      <c r="Q334" s="54" t="s">
        <v>652</v>
      </c>
      <c r="R334" s="55" t="s">
        <v>100</v>
      </c>
      <c r="S334" s="54" t="s">
        <v>377</v>
      </c>
      <c r="T334" s="55">
        <v>20</v>
      </c>
      <c r="U334" s="54" t="s">
        <v>133</v>
      </c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76</v>
      </c>
      <c r="AN340" s="85">
        <f t="shared" si="44"/>
        <v>19</v>
      </c>
      <c r="AO340" s="84">
        <f t="shared" si="44"/>
        <v>0</v>
      </c>
      <c r="AP340" s="86">
        <f t="shared" si="44"/>
        <v>11</v>
      </c>
      <c r="AQ340" s="85">
        <f t="shared" si="44"/>
        <v>1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25</v>
      </c>
      <c r="AW340" s="85">
        <f t="shared" si="44"/>
        <v>2</v>
      </c>
      <c r="AX340" s="84">
        <f t="shared" si="44"/>
        <v>0</v>
      </c>
      <c r="AY340" s="86">
        <f t="shared" si="44"/>
        <v>0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1</v>
      </c>
      <c r="BE340" s="81">
        <f t="shared" si="44"/>
        <v>0</v>
      </c>
      <c r="BF340" s="61" t="s">
        <v>137</v>
      </c>
      <c r="BI340" s="5">
        <f>SUM(AM340:AO340)/$BJ$5</f>
        <v>47.5</v>
      </c>
      <c r="BJ340" s="5">
        <f>SUM(AP340:AR340,BB340)/$BJ$5</f>
        <v>6</v>
      </c>
      <c r="BK340" s="5">
        <f>SUM(AS340:AU340,BC340)/$BJ$5</f>
        <v>0</v>
      </c>
      <c r="BL340" s="5">
        <f>SUM(AV340:AX340,BD340)/$BJ$5</f>
        <v>14</v>
      </c>
      <c r="BM340" s="5">
        <f>SUM(AY340:BA340,BE340)/$BJ$5</f>
        <v>0.5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38</v>
      </c>
      <c r="AN341" s="66">
        <f t="shared" si="45"/>
        <v>9.5</v>
      </c>
      <c r="AO341" s="65">
        <f t="shared" si="45"/>
        <v>0</v>
      </c>
      <c r="AP341" s="67">
        <f t="shared" si="45"/>
        <v>5.5</v>
      </c>
      <c r="AQ341" s="66">
        <f t="shared" si="45"/>
        <v>0.5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12.5</v>
      </c>
      <c r="AW341" s="66">
        <f t="shared" si="45"/>
        <v>1</v>
      </c>
      <c r="AX341" s="65">
        <f t="shared" si="45"/>
        <v>0</v>
      </c>
      <c r="AY341" s="67">
        <f t="shared" si="45"/>
        <v>0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0.5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466</v>
      </c>
      <c r="I342" s="248">
        <v>132</v>
      </c>
      <c r="J342" s="248">
        <v>28</v>
      </c>
      <c r="K342" s="248">
        <v>6</v>
      </c>
      <c r="L342" s="45" t="s">
        <v>132</v>
      </c>
      <c r="M342" s="44" t="s">
        <v>175</v>
      </c>
      <c r="N342" s="45" t="s">
        <v>131</v>
      </c>
      <c r="O342" s="44" t="s">
        <v>470</v>
      </c>
      <c r="P342" s="45" t="s">
        <v>130</v>
      </c>
      <c r="Q342" s="44" t="s">
        <v>477</v>
      </c>
      <c r="R342" s="45" t="s">
        <v>129</v>
      </c>
      <c r="S342" s="44" t="s">
        <v>658</v>
      </c>
      <c r="T342" s="45" t="s">
        <v>128</v>
      </c>
      <c r="U342" s="44" t="s">
        <v>471</v>
      </c>
      <c r="V342" s="45" t="s">
        <v>127</v>
      </c>
      <c r="W342" s="44" t="s">
        <v>133</v>
      </c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1145</v>
      </c>
      <c r="AI342" s="42" t="s">
        <v>531</v>
      </c>
      <c r="AJ342" s="235"/>
      <c r="AK342" s="235"/>
      <c r="AL342" s="51"/>
      <c r="AM342" s="228">
        <f>SUMPRODUCT(LEN($M342:$AE345)-LEN(SUBSTITUTE($M342:$AE345,"A", "")))</f>
        <v>37</v>
      </c>
      <c r="AN342" s="216">
        <f>SUMPRODUCT(LEN($AH342:$AH345)-LEN(SUBSTITUTE($AH342:$AH345,"A", "")))</f>
        <v>8</v>
      </c>
      <c r="AO342" s="219">
        <f>SUMPRODUCT(LEN($AG342:$AG345)-LEN(SUBSTITUTE($AG342:$AG345,"A", "")))</f>
        <v>0</v>
      </c>
      <c r="AP342" s="222">
        <f>SUMPRODUCT(LEN($M342:$AE345)-LEN(SUBSTITUTE($M342:$AE345,"S", "")))</f>
        <v>7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11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0</v>
      </c>
      <c r="AZ342" s="216">
        <f>SUMPRODUCT(LEN($AH342:$AH345)-LEN(SUBSTITUTE($AH342:$AH345,"M", "")))</f>
        <v>1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1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375</v>
      </c>
      <c r="N343" s="35" t="s">
        <v>121</v>
      </c>
      <c r="O343" s="34" t="s">
        <v>475</v>
      </c>
      <c r="P343" s="35" t="s">
        <v>120</v>
      </c>
      <c r="Q343" s="34" t="s">
        <v>374</v>
      </c>
      <c r="R343" s="35" t="s">
        <v>119</v>
      </c>
      <c r="S343" s="34" t="s">
        <v>656</v>
      </c>
      <c r="T343" s="35" t="s">
        <v>118</v>
      </c>
      <c r="U343" s="34" t="s">
        <v>498</v>
      </c>
      <c r="V343" s="35" t="s">
        <v>117</v>
      </c>
      <c r="W343" s="34" t="s">
        <v>133</v>
      </c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374</v>
      </c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223</v>
      </c>
      <c r="I344" s="250"/>
      <c r="J344" s="250"/>
      <c r="K344" s="250"/>
      <c r="L344" s="26" t="s">
        <v>112</v>
      </c>
      <c r="M344" s="25" t="s">
        <v>658</v>
      </c>
      <c r="N344" s="26" t="s">
        <v>111</v>
      </c>
      <c r="O344" s="25" t="s">
        <v>477</v>
      </c>
      <c r="P344" s="26" t="s">
        <v>110</v>
      </c>
      <c r="Q344" s="25" t="s">
        <v>498</v>
      </c>
      <c r="R344" s="26" t="s">
        <v>109</v>
      </c>
      <c r="S344" s="25" t="s">
        <v>186</v>
      </c>
      <c r="T344" s="26" t="s">
        <v>108</v>
      </c>
      <c r="U344" s="25" t="s">
        <v>372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470</v>
      </c>
      <c r="N345" s="55" t="s">
        <v>102</v>
      </c>
      <c r="O345" s="54" t="s">
        <v>477</v>
      </c>
      <c r="P345" s="55" t="s">
        <v>101</v>
      </c>
      <c r="Q345" s="54" t="s">
        <v>374</v>
      </c>
      <c r="R345" s="55" t="s">
        <v>100</v>
      </c>
      <c r="S345" s="54" t="s">
        <v>375</v>
      </c>
      <c r="T345" s="55">
        <v>20</v>
      </c>
      <c r="U345" s="54" t="s">
        <v>371</v>
      </c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118</v>
      </c>
      <c r="J346" s="248">
        <v>29</v>
      </c>
      <c r="K346" s="248">
        <v>6</v>
      </c>
      <c r="L346" s="45" t="s">
        <v>132</v>
      </c>
      <c r="M346" s="44" t="s">
        <v>175</v>
      </c>
      <c r="N346" s="45" t="s">
        <v>131</v>
      </c>
      <c r="O346" s="44" t="s">
        <v>470</v>
      </c>
      <c r="P346" s="45" t="s">
        <v>130</v>
      </c>
      <c r="Q346" s="44" t="s">
        <v>658</v>
      </c>
      <c r="R346" s="45" t="s">
        <v>129</v>
      </c>
      <c r="S346" s="44" t="s">
        <v>656</v>
      </c>
      <c r="T346" s="45" t="s">
        <v>128</v>
      </c>
      <c r="U346" s="44" t="s">
        <v>544</v>
      </c>
      <c r="V346" s="45" t="s">
        <v>127</v>
      </c>
      <c r="W346" s="44" t="s">
        <v>175</v>
      </c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1144</v>
      </c>
      <c r="AI346" s="42"/>
      <c r="AJ346" s="231"/>
      <c r="AK346" s="225"/>
      <c r="AL346" s="51"/>
      <c r="AM346" s="228">
        <f>SUMPRODUCT(LEN($M346:$AE349)-LEN(SUBSTITUTE($M346:$AE349,"A", "")))</f>
        <v>39</v>
      </c>
      <c r="AN346" s="216">
        <f>SUMPRODUCT(LEN($AH346:$AH349)-LEN(SUBSTITUTE($AH346:$AH349,"A", "")))</f>
        <v>11</v>
      </c>
      <c r="AO346" s="219">
        <f>SUMPRODUCT(LEN($AG346:$AG349)-LEN(SUBSTITUTE($AG346:$AG349,"A", "")))</f>
        <v>0</v>
      </c>
      <c r="AP346" s="222">
        <f>SUMPRODUCT(LEN($M346:$AE349)-LEN(SUBSTITUTE($M346:$AE349,"S", "")))</f>
        <v>4</v>
      </c>
      <c r="AQ346" s="216">
        <f>SUMPRODUCT(LEN($AH346:$AH349)-LEN(SUBSTITUTE($AH346:$AH349,"S", "")))</f>
        <v>1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14</v>
      </c>
      <c r="AW346" s="216">
        <f>SUMPRODUCT(LEN($AH346:$AH349)-LEN(SUBSTITUTE($AH346:$AH349,"G", "")))</f>
        <v>2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175</v>
      </c>
      <c r="N347" s="35" t="s">
        <v>121</v>
      </c>
      <c r="O347" s="34" t="s">
        <v>374</v>
      </c>
      <c r="P347" s="35" t="s">
        <v>120</v>
      </c>
      <c r="Q347" s="34" t="s">
        <v>658</v>
      </c>
      <c r="R347" s="35" t="s">
        <v>119</v>
      </c>
      <c r="S347" s="34" t="s">
        <v>656</v>
      </c>
      <c r="T347" s="35" t="s">
        <v>118</v>
      </c>
      <c r="U347" s="34" t="s">
        <v>498</v>
      </c>
      <c r="V347" s="35" t="s">
        <v>117</v>
      </c>
      <c r="W347" s="34" t="s">
        <v>133</v>
      </c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 t="s">
        <v>475</v>
      </c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374</v>
      </c>
      <c r="N348" s="26" t="s">
        <v>111</v>
      </c>
      <c r="O348" s="25" t="s">
        <v>470</v>
      </c>
      <c r="P348" s="26" t="s">
        <v>110</v>
      </c>
      <c r="Q348" s="25" t="s">
        <v>530</v>
      </c>
      <c r="R348" s="26" t="s">
        <v>109</v>
      </c>
      <c r="S348" s="25" t="s">
        <v>375</v>
      </c>
      <c r="T348" s="26" t="s">
        <v>108</v>
      </c>
      <c r="U348" s="25" t="s">
        <v>375</v>
      </c>
      <c r="V348" s="26" t="s">
        <v>107</v>
      </c>
      <c r="W348" s="25" t="s">
        <v>133</v>
      </c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677</v>
      </c>
      <c r="N349" s="55" t="s">
        <v>102</v>
      </c>
      <c r="O349" s="54" t="s">
        <v>658</v>
      </c>
      <c r="P349" s="55" t="s">
        <v>101</v>
      </c>
      <c r="Q349" s="54" t="s">
        <v>374</v>
      </c>
      <c r="R349" s="55" t="s">
        <v>100</v>
      </c>
      <c r="S349" s="54" t="s">
        <v>715</v>
      </c>
      <c r="T349" s="55">
        <v>20</v>
      </c>
      <c r="U349" s="54" t="s">
        <v>371</v>
      </c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78</v>
      </c>
      <c r="AN355" s="85">
        <f t="shared" si="46"/>
        <v>10</v>
      </c>
      <c r="AO355" s="84">
        <f t="shared" si="46"/>
        <v>0</v>
      </c>
      <c r="AP355" s="86">
        <f t="shared" si="46"/>
        <v>9</v>
      </c>
      <c r="AQ355" s="85">
        <f t="shared" si="46"/>
        <v>2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28</v>
      </c>
      <c r="AW355" s="85">
        <f t="shared" si="46"/>
        <v>1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44</v>
      </c>
      <c r="BJ355" s="5">
        <f>SUM(AP355:AR355,BB355)/$BJ$5</f>
        <v>5.5</v>
      </c>
      <c r="BK355" s="5">
        <f>SUM(AS355:AU355,BC355)/$BJ$5</f>
        <v>0.5</v>
      </c>
      <c r="BL355" s="5">
        <f>SUM(AV355:AX355,BD355)/$BJ$5</f>
        <v>14.5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39</v>
      </c>
      <c r="AN356" s="66">
        <f t="shared" si="47"/>
        <v>5</v>
      </c>
      <c r="AO356" s="65">
        <f t="shared" si="47"/>
        <v>0</v>
      </c>
      <c r="AP356" s="67">
        <f t="shared" si="47"/>
        <v>4.5</v>
      </c>
      <c r="AQ356" s="66">
        <f t="shared" si="47"/>
        <v>1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14</v>
      </c>
      <c r="AW356" s="66">
        <f t="shared" si="47"/>
        <v>0.5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178</v>
      </c>
      <c r="I357" s="248">
        <v>109</v>
      </c>
      <c r="J357" s="248">
        <v>27</v>
      </c>
      <c r="K357" s="248">
        <v>5</v>
      </c>
      <c r="L357" s="45" t="s">
        <v>132</v>
      </c>
      <c r="M357" s="44" t="s">
        <v>175</v>
      </c>
      <c r="N357" s="45" t="s">
        <v>131</v>
      </c>
      <c r="O357" s="44" t="s">
        <v>664</v>
      </c>
      <c r="P357" s="45" t="s">
        <v>130</v>
      </c>
      <c r="Q357" s="44" t="s">
        <v>655</v>
      </c>
      <c r="R357" s="45" t="s">
        <v>129</v>
      </c>
      <c r="S357" s="44" t="s">
        <v>475</v>
      </c>
      <c r="T357" s="45" t="s">
        <v>128</v>
      </c>
      <c r="U357" s="44" t="s">
        <v>492</v>
      </c>
      <c r="V357" s="45" t="s">
        <v>127</v>
      </c>
      <c r="W357" s="44" t="s">
        <v>175</v>
      </c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1143</v>
      </c>
      <c r="AI357" s="42"/>
      <c r="AJ357" s="235"/>
      <c r="AK357" s="235"/>
      <c r="AL357" s="51"/>
      <c r="AM357" s="228">
        <f>SUMPRODUCT(LEN($M357:$AE360)-LEN(SUBSTITUTE($M357:$AE360,"A", "")))</f>
        <v>38</v>
      </c>
      <c r="AN357" s="216">
        <f>SUMPRODUCT(LEN($AH357:$AH360)-LEN(SUBSTITUTE($AH357:$AH360,"A", "")))</f>
        <v>9</v>
      </c>
      <c r="AO357" s="219">
        <f>SUMPRODUCT(LEN($AG357:$AG360)-LEN(SUBSTITUTE($AG357:$AG360,"A", "")))</f>
        <v>0</v>
      </c>
      <c r="AP357" s="222">
        <f>SUMPRODUCT(LEN($M357:$AE360)-LEN(SUBSTITUTE($M357:$AE360,"S", "")))</f>
        <v>4</v>
      </c>
      <c r="AQ357" s="216">
        <f>SUMPRODUCT(LEN($AH357:$AH360)-LEN(SUBSTITUTE($AH357:$AH360,"S", "")))</f>
        <v>2</v>
      </c>
      <c r="AR357" s="219">
        <f>SUMPRODUCT(LEN($AG357:$AG360)-LEN(SUBSTITUTE($AG357:$AG360,"S", "")))</f>
        <v>0</v>
      </c>
      <c r="AS357" s="222">
        <f>SUMPRODUCT(LEN($M357:$AE360)-LEN(SUBSTITUTE($M357:$AE360,"F", "")))</f>
        <v>1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17</v>
      </c>
      <c r="AW357" s="216">
        <f>SUMPRODUCT(LEN($AH357:$AH360)-LEN(SUBSTITUTE($AH357:$AH360,"G", "")))</f>
        <v>1</v>
      </c>
      <c r="AX357" s="219">
        <f>SUMPRODUCT(LEN($AG357:$AG360)-LEN(SUBSTITUTE($AG357:$AG360,"G", "")))</f>
        <v>0</v>
      </c>
      <c r="AY357" s="222">
        <f>SUMPRODUCT(LEN($M357:$AE360)-LEN(SUBSTITUTE($M357:$AE360,"M", "")))</f>
        <v>0</v>
      </c>
      <c r="AZ357" s="216">
        <f>SUMPRODUCT(LEN($AH357:$AH360)-LEN(SUBSTITUTE($AH357:$AH360,"M", "")))</f>
        <v>0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175</v>
      </c>
      <c r="N358" s="35" t="s">
        <v>121</v>
      </c>
      <c r="O358" s="34" t="s">
        <v>938</v>
      </c>
      <c r="P358" s="35" t="s">
        <v>120</v>
      </c>
      <c r="Q358" s="34" t="s">
        <v>477</v>
      </c>
      <c r="R358" s="35" t="s">
        <v>119</v>
      </c>
      <c r="S358" s="34" t="s">
        <v>656</v>
      </c>
      <c r="T358" s="35" t="s">
        <v>118</v>
      </c>
      <c r="U358" s="34" t="s">
        <v>377</v>
      </c>
      <c r="V358" s="35" t="s">
        <v>117</v>
      </c>
      <c r="W358" s="34" t="s">
        <v>133</v>
      </c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221</v>
      </c>
      <c r="I359" s="250"/>
      <c r="J359" s="250"/>
      <c r="K359" s="250"/>
      <c r="L359" s="26" t="s">
        <v>112</v>
      </c>
      <c r="M359" s="25" t="s">
        <v>544</v>
      </c>
      <c r="N359" s="26" t="s">
        <v>111</v>
      </c>
      <c r="O359" s="25" t="s">
        <v>655</v>
      </c>
      <c r="P359" s="26" t="s">
        <v>110</v>
      </c>
      <c r="Q359" s="25" t="s">
        <v>477</v>
      </c>
      <c r="R359" s="26" t="s">
        <v>109</v>
      </c>
      <c r="S359" s="25" t="s">
        <v>374</v>
      </c>
      <c r="T359" s="26" t="s">
        <v>108</v>
      </c>
      <c r="U359" s="25" t="s">
        <v>375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374</v>
      </c>
      <c r="N360" s="55" t="s">
        <v>102</v>
      </c>
      <c r="O360" s="54" t="s">
        <v>656</v>
      </c>
      <c r="P360" s="55" t="s">
        <v>101</v>
      </c>
      <c r="Q360" s="54" t="s">
        <v>477</v>
      </c>
      <c r="R360" s="55" t="s">
        <v>100</v>
      </c>
      <c r="S360" s="54" t="s">
        <v>732</v>
      </c>
      <c r="T360" s="55">
        <v>20</v>
      </c>
      <c r="U360" s="54" t="s">
        <v>531</v>
      </c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113</v>
      </c>
      <c r="J361" s="248">
        <v>27</v>
      </c>
      <c r="K361" s="248">
        <v>6</v>
      </c>
      <c r="L361" s="45" t="s">
        <v>132</v>
      </c>
      <c r="M361" s="44" t="s">
        <v>175</v>
      </c>
      <c r="N361" s="45" t="s">
        <v>131</v>
      </c>
      <c r="O361" s="44" t="s">
        <v>475</v>
      </c>
      <c r="P361" s="45" t="s">
        <v>130</v>
      </c>
      <c r="Q361" s="44" t="s">
        <v>477</v>
      </c>
      <c r="R361" s="45" t="s">
        <v>129</v>
      </c>
      <c r="S361" s="44" t="s">
        <v>658</v>
      </c>
      <c r="T361" s="45" t="s">
        <v>128</v>
      </c>
      <c r="U361" s="44" t="s">
        <v>375</v>
      </c>
      <c r="V361" s="45" t="s">
        <v>127</v>
      </c>
      <c r="W361" s="44" t="s">
        <v>133</v>
      </c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175</v>
      </c>
      <c r="AI361" s="42"/>
      <c r="AJ361" s="231"/>
      <c r="AK361" s="225"/>
      <c r="AL361" s="51"/>
      <c r="AM361" s="228">
        <f>SUMPRODUCT(LEN($M361:$AE364)-LEN(SUBSTITUTE($M361:$AE364,"A", "")))</f>
        <v>40</v>
      </c>
      <c r="AN361" s="216">
        <f>SUMPRODUCT(LEN($AH361:$AH364)-LEN(SUBSTITUTE($AH361:$AH364,"A", "")))</f>
        <v>1</v>
      </c>
      <c r="AO361" s="219">
        <f>SUMPRODUCT(LEN($AG361:$AG364)-LEN(SUBSTITUTE($AG361:$AG364,"A", "")))</f>
        <v>0</v>
      </c>
      <c r="AP361" s="222">
        <f>SUMPRODUCT(LEN($M361:$AE364)-LEN(SUBSTITUTE($M361:$AE364,"S", "")))</f>
        <v>5</v>
      </c>
      <c r="AQ361" s="216">
        <f>SUMPRODUCT(LEN($AH361:$AH364)-LEN(SUBSTITUTE($AH361:$AH364,"S", "")))</f>
        <v>0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11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656</v>
      </c>
      <c r="N362" s="35" t="s">
        <v>121</v>
      </c>
      <c r="O362" s="34" t="s">
        <v>374</v>
      </c>
      <c r="P362" s="35" t="s">
        <v>120</v>
      </c>
      <c r="Q362" s="34" t="s">
        <v>477</v>
      </c>
      <c r="R362" s="35" t="s">
        <v>119</v>
      </c>
      <c r="S362" s="34" t="s">
        <v>374</v>
      </c>
      <c r="T362" s="35" t="s">
        <v>118</v>
      </c>
      <c r="U362" s="34" t="s">
        <v>175</v>
      </c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374</v>
      </c>
      <c r="N363" s="26" t="s">
        <v>111</v>
      </c>
      <c r="O363" s="25" t="s">
        <v>477</v>
      </c>
      <c r="P363" s="26" t="s">
        <v>110</v>
      </c>
      <c r="Q363" s="25" t="s">
        <v>530</v>
      </c>
      <c r="R363" s="26" t="s">
        <v>109</v>
      </c>
      <c r="S363" s="25" t="s">
        <v>558</v>
      </c>
      <c r="T363" s="26" t="s">
        <v>108</v>
      </c>
      <c r="U363" s="25" t="s">
        <v>133</v>
      </c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470</v>
      </c>
      <c r="N364" s="55" t="s">
        <v>102</v>
      </c>
      <c r="O364" s="54" t="s">
        <v>664</v>
      </c>
      <c r="P364" s="55" t="s">
        <v>101</v>
      </c>
      <c r="Q364" s="54" t="s">
        <v>530</v>
      </c>
      <c r="R364" s="55" t="s">
        <v>100</v>
      </c>
      <c r="S364" s="54" t="s">
        <v>373</v>
      </c>
      <c r="T364" s="55">
        <v>20</v>
      </c>
      <c r="U364" s="54" t="s">
        <v>133</v>
      </c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75</v>
      </c>
      <c r="AN370" s="85">
        <f t="shared" si="48"/>
        <v>31</v>
      </c>
      <c r="AO370" s="84">
        <f t="shared" si="48"/>
        <v>0</v>
      </c>
      <c r="AP370" s="86">
        <f t="shared" si="48"/>
        <v>14</v>
      </c>
      <c r="AQ370" s="85">
        <f t="shared" si="48"/>
        <v>4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31</v>
      </c>
      <c r="AW370" s="85">
        <f t="shared" si="48"/>
        <v>6</v>
      </c>
      <c r="AX370" s="84">
        <f t="shared" si="48"/>
        <v>0</v>
      </c>
      <c r="AY370" s="86">
        <f t="shared" si="48"/>
        <v>2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53</v>
      </c>
      <c r="BJ370" s="5">
        <f>SUM(AP370:AR370,BB370)/$BJ$5</f>
        <v>9</v>
      </c>
      <c r="BK370" s="5">
        <f>SUM(AS370:AU370,BC370)/$BJ$5</f>
        <v>0</v>
      </c>
      <c r="BL370" s="5">
        <f>SUM(AV370:AX370,BD370)/$BJ$5</f>
        <v>18.5</v>
      </c>
      <c r="BM370" s="5">
        <f>SUM(AY370:BA370,BE370)/$BJ$5</f>
        <v>1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37.5</v>
      </c>
      <c r="AN371" s="66">
        <f t="shared" si="49"/>
        <v>15.5</v>
      </c>
      <c r="AO371" s="65">
        <f t="shared" si="49"/>
        <v>0</v>
      </c>
      <c r="AP371" s="67">
        <f t="shared" si="49"/>
        <v>7</v>
      </c>
      <c r="AQ371" s="66">
        <f t="shared" si="49"/>
        <v>2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15.5</v>
      </c>
      <c r="AW371" s="66">
        <f t="shared" si="49"/>
        <v>3</v>
      </c>
      <c r="AX371" s="65">
        <f t="shared" si="49"/>
        <v>0</v>
      </c>
      <c r="AY371" s="67">
        <f t="shared" si="49"/>
        <v>1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197</v>
      </c>
      <c r="I372" s="248">
        <v>133</v>
      </c>
      <c r="J372" s="248">
        <v>29</v>
      </c>
      <c r="K372" s="248">
        <v>8</v>
      </c>
      <c r="L372" s="45" t="s">
        <v>132</v>
      </c>
      <c r="M372" s="44" t="s">
        <v>1142</v>
      </c>
      <c r="N372" s="45" t="s">
        <v>131</v>
      </c>
      <c r="O372" s="44" t="s">
        <v>664</v>
      </c>
      <c r="P372" s="45" t="s">
        <v>130</v>
      </c>
      <c r="Q372" s="44" t="s">
        <v>470</v>
      </c>
      <c r="R372" s="45" t="s">
        <v>129</v>
      </c>
      <c r="S372" s="44" t="s">
        <v>374</v>
      </c>
      <c r="T372" s="45" t="s">
        <v>128</v>
      </c>
      <c r="U372" s="44" t="s">
        <v>531</v>
      </c>
      <c r="V372" s="45" t="s">
        <v>127</v>
      </c>
      <c r="W372" s="44" t="s">
        <v>133</v>
      </c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531</v>
      </c>
      <c r="AI372" s="42"/>
      <c r="AJ372" s="235"/>
      <c r="AK372" s="235"/>
      <c r="AL372" s="51"/>
      <c r="AM372" s="228">
        <f>SUMPRODUCT(LEN($M372:$AE375)-LEN(SUBSTITUTE($M372:$AE375,"A", "")))</f>
        <v>31</v>
      </c>
      <c r="AN372" s="216">
        <f>SUMPRODUCT(LEN($AH372:$AH375)-LEN(SUBSTITUTE($AH372:$AH375,"A", "")))</f>
        <v>20</v>
      </c>
      <c r="AO372" s="219">
        <f>SUMPRODUCT(LEN($AG372:$AG375)-LEN(SUBSTITUTE($AG372:$AG375,"A", "")))</f>
        <v>0</v>
      </c>
      <c r="AP372" s="222">
        <f>SUMPRODUCT(LEN($M372:$AE375)-LEN(SUBSTITUTE($M372:$AE375,"S", "")))</f>
        <v>4</v>
      </c>
      <c r="AQ372" s="216">
        <f>SUMPRODUCT(LEN($AH372:$AH375)-LEN(SUBSTITUTE($AH372:$AH375,"S", "")))</f>
        <v>3</v>
      </c>
      <c r="AR372" s="219">
        <f>SUMPRODUCT(LEN($AG372:$AG375)-LEN(SUBSTITUTE($AG372:$AG375,"S", "")))</f>
        <v>0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16</v>
      </c>
      <c r="AW372" s="216">
        <f>SUMPRODUCT(LEN($AH372:$AH375)-LEN(SUBSTITUTE($AH372:$AH375,"G", "")))</f>
        <v>4</v>
      </c>
      <c r="AX372" s="219">
        <f>SUMPRODUCT(LEN($AG372:$AG375)-LEN(SUBSTITUTE($AG372:$AG375,"G", "")))</f>
        <v>0</v>
      </c>
      <c r="AY372" s="222">
        <f>SUMPRODUCT(LEN($M372:$AE375)-LEN(SUBSTITUTE($M372:$AE375,"M", "")))</f>
        <v>2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1079</v>
      </c>
      <c r="N373" s="35" t="s">
        <v>121</v>
      </c>
      <c r="O373" s="34" t="s">
        <v>765</v>
      </c>
      <c r="P373" s="35" t="s">
        <v>120</v>
      </c>
      <c r="Q373" s="34" t="s">
        <v>464</v>
      </c>
      <c r="R373" s="35" t="s">
        <v>119</v>
      </c>
      <c r="S373" s="34" t="s">
        <v>658</v>
      </c>
      <c r="T373" s="35" t="s">
        <v>118</v>
      </c>
      <c r="U373" s="34" t="s">
        <v>471</v>
      </c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477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221</v>
      </c>
      <c r="I374" s="250"/>
      <c r="J374" s="250"/>
      <c r="K374" s="250"/>
      <c r="L374" s="26" t="s">
        <v>112</v>
      </c>
      <c r="M374" s="25" t="s">
        <v>477</v>
      </c>
      <c r="N374" s="26" t="s">
        <v>111</v>
      </c>
      <c r="O374" s="25" t="s">
        <v>746</v>
      </c>
      <c r="P374" s="26" t="s">
        <v>110</v>
      </c>
      <c r="Q374" s="25" t="s">
        <v>175</v>
      </c>
      <c r="R374" s="26" t="s">
        <v>109</v>
      </c>
      <c r="S374" s="25" t="s">
        <v>715</v>
      </c>
      <c r="T374" s="26" t="s">
        <v>108</v>
      </c>
      <c r="U374" s="25" t="s">
        <v>175</v>
      </c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 t="s">
        <v>1141</v>
      </c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470</v>
      </c>
      <c r="N375" s="55" t="s">
        <v>102</v>
      </c>
      <c r="O375" s="54" t="s">
        <v>498</v>
      </c>
      <c r="P375" s="55" t="s">
        <v>101</v>
      </c>
      <c r="Q375" s="54" t="s">
        <v>374</v>
      </c>
      <c r="R375" s="55" t="s">
        <v>100</v>
      </c>
      <c r="S375" s="54" t="s">
        <v>375</v>
      </c>
      <c r="T375" s="55">
        <v>20</v>
      </c>
      <c r="U375" s="54" t="s">
        <v>133</v>
      </c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 t="s">
        <v>917</v>
      </c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 t="s">
        <v>1140</v>
      </c>
      <c r="E376" s="49"/>
      <c r="F376" s="49"/>
      <c r="G376" s="48"/>
      <c r="H376" s="241"/>
      <c r="I376" s="248">
        <v>141</v>
      </c>
      <c r="J376" s="248">
        <v>30</v>
      </c>
      <c r="K376" s="248">
        <v>7</v>
      </c>
      <c r="L376" s="45" t="s">
        <v>132</v>
      </c>
      <c r="M376" s="44" t="s">
        <v>175</v>
      </c>
      <c r="N376" s="45" t="s">
        <v>131</v>
      </c>
      <c r="O376" s="44" t="s">
        <v>470</v>
      </c>
      <c r="P376" s="45" t="s">
        <v>130</v>
      </c>
      <c r="Q376" s="44" t="s">
        <v>477</v>
      </c>
      <c r="R376" s="45" t="s">
        <v>129</v>
      </c>
      <c r="S376" s="44" t="s">
        <v>656</v>
      </c>
      <c r="T376" s="45" t="s">
        <v>128</v>
      </c>
      <c r="U376" s="44" t="s">
        <v>478</v>
      </c>
      <c r="V376" s="45" t="s">
        <v>127</v>
      </c>
      <c r="W376" s="44" t="s">
        <v>371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375</v>
      </c>
      <c r="AI376" s="42"/>
      <c r="AJ376" s="231"/>
      <c r="AK376" s="225"/>
      <c r="AL376" s="51"/>
      <c r="AM376" s="228">
        <f>SUMPRODUCT(LEN($M376:$AE379)-LEN(SUBSTITUTE($M376:$AE379,"A", "")))</f>
        <v>44</v>
      </c>
      <c r="AN376" s="216">
        <f>SUMPRODUCT(LEN($AH376:$AH379)-LEN(SUBSTITUTE($AH376:$AH379,"A", "")))</f>
        <v>11</v>
      </c>
      <c r="AO376" s="219">
        <f>SUMPRODUCT(LEN($AG376:$AG379)-LEN(SUBSTITUTE($AG376:$AG379,"A", "")))</f>
        <v>0</v>
      </c>
      <c r="AP376" s="222">
        <f>SUMPRODUCT(LEN($M376:$AE379)-LEN(SUBSTITUTE($M376:$AE379,"S", "")))</f>
        <v>10</v>
      </c>
      <c r="AQ376" s="216">
        <f>SUMPRODUCT(LEN($AH376:$AH379)-LEN(SUBSTITUTE($AH376:$AH379,"S", "")))</f>
        <v>1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15</v>
      </c>
      <c r="AW376" s="216">
        <f>SUMPRODUCT(LEN($AH376:$AH379)-LEN(SUBSTITUTE($AH376:$AH379,"G", "")))</f>
        <v>2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375</v>
      </c>
      <c r="N377" s="35" t="s">
        <v>121</v>
      </c>
      <c r="O377" s="34" t="s">
        <v>938</v>
      </c>
      <c r="P377" s="35" t="s">
        <v>120</v>
      </c>
      <c r="Q377" s="34" t="s">
        <v>1139</v>
      </c>
      <c r="R377" s="35" t="s">
        <v>119</v>
      </c>
      <c r="S377" s="34" t="s">
        <v>703</v>
      </c>
      <c r="T377" s="35" t="s">
        <v>118</v>
      </c>
      <c r="U377" s="34" t="s">
        <v>471</v>
      </c>
      <c r="V377" s="35" t="s">
        <v>117</v>
      </c>
      <c r="W377" s="34" t="s">
        <v>133</v>
      </c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375</v>
      </c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470</v>
      </c>
      <c r="N378" s="26" t="s">
        <v>111</v>
      </c>
      <c r="O378" s="25" t="s">
        <v>374</v>
      </c>
      <c r="P378" s="26" t="s">
        <v>110</v>
      </c>
      <c r="Q378" s="25" t="s">
        <v>703</v>
      </c>
      <c r="R378" s="26" t="s">
        <v>109</v>
      </c>
      <c r="S378" s="25" t="s">
        <v>547</v>
      </c>
      <c r="T378" s="26" t="s">
        <v>108</v>
      </c>
      <c r="U378" s="25" t="s">
        <v>186</v>
      </c>
      <c r="V378" s="26" t="s">
        <v>107</v>
      </c>
      <c r="W378" s="25" t="s">
        <v>133</v>
      </c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 t="s">
        <v>1104</v>
      </c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655</v>
      </c>
      <c r="N379" s="55" t="s">
        <v>102</v>
      </c>
      <c r="O379" s="54" t="s">
        <v>1096</v>
      </c>
      <c r="P379" s="55" t="s">
        <v>101</v>
      </c>
      <c r="Q379" s="54" t="s">
        <v>374</v>
      </c>
      <c r="R379" s="55" t="s">
        <v>100</v>
      </c>
      <c r="S379" s="54" t="s">
        <v>373</v>
      </c>
      <c r="T379" s="55">
        <v>20</v>
      </c>
      <c r="U379" s="54" t="s">
        <v>133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74</v>
      </c>
      <c r="AN385" s="85">
        <f t="shared" si="50"/>
        <v>25</v>
      </c>
      <c r="AO385" s="84">
        <f t="shared" si="50"/>
        <v>0</v>
      </c>
      <c r="AP385" s="86">
        <f t="shared" si="50"/>
        <v>13</v>
      </c>
      <c r="AQ385" s="85">
        <f t="shared" si="50"/>
        <v>2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3</v>
      </c>
      <c r="AX385" s="84">
        <f t="shared" si="50"/>
        <v>0</v>
      </c>
      <c r="AY385" s="86">
        <f t="shared" si="50"/>
        <v>1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2</v>
      </c>
      <c r="BE385" s="81">
        <f t="shared" si="50"/>
        <v>0</v>
      </c>
      <c r="BF385" s="61" t="s">
        <v>137</v>
      </c>
      <c r="BI385" s="5">
        <f>SUM(AM385:AO385)/$BJ$5</f>
        <v>49.5</v>
      </c>
      <c r="BJ385" s="5">
        <f>SUM(AP385:AR385,BB385)/$BJ$5</f>
        <v>7.5</v>
      </c>
      <c r="BK385" s="5">
        <f>SUM(AS385:AU385,BC385)/$BJ$5</f>
        <v>0</v>
      </c>
      <c r="BL385" s="5">
        <f>SUM(AV385:AX385,BD385)/$BJ$5</f>
        <v>14.5</v>
      </c>
      <c r="BM385" s="5">
        <f>SUM(AY385:BA385,BE385)/$BJ$5</f>
        <v>0.5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37</v>
      </c>
      <c r="AN386" s="66">
        <f t="shared" si="51"/>
        <v>12.5</v>
      </c>
      <c r="AO386" s="65">
        <f t="shared" si="51"/>
        <v>0</v>
      </c>
      <c r="AP386" s="67">
        <f t="shared" si="51"/>
        <v>6.5</v>
      </c>
      <c r="AQ386" s="66">
        <f t="shared" si="51"/>
        <v>1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1.5</v>
      </c>
      <c r="AX386" s="65">
        <f t="shared" si="51"/>
        <v>0</v>
      </c>
      <c r="AY386" s="67">
        <f t="shared" si="51"/>
        <v>0.5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1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1138</v>
      </c>
      <c r="I387" s="248">
        <v>118</v>
      </c>
      <c r="J387" s="248">
        <v>27</v>
      </c>
      <c r="K387" s="248">
        <v>6</v>
      </c>
      <c r="L387" s="45" t="s">
        <v>132</v>
      </c>
      <c r="M387" s="44" t="s">
        <v>175</v>
      </c>
      <c r="N387" s="45" t="s">
        <v>131</v>
      </c>
      <c r="O387" s="44" t="s">
        <v>477</v>
      </c>
      <c r="P387" s="45" t="s">
        <v>130</v>
      </c>
      <c r="Q387" s="44" t="s">
        <v>477</v>
      </c>
      <c r="R387" s="45" t="s">
        <v>129</v>
      </c>
      <c r="S387" s="44" t="s">
        <v>375</v>
      </c>
      <c r="T387" s="45" t="s">
        <v>128</v>
      </c>
      <c r="U387" s="44" t="s">
        <v>498</v>
      </c>
      <c r="V387" s="45" t="s">
        <v>127</v>
      </c>
      <c r="W387" s="44" t="s">
        <v>133</v>
      </c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496</v>
      </c>
      <c r="AI387" s="42" t="s">
        <v>715</v>
      </c>
      <c r="AJ387" s="235"/>
      <c r="AK387" s="235"/>
      <c r="AL387" s="51"/>
      <c r="AM387" s="228">
        <f>SUMPRODUCT(LEN($M387:$AE390)-LEN(SUBSTITUTE($M387:$AE390,"A", "")))</f>
        <v>28</v>
      </c>
      <c r="AN387" s="216">
        <f>SUMPRODUCT(LEN($AH387:$AH390)-LEN(SUBSTITUTE($AH387:$AH390,"A", "")))</f>
        <v>5</v>
      </c>
      <c r="AO387" s="219">
        <f>SUMPRODUCT(LEN($AG387:$AG390)-LEN(SUBSTITUTE($AG387:$AG390,"A", "")))</f>
        <v>0</v>
      </c>
      <c r="AP387" s="222">
        <f>SUMPRODUCT(LEN($M387:$AE390)-LEN(SUBSTITUTE($M387:$AE390,"S", "")))</f>
        <v>4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0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11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1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2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544</v>
      </c>
      <c r="N388" s="35" t="s">
        <v>121</v>
      </c>
      <c r="O388" s="34" t="s">
        <v>470</v>
      </c>
      <c r="P388" s="35" t="s">
        <v>120</v>
      </c>
      <c r="Q388" s="34" t="s">
        <v>375</v>
      </c>
      <c r="R388" s="35" t="s">
        <v>119</v>
      </c>
      <c r="S388" s="34" t="s">
        <v>373</v>
      </c>
      <c r="T388" s="35" t="s">
        <v>118</v>
      </c>
      <c r="U388" s="34" t="s">
        <v>471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/>
      <c r="I389" s="250"/>
      <c r="J389" s="250"/>
      <c r="K389" s="250"/>
      <c r="L389" s="26" t="s">
        <v>112</v>
      </c>
      <c r="M389" s="25" t="s">
        <v>544</v>
      </c>
      <c r="N389" s="26" t="s">
        <v>111</v>
      </c>
      <c r="O389" s="25" t="s">
        <v>664</v>
      </c>
      <c r="P389" s="26" t="s">
        <v>110</v>
      </c>
      <c r="Q389" s="25" t="s">
        <v>498</v>
      </c>
      <c r="R389" s="26" t="s">
        <v>109</v>
      </c>
      <c r="S389" s="25" t="s">
        <v>175</v>
      </c>
      <c r="T389" s="26" t="s">
        <v>108</v>
      </c>
      <c r="U389" s="25" t="s">
        <v>175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1106</v>
      </c>
      <c r="N390" s="55" t="s">
        <v>102</v>
      </c>
      <c r="O390" s="54" t="s">
        <v>498</v>
      </c>
      <c r="P390" s="55" t="s">
        <v>101</v>
      </c>
      <c r="Q390" s="54" t="s">
        <v>375</v>
      </c>
      <c r="R390" s="55" t="s">
        <v>100</v>
      </c>
      <c r="S390" s="54" t="s">
        <v>375</v>
      </c>
      <c r="T390" s="55">
        <v>20</v>
      </c>
      <c r="U390" s="54" t="s">
        <v>133</v>
      </c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131</v>
      </c>
      <c r="J391" s="248">
        <v>29</v>
      </c>
      <c r="K391" s="248">
        <v>6</v>
      </c>
      <c r="L391" s="45" t="s">
        <v>132</v>
      </c>
      <c r="M391" s="44" t="s">
        <v>175</v>
      </c>
      <c r="N391" s="45" t="s">
        <v>131</v>
      </c>
      <c r="O391" s="44" t="s">
        <v>470</v>
      </c>
      <c r="P391" s="45" t="s">
        <v>130</v>
      </c>
      <c r="Q391" s="44" t="s">
        <v>530</v>
      </c>
      <c r="R391" s="45" t="s">
        <v>129</v>
      </c>
      <c r="S391" s="44" t="s">
        <v>375</v>
      </c>
      <c r="T391" s="45" t="s">
        <v>128</v>
      </c>
      <c r="U391" s="44" t="s">
        <v>375</v>
      </c>
      <c r="V391" s="45" t="s">
        <v>127</v>
      </c>
      <c r="W391" s="44" t="s">
        <v>371</v>
      </c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175</v>
      </c>
      <c r="AI391" s="42"/>
      <c r="AJ391" s="231"/>
      <c r="AK391" s="225"/>
      <c r="AL391" s="51"/>
      <c r="AM391" s="228">
        <f>SUMPRODUCT(LEN($M391:$AE394)-LEN(SUBSTITUTE($M391:$AE394,"A", "")))</f>
        <v>46</v>
      </c>
      <c r="AN391" s="216">
        <f>SUMPRODUCT(LEN($AH391:$AH394)-LEN(SUBSTITUTE($AH391:$AH394,"A", "")))</f>
        <v>20</v>
      </c>
      <c r="AO391" s="219">
        <f>SUMPRODUCT(LEN($AG391:$AG394)-LEN(SUBSTITUTE($AG391:$AG394,"A", "")))</f>
        <v>0</v>
      </c>
      <c r="AP391" s="222">
        <f>SUMPRODUCT(LEN($M391:$AE394)-LEN(SUBSTITUTE($M391:$AE394,"S", "")))</f>
        <v>9</v>
      </c>
      <c r="AQ391" s="216">
        <f>SUMPRODUCT(LEN($AH391:$AH394)-LEN(SUBSTITUTE($AH391:$AH394,"S", "")))</f>
        <v>2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13</v>
      </c>
      <c r="AW391" s="216">
        <f>SUMPRODUCT(LEN($AH391:$AH394)-LEN(SUBSTITUTE($AH391:$AH394,"G", "")))</f>
        <v>3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175</v>
      </c>
      <c r="N392" s="35" t="s">
        <v>121</v>
      </c>
      <c r="O392" s="34" t="s">
        <v>1072</v>
      </c>
      <c r="P392" s="35" t="s">
        <v>120</v>
      </c>
      <c r="Q392" s="34" t="s">
        <v>477</v>
      </c>
      <c r="R392" s="35" t="s">
        <v>119</v>
      </c>
      <c r="S392" s="34" t="s">
        <v>664</v>
      </c>
      <c r="T392" s="35" t="s">
        <v>118</v>
      </c>
      <c r="U392" s="34" t="s">
        <v>386</v>
      </c>
      <c r="V392" s="35" t="s">
        <v>117</v>
      </c>
      <c r="W392" s="34" t="s">
        <v>133</v>
      </c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 t="s">
        <v>1137</v>
      </c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703</v>
      </c>
      <c r="N393" s="26" t="s">
        <v>111</v>
      </c>
      <c r="O393" s="25" t="s">
        <v>938</v>
      </c>
      <c r="P393" s="26" t="s">
        <v>110</v>
      </c>
      <c r="Q393" s="25" t="s">
        <v>530</v>
      </c>
      <c r="R393" s="26" t="s">
        <v>109</v>
      </c>
      <c r="S393" s="25" t="s">
        <v>373</v>
      </c>
      <c r="T393" s="26" t="s">
        <v>108</v>
      </c>
      <c r="U393" s="25" t="s">
        <v>175</v>
      </c>
      <c r="V393" s="26" t="s">
        <v>107</v>
      </c>
      <c r="W393" s="25" t="s">
        <v>133</v>
      </c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 t="s">
        <v>1136</v>
      </c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496</v>
      </c>
      <c r="N394" s="55" t="s">
        <v>102</v>
      </c>
      <c r="O394" s="54" t="s">
        <v>530</v>
      </c>
      <c r="P394" s="55" t="s">
        <v>101</v>
      </c>
      <c r="Q394" s="54" t="s">
        <v>470</v>
      </c>
      <c r="R394" s="55" t="s">
        <v>100</v>
      </c>
      <c r="S394" s="54" t="s">
        <v>464</v>
      </c>
      <c r="T394" s="55">
        <v>20</v>
      </c>
      <c r="U394" s="54" t="s">
        <v>371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52</v>
      </c>
      <c r="AN400" s="85">
        <f t="shared" si="52"/>
        <v>4</v>
      </c>
      <c r="AO400" s="84">
        <f t="shared" si="52"/>
        <v>0</v>
      </c>
      <c r="AP400" s="86">
        <f t="shared" si="52"/>
        <v>20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14</v>
      </c>
      <c r="AW400" s="85">
        <f t="shared" si="52"/>
        <v>1</v>
      </c>
      <c r="AX400" s="84">
        <f t="shared" si="52"/>
        <v>0</v>
      </c>
      <c r="AY400" s="86">
        <f t="shared" si="52"/>
        <v>1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3</v>
      </c>
      <c r="BE400" s="81">
        <f t="shared" si="52"/>
        <v>0</v>
      </c>
      <c r="BF400" s="61" t="s">
        <v>137</v>
      </c>
      <c r="BI400" s="5">
        <f>SUM(AM400:AO400)/$BJ$5</f>
        <v>28</v>
      </c>
      <c r="BJ400" s="5">
        <f>SUM(AP400:AR400,BB400)/$BJ$5</f>
        <v>10.5</v>
      </c>
      <c r="BK400" s="5">
        <f>SUM(AS400:AU400,BC400)/$BJ$5</f>
        <v>0</v>
      </c>
      <c r="BL400" s="5">
        <f>SUM(AV400:AX400,BD400)/$BJ$5</f>
        <v>9</v>
      </c>
      <c r="BM400" s="5">
        <f>SUM(AY400:BA400,BE400)/$BJ$5</f>
        <v>0.5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26</v>
      </c>
      <c r="AN401" s="66">
        <f t="shared" si="53"/>
        <v>2</v>
      </c>
      <c r="AO401" s="65">
        <f t="shared" si="53"/>
        <v>0</v>
      </c>
      <c r="AP401" s="67">
        <f t="shared" si="53"/>
        <v>10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7</v>
      </c>
      <c r="AW401" s="66">
        <f t="shared" si="53"/>
        <v>0.5</v>
      </c>
      <c r="AX401" s="65">
        <f t="shared" si="53"/>
        <v>0</v>
      </c>
      <c r="AY401" s="67">
        <f t="shared" si="53"/>
        <v>0.5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1.5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197</v>
      </c>
      <c r="I402" s="248">
        <v>103</v>
      </c>
      <c r="J402" s="248">
        <v>27</v>
      </c>
      <c r="K402" s="248">
        <v>7</v>
      </c>
      <c r="L402" s="45" t="s">
        <v>132</v>
      </c>
      <c r="M402" s="44" t="s">
        <v>1097</v>
      </c>
      <c r="N402" s="45" t="s">
        <v>131</v>
      </c>
      <c r="O402" s="44" t="s">
        <v>475</v>
      </c>
      <c r="P402" s="45" t="s">
        <v>130</v>
      </c>
      <c r="Q402" s="44" t="s">
        <v>477</v>
      </c>
      <c r="R402" s="45" t="s">
        <v>129</v>
      </c>
      <c r="S402" s="44" t="s">
        <v>375</v>
      </c>
      <c r="T402" s="45" t="s">
        <v>128</v>
      </c>
      <c r="U402" s="44" t="s">
        <v>371</v>
      </c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477</v>
      </c>
      <c r="AI402" s="42" t="s">
        <v>950</v>
      </c>
      <c r="AJ402" s="235"/>
      <c r="AK402" s="235"/>
      <c r="AL402" s="51"/>
      <c r="AM402" s="228">
        <f>SUMPRODUCT(LEN($M402:$AE405)-LEN(SUBSTITUTE($M402:$AE405,"A", "")))</f>
        <v>29</v>
      </c>
      <c r="AN402" s="216">
        <f>SUMPRODUCT(LEN($AH402:$AH405)-LEN(SUBSTITUTE($AH402:$AH405,"A", "")))</f>
        <v>2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11</v>
      </c>
      <c r="AQ402" s="216">
        <f>SUMPRODUCT(LEN($AH402:$AH405)-LEN(SUBSTITUTE($AH402:$AH405,"S", "")))</f>
        <v>0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10</v>
      </c>
      <c r="AW402" s="216">
        <f>SUMPRODUCT(LEN($AH402:$AH405)-LEN(SUBSTITUTE($AH402:$AH405,"G", "")))</f>
        <v>1</v>
      </c>
      <c r="AX402" s="219">
        <f>SUMPRODUCT(LEN($AG402:$AG405)-LEN(SUBSTITUTE($AG402:$AG405,"G", "")))</f>
        <v>0</v>
      </c>
      <c r="AY402" s="222">
        <f>SUMPRODUCT(LEN($M402:$AE405)-LEN(SUBSTITUTE($M402:$AE405,"M", "")))</f>
        <v>1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1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3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477</v>
      </c>
      <c r="N403" s="35" t="s">
        <v>121</v>
      </c>
      <c r="O403" s="34" t="s">
        <v>477</v>
      </c>
      <c r="P403" s="35" t="s">
        <v>120</v>
      </c>
      <c r="Q403" s="34" t="s">
        <v>477</v>
      </c>
      <c r="R403" s="35" t="s">
        <v>119</v>
      </c>
      <c r="S403" s="34" t="s">
        <v>373</v>
      </c>
      <c r="T403" s="35" t="s">
        <v>118</v>
      </c>
      <c r="U403" s="34" t="s">
        <v>371</v>
      </c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221</v>
      </c>
      <c r="I404" s="250"/>
      <c r="J404" s="250"/>
      <c r="K404" s="250"/>
      <c r="L404" s="26" t="s">
        <v>112</v>
      </c>
      <c r="M404" s="25" t="s">
        <v>375</v>
      </c>
      <c r="N404" s="26" t="s">
        <v>111</v>
      </c>
      <c r="O404" s="25" t="s">
        <v>477</v>
      </c>
      <c r="P404" s="26" t="s">
        <v>110</v>
      </c>
      <c r="Q404" s="25" t="s">
        <v>475</v>
      </c>
      <c r="R404" s="26" t="s">
        <v>109</v>
      </c>
      <c r="S404" s="25" t="s">
        <v>186</v>
      </c>
      <c r="T404" s="26" t="s">
        <v>108</v>
      </c>
      <c r="U404" s="25" t="s">
        <v>133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715</v>
      </c>
      <c r="N405" s="55" t="s">
        <v>102</v>
      </c>
      <c r="O405" s="54" t="s">
        <v>658</v>
      </c>
      <c r="P405" s="55" t="s">
        <v>101</v>
      </c>
      <c r="Q405" s="54" t="s">
        <v>677</v>
      </c>
      <c r="R405" s="55" t="s">
        <v>100</v>
      </c>
      <c r="S405" s="54" t="s">
        <v>381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96</v>
      </c>
      <c r="J406" s="248">
        <v>26</v>
      </c>
      <c r="K406" s="248">
        <v>6</v>
      </c>
      <c r="L406" s="45" t="s">
        <v>132</v>
      </c>
      <c r="M406" s="44" t="s">
        <v>175</v>
      </c>
      <c r="N406" s="45" t="s">
        <v>131</v>
      </c>
      <c r="O406" s="44" t="s">
        <v>477</v>
      </c>
      <c r="P406" s="45" t="s">
        <v>130</v>
      </c>
      <c r="Q406" s="44" t="s">
        <v>175</v>
      </c>
      <c r="R406" s="45" t="s">
        <v>129</v>
      </c>
      <c r="S406" s="44" t="s">
        <v>175</v>
      </c>
      <c r="T406" s="45" t="s">
        <v>128</v>
      </c>
      <c r="U406" s="44" t="s">
        <v>371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 t="s">
        <v>375</v>
      </c>
      <c r="AI406" s="42"/>
      <c r="AJ406" s="231"/>
      <c r="AK406" s="225"/>
      <c r="AL406" s="51"/>
      <c r="AM406" s="228">
        <f>SUMPRODUCT(LEN($M406:$AE409)-LEN(SUBSTITUTE($M406:$AE409,"A", "")))</f>
        <v>23</v>
      </c>
      <c r="AN406" s="216">
        <f>SUMPRODUCT(LEN($AH406:$AH409)-LEN(SUBSTITUTE($AH406:$AH409,"A", "")))</f>
        <v>2</v>
      </c>
      <c r="AO406" s="219">
        <f>SUMPRODUCT(LEN($AG406:$AG409)-LEN(SUBSTITUTE($AG406:$AG409,"A", "")))</f>
        <v>0</v>
      </c>
      <c r="AP406" s="222">
        <f>SUMPRODUCT(LEN($M406:$AE409)-LEN(SUBSTITUTE($M406:$AE409,"S", "")))</f>
        <v>9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4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175</v>
      </c>
      <c r="N407" s="35" t="s">
        <v>121</v>
      </c>
      <c r="O407" s="34" t="s">
        <v>530</v>
      </c>
      <c r="P407" s="35" t="s">
        <v>120</v>
      </c>
      <c r="Q407" s="34" t="s">
        <v>375</v>
      </c>
      <c r="R407" s="35" t="s">
        <v>119</v>
      </c>
      <c r="S407" s="34" t="s">
        <v>186</v>
      </c>
      <c r="T407" s="35" t="s">
        <v>118</v>
      </c>
      <c r="U407" s="34" t="s">
        <v>371</v>
      </c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544</v>
      </c>
      <c r="N408" s="26" t="s">
        <v>111</v>
      </c>
      <c r="O408" s="25" t="s">
        <v>374</v>
      </c>
      <c r="P408" s="26" t="s">
        <v>110</v>
      </c>
      <c r="Q408" s="25" t="s">
        <v>375</v>
      </c>
      <c r="R408" s="26" t="s">
        <v>109</v>
      </c>
      <c r="S408" s="25" t="s">
        <v>230</v>
      </c>
      <c r="T408" s="26" t="s">
        <v>108</v>
      </c>
      <c r="U408" s="25" t="s">
        <v>133</v>
      </c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658</v>
      </c>
      <c r="N409" s="55" t="s">
        <v>102</v>
      </c>
      <c r="O409" s="54" t="s">
        <v>375</v>
      </c>
      <c r="P409" s="55" t="s">
        <v>101</v>
      </c>
      <c r="Q409" s="54" t="s">
        <v>175</v>
      </c>
      <c r="R409" s="55" t="s">
        <v>100</v>
      </c>
      <c r="S409" s="54" t="s">
        <v>371</v>
      </c>
      <c r="T409" s="55">
        <v>20</v>
      </c>
      <c r="U409" s="54" t="s">
        <v>133</v>
      </c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60</v>
      </c>
      <c r="AN415" s="85">
        <f t="shared" si="54"/>
        <v>10</v>
      </c>
      <c r="AO415" s="84">
        <f t="shared" si="54"/>
        <v>0</v>
      </c>
      <c r="AP415" s="86">
        <f t="shared" si="54"/>
        <v>22</v>
      </c>
      <c r="AQ415" s="85">
        <f t="shared" si="54"/>
        <v>2</v>
      </c>
      <c r="AR415" s="84">
        <f t="shared" si="54"/>
        <v>0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25</v>
      </c>
      <c r="AW415" s="85">
        <f t="shared" si="54"/>
        <v>8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35</v>
      </c>
      <c r="BJ415" s="5">
        <f>SUM(AP415:AR415,BB415)/$BJ$5</f>
        <v>12</v>
      </c>
      <c r="BK415" s="5">
        <f>SUM(AS415:AU415,BC415)/$BJ$5</f>
        <v>0.5</v>
      </c>
      <c r="BL415" s="5">
        <f>SUM(AV415:AX415,BD415)/$BJ$5</f>
        <v>16.5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30</v>
      </c>
      <c r="AN416" s="66">
        <f t="shared" si="55"/>
        <v>5</v>
      </c>
      <c r="AO416" s="65">
        <f t="shared" si="55"/>
        <v>0</v>
      </c>
      <c r="AP416" s="67">
        <f t="shared" si="55"/>
        <v>11</v>
      </c>
      <c r="AQ416" s="66">
        <f t="shared" si="55"/>
        <v>1</v>
      </c>
      <c r="AR416" s="65">
        <f t="shared" si="55"/>
        <v>0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12.5</v>
      </c>
      <c r="AW416" s="66">
        <f t="shared" si="55"/>
        <v>4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197</v>
      </c>
      <c r="I417" s="248">
        <v>101</v>
      </c>
      <c r="J417" s="248">
        <v>25</v>
      </c>
      <c r="K417" s="248">
        <v>6</v>
      </c>
      <c r="L417" s="45" t="s">
        <v>132</v>
      </c>
      <c r="M417" s="44" t="s">
        <v>175</v>
      </c>
      <c r="N417" s="45" t="s">
        <v>131</v>
      </c>
      <c r="O417" s="44" t="s">
        <v>477</v>
      </c>
      <c r="P417" s="45" t="s">
        <v>130</v>
      </c>
      <c r="Q417" s="44" t="s">
        <v>375</v>
      </c>
      <c r="R417" s="45" t="s">
        <v>129</v>
      </c>
      <c r="S417" s="44" t="s">
        <v>374</v>
      </c>
      <c r="T417" s="45" t="s">
        <v>128</v>
      </c>
      <c r="U417" s="44" t="s">
        <v>371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498</v>
      </c>
      <c r="AI417" s="42"/>
      <c r="AJ417" s="235"/>
      <c r="AK417" s="235"/>
      <c r="AL417" s="51"/>
      <c r="AM417" s="228">
        <f>SUMPRODUCT(LEN($M417:$AE420)-LEN(SUBSTITUTE($M417:$AE420,"A", "")))</f>
        <v>26</v>
      </c>
      <c r="AN417" s="216">
        <f>SUMPRODUCT(LEN($AH417:$AH420)-LEN(SUBSTITUTE($AH417:$AH420,"A", "")))</f>
        <v>2</v>
      </c>
      <c r="AO417" s="219">
        <f>SUMPRODUCT(LEN($AG417:$AG420)-LEN(SUBSTITUTE($AG417:$AG420,"A", "")))</f>
        <v>0</v>
      </c>
      <c r="AP417" s="222">
        <f>SUMPRODUCT(LEN($M417:$AE420)-LEN(SUBSTITUTE($M417:$AE420,"S", "")))</f>
        <v>5</v>
      </c>
      <c r="AQ417" s="216">
        <f>SUMPRODUCT(LEN($AH417:$AH420)-LEN(SUBSTITUTE($AH417:$AH420,"S", "")))</f>
        <v>0</v>
      </c>
      <c r="AR417" s="219">
        <f>SUMPRODUCT(LEN($AG417:$AG420)-LEN(SUBSTITUTE($AG417:$AG420,"S", "")))</f>
        <v>0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9</v>
      </c>
      <c r="AW417" s="216">
        <f>SUMPRODUCT(LEN($AH417:$AH420)-LEN(SUBSTITUTE($AH417:$AH420,"G", "")))</f>
        <v>1</v>
      </c>
      <c r="AX417" s="219">
        <f>SUMPRODUCT(LEN($AG417:$AG420)-LEN(SUBSTITUTE($AG417:$AG420,"G", "")))</f>
        <v>0</v>
      </c>
      <c r="AY417" s="222">
        <f>SUMPRODUCT(LEN($M417:$AE420)-LEN(SUBSTITUTE($M417:$AE420,"M", "")))</f>
        <v>0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375</v>
      </c>
      <c r="N418" s="35" t="s">
        <v>121</v>
      </c>
      <c r="O418" s="34" t="s">
        <v>498</v>
      </c>
      <c r="P418" s="35" t="s">
        <v>120</v>
      </c>
      <c r="Q418" s="34" t="s">
        <v>656</v>
      </c>
      <c r="R418" s="35" t="s">
        <v>119</v>
      </c>
      <c r="S418" s="34" t="s">
        <v>531</v>
      </c>
      <c r="T418" s="35" t="s">
        <v>118</v>
      </c>
      <c r="U418" s="34" t="s">
        <v>133</v>
      </c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175</v>
      </c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221</v>
      </c>
      <c r="I419" s="250"/>
      <c r="J419" s="250"/>
      <c r="K419" s="250"/>
      <c r="L419" s="26" t="s">
        <v>112</v>
      </c>
      <c r="M419" s="25" t="s">
        <v>374</v>
      </c>
      <c r="N419" s="26" t="s">
        <v>111</v>
      </c>
      <c r="O419" s="25" t="s">
        <v>477</v>
      </c>
      <c r="P419" s="26" t="s">
        <v>110</v>
      </c>
      <c r="Q419" s="25" t="s">
        <v>374</v>
      </c>
      <c r="R419" s="26" t="s">
        <v>109</v>
      </c>
      <c r="S419" s="25" t="s">
        <v>175</v>
      </c>
      <c r="T419" s="26" t="s">
        <v>108</v>
      </c>
      <c r="U419" s="25" t="s">
        <v>133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477</v>
      </c>
      <c r="N420" s="55" t="s">
        <v>102</v>
      </c>
      <c r="O420" s="54" t="s">
        <v>498</v>
      </c>
      <c r="P420" s="55" t="s">
        <v>101</v>
      </c>
      <c r="Q420" s="54" t="s">
        <v>544</v>
      </c>
      <c r="R420" s="55" t="s">
        <v>100</v>
      </c>
      <c r="S420" s="54" t="s">
        <v>471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111</v>
      </c>
      <c r="J421" s="248">
        <v>28</v>
      </c>
      <c r="K421" s="248">
        <v>6</v>
      </c>
      <c r="L421" s="45" t="s">
        <v>132</v>
      </c>
      <c r="M421" s="44" t="s">
        <v>375</v>
      </c>
      <c r="N421" s="45" t="s">
        <v>131</v>
      </c>
      <c r="O421" s="44" t="s">
        <v>530</v>
      </c>
      <c r="P421" s="45" t="s">
        <v>130</v>
      </c>
      <c r="Q421" s="44" t="s">
        <v>498</v>
      </c>
      <c r="R421" s="45" t="s">
        <v>129</v>
      </c>
      <c r="S421" s="44" t="s">
        <v>788</v>
      </c>
      <c r="T421" s="45" t="s">
        <v>128</v>
      </c>
      <c r="U421" s="44" t="s">
        <v>377</v>
      </c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1135</v>
      </c>
      <c r="AI421" s="42"/>
      <c r="AJ421" s="231"/>
      <c r="AK421" s="225"/>
      <c r="AL421" s="51"/>
      <c r="AM421" s="228">
        <f>SUMPRODUCT(LEN($M421:$AE424)-LEN(SUBSTITUTE($M421:$AE424,"A", "")))</f>
        <v>34</v>
      </c>
      <c r="AN421" s="216">
        <f>SUMPRODUCT(LEN($AH421:$AH424)-LEN(SUBSTITUTE($AH421:$AH424,"A", "")))</f>
        <v>8</v>
      </c>
      <c r="AO421" s="219">
        <f>SUMPRODUCT(LEN($AG421:$AG424)-LEN(SUBSTITUTE($AG421:$AG424,"A", "")))</f>
        <v>0</v>
      </c>
      <c r="AP421" s="222">
        <f>SUMPRODUCT(LEN($M421:$AE424)-LEN(SUBSTITUTE($M421:$AE424,"S", "")))</f>
        <v>17</v>
      </c>
      <c r="AQ421" s="216">
        <f>SUMPRODUCT(LEN($AH421:$AH424)-LEN(SUBSTITUTE($AH421:$AH424,"S", "")))</f>
        <v>2</v>
      </c>
      <c r="AR421" s="219">
        <f>SUMPRODUCT(LEN($AG421:$AG424)-LEN(SUBSTITUTE($AG421:$AG424,"S", "")))</f>
        <v>0</v>
      </c>
      <c r="AS421" s="222">
        <f>SUMPRODUCT(LEN($M421:$AE424)-LEN(SUBSTITUTE($M421:$AE424,"F", "")))</f>
        <v>1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16</v>
      </c>
      <c r="AW421" s="216">
        <f>SUMPRODUCT(LEN($AH421:$AH424)-LEN(SUBSTITUTE($AH421:$AH424,"G", "")))</f>
        <v>7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656</v>
      </c>
      <c r="N422" s="35" t="s">
        <v>121</v>
      </c>
      <c r="O422" s="34" t="s">
        <v>655</v>
      </c>
      <c r="P422" s="35" t="s">
        <v>120</v>
      </c>
      <c r="Q422" s="34" t="s">
        <v>737</v>
      </c>
      <c r="R422" s="35" t="s">
        <v>119</v>
      </c>
      <c r="S422" s="34" t="s">
        <v>385</v>
      </c>
      <c r="T422" s="35" t="s">
        <v>118</v>
      </c>
      <c r="U422" s="34" t="s">
        <v>381</v>
      </c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1134</v>
      </c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658</v>
      </c>
      <c r="N423" s="26" t="s">
        <v>111</v>
      </c>
      <c r="O423" s="25" t="s">
        <v>1133</v>
      </c>
      <c r="P423" s="26" t="s">
        <v>110</v>
      </c>
      <c r="Q423" s="25" t="s">
        <v>677</v>
      </c>
      <c r="R423" s="26" t="s">
        <v>109</v>
      </c>
      <c r="S423" s="25" t="s">
        <v>544</v>
      </c>
      <c r="T423" s="26" t="s">
        <v>108</v>
      </c>
      <c r="U423" s="25" t="s">
        <v>371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655</v>
      </c>
      <c r="N424" s="55" t="s">
        <v>102</v>
      </c>
      <c r="O424" s="54" t="s">
        <v>374</v>
      </c>
      <c r="P424" s="55" t="s">
        <v>101</v>
      </c>
      <c r="Q424" s="54" t="s">
        <v>658</v>
      </c>
      <c r="R424" s="55" t="s">
        <v>100</v>
      </c>
      <c r="S424" s="54" t="s">
        <v>461</v>
      </c>
      <c r="T424" s="55">
        <v>20</v>
      </c>
      <c r="U424" s="54" t="s">
        <v>371</v>
      </c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53</v>
      </c>
      <c r="AN430" s="85">
        <f t="shared" si="56"/>
        <v>6</v>
      </c>
      <c r="AO430" s="84">
        <f t="shared" si="56"/>
        <v>1</v>
      </c>
      <c r="AP430" s="86">
        <f t="shared" si="56"/>
        <v>12</v>
      </c>
      <c r="AQ430" s="85">
        <f t="shared" si="56"/>
        <v>2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21</v>
      </c>
      <c r="AW430" s="85">
        <f t="shared" si="56"/>
        <v>0</v>
      </c>
      <c r="AX430" s="84">
        <f t="shared" si="56"/>
        <v>1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30</v>
      </c>
      <c r="BJ430" s="5">
        <f>SUM(AP430:AR430,BB430)/$BJ$5</f>
        <v>7</v>
      </c>
      <c r="BK430" s="5">
        <f>SUM(AS430:AU430,BC430)/$BJ$5</f>
        <v>0</v>
      </c>
      <c r="BL430" s="5">
        <f>SUM(AV430:AX430,BD430)/$BJ$5</f>
        <v>11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26.5</v>
      </c>
      <c r="AN431" s="66">
        <f t="shared" si="57"/>
        <v>3</v>
      </c>
      <c r="AO431" s="65">
        <f t="shared" si="57"/>
        <v>0.5</v>
      </c>
      <c r="AP431" s="67">
        <f t="shared" si="57"/>
        <v>6</v>
      </c>
      <c r="AQ431" s="66">
        <f t="shared" si="57"/>
        <v>1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10.5</v>
      </c>
      <c r="AW431" s="66">
        <f t="shared" si="57"/>
        <v>0</v>
      </c>
      <c r="AX431" s="65">
        <f t="shared" si="57"/>
        <v>0.5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1077</v>
      </c>
      <c r="I432" s="248">
        <v>73</v>
      </c>
      <c r="J432" s="248">
        <v>24</v>
      </c>
      <c r="K432" s="248">
        <v>6</v>
      </c>
      <c r="L432" s="45" t="s">
        <v>132</v>
      </c>
      <c r="M432" s="44" t="s">
        <v>375</v>
      </c>
      <c r="N432" s="45" t="s">
        <v>131</v>
      </c>
      <c r="O432" s="44" t="s">
        <v>680</v>
      </c>
      <c r="P432" s="45" t="s">
        <v>130</v>
      </c>
      <c r="Q432" s="44" t="s">
        <v>477</v>
      </c>
      <c r="R432" s="45" t="s">
        <v>129</v>
      </c>
      <c r="S432" s="44" t="s">
        <v>175</v>
      </c>
      <c r="T432" s="45" t="s">
        <v>128</v>
      </c>
      <c r="U432" s="44" t="s">
        <v>133</v>
      </c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957</v>
      </c>
      <c r="AI432" s="42">
        <v>1</v>
      </c>
      <c r="AJ432" s="235"/>
      <c r="AK432" s="235"/>
      <c r="AL432" s="51"/>
      <c r="AM432" s="228">
        <f>SUMPRODUCT(LEN($M432:$AE435)-LEN(SUBSTITUTE($M432:$AE435,"A", "")))</f>
        <v>22</v>
      </c>
      <c r="AN432" s="216">
        <f>SUMPRODUCT(LEN($AH432:$AH435)-LEN(SUBSTITUTE($AH432:$AH435,"A", "")))</f>
        <v>6</v>
      </c>
      <c r="AO432" s="219">
        <f>SUMPRODUCT(LEN($AG432:$AG435)-LEN(SUBSTITUTE($AG432:$AG435,"A", "")))</f>
        <v>0</v>
      </c>
      <c r="AP432" s="222">
        <f>SUMPRODUCT(LEN($M432:$AE435)-LEN(SUBSTITUTE($M432:$AE435,"S", "")))</f>
        <v>3</v>
      </c>
      <c r="AQ432" s="216">
        <f>SUMPRODUCT(LEN($AH432:$AH435)-LEN(SUBSTITUTE($AH432:$AH435,"S", "")))</f>
        <v>2</v>
      </c>
      <c r="AR432" s="219">
        <f>SUMPRODUCT(LEN($AG432:$AG435)-LEN(SUBSTITUTE($AG432:$AG435,"S", "")))</f>
        <v>0</v>
      </c>
      <c r="AS432" s="222">
        <f>SUMPRODUCT(LEN($M432:$AE435)-LEN(SUBSTITUTE($M432:$AE435,"F", "")))</f>
        <v>0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8</v>
      </c>
      <c r="AW432" s="216">
        <f>SUMPRODUCT(LEN($AH432:$AH435)-LEN(SUBSTITUTE($AH432:$AH435,"G", "")))</f>
        <v>0</v>
      </c>
      <c r="AX432" s="219">
        <f>SUMPRODUCT(LEN($AG432:$AG435)-LEN(SUBSTITUTE($AG432:$AG435,"G", "")))</f>
        <v>0</v>
      </c>
      <c r="AY432" s="222">
        <f>SUMPRODUCT(LEN($M432:$AE435)-LEN(SUBSTITUTE($M432:$AE435,"M", "")))</f>
        <v>0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175</v>
      </c>
      <c r="N433" s="35" t="s">
        <v>121</v>
      </c>
      <c r="O433" s="34" t="s">
        <v>470</v>
      </c>
      <c r="P433" s="35" t="s">
        <v>120</v>
      </c>
      <c r="Q433" s="34" t="s">
        <v>375</v>
      </c>
      <c r="R433" s="35" t="s">
        <v>119</v>
      </c>
      <c r="S433" s="34" t="s">
        <v>175</v>
      </c>
      <c r="T433" s="35" t="s">
        <v>118</v>
      </c>
      <c r="U433" s="34" t="s">
        <v>133</v>
      </c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221</v>
      </c>
      <c r="I434" s="250"/>
      <c r="J434" s="250"/>
      <c r="K434" s="250"/>
      <c r="L434" s="26" t="s">
        <v>112</v>
      </c>
      <c r="M434" s="25" t="s">
        <v>175</v>
      </c>
      <c r="N434" s="26" t="s">
        <v>111</v>
      </c>
      <c r="O434" s="25" t="s">
        <v>477</v>
      </c>
      <c r="P434" s="26" t="s">
        <v>110</v>
      </c>
      <c r="Q434" s="25" t="s">
        <v>498</v>
      </c>
      <c r="R434" s="26" t="s">
        <v>109</v>
      </c>
      <c r="S434" s="25" t="s">
        <v>230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658</v>
      </c>
      <c r="N435" s="55" t="s">
        <v>102</v>
      </c>
      <c r="O435" s="54" t="s">
        <v>658</v>
      </c>
      <c r="P435" s="55" t="s">
        <v>101</v>
      </c>
      <c r="Q435" s="54" t="s">
        <v>175</v>
      </c>
      <c r="R435" s="55" t="s">
        <v>100</v>
      </c>
      <c r="S435" s="54" t="s">
        <v>133</v>
      </c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96</v>
      </c>
      <c r="J436" s="248">
        <v>25</v>
      </c>
      <c r="K436" s="248">
        <v>7</v>
      </c>
      <c r="L436" s="45" t="s">
        <v>132</v>
      </c>
      <c r="M436" s="44" t="s">
        <v>175</v>
      </c>
      <c r="N436" s="45" t="s">
        <v>131</v>
      </c>
      <c r="O436" s="44" t="s">
        <v>475</v>
      </c>
      <c r="P436" s="45" t="s">
        <v>130</v>
      </c>
      <c r="Q436" s="44" t="s">
        <v>658</v>
      </c>
      <c r="R436" s="45" t="s">
        <v>129</v>
      </c>
      <c r="S436" s="44" t="s">
        <v>520</v>
      </c>
      <c r="T436" s="45" t="s">
        <v>128</v>
      </c>
      <c r="U436" s="44" t="s">
        <v>186</v>
      </c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>
        <v>13</v>
      </c>
      <c r="AG436" s="44" t="s">
        <v>531</v>
      </c>
      <c r="AH436" s="43"/>
      <c r="AI436" s="42"/>
      <c r="AJ436" s="231"/>
      <c r="AK436" s="225"/>
      <c r="AL436" s="51"/>
      <c r="AM436" s="228">
        <f>SUMPRODUCT(LEN($M436:$AE439)-LEN(SUBSTITUTE($M436:$AE439,"A", "")))</f>
        <v>31</v>
      </c>
      <c r="AN436" s="216">
        <f>SUMPRODUCT(LEN($AH436:$AH439)-LEN(SUBSTITUTE($AH436:$AH439,"A", "")))</f>
        <v>0</v>
      </c>
      <c r="AO436" s="219">
        <f>SUMPRODUCT(LEN($AG436:$AG439)-LEN(SUBSTITUTE($AG436:$AG439,"A", "")))</f>
        <v>1</v>
      </c>
      <c r="AP436" s="222">
        <f>SUMPRODUCT(LEN($M436:$AE439)-LEN(SUBSTITUTE($M436:$AE439,"S", "")))</f>
        <v>9</v>
      </c>
      <c r="AQ436" s="216">
        <f>SUMPRODUCT(LEN($AH436:$AH439)-LEN(SUBSTITUTE($AH436:$AH439,"S", "")))</f>
        <v>0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13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1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374</v>
      </c>
      <c r="N437" s="35" t="s">
        <v>121</v>
      </c>
      <c r="O437" s="34" t="s">
        <v>703</v>
      </c>
      <c r="P437" s="35" t="s">
        <v>120</v>
      </c>
      <c r="Q437" s="34" t="s">
        <v>373</v>
      </c>
      <c r="R437" s="35" t="s">
        <v>119</v>
      </c>
      <c r="S437" s="34" t="s">
        <v>186</v>
      </c>
      <c r="T437" s="35" t="s">
        <v>118</v>
      </c>
      <c r="U437" s="34" t="s">
        <v>133</v>
      </c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>
        <v>14</v>
      </c>
      <c r="AG437" s="34" t="s">
        <v>175</v>
      </c>
      <c r="AH437" s="33"/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375</v>
      </c>
      <c r="N438" s="26" t="s">
        <v>111</v>
      </c>
      <c r="O438" s="25" t="s">
        <v>1132</v>
      </c>
      <c r="P438" s="26" t="s">
        <v>110</v>
      </c>
      <c r="Q438" s="25" t="s">
        <v>891</v>
      </c>
      <c r="R438" s="26" t="s">
        <v>109</v>
      </c>
      <c r="S438" s="25" t="s">
        <v>471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703</v>
      </c>
      <c r="N439" s="55" t="s">
        <v>102</v>
      </c>
      <c r="O439" s="54" t="s">
        <v>658</v>
      </c>
      <c r="P439" s="55" t="s">
        <v>101</v>
      </c>
      <c r="Q439" s="54" t="s">
        <v>652</v>
      </c>
      <c r="R439" s="55" t="s">
        <v>100</v>
      </c>
      <c r="S439" s="54" t="s">
        <v>186</v>
      </c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56</v>
      </c>
      <c r="AN445" s="85">
        <f t="shared" si="58"/>
        <v>6</v>
      </c>
      <c r="AO445" s="84">
        <f t="shared" si="58"/>
        <v>0</v>
      </c>
      <c r="AP445" s="86">
        <f t="shared" si="58"/>
        <v>17</v>
      </c>
      <c r="AQ445" s="85">
        <f t="shared" si="58"/>
        <v>4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16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31</v>
      </c>
      <c r="BJ445" s="5">
        <f>SUM(AP445:AR445,BB445)/$BJ$5</f>
        <v>10.5</v>
      </c>
      <c r="BK445" s="5">
        <f>SUM(AS445:AU445,BC445)/$BJ$5</f>
        <v>0</v>
      </c>
      <c r="BL445" s="5">
        <f>SUM(AV445:AX445,BD445)/$BJ$5</f>
        <v>8.5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28</v>
      </c>
      <c r="AN446" s="66">
        <f t="shared" si="59"/>
        <v>3</v>
      </c>
      <c r="AO446" s="65">
        <f t="shared" si="59"/>
        <v>0</v>
      </c>
      <c r="AP446" s="67">
        <f t="shared" si="59"/>
        <v>8.5</v>
      </c>
      <c r="AQ446" s="66">
        <f t="shared" si="59"/>
        <v>2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8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197</v>
      </c>
      <c r="I447" s="248">
        <v>104</v>
      </c>
      <c r="J447" s="248">
        <v>27</v>
      </c>
      <c r="K447" s="248">
        <v>8</v>
      </c>
      <c r="L447" s="45" t="s">
        <v>132</v>
      </c>
      <c r="M447" s="44" t="s">
        <v>375</v>
      </c>
      <c r="N447" s="45" t="s">
        <v>131</v>
      </c>
      <c r="O447" s="44" t="s">
        <v>475</v>
      </c>
      <c r="P447" s="45" t="s">
        <v>130</v>
      </c>
      <c r="Q447" s="44" t="s">
        <v>374</v>
      </c>
      <c r="R447" s="45" t="s">
        <v>129</v>
      </c>
      <c r="S447" s="44" t="s">
        <v>498</v>
      </c>
      <c r="T447" s="45" t="s">
        <v>128</v>
      </c>
      <c r="U447" s="44" t="s">
        <v>133</v>
      </c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175</v>
      </c>
      <c r="AI447" s="42"/>
      <c r="AJ447" s="235"/>
      <c r="AK447" s="235"/>
      <c r="AL447" s="51"/>
      <c r="AM447" s="228">
        <f>SUMPRODUCT(LEN($M447:$AE450)-LEN(SUBSTITUTE($M447:$AE450,"A", "")))</f>
        <v>30</v>
      </c>
      <c r="AN447" s="216">
        <f>SUMPRODUCT(LEN($AH447:$AH450)-LEN(SUBSTITUTE($AH447:$AH450,"A", "")))</f>
        <v>5</v>
      </c>
      <c r="AO447" s="219">
        <f>SUMPRODUCT(LEN($AG447:$AG450)-LEN(SUBSTITUTE($AG447:$AG450,"A", "")))</f>
        <v>0</v>
      </c>
      <c r="AP447" s="222">
        <f>SUMPRODUCT(LEN($M447:$AE450)-LEN(SUBSTITUTE($M447:$AE450,"S", "")))</f>
        <v>11</v>
      </c>
      <c r="AQ447" s="216">
        <f>SUMPRODUCT(LEN($AH447:$AH450)-LEN(SUBSTITUTE($AH447:$AH450,"S", "")))</f>
        <v>4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9</v>
      </c>
      <c r="AW447" s="216">
        <f>SUMPRODUCT(LEN($AH447:$AH450)-LEN(SUBSTITUTE($AH447:$AH450,"G", "")))</f>
        <v>1</v>
      </c>
      <c r="AX447" s="219">
        <f>SUMPRODUCT(LEN($AG447:$AG450)-LEN(SUBSTITUTE($AG447:$AG450,"G", "")))</f>
        <v>0</v>
      </c>
      <c r="AY447" s="222">
        <f>SUMPRODUCT(LEN($M447:$AE450)-LEN(SUBSTITUTE($M447:$AE450,"M", "")))</f>
        <v>0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374</v>
      </c>
      <c r="N448" s="35" t="s">
        <v>121</v>
      </c>
      <c r="O448" s="34" t="s">
        <v>374</v>
      </c>
      <c r="P448" s="35" t="s">
        <v>120</v>
      </c>
      <c r="Q448" s="34" t="s">
        <v>477</v>
      </c>
      <c r="R448" s="35" t="s">
        <v>119</v>
      </c>
      <c r="S448" s="34" t="s">
        <v>377</v>
      </c>
      <c r="T448" s="35" t="s">
        <v>118</v>
      </c>
      <c r="U448" s="34" t="s">
        <v>133</v>
      </c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175</v>
      </c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221</v>
      </c>
      <c r="I449" s="250"/>
      <c r="J449" s="250"/>
      <c r="K449" s="250"/>
      <c r="L449" s="26" t="s">
        <v>112</v>
      </c>
      <c r="M449" s="25" t="s">
        <v>374</v>
      </c>
      <c r="N449" s="26" t="s">
        <v>111</v>
      </c>
      <c r="O449" s="25" t="s">
        <v>530</v>
      </c>
      <c r="P449" s="26" t="s">
        <v>110</v>
      </c>
      <c r="Q449" s="25" t="s">
        <v>492</v>
      </c>
      <c r="R449" s="26" t="s">
        <v>109</v>
      </c>
      <c r="S449" s="25" t="s">
        <v>471</v>
      </c>
      <c r="T449" s="26" t="s">
        <v>108</v>
      </c>
      <c r="U449" s="25" t="s">
        <v>133</v>
      </c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 t="s">
        <v>1131</v>
      </c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680</v>
      </c>
      <c r="N450" s="55" t="s">
        <v>102</v>
      </c>
      <c r="O450" s="54" t="s">
        <v>679</v>
      </c>
      <c r="P450" s="55" t="s">
        <v>101</v>
      </c>
      <c r="Q450" s="54" t="s">
        <v>558</v>
      </c>
      <c r="R450" s="55" t="s">
        <v>100</v>
      </c>
      <c r="S450" s="54" t="s">
        <v>371</v>
      </c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>
        <v>94</v>
      </c>
      <c r="J451" s="248">
        <v>25</v>
      </c>
      <c r="K451" s="248">
        <v>8</v>
      </c>
      <c r="L451" s="45" t="s">
        <v>132</v>
      </c>
      <c r="M451" s="44" t="s">
        <v>175</v>
      </c>
      <c r="N451" s="45" t="s">
        <v>131</v>
      </c>
      <c r="O451" s="44" t="s">
        <v>477</v>
      </c>
      <c r="P451" s="45" t="s">
        <v>130</v>
      </c>
      <c r="Q451" s="44" t="s">
        <v>464</v>
      </c>
      <c r="R451" s="45" t="s">
        <v>129</v>
      </c>
      <c r="S451" s="44" t="s">
        <v>175</v>
      </c>
      <c r="T451" s="45" t="s">
        <v>128</v>
      </c>
      <c r="U451" s="44" t="s">
        <v>133</v>
      </c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175</v>
      </c>
      <c r="AI451" s="42"/>
      <c r="AJ451" s="231"/>
      <c r="AK451" s="225"/>
      <c r="AL451" s="51"/>
      <c r="AM451" s="228">
        <f>SUMPRODUCT(LEN($M451:$AE454)-LEN(SUBSTITUTE($M451:$AE454,"A", "")))</f>
        <v>26</v>
      </c>
      <c r="AN451" s="216">
        <f>SUMPRODUCT(LEN($AH451:$AH454)-LEN(SUBSTITUTE($AH451:$AH454,"A", "")))</f>
        <v>1</v>
      </c>
      <c r="AO451" s="219">
        <f>SUMPRODUCT(LEN($AG451:$AG454)-LEN(SUBSTITUTE($AG451:$AG454,"A", "")))</f>
        <v>0</v>
      </c>
      <c r="AP451" s="222">
        <f>SUMPRODUCT(LEN($M451:$AE454)-LEN(SUBSTITUTE($M451:$AE454,"S", "")))</f>
        <v>6</v>
      </c>
      <c r="AQ451" s="216">
        <f>SUMPRODUCT(LEN($AH451:$AH454)-LEN(SUBSTITUTE($AH451:$AH454,"S", "")))</f>
        <v>0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7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544</v>
      </c>
      <c r="N452" s="35" t="s">
        <v>121</v>
      </c>
      <c r="O452" s="34" t="s">
        <v>498</v>
      </c>
      <c r="P452" s="35" t="s">
        <v>120</v>
      </c>
      <c r="Q452" s="34" t="s">
        <v>374</v>
      </c>
      <c r="R452" s="35" t="s">
        <v>119</v>
      </c>
      <c r="S452" s="34" t="s">
        <v>371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658</v>
      </c>
      <c r="N453" s="26" t="s">
        <v>111</v>
      </c>
      <c r="O453" s="25" t="s">
        <v>530</v>
      </c>
      <c r="P453" s="26" t="s">
        <v>110</v>
      </c>
      <c r="Q453" s="25" t="s">
        <v>375</v>
      </c>
      <c r="R453" s="26" t="s">
        <v>109</v>
      </c>
      <c r="S453" s="25" t="s">
        <v>133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883</v>
      </c>
      <c r="N454" s="55" t="s">
        <v>102</v>
      </c>
      <c r="O454" s="54" t="s">
        <v>374</v>
      </c>
      <c r="P454" s="55" t="s">
        <v>101</v>
      </c>
      <c r="Q454" s="54" t="s">
        <v>531</v>
      </c>
      <c r="R454" s="55" t="s">
        <v>100</v>
      </c>
      <c r="S454" s="54" t="s">
        <v>133</v>
      </c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48</v>
      </c>
      <c r="AN460" s="85">
        <f t="shared" si="60"/>
        <v>8</v>
      </c>
      <c r="AO460" s="84">
        <f t="shared" si="60"/>
        <v>0</v>
      </c>
      <c r="AP460" s="86">
        <f t="shared" si="60"/>
        <v>24</v>
      </c>
      <c r="AQ460" s="85">
        <f t="shared" si="60"/>
        <v>2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13</v>
      </c>
      <c r="AW460" s="85">
        <f t="shared" si="60"/>
        <v>3</v>
      </c>
      <c r="AX460" s="84">
        <f t="shared" si="60"/>
        <v>0</v>
      </c>
      <c r="AY460" s="86">
        <f t="shared" si="60"/>
        <v>1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2</v>
      </c>
      <c r="BE460" s="81">
        <f t="shared" si="60"/>
        <v>0</v>
      </c>
      <c r="BF460" s="61" t="s">
        <v>137</v>
      </c>
      <c r="BI460" s="5">
        <f>SUM(AM460:AO460)/$BJ$5</f>
        <v>28</v>
      </c>
      <c r="BJ460" s="5">
        <f>SUM(AP460:AR460,BB460)/$BJ$5</f>
        <v>13</v>
      </c>
      <c r="BK460" s="5">
        <f>SUM(AS460:AU460,BC460)/$BJ$5</f>
        <v>0</v>
      </c>
      <c r="BL460" s="5">
        <f>SUM(AV460:AX460,BD460)/$BJ$5</f>
        <v>9</v>
      </c>
      <c r="BM460" s="5">
        <f>SUM(AY460:BA460,BE460)/$BJ$5</f>
        <v>0.5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24</v>
      </c>
      <c r="AN461" s="66">
        <f t="shared" si="61"/>
        <v>4</v>
      </c>
      <c r="AO461" s="65">
        <f t="shared" si="61"/>
        <v>0</v>
      </c>
      <c r="AP461" s="67">
        <f t="shared" si="61"/>
        <v>12</v>
      </c>
      <c r="AQ461" s="66">
        <f t="shared" si="61"/>
        <v>1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6.5</v>
      </c>
      <c r="AW461" s="66">
        <f t="shared" si="61"/>
        <v>1.5</v>
      </c>
      <c r="AX461" s="65">
        <f t="shared" si="61"/>
        <v>0</v>
      </c>
      <c r="AY461" s="67">
        <f t="shared" si="61"/>
        <v>0.5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1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197</v>
      </c>
      <c r="I462" s="248">
        <v>69</v>
      </c>
      <c r="J462" s="248">
        <v>23</v>
      </c>
      <c r="K462" s="248">
        <v>5</v>
      </c>
      <c r="L462" s="45" t="s">
        <v>132</v>
      </c>
      <c r="M462" s="44" t="s">
        <v>175</v>
      </c>
      <c r="N462" s="45" t="s">
        <v>131</v>
      </c>
      <c r="O462" s="44" t="s">
        <v>715</v>
      </c>
      <c r="P462" s="45" t="s">
        <v>130</v>
      </c>
      <c r="Q462" s="44" t="s">
        <v>464</v>
      </c>
      <c r="R462" s="45" t="s">
        <v>129</v>
      </c>
      <c r="S462" s="44" t="s">
        <v>175</v>
      </c>
      <c r="T462" s="45" t="s">
        <v>128</v>
      </c>
      <c r="U462" s="44" t="s">
        <v>133</v>
      </c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375</v>
      </c>
      <c r="AI462" s="42" t="s">
        <v>715</v>
      </c>
      <c r="AJ462" s="235"/>
      <c r="AK462" s="235"/>
      <c r="AL462" s="51"/>
      <c r="AM462" s="228">
        <f>SUMPRODUCT(LEN($M462:$AE465)-LEN(SUBSTITUTE($M462:$AE465,"A", "")))</f>
        <v>19</v>
      </c>
      <c r="AN462" s="216">
        <f>SUMPRODUCT(LEN($AH462:$AH465)-LEN(SUBSTITUTE($AH462:$AH465,"A", "")))</f>
        <v>2</v>
      </c>
      <c r="AO462" s="219">
        <f>SUMPRODUCT(LEN($AG462:$AG465)-LEN(SUBSTITUTE($AG462:$AG465,"A", "")))</f>
        <v>0</v>
      </c>
      <c r="AP462" s="222">
        <f>SUMPRODUCT(LEN($M462:$AE465)-LEN(SUBSTITUTE($M462:$AE465,"S", "")))</f>
        <v>9</v>
      </c>
      <c r="AQ462" s="216">
        <f>SUMPRODUCT(LEN($AH462:$AH465)-LEN(SUBSTITUTE($AH462:$AH465,"S", "")))</f>
        <v>0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6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0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2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175</v>
      </c>
      <c r="N463" s="35" t="s">
        <v>121</v>
      </c>
      <c r="O463" s="34" t="s">
        <v>530</v>
      </c>
      <c r="P463" s="35" t="s">
        <v>120</v>
      </c>
      <c r="Q463" s="34" t="s">
        <v>175</v>
      </c>
      <c r="R463" s="35" t="s">
        <v>119</v>
      </c>
      <c r="S463" s="34" t="s">
        <v>186</v>
      </c>
      <c r="T463" s="35" t="s">
        <v>118</v>
      </c>
      <c r="U463" s="34" t="s">
        <v>133</v>
      </c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221</v>
      </c>
      <c r="I464" s="250"/>
      <c r="J464" s="250"/>
      <c r="K464" s="250"/>
      <c r="L464" s="26" t="s">
        <v>112</v>
      </c>
      <c r="M464" s="25" t="s">
        <v>375</v>
      </c>
      <c r="N464" s="26" t="s">
        <v>111</v>
      </c>
      <c r="O464" s="25" t="s">
        <v>498</v>
      </c>
      <c r="P464" s="26" t="s">
        <v>110</v>
      </c>
      <c r="Q464" s="25" t="s">
        <v>492</v>
      </c>
      <c r="R464" s="26" t="s">
        <v>109</v>
      </c>
      <c r="S464" s="25" t="s">
        <v>371</v>
      </c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375</v>
      </c>
      <c r="N465" s="55" t="s">
        <v>102</v>
      </c>
      <c r="O465" s="54" t="s">
        <v>498</v>
      </c>
      <c r="P465" s="55" t="s">
        <v>101</v>
      </c>
      <c r="Q465" s="54" t="s">
        <v>175</v>
      </c>
      <c r="R465" s="55" t="s">
        <v>100</v>
      </c>
      <c r="S465" s="54" t="s">
        <v>371</v>
      </c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84</v>
      </c>
      <c r="J466" s="248">
        <v>26</v>
      </c>
      <c r="K466" s="248">
        <v>6</v>
      </c>
      <c r="L466" s="45" t="s">
        <v>132</v>
      </c>
      <c r="M466" s="44" t="s">
        <v>175</v>
      </c>
      <c r="N466" s="45" t="s">
        <v>131</v>
      </c>
      <c r="O466" s="44" t="s">
        <v>374</v>
      </c>
      <c r="P466" s="45" t="s">
        <v>130</v>
      </c>
      <c r="Q466" s="44" t="s">
        <v>530</v>
      </c>
      <c r="R466" s="45" t="s">
        <v>129</v>
      </c>
      <c r="S466" s="44" t="s">
        <v>558</v>
      </c>
      <c r="T466" s="45" t="s">
        <v>128</v>
      </c>
      <c r="U466" s="44" t="s">
        <v>371</v>
      </c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175</v>
      </c>
      <c r="AI466" s="42"/>
      <c r="AJ466" s="231"/>
      <c r="AK466" s="225"/>
      <c r="AL466" s="51"/>
      <c r="AM466" s="228">
        <f>SUMPRODUCT(LEN($M466:$AE469)-LEN(SUBSTITUTE($M466:$AE469,"A", "")))</f>
        <v>29</v>
      </c>
      <c r="AN466" s="216">
        <f>SUMPRODUCT(LEN($AH466:$AH469)-LEN(SUBSTITUTE($AH466:$AH469,"A", "")))</f>
        <v>6</v>
      </c>
      <c r="AO466" s="219">
        <f>SUMPRODUCT(LEN($AG466:$AG469)-LEN(SUBSTITUTE($AG466:$AG469,"A", "")))</f>
        <v>0</v>
      </c>
      <c r="AP466" s="222">
        <f>SUMPRODUCT(LEN($M466:$AE469)-LEN(SUBSTITUTE($M466:$AE469,"S", "")))</f>
        <v>15</v>
      </c>
      <c r="AQ466" s="216">
        <f>SUMPRODUCT(LEN($AH466:$AH469)-LEN(SUBSTITUTE($AH466:$AH469,"S", "")))</f>
        <v>2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7</v>
      </c>
      <c r="AW466" s="216">
        <f>SUMPRODUCT(LEN($AH466:$AH469)-LEN(SUBSTITUTE($AH466:$AH469,"G", "")))</f>
        <v>3</v>
      </c>
      <c r="AX466" s="219">
        <f>SUMPRODUCT(LEN($AG466:$AG469)-LEN(SUBSTITUTE($AG466:$AG469,"G", "")))</f>
        <v>0</v>
      </c>
      <c r="AY466" s="222">
        <f>SUMPRODUCT(LEN($M466:$AE469)-LEN(SUBSTITUTE($M466:$AE469,"M", "")))</f>
        <v>1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375</v>
      </c>
      <c r="N467" s="35" t="s">
        <v>121</v>
      </c>
      <c r="O467" s="34" t="s">
        <v>475</v>
      </c>
      <c r="P467" s="35" t="s">
        <v>120</v>
      </c>
      <c r="Q467" s="34" t="s">
        <v>375</v>
      </c>
      <c r="R467" s="35" t="s">
        <v>119</v>
      </c>
      <c r="S467" s="34" t="s">
        <v>502</v>
      </c>
      <c r="T467" s="35" t="s">
        <v>118</v>
      </c>
      <c r="U467" s="34" t="s">
        <v>371</v>
      </c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1130</v>
      </c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1079</v>
      </c>
      <c r="N468" s="26" t="s">
        <v>111</v>
      </c>
      <c r="O468" s="25" t="s">
        <v>658</v>
      </c>
      <c r="P468" s="26" t="s">
        <v>110</v>
      </c>
      <c r="Q468" s="25" t="s">
        <v>373</v>
      </c>
      <c r="R468" s="26" t="s">
        <v>109</v>
      </c>
      <c r="S468" s="25" t="s">
        <v>377</v>
      </c>
      <c r="T468" s="26" t="s">
        <v>108</v>
      </c>
      <c r="U468" s="25" t="s">
        <v>133</v>
      </c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658</v>
      </c>
      <c r="N469" s="55" t="s">
        <v>102</v>
      </c>
      <c r="O469" s="54" t="s">
        <v>715</v>
      </c>
      <c r="P469" s="55" t="s">
        <v>101</v>
      </c>
      <c r="Q469" s="54" t="s">
        <v>464</v>
      </c>
      <c r="R469" s="55" t="s">
        <v>100</v>
      </c>
      <c r="S469" s="54" t="s">
        <v>377</v>
      </c>
      <c r="T469" s="55">
        <v>20</v>
      </c>
      <c r="U469" s="54" t="s">
        <v>133</v>
      </c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70</v>
      </c>
      <c r="AN475" s="85">
        <f t="shared" si="62"/>
        <v>17</v>
      </c>
      <c r="AO475" s="84">
        <f t="shared" si="62"/>
        <v>0</v>
      </c>
      <c r="AP475" s="86">
        <f t="shared" si="62"/>
        <v>17</v>
      </c>
      <c r="AQ475" s="85">
        <f t="shared" si="62"/>
        <v>6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17</v>
      </c>
      <c r="AW475" s="85">
        <f t="shared" si="62"/>
        <v>6</v>
      </c>
      <c r="AX475" s="84">
        <f t="shared" si="62"/>
        <v>0</v>
      </c>
      <c r="AY475" s="86">
        <f t="shared" si="62"/>
        <v>1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43.5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11.5</v>
      </c>
      <c r="BM475" s="5">
        <f>SUM(AY475:BA475,BE475)/$BJ$5</f>
        <v>0.5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35</v>
      </c>
      <c r="AN476" s="66">
        <f t="shared" si="63"/>
        <v>8.5</v>
      </c>
      <c r="AO476" s="65">
        <f t="shared" si="63"/>
        <v>0</v>
      </c>
      <c r="AP476" s="67">
        <f t="shared" si="63"/>
        <v>8.5</v>
      </c>
      <c r="AQ476" s="66">
        <f t="shared" si="63"/>
        <v>3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8.5</v>
      </c>
      <c r="AW476" s="66">
        <f t="shared" si="63"/>
        <v>3</v>
      </c>
      <c r="AX476" s="65">
        <f t="shared" si="63"/>
        <v>0</v>
      </c>
      <c r="AY476" s="67">
        <f t="shared" si="63"/>
        <v>0.5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197</v>
      </c>
      <c r="I477" s="248">
        <v>77</v>
      </c>
      <c r="J477" s="248">
        <v>24</v>
      </c>
      <c r="K477" s="248">
        <v>6</v>
      </c>
      <c r="L477" s="45" t="s">
        <v>132</v>
      </c>
      <c r="M477" s="44" t="s">
        <v>1097</v>
      </c>
      <c r="N477" s="45" t="s">
        <v>131</v>
      </c>
      <c r="O477" s="44" t="s">
        <v>883</v>
      </c>
      <c r="P477" s="45" t="s">
        <v>130</v>
      </c>
      <c r="Q477" s="44" t="s">
        <v>477</v>
      </c>
      <c r="R477" s="45" t="s">
        <v>129</v>
      </c>
      <c r="S477" s="44" t="s">
        <v>375</v>
      </c>
      <c r="T477" s="45" t="s">
        <v>128</v>
      </c>
      <c r="U477" s="44" t="s">
        <v>133</v>
      </c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477</v>
      </c>
      <c r="AI477" s="42" t="s">
        <v>133</v>
      </c>
      <c r="AJ477" s="235"/>
      <c r="AK477" s="235"/>
      <c r="AL477" s="51"/>
      <c r="AM477" s="228">
        <f>SUMPRODUCT(LEN($M477:$AE480)-LEN(SUBSTITUTE($M477:$AE480,"A", "")))</f>
        <v>31</v>
      </c>
      <c r="AN477" s="216">
        <f>SUMPRODUCT(LEN($AH477:$AH480)-LEN(SUBSTITUTE($AH477:$AH480,"A", "")))</f>
        <v>6</v>
      </c>
      <c r="AO477" s="219">
        <f>SUMPRODUCT(LEN($AG477:$AG480)-LEN(SUBSTITUTE($AG477:$AG480,"A", "")))</f>
        <v>0</v>
      </c>
      <c r="AP477" s="222">
        <f>SUMPRODUCT(LEN($M477:$AE480)-LEN(SUBSTITUTE($M477:$AE480,"S", "")))</f>
        <v>3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8</v>
      </c>
      <c r="AW477" s="216">
        <f>SUMPRODUCT(LEN($AH477:$AH480)-LEN(SUBSTITUTE($AH477:$AH480,"G", "")))</f>
        <v>2</v>
      </c>
      <c r="AX477" s="219">
        <f>SUMPRODUCT(LEN($AG477:$AG480)-LEN(SUBSTITUTE($AG477:$AG480,"G", "")))</f>
        <v>0</v>
      </c>
      <c r="AY477" s="222">
        <f>SUMPRODUCT(LEN($M477:$AE480)-LEN(SUBSTITUTE($M477:$AE480,"M", "")))</f>
        <v>1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1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375</v>
      </c>
      <c r="N478" s="35" t="s">
        <v>121</v>
      </c>
      <c r="O478" s="34" t="s">
        <v>655</v>
      </c>
      <c r="P478" s="35" t="s">
        <v>120</v>
      </c>
      <c r="Q478" s="34" t="s">
        <v>477</v>
      </c>
      <c r="R478" s="35" t="s">
        <v>119</v>
      </c>
      <c r="S478" s="34" t="s">
        <v>175</v>
      </c>
      <c r="T478" s="35" t="s">
        <v>118</v>
      </c>
      <c r="U478" s="34" t="s">
        <v>133</v>
      </c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 t="s">
        <v>765</v>
      </c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221</v>
      </c>
      <c r="I479" s="250"/>
      <c r="J479" s="250"/>
      <c r="K479" s="250"/>
      <c r="L479" s="26" t="s">
        <v>112</v>
      </c>
      <c r="M479" s="25" t="s">
        <v>544</v>
      </c>
      <c r="N479" s="26" t="s">
        <v>111</v>
      </c>
      <c r="O479" s="25" t="s">
        <v>530</v>
      </c>
      <c r="P479" s="26" t="s">
        <v>110</v>
      </c>
      <c r="Q479" s="25" t="s">
        <v>374</v>
      </c>
      <c r="R479" s="26" t="s">
        <v>109</v>
      </c>
      <c r="S479" s="25" t="s">
        <v>175</v>
      </c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477</v>
      </c>
      <c r="N480" s="55" t="s">
        <v>102</v>
      </c>
      <c r="O480" s="54" t="s">
        <v>475</v>
      </c>
      <c r="P480" s="55" t="s">
        <v>101</v>
      </c>
      <c r="Q480" s="54" t="s">
        <v>375</v>
      </c>
      <c r="R480" s="55" t="s">
        <v>100</v>
      </c>
      <c r="S480" s="54" t="s">
        <v>133</v>
      </c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88</v>
      </c>
      <c r="J481" s="248">
        <v>25</v>
      </c>
      <c r="K481" s="248">
        <v>6</v>
      </c>
      <c r="L481" s="45" t="s">
        <v>132</v>
      </c>
      <c r="M481" s="44" t="s">
        <v>375</v>
      </c>
      <c r="N481" s="45" t="s">
        <v>131</v>
      </c>
      <c r="O481" s="44" t="s">
        <v>496</v>
      </c>
      <c r="P481" s="45" t="s">
        <v>130</v>
      </c>
      <c r="Q481" s="44" t="s">
        <v>647</v>
      </c>
      <c r="R481" s="45" t="s">
        <v>129</v>
      </c>
      <c r="S481" s="44" t="s">
        <v>373</v>
      </c>
      <c r="T481" s="45" t="s">
        <v>128</v>
      </c>
      <c r="U481" s="44" t="s">
        <v>372</v>
      </c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1129</v>
      </c>
      <c r="AI481" s="42"/>
      <c r="AJ481" s="231"/>
      <c r="AK481" s="225"/>
      <c r="AL481" s="51"/>
      <c r="AM481" s="228">
        <f>SUMPRODUCT(LEN($M481:$AE484)-LEN(SUBSTITUTE($M481:$AE484,"A", "")))</f>
        <v>39</v>
      </c>
      <c r="AN481" s="216">
        <f>SUMPRODUCT(LEN($AH481:$AH484)-LEN(SUBSTITUTE($AH481:$AH484,"A", "")))</f>
        <v>11</v>
      </c>
      <c r="AO481" s="219">
        <f>SUMPRODUCT(LEN($AG481:$AG484)-LEN(SUBSTITUTE($AG481:$AG484,"A", "")))</f>
        <v>0</v>
      </c>
      <c r="AP481" s="222">
        <f>SUMPRODUCT(LEN($M481:$AE484)-LEN(SUBSTITUTE($M481:$AE484,"S", "")))</f>
        <v>14</v>
      </c>
      <c r="AQ481" s="216">
        <f>SUMPRODUCT(LEN($AH481:$AH484)-LEN(SUBSTITUTE($AH481:$AH484,"S", "")))</f>
        <v>6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9</v>
      </c>
      <c r="AW481" s="216">
        <f>SUMPRODUCT(LEN($AH481:$AH484)-LEN(SUBSTITUTE($AH481:$AH484,"G", "")))</f>
        <v>4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703</v>
      </c>
      <c r="N482" s="35" t="s">
        <v>121</v>
      </c>
      <c r="O482" s="34" t="s">
        <v>477</v>
      </c>
      <c r="P482" s="35" t="s">
        <v>120</v>
      </c>
      <c r="Q482" s="34" t="s">
        <v>477</v>
      </c>
      <c r="R482" s="35" t="s">
        <v>119</v>
      </c>
      <c r="S482" s="34" t="s">
        <v>377</v>
      </c>
      <c r="T482" s="35" t="s">
        <v>118</v>
      </c>
      <c r="U482" s="34" t="s">
        <v>133</v>
      </c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1128</v>
      </c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496</v>
      </c>
      <c r="N483" s="26" t="s">
        <v>111</v>
      </c>
      <c r="O483" s="25" t="s">
        <v>940</v>
      </c>
      <c r="P483" s="26" t="s">
        <v>110</v>
      </c>
      <c r="Q483" s="25" t="s">
        <v>511</v>
      </c>
      <c r="R483" s="26" t="s">
        <v>109</v>
      </c>
      <c r="S483" s="25" t="s">
        <v>373</v>
      </c>
      <c r="T483" s="26" t="s">
        <v>108</v>
      </c>
      <c r="U483" s="25" t="s">
        <v>133</v>
      </c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677</v>
      </c>
      <c r="N484" s="55" t="s">
        <v>102</v>
      </c>
      <c r="O484" s="54" t="s">
        <v>375</v>
      </c>
      <c r="P484" s="55" t="s">
        <v>101</v>
      </c>
      <c r="Q484" s="54" t="s">
        <v>464</v>
      </c>
      <c r="R484" s="55" t="s">
        <v>100</v>
      </c>
      <c r="S484" s="54" t="s">
        <v>491</v>
      </c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43</v>
      </c>
      <c r="AN490" s="85">
        <f t="shared" si="64"/>
        <v>8</v>
      </c>
      <c r="AO490" s="84">
        <f t="shared" si="64"/>
        <v>0</v>
      </c>
      <c r="AP490" s="86">
        <f t="shared" si="64"/>
        <v>14</v>
      </c>
      <c r="AQ490" s="85">
        <f t="shared" si="64"/>
        <v>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11</v>
      </c>
      <c r="AW490" s="85">
        <f t="shared" si="64"/>
        <v>3</v>
      </c>
      <c r="AX490" s="84">
        <f t="shared" si="64"/>
        <v>0</v>
      </c>
      <c r="AY490" s="86">
        <f t="shared" si="64"/>
        <v>2</v>
      </c>
      <c r="AZ490" s="85">
        <f t="shared" si="64"/>
        <v>0</v>
      </c>
      <c r="BA490" s="84">
        <f t="shared" si="64"/>
        <v>0</v>
      </c>
      <c r="BB490" s="83">
        <f t="shared" si="64"/>
        <v>4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25.5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1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21.5</v>
      </c>
      <c r="AN491" s="66">
        <f t="shared" si="65"/>
        <v>4</v>
      </c>
      <c r="AO491" s="65">
        <f t="shared" si="65"/>
        <v>0</v>
      </c>
      <c r="AP491" s="67">
        <f t="shared" si="65"/>
        <v>7</v>
      </c>
      <c r="AQ491" s="66">
        <f t="shared" si="65"/>
        <v>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5.5</v>
      </c>
      <c r="AW491" s="66">
        <f t="shared" si="65"/>
        <v>1.5</v>
      </c>
      <c r="AX491" s="65">
        <f t="shared" si="65"/>
        <v>0</v>
      </c>
      <c r="AY491" s="67">
        <f t="shared" si="65"/>
        <v>1</v>
      </c>
      <c r="AZ491" s="66">
        <f t="shared" si="65"/>
        <v>0</v>
      </c>
      <c r="BA491" s="65">
        <f t="shared" si="65"/>
        <v>0</v>
      </c>
      <c r="BB491" s="64">
        <f t="shared" si="65"/>
        <v>2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178</v>
      </c>
      <c r="I492" s="248">
        <v>91</v>
      </c>
      <c r="J492" s="248">
        <v>26</v>
      </c>
      <c r="K492" s="248">
        <v>6</v>
      </c>
      <c r="L492" s="45" t="s">
        <v>132</v>
      </c>
      <c r="M492" s="44" t="s">
        <v>1097</v>
      </c>
      <c r="N492" s="45" t="s">
        <v>131</v>
      </c>
      <c r="O492" s="44" t="s">
        <v>374</v>
      </c>
      <c r="P492" s="45" t="s">
        <v>130</v>
      </c>
      <c r="Q492" s="44" t="s">
        <v>498</v>
      </c>
      <c r="R492" s="45" t="s">
        <v>129</v>
      </c>
      <c r="S492" s="44" t="s">
        <v>373</v>
      </c>
      <c r="T492" s="45" t="s">
        <v>128</v>
      </c>
      <c r="U492" s="44" t="s">
        <v>133</v>
      </c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1127</v>
      </c>
      <c r="AI492" s="42" t="s">
        <v>382</v>
      </c>
      <c r="AJ492" s="235"/>
      <c r="AK492" s="235"/>
      <c r="AL492" s="51"/>
      <c r="AM492" s="228">
        <f>SUMPRODUCT(LEN($M492:$AE495)-LEN(SUBSTITUTE($M492:$AE495,"A", "")))</f>
        <v>28</v>
      </c>
      <c r="AN492" s="216">
        <f>SUMPRODUCT(LEN($AH492:$AH495)-LEN(SUBSTITUTE($AH492:$AH495,"A", "")))</f>
        <v>8</v>
      </c>
      <c r="AO492" s="219">
        <f>SUMPRODUCT(LEN($AG492:$AG495)-LEN(SUBSTITUTE($AG492:$AG495,"A", "")))</f>
        <v>0</v>
      </c>
      <c r="AP492" s="222">
        <f>SUMPRODUCT(LEN($M492:$AE495)-LEN(SUBSTITUTE($M492:$AE495,"S", "")))</f>
        <v>7</v>
      </c>
      <c r="AQ492" s="216">
        <f>SUMPRODUCT(LEN($AH492:$AH495)-LEN(SUBSTITUTE($AH492:$AH495,"S", "")))</f>
        <v>3</v>
      </c>
      <c r="AR492" s="219">
        <f>SUMPRODUCT(LEN($AG492:$AG495)-LEN(SUBSTITUTE($AG492:$AG495,"S", "")))</f>
        <v>0</v>
      </c>
      <c r="AS492" s="222">
        <f>SUMPRODUCT(LEN($M492:$AE495)-LEN(SUBSTITUTE($M492:$AE495,"F", "")))</f>
        <v>0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7</v>
      </c>
      <c r="AW492" s="216">
        <f>SUMPRODUCT(LEN($AH492:$AH495)-LEN(SUBSTITUTE($AH492:$AH495,"G", "")))</f>
        <v>3</v>
      </c>
      <c r="AX492" s="219">
        <f>SUMPRODUCT(LEN($AG492:$AG495)-LEN(SUBSTITUTE($AG492:$AG495,"G", "")))</f>
        <v>0</v>
      </c>
      <c r="AY492" s="222">
        <f>SUMPRODUCT(LEN($M492:$AE495)-LEN(SUBSTITUTE($M492:$AE495,"M", "")))</f>
        <v>2</v>
      </c>
      <c r="AZ492" s="216">
        <f>SUMPRODUCT(LEN($AH492:$AH495)-LEN(SUBSTITUTE($AH492:$AH495,"M", "")))</f>
        <v>0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4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1106</v>
      </c>
      <c r="N493" s="35" t="s">
        <v>121</v>
      </c>
      <c r="O493" s="34" t="s">
        <v>715</v>
      </c>
      <c r="P493" s="35" t="s">
        <v>120</v>
      </c>
      <c r="Q493" s="34" t="s">
        <v>375</v>
      </c>
      <c r="R493" s="35" t="s">
        <v>119</v>
      </c>
      <c r="S493" s="34" t="s">
        <v>186</v>
      </c>
      <c r="T493" s="35" t="s">
        <v>118</v>
      </c>
      <c r="U493" s="34" t="s">
        <v>133</v>
      </c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225</v>
      </c>
      <c r="I494" s="250"/>
      <c r="J494" s="250"/>
      <c r="K494" s="250"/>
      <c r="L494" s="26" t="s">
        <v>112</v>
      </c>
      <c r="M494" s="25" t="s">
        <v>496</v>
      </c>
      <c r="N494" s="26" t="s">
        <v>111</v>
      </c>
      <c r="O494" s="25" t="s">
        <v>374</v>
      </c>
      <c r="P494" s="26" t="s">
        <v>110</v>
      </c>
      <c r="Q494" s="25" t="s">
        <v>664</v>
      </c>
      <c r="R494" s="26" t="s">
        <v>109</v>
      </c>
      <c r="S494" s="25" t="s">
        <v>498</v>
      </c>
      <c r="T494" s="26" t="s">
        <v>108</v>
      </c>
      <c r="U494" s="25" t="s">
        <v>175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374</v>
      </c>
      <c r="N495" s="55" t="s">
        <v>102</v>
      </c>
      <c r="O495" s="54" t="s">
        <v>375</v>
      </c>
      <c r="P495" s="55" t="s">
        <v>101</v>
      </c>
      <c r="Q495" s="54" t="s">
        <v>498</v>
      </c>
      <c r="R495" s="55" t="s">
        <v>100</v>
      </c>
      <c r="S495" s="54" t="s">
        <v>371</v>
      </c>
      <c r="T495" s="55">
        <v>20</v>
      </c>
      <c r="U495" s="54" t="s">
        <v>133</v>
      </c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70</v>
      </c>
      <c r="J496" s="248">
        <v>22</v>
      </c>
      <c r="K496" s="248">
        <v>6</v>
      </c>
      <c r="L496" s="45" t="s">
        <v>132</v>
      </c>
      <c r="M496" s="44" t="s">
        <v>175</v>
      </c>
      <c r="N496" s="45" t="s">
        <v>131</v>
      </c>
      <c r="O496" s="44" t="s">
        <v>498</v>
      </c>
      <c r="P496" s="45" t="s">
        <v>130</v>
      </c>
      <c r="Q496" s="44" t="s">
        <v>375</v>
      </c>
      <c r="R496" s="45" t="s">
        <v>129</v>
      </c>
      <c r="S496" s="44" t="s">
        <v>186</v>
      </c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31"/>
      <c r="AK496" s="225"/>
      <c r="AL496" s="51"/>
      <c r="AM496" s="228">
        <f>SUMPRODUCT(LEN($M496:$AE499)-LEN(SUBSTITUTE($M496:$AE499,"A", "")))</f>
        <v>15</v>
      </c>
      <c r="AN496" s="216">
        <f>SUMPRODUCT(LEN($AH496:$AH499)-LEN(SUBSTITUTE($AH496:$AH499,"A", "")))</f>
        <v>0</v>
      </c>
      <c r="AO496" s="219">
        <f>SUMPRODUCT(LEN($AG496:$AG499)-LEN(SUBSTITUTE($AG496:$AG499,"A", "")))</f>
        <v>0</v>
      </c>
      <c r="AP496" s="222">
        <f>SUMPRODUCT(LEN($M496:$AE499)-LEN(SUBSTITUTE($M496:$AE499,"S", "")))</f>
        <v>7</v>
      </c>
      <c r="AQ496" s="216">
        <f>SUMPRODUCT(LEN($AH496:$AH499)-LEN(SUBSTITUTE($AH496:$AH499,"S", "")))</f>
        <v>0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4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375</v>
      </c>
      <c r="N497" s="35" t="s">
        <v>121</v>
      </c>
      <c r="O497" s="34" t="s">
        <v>531</v>
      </c>
      <c r="P497" s="35" t="s">
        <v>120</v>
      </c>
      <c r="Q497" s="34" t="s">
        <v>230</v>
      </c>
      <c r="R497" s="35" t="s">
        <v>119</v>
      </c>
      <c r="S497" s="34" t="s">
        <v>133</v>
      </c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 t="s">
        <v>544</v>
      </c>
      <c r="N498" s="26" t="s">
        <v>111</v>
      </c>
      <c r="O498" s="25" t="s">
        <v>375</v>
      </c>
      <c r="P498" s="26" t="s">
        <v>110</v>
      </c>
      <c r="Q498" s="25" t="s">
        <v>372</v>
      </c>
      <c r="R498" s="26" t="s">
        <v>109</v>
      </c>
      <c r="S498" s="25" t="s">
        <v>133</v>
      </c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 t="s">
        <v>544</v>
      </c>
      <c r="N499" s="55" t="s">
        <v>102</v>
      </c>
      <c r="O499" s="54" t="s">
        <v>373</v>
      </c>
      <c r="P499" s="55" t="s">
        <v>101</v>
      </c>
      <c r="Q499" s="54" t="s">
        <v>372</v>
      </c>
      <c r="R499" s="55" t="s">
        <v>100</v>
      </c>
      <c r="S499" s="54" t="s">
        <v>133</v>
      </c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51</v>
      </c>
      <c r="AN505" s="85">
        <f t="shared" si="66"/>
        <v>26</v>
      </c>
      <c r="AO505" s="84">
        <f t="shared" si="66"/>
        <v>0</v>
      </c>
      <c r="AP505" s="86">
        <f t="shared" si="66"/>
        <v>10</v>
      </c>
      <c r="AQ505" s="85">
        <f t="shared" si="66"/>
        <v>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16</v>
      </c>
      <c r="AW505" s="85">
        <f t="shared" si="66"/>
        <v>0</v>
      </c>
      <c r="AX505" s="84">
        <f t="shared" si="66"/>
        <v>0</v>
      </c>
      <c r="AY505" s="86">
        <f t="shared" si="66"/>
        <v>2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38.5</v>
      </c>
      <c r="BJ505" s="5">
        <f>SUM(AP505:AR505,BB505)/$BJ$5</f>
        <v>5.5</v>
      </c>
      <c r="BK505" s="5">
        <f>SUM(AS505:AU505,BC505)/$BJ$5</f>
        <v>0</v>
      </c>
      <c r="BL505" s="5">
        <f>SUM(AV505:AX505,BD505)/$BJ$5</f>
        <v>8</v>
      </c>
      <c r="BM505" s="5">
        <f>SUM(AY505:BA505,BE505)/$BJ$5</f>
        <v>1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25.5</v>
      </c>
      <c r="AN506" s="66">
        <f t="shared" si="67"/>
        <v>13</v>
      </c>
      <c r="AO506" s="65">
        <f t="shared" si="67"/>
        <v>0</v>
      </c>
      <c r="AP506" s="67">
        <f t="shared" si="67"/>
        <v>5</v>
      </c>
      <c r="AQ506" s="66">
        <f t="shared" si="67"/>
        <v>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8</v>
      </c>
      <c r="AW506" s="66">
        <f t="shared" si="67"/>
        <v>0</v>
      </c>
      <c r="AX506" s="65">
        <f t="shared" si="67"/>
        <v>0</v>
      </c>
      <c r="AY506" s="67">
        <f t="shared" si="67"/>
        <v>1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466</v>
      </c>
      <c r="I507" s="248">
        <v>118</v>
      </c>
      <c r="J507" s="248">
        <v>27</v>
      </c>
      <c r="K507" s="248">
        <v>6</v>
      </c>
      <c r="L507" s="45" t="s">
        <v>132</v>
      </c>
      <c r="M507" s="44" t="s">
        <v>175</v>
      </c>
      <c r="N507" s="45" t="s">
        <v>131</v>
      </c>
      <c r="O507" s="44" t="s">
        <v>1126</v>
      </c>
      <c r="P507" s="45" t="s">
        <v>130</v>
      </c>
      <c r="Q507" s="44" t="s">
        <v>498</v>
      </c>
      <c r="R507" s="45" t="s">
        <v>129</v>
      </c>
      <c r="S507" s="44" t="s">
        <v>544</v>
      </c>
      <c r="T507" s="45" t="s">
        <v>128</v>
      </c>
      <c r="U507" s="44" t="s">
        <v>372</v>
      </c>
      <c r="V507" s="45" t="s">
        <v>127</v>
      </c>
      <c r="W507" s="44" t="s">
        <v>133</v>
      </c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375</v>
      </c>
      <c r="AI507" s="42"/>
      <c r="AJ507" s="235"/>
      <c r="AK507" s="235"/>
      <c r="AL507" s="51"/>
      <c r="AM507" s="228">
        <f>SUMPRODUCT(LEN($M507:$AE510)-LEN(SUBSTITUTE($M507:$AE510,"A", "")))</f>
        <v>27</v>
      </c>
      <c r="AN507" s="216">
        <f>SUMPRODUCT(LEN($AH507:$AH510)-LEN(SUBSTITUTE($AH507:$AH510,"A", "")))</f>
        <v>14</v>
      </c>
      <c r="AO507" s="219">
        <f>SUMPRODUCT(LEN($AG507:$AG510)-LEN(SUBSTITUTE($AG507:$AG510,"A", "")))</f>
        <v>0</v>
      </c>
      <c r="AP507" s="222">
        <f>SUMPRODUCT(LEN($M507:$AE510)-LEN(SUBSTITUTE($M507:$AE510,"S", "")))</f>
        <v>9</v>
      </c>
      <c r="AQ507" s="216">
        <f>SUMPRODUCT(LEN($AH507:$AH510)-LEN(SUBSTITUTE($AH507:$AH510,"S", "")))</f>
        <v>0</v>
      </c>
      <c r="AR507" s="219">
        <f>SUMPRODUCT(LEN($AG507:$AG510)-LEN(SUBSTITUTE($AG507:$AG510,"S", "")))</f>
        <v>0</v>
      </c>
      <c r="AS507" s="222">
        <f>SUMPRODUCT(LEN($M507:$AE510)-LEN(SUBSTITUTE($M507:$AE510,"F", "")))</f>
        <v>0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10</v>
      </c>
      <c r="AW507" s="216">
        <f>SUMPRODUCT(LEN($AH507:$AH510)-LEN(SUBSTITUTE($AH507:$AH510,"G", "")))</f>
        <v>0</v>
      </c>
      <c r="AX507" s="219">
        <f>SUMPRODUCT(LEN($AG507:$AG510)-LEN(SUBSTITUTE($AG507:$AG510,"G", "")))</f>
        <v>0</v>
      </c>
      <c r="AY507" s="222">
        <f>SUMPRODUCT(LEN($M507:$AE510)-LEN(SUBSTITUTE($M507:$AE510,"M", "")))</f>
        <v>2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0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374</v>
      </c>
      <c r="N508" s="35" t="s">
        <v>121</v>
      </c>
      <c r="O508" s="34" t="s">
        <v>374</v>
      </c>
      <c r="P508" s="35" t="s">
        <v>120</v>
      </c>
      <c r="Q508" s="34" t="s">
        <v>477</v>
      </c>
      <c r="R508" s="35" t="s">
        <v>119</v>
      </c>
      <c r="S508" s="34" t="s">
        <v>544</v>
      </c>
      <c r="T508" s="35" t="s">
        <v>118</v>
      </c>
      <c r="U508" s="34" t="s">
        <v>371</v>
      </c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496</v>
      </c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226</v>
      </c>
      <c r="I509" s="250"/>
      <c r="J509" s="250"/>
      <c r="K509" s="250"/>
      <c r="L509" s="26" t="s">
        <v>112</v>
      </c>
      <c r="M509" s="25" t="s">
        <v>1125</v>
      </c>
      <c r="N509" s="26" t="s">
        <v>111</v>
      </c>
      <c r="O509" s="25" t="s">
        <v>658</v>
      </c>
      <c r="P509" s="26" t="s">
        <v>110</v>
      </c>
      <c r="Q509" s="25" t="s">
        <v>498</v>
      </c>
      <c r="R509" s="26" t="s">
        <v>109</v>
      </c>
      <c r="S509" s="25" t="s">
        <v>186</v>
      </c>
      <c r="T509" s="26" t="s">
        <v>108</v>
      </c>
      <c r="U509" s="25" t="s">
        <v>133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 t="s">
        <v>1124</v>
      </c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717</v>
      </c>
      <c r="N510" s="55" t="s">
        <v>102</v>
      </c>
      <c r="O510" s="54" t="s">
        <v>477</v>
      </c>
      <c r="P510" s="55" t="s">
        <v>101</v>
      </c>
      <c r="Q510" s="54" t="s">
        <v>374</v>
      </c>
      <c r="R510" s="55" t="s">
        <v>100</v>
      </c>
      <c r="S510" s="54" t="s">
        <v>371</v>
      </c>
      <c r="T510" s="55">
        <v>20</v>
      </c>
      <c r="U510" s="54" t="s">
        <v>133</v>
      </c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114</v>
      </c>
      <c r="J511" s="248">
        <v>22</v>
      </c>
      <c r="K511" s="248">
        <v>6</v>
      </c>
      <c r="L511" s="45" t="s">
        <v>132</v>
      </c>
      <c r="M511" s="44" t="s">
        <v>375</v>
      </c>
      <c r="N511" s="45" t="s">
        <v>131</v>
      </c>
      <c r="O511" s="44" t="s">
        <v>477</v>
      </c>
      <c r="P511" s="45" t="s">
        <v>130</v>
      </c>
      <c r="Q511" s="44" t="s">
        <v>375</v>
      </c>
      <c r="R511" s="45" t="s">
        <v>129</v>
      </c>
      <c r="S511" s="44" t="s">
        <v>175</v>
      </c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375</v>
      </c>
      <c r="AI511" s="42"/>
      <c r="AJ511" s="231"/>
      <c r="AK511" s="225"/>
      <c r="AL511" s="51"/>
      <c r="AM511" s="228">
        <f>SUMPRODUCT(LEN($M511:$AE514)-LEN(SUBSTITUTE($M511:$AE514,"A", "")))</f>
        <v>24</v>
      </c>
      <c r="AN511" s="216">
        <f>SUMPRODUCT(LEN($AH511:$AH514)-LEN(SUBSTITUTE($AH511:$AH514,"A", "")))</f>
        <v>12</v>
      </c>
      <c r="AO511" s="219">
        <f>SUMPRODUCT(LEN($AG511:$AG514)-LEN(SUBSTITUTE($AG511:$AG514,"A", "")))</f>
        <v>0</v>
      </c>
      <c r="AP511" s="222">
        <f>SUMPRODUCT(LEN($M511:$AE514)-LEN(SUBSTITUTE($M511:$AE514,"S", "")))</f>
        <v>1</v>
      </c>
      <c r="AQ511" s="216">
        <f>SUMPRODUCT(LEN($AH511:$AH514)-LEN(SUBSTITUTE($AH511:$AH514,"S", "")))</f>
        <v>1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6</v>
      </c>
      <c r="AW511" s="216">
        <f>SUMPRODUCT(LEN($AH511:$AH514)-LEN(SUBSTITUTE($AH511:$AH514,"G", "")))</f>
        <v>0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375</v>
      </c>
      <c r="N512" s="35" t="s">
        <v>121</v>
      </c>
      <c r="O512" s="34" t="s">
        <v>374</v>
      </c>
      <c r="P512" s="35" t="s">
        <v>120</v>
      </c>
      <c r="Q512" s="34" t="s">
        <v>498</v>
      </c>
      <c r="R512" s="35" t="s">
        <v>119</v>
      </c>
      <c r="S512" s="34" t="s">
        <v>175</v>
      </c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175</v>
      </c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544</v>
      </c>
      <c r="N513" s="26" t="s">
        <v>111</v>
      </c>
      <c r="O513" s="25" t="s">
        <v>477</v>
      </c>
      <c r="P513" s="26" t="s">
        <v>110</v>
      </c>
      <c r="Q513" s="25" t="s">
        <v>375</v>
      </c>
      <c r="R513" s="26" t="s">
        <v>109</v>
      </c>
      <c r="S513" s="25" t="s">
        <v>175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1123</v>
      </c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544</v>
      </c>
      <c r="N514" s="55" t="s">
        <v>102</v>
      </c>
      <c r="O514" s="54" t="s">
        <v>477</v>
      </c>
      <c r="P514" s="55" t="s">
        <v>101</v>
      </c>
      <c r="Q514" s="54" t="s">
        <v>175</v>
      </c>
      <c r="R514" s="55" t="s">
        <v>100</v>
      </c>
      <c r="S514" s="54" t="s">
        <v>133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55</v>
      </c>
      <c r="AN520" s="85">
        <f t="shared" si="68"/>
        <v>18</v>
      </c>
      <c r="AO520" s="84">
        <f t="shared" si="68"/>
        <v>0</v>
      </c>
      <c r="AP520" s="86">
        <f t="shared" si="68"/>
        <v>11</v>
      </c>
      <c r="AQ520" s="85">
        <f t="shared" si="68"/>
        <v>8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8</v>
      </c>
      <c r="AW520" s="85">
        <f t="shared" si="68"/>
        <v>5</v>
      </c>
      <c r="AX520" s="84">
        <f t="shared" si="68"/>
        <v>0</v>
      </c>
      <c r="AY520" s="86">
        <f t="shared" si="68"/>
        <v>1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36.5</v>
      </c>
      <c r="BJ520" s="5">
        <f>SUM(AP520:AR520,BB520)/$BJ$5</f>
        <v>9.5</v>
      </c>
      <c r="BK520" s="5">
        <f>SUM(AS520:AU520,BC520)/$BJ$5</f>
        <v>0</v>
      </c>
      <c r="BL520" s="5">
        <f>SUM(AV520:AX520,BD520)/$BJ$5</f>
        <v>6.5</v>
      </c>
      <c r="BM520" s="5">
        <f>SUM(AY520:BA520,BE520)/$BJ$5</f>
        <v>0.5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27.5</v>
      </c>
      <c r="AN521" s="66">
        <f t="shared" si="69"/>
        <v>9</v>
      </c>
      <c r="AO521" s="65">
        <f t="shared" si="69"/>
        <v>0</v>
      </c>
      <c r="AP521" s="67">
        <f t="shared" si="69"/>
        <v>5.5</v>
      </c>
      <c r="AQ521" s="66">
        <f t="shared" si="69"/>
        <v>4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4</v>
      </c>
      <c r="AW521" s="66">
        <f t="shared" si="69"/>
        <v>2.5</v>
      </c>
      <c r="AX521" s="65">
        <f t="shared" si="69"/>
        <v>0</v>
      </c>
      <c r="AY521" s="67">
        <f t="shared" si="69"/>
        <v>0.5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 t="s">
        <v>1122</v>
      </c>
      <c r="E522" s="49"/>
      <c r="F522" s="49"/>
      <c r="G522" s="48"/>
      <c r="H522" s="241" t="s">
        <v>178</v>
      </c>
      <c r="I522" s="248">
        <v>78</v>
      </c>
      <c r="J522" s="248">
        <v>19</v>
      </c>
      <c r="K522" s="248">
        <v>7</v>
      </c>
      <c r="L522" s="45" t="s">
        <v>132</v>
      </c>
      <c r="M522" s="44" t="s">
        <v>375</v>
      </c>
      <c r="N522" s="45" t="s">
        <v>131</v>
      </c>
      <c r="O522" s="44" t="s">
        <v>496</v>
      </c>
      <c r="P522" s="45" t="s">
        <v>130</v>
      </c>
      <c r="Q522" s="44" t="s">
        <v>679</v>
      </c>
      <c r="R522" s="45" t="s">
        <v>129</v>
      </c>
      <c r="S522" s="44" t="s">
        <v>175</v>
      </c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375</v>
      </c>
      <c r="AI522" s="42"/>
      <c r="AJ522" s="235"/>
      <c r="AK522" s="235"/>
      <c r="AL522" s="51"/>
      <c r="AM522" s="228">
        <f>SUMPRODUCT(LEN($M522:$AE525)-LEN(SUBSTITUTE($M522:$AE525,"A", "")))</f>
        <v>29</v>
      </c>
      <c r="AN522" s="216">
        <f>SUMPRODUCT(LEN($AH522:$AH525)-LEN(SUBSTITUTE($AH522:$AH525,"A", "")))</f>
        <v>18</v>
      </c>
      <c r="AO522" s="219">
        <f>SUMPRODUCT(LEN($AG522:$AG525)-LEN(SUBSTITUTE($AG522:$AG525,"A", "")))</f>
        <v>0</v>
      </c>
      <c r="AP522" s="222">
        <f>SUMPRODUCT(LEN($M522:$AE525)-LEN(SUBSTITUTE($M522:$AE525,"S", "")))</f>
        <v>6</v>
      </c>
      <c r="AQ522" s="216">
        <f>SUMPRODUCT(LEN($AH522:$AH525)-LEN(SUBSTITUTE($AH522:$AH525,"S", "")))</f>
        <v>8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4</v>
      </c>
      <c r="AW522" s="216">
        <f>SUMPRODUCT(LEN($AH522:$AH525)-LEN(SUBSTITUTE($AH522:$AH525,"G", "")))</f>
        <v>5</v>
      </c>
      <c r="AX522" s="219">
        <f>SUMPRODUCT(LEN($AG522:$AG525)-LEN(SUBSTITUTE($AG522:$AG525,"G", "")))</f>
        <v>0</v>
      </c>
      <c r="AY522" s="222">
        <f>SUMPRODUCT(LEN($M522:$AE525)-LEN(SUBSTITUTE($M522:$AE525,"M", "")))</f>
        <v>0</v>
      </c>
      <c r="AZ522" s="216">
        <f>SUMPRODUCT(LEN($AH522:$AH525)-LEN(SUBSTITUTE($AH522:$AH525,"M", "")))</f>
        <v>0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0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 t="s">
        <v>1121</v>
      </c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496</v>
      </c>
      <c r="N523" s="35" t="s">
        <v>121</v>
      </c>
      <c r="O523" s="34" t="s">
        <v>462</v>
      </c>
      <c r="P523" s="35" t="s">
        <v>120</v>
      </c>
      <c r="Q523" s="34" t="s">
        <v>230</v>
      </c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1120</v>
      </c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 t="s">
        <v>1119</v>
      </c>
      <c r="E524" s="30"/>
      <c r="F524" s="30"/>
      <c r="G524" s="29"/>
      <c r="H524" s="239">
        <v>222</v>
      </c>
      <c r="I524" s="250"/>
      <c r="J524" s="250"/>
      <c r="K524" s="250"/>
      <c r="L524" s="26" t="s">
        <v>112</v>
      </c>
      <c r="M524" s="25" t="s">
        <v>475</v>
      </c>
      <c r="N524" s="26" t="s">
        <v>111</v>
      </c>
      <c r="O524" s="25" t="s">
        <v>520</v>
      </c>
      <c r="P524" s="26" t="s">
        <v>110</v>
      </c>
      <c r="Q524" s="25" t="s">
        <v>531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 t="s">
        <v>1118</v>
      </c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769</v>
      </c>
      <c r="N525" s="55" t="s">
        <v>102</v>
      </c>
      <c r="O525" s="54" t="s">
        <v>175</v>
      </c>
      <c r="P525" s="55" t="s">
        <v>101</v>
      </c>
      <c r="Q525" s="54" t="s">
        <v>175</v>
      </c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82</v>
      </c>
      <c r="J526" s="248">
        <v>22</v>
      </c>
      <c r="K526" s="248">
        <v>7</v>
      </c>
      <c r="L526" s="45" t="s">
        <v>132</v>
      </c>
      <c r="M526" s="44" t="s">
        <v>1079</v>
      </c>
      <c r="N526" s="45" t="s">
        <v>131</v>
      </c>
      <c r="O526" s="44" t="s">
        <v>498</v>
      </c>
      <c r="P526" s="45" t="s">
        <v>130</v>
      </c>
      <c r="Q526" s="44" t="s">
        <v>373</v>
      </c>
      <c r="R526" s="45" t="s">
        <v>129</v>
      </c>
      <c r="S526" s="44" t="s">
        <v>375</v>
      </c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31"/>
      <c r="AK526" s="225"/>
      <c r="AL526" s="51"/>
      <c r="AM526" s="228">
        <f>SUMPRODUCT(LEN($M526:$AE529)-LEN(SUBSTITUTE($M526:$AE529,"A", "")))</f>
        <v>26</v>
      </c>
      <c r="AN526" s="216">
        <f>SUMPRODUCT(LEN($AH526:$AH529)-LEN(SUBSTITUTE($AH526:$AH529,"A", "")))</f>
        <v>0</v>
      </c>
      <c r="AO526" s="219">
        <f>SUMPRODUCT(LEN($AG526:$AG529)-LEN(SUBSTITUTE($AG526:$AG529,"A", "")))</f>
        <v>0</v>
      </c>
      <c r="AP526" s="222">
        <f>SUMPRODUCT(LEN($M526:$AE529)-LEN(SUBSTITUTE($M526:$AE529,"S", "")))</f>
        <v>5</v>
      </c>
      <c r="AQ526" s="216">
        <f>SUMPRODUCT(LEN($AH526:$AH529)-LEN(SUBSTITUTE($AH526:$AH529,"S", "")))</f>
        <v>0</v>
      </c>
      <c r="AR526" s="219">
        <f>SUMPRODUCT(LEN($AG526:$AG529)-LEN(SUBSTITUTE($AG526:$AG529,"S", "")))</f>
        <v>0</v>
      </c>
      <c r="AS526" s="222">
        <f>SUMPRODUCT(LEN($M526:$AE529)-LEN(SUBSTITUTE($M526:$AE529,"F", "")))</f>
        <v>0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4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1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374</v>
      </c>
      <c r="N527" s="35" t="s">
        <v>121</v>
      </c>
      <c r="O527" s="34" t="s">
        <v>477</v>
      </c>
      <c r="P527" s="35" t="s">
        <v>120</v>
      </c>
      <c r="Q527" s="34" t="s">
        <v>498</v>
      </c>
      <c r="R527" s="35" t="s">
        <v>119</v>
      </c>
      <c r="S527" s="34" t="s">
        <v>133</v>
      </c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375</v>
      </c>
      <c r="N528" s="26" t="s">
        <v>111</v>
      </c>
      <c r="O528" s="25" t="s">
        <v>374</v>
      </c>
      <c r="P528" s="26" t="s">
        <v>110</v>
      </c>
      <c r="Q528" s="25" t="s">
        <v>375</v>
      </c>
      <c r="R528" s="26" t="s">
        <v>109</v>
      </c>
      <c r="S528" s="25" t="s">
        <v>133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550</v>
      </c>
      <c r="N529" s="55" t="s">
        <v>102</v>
      </c>
      <c r="O529" s="54" t="s">
        <v>374</v>
      </c>
      <c r="P529" s="55" t="s">
        <v>101</v>
      </c>
      <c r="Q529" s="54" t="s">
        <v>186</v>
      </c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57</v>
      </c>
      <c r="AN535" s="85">
        <f t="shared" si="70"/>
        <v>4</v>
      </c>
      <c r="AO535" s="84">
        <f t="shared" si="70"/>
        <v>0</v>
      </c>
      <c r="AP535" s="86">
        <f t="shared" si="70"/>
        <v>11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16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30.5</v>
      </c>
      <c r="BJ535" s="5">
        <f>SUM(AP535:AR535,BB535)/$BJ$5</f>
        <v>5.5</v>
      </c>
      <c r="BK535" s="5">
        <f>SUM(AS535:AU535,BC535)/$BJ$5</f>
        <v>0</v>
      </c>
      <c r="BL535" s="5">
        <f>SUM(AV535:AX535,BD535)/$BJ$5</f>
        <v>8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28.5</v>
      </c>
      <c r="AN536" s="66">
        <f t="shared" si="71"/>
        <v>2</v>
      </c>
      <c r="AO536" s="65">
        <f t="shared" si="71"/>
        <v>0</v>
      </c>
      <c r="AP536" s="67">
        <f t="shared" si="71"/>
        <v>5.5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8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197</v>
      </c>
      <c r="I537" s="248">
        <v>117</v>
      </c>
      <c r="J537" s="248">
        <v>27</v>
      </c>
      <c r="K537" s="248">
        <v>5</v>
      </c>
      <c r="L537" s="45" t="s">
        <v>132</v>
      </c>
      <c r="M537" s="44" t="s">
        <v>175</v>
      </c>
      <c r="N537" s="45" t="s">
        <v>131</v>
      </c>
      <c r="O537" s="44" t="s">
        <v>498</v>
      </c>
      <c r="P537" s="45" t="s">
        <v>130</v>
      </c>
      <c r="Q537" s="44" t="s">
        <v>655</v>
      </c>
      <c r="R537" s="45" t="s">
        <v>129</v>
      </c>
      <c r="S537" s="44" t="s">
        <v>550</v>
      </c>
      <c r="T537" s="45" t="s">
        <v>128</v>
      </c>
      <c r="U537" s="44" t="s">
        <v>375</v>
      </c>
      <c r="V537" s="45" t="s">
        <v>127</v>
      </c>
      <c r="W537" s="44" t="s">
        <v>133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175</v>
      </c>
      <c r="AI537" s="42"/>
      <c r="AJ537" s="235"/>
      <c r="AK537" s="235"/>
      <c r="AL537" s="51"/>
      <c r="AM537" s="228">
        <f>SUMPRODUCT(LEN($M537:$AE540)-LEN(SUBSTITUTE($M537:$AE540,"A", "")))</f>
        <v>41</v>
      </c>
      <c r="AN537" s="216">
        <f>SUMPRODUCT(LEN($AH537:$AH540)-LEN(SUBSTITUTE($AH537:$AH540,"A", "")))</f>
        <v>4</v>
      </c>
      <c r="AO537" s="219">
        <f>SUMPRODUCT(LEN($AG537:$AG540)-LEN(SUBSTITUTE($AG537:$AG540,"A", "")))</f>
        <v>0</v>
      </c>
      <c r="AP537" s="222">
        <f>SUMPRODUCT(LEN($M537:$AE540)-LEN(SUBSTITUTE($M537:$AE540,"S", "")))</f>
        <v>10</v>
      </c>
      <c r="AQ537" s="216">
        <f>SUMPRODUCT(LEN($AH537:$AH540)-LEN(SUBSTITUTE($AH537:$AH540,"S", "")))</f>
        <v>0</v>
      </c>
      <c r="AR537" s="219">
        <f>SUMPRODUCT(LEN($AG537:$AG540)-LEN(SUBSTITUTE($AG537:$AG540,"S", "")))</f>
        <v>0</v>
      </c>
      <c r="AS537" s="222">
        <f>SUMPRODUCT(LEN($M537:$AE540)-LEN(SUBSTITUTE($M537:$AE540,"F", "")))</f>
        <v>0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10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0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375</v>
      </c>
      <c r="N538" s="35" t="s">
        <v>121</v>
      </c>
      <c r="O538" s="34" t="s">
        <v>703</v>
      </c>
      <c r="P538" s="35" t="s">
        <v>120</v>
      </c>
      <c r="Q538" s="34" t="s">
        <v>530</v>
      </c>
      <c r="R538" s="35" t="s">
        <v>119</v>
      </c>
      <c r="S538" s="34" t="s">
        <v>373</v>
      </c>
      <c r="T538" s="35" t="s">
        <v>118</v>
      </c>
      <c r="U538" s="34" t="s">
        <v>186</v>
      </c>
      <c r="V538" s="35" t="s">
        <v>117</v>
      </c>
      <c r="W538" s="34" t="s">
        <v>133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374</v>
      </c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222</v>
      </c>
      <c r="I539" s="250"/>
      <c r="J539" s="250"/>
      <c r="K539" s="250"/>
      <c r="L539" s="26" t="s">
        <v>112</v>
      </c>
      <c r="M539" s="25" t="s">
        <v>374</v>
      </c>
      <c r="N539" s="26" t="s">
        <v>111</v>
      </c>
      <c r="O539" s="25" t="s">
        <v>765</v>
      </c>
      <c r="P539" s="26" t="s">
        <v>110</v>
      </c>
      <c r="Q539" s="25" t="s">
        <v>374</v>
      </c>
      <c r="R539" s="26" t="s">
        <v>109</v>
      </c>
      <c r="S539" s="25" t="s">
        <v>502</v>
      </c>
      <c r="T539" s="26" t="s">
        <v>108</v>
      </c>
      <c r="U539" s="25" t="s">
        <v>371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656</v>
      </c>
      <c r="N540" s="55" t="s">
        <v>102</v>
      </c>
      <c r="O540" s="54" t="s">
        <v>477</v>
      </c>
      <c r="P540" s="55" t="s">
        <v>101</v>
      </c>
      <c r="Q540" s="54" t="s">
        <v>375</v>
      </c>
      <c r="R540" s="55" t="s">
        <v>100</v>
      </c>
      <c r="S540" s="54" t="s">
        <v>464</v>
      </c>
      <c r="T540" s="55">
        <v>20</v>
      </c>
      <c r="U540" s="54" t="s">
        <v>175</v>
      </c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87</v>
      </c>
      <c r="J541" s="248">
        <v>22</v>
      </c>
      <c r="K541" s="248">
        <v>8</v>
      </c>
      <c r="L541" s="45" t="s">
        <v>132</v>
      </c>
      <c r="M541" s="44" t="s">
        <v>531</v>
      </c>
      <c r="N541" s="45" t="s">
        <v>131</v>
      </c>
      <c r="O541" s="44" t="s">
        <v>498</v>
      </c>
      <c r="P541" s="45" t="s">
        <v>130</v>
      </c>
      <c r="Q541" s="44" t="s">
        <v>375</v>
      </c>
      <c r="R541" s="45" t="s">
        <v>129</v>
      </c>
      <c r="S541" s="44" t="s">
        <v>175</v>
      </c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31"/>
      <c r="AK541" s="225"/>
      <c r="AL541" s="51"/>
      <c r="AM541" s="228">
        <f>SUMPRODUCT(LEN($M541:$AE544)-LEN(SUBSTITUTE($M541:$AE544,"A", "")))</f>
        <v>16</v>
      </c>
      <c r="AN541" s="216">
        <f>SUMPRODUCT(LEN($AH541:$AH544)-LEN(SUBSTITUTE($AH541:$AH544,"A", "")))</f>
        <v>0</v>
      </c>
      <c r="AO541" s="219">
        <f>SUMPRODUCT(LEN($AG541:$AG544)-LEN(SUBSTITUTE($AG541:$AG544,"A", "")))</f>
        <v>0</v>
      </c>
      <c r="AP541" s="222">
        <f>SUMPRODUCT(LEN($M541:$AE544)-LEN(SUBSTITUTE($M541:$AE544,"S", "")))</f>
        <v>1</v>
      </c>
      <c r="AQ541" s="216">
        <f>SUMPRODUCT(LEN($AH541:$AH544)-LEN(SUBSTITUTE($AH541:$AH544,"S", "")))</f>
        <v>0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6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498</v>
      </c>
      <c r="N542" s="35" t="s">
        <v>121</v>
      </c>
      <c r="O542" s="34" t="s">
        <v>498</v>
      </c>
      <c r="P542" s="35" t="s">
        <v>120</v>
      </c>
      <c r="Q542" s="34" t="s">
        <v>375</v>
      </c>
      <c r="R542" s="35" t="s">
        <v>119</v>
      </c>
      <c r="S542" s="34" t="s">
        <v>133</v>
      </c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 t="s">
        <v>477</v>
      </c>
      <c r="N543" s="26" t="s">
        <v>111</v>
      </c>
      <c r="O543" s="25" t="s">
        <v>175</v>
      </c>
      <c r="P543" s="26" t="s">
        <v>110</v>
      </c>
      <c r="Q543" s="25" t="s">
        <v>175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498</v>
      </c>
      <c r="N544" s="55" t="s">
        <v>102</v>
      </c>
      <c r="O544" s="54" t="s">
        <v>375</v>
      </c>
      <c r="P544" s="55" t="s">
        <v>101</v>
      </c>
      <c r="Q544" s="54" t="s">
        <v>175</v>
      </c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53</v>
      </c>
      <c r="AN550" s="85">
        <f t="shared" si="72"/>
        <v>9</v>
      </c>
      <c r="AO550" s="84">
        <f t="shared" si="72"/>
        <v>0</v>
      </c>
      <c r="AP550" s="86">
        <f t="shared" si="72"/>
        <v>35</v>
      </c>
      <c r="AQ550" s="85">
        <f t="shared" si="72"/>
        <v>4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19</v>
      </c>
      <c r="AW550" s="85">
        <f t="shared" si="72"/>
        <v>3</v>
      </c>
      <c r="AX550" s="84">
        <f t="shared" si="72"/>
        <v>0</v>
      </c>
      <c r="AY550" s="86">
        <f t="shared" si="72"/>
        <v>2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137</v>
      </c>
      <c r="BI550" s="5">
        <f>SUM(AM550:AO550)/$BJ$5</f>
        <v>31</v>
      </c>
      <c r="BJ550" s="5">
        <f>SUM(AP550:AR550,BB550)/$BJ$5</f>
        <v>20</v>
      </c>
      <c r="BK550" s="5">
        <f>SUM(AS550:AU550,BC550)/$BJ$5</f>
        <v>0.5</v>
      </c>
      <c r="BL550" s="5">
        <f>SUM(AV550:AX550,BD550)/$BJ$5</f>
        <v>11.5</v>
      </c>
      <c r="BM550" s="5">
        <f>SUM(AY550:BA550,BE550)/$BJ$5</f>
        <v>1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26.5</v>
      </c>
      <c r="AN551" s="66">
        <f t="shared" si="73"/>
        <v>4.5</v>
      </c>
      <c r="AO551" s="65">
        <f t="shared" si="73"/>
        <v>0</v>
      </c>
      <c r="AP551" s="67">
        <f t="shared" si="73"/>
        <v>17.5</v>
      </c>
      <c r="AQ551" s="66">
        <f t="shared" si="73"/>
        <v>2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9.5</v>
      </c>
      <c r="AW551" s="66">
        <f t="shared" si="73"/>
        <v>1.5</v>
      </c>
      <c r="AX551" s="65">
        <f t="shared" si="73"/>
        <v>0</v>
      </c>
      <c r="AY551" s="67">
        <f t="shared" si="73"/>
        <v>1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197</v>
      </c>
      <c r="I552" s="248">
        <v>97</v>
      </c>
      <c r="J552" s="248">
        <v>26</v>
      </c>
      <c r="K552" s="248">
        <v>6</v>
      </c>
      <c r="L552" s="45" t="s">
        <v>132</v>
      </c>
      <c r="M552" s="44" t="s">
        <v>1097</v>
      </c>
      <c r="N552" s="45" t="s">
        <v>131</v>
      </c>
      <c r="O552" s="44" t="s">
        <v>374</v>
      </c>
      <c r="P552" s="45" t="s">
        <v>130</v>
      </c>
      <c r="Q552" s="44" t="s">
        <v>531</v>
      </c>
      <c r="R552" s="45" t="s">
        <v>129</v>
      </c>
      <c r="S552" s="44" t="s">
        <v>498</v>
      </c>
      <c r="T552" s="45" t="s">
        <v>128</v>
      </c>
      <c r="U552" s="44" t="s">
        <v>371</v>
      </c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/>
      <c r="AI552" s="42" t="s">
        <v>471</v>
      </c>
      <c r="AJ552" s="235">
        <v>5</v>
      </c>
      <c r="AK552" s="235"/>
      <c r="AL552" s="51"/>
      <c r="AM552" s="228">
        <f>SUMPRODUCT(LEN($M552:$AE555)-LEN(SUBSTITUTE($M552:$AE555,"A", "")))</f>
        <v>22</v>
      </c>
      <c r="AN552" s="216">
        <f>SUMPRODUCT(LEN($AH552:$AH555)-LEN(SUBSTITUTE($AH552:$AH555,"A", "")))</f>
        <v>0</v>
      </c>
      <c r="AO552" s="219">
        <f>SUMPRODUCT(LEN($AG552:$AG555)-LEN(SUBSTITUTE($AG552:$AG555,"A", "")))</f>
        <v>0</v>
      </c>
      <c r="AP552" s="222">
        <f>SUMPRODUCT(LEN($M552:$AE555)-LEN(SUBSTITUTE($M552:$AE555,"S", "")))</f>
        <v>16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0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8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2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1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1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1079</v>
      </c>
      <c r="N553" s="35" t="s">
        <v>121</v>
      </c>
      <c r="O553" s="34" t="s">
        <v>375</v>
      </c>
      <c r="P553" s="35" t="s">
        <v>120</v>
      </c>
      <c r="Q553" s="34" t="s">
        <v>374</v>
      </c>
      <c r="R553" s="35" t="s">
        <v>119</v>
      </c>
      <c r="S553" s="34" t="s">
        <v>377</v>
      </c>
      <c r="T553" s="35" t="s">
        <v>118</v>
      </c>
      <c r="U553" s="34" t="s">
        <v>371</v>
      </c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222</v>
      </c>
      <c r="I554" s="250"/>
      <c r="J554" s="250"/>
      <c r="K554" s="250"/>
      <c r="L554" s="26" t="s">
        <v>112</v>
      </c>
      <c r="M554" s="25" t="s">
        <v>374</v>
      </c>
      <c r="N554" s="26" t="s">
        <v>111</v>
      </c>
      <c r="O554" s="25" t="s">
        <v>375</v>
      </c>
      <c r="P554" s="26" t="s">
        <v>110</v>
      </c>
      <c r="Q554" s="25" t="s">
        <v>385</v>
      </c>
      <c r="R554" s="26" t="s">
        <v>109</v>
      </c>
      <c r="S554" s="25" t="s">
        <v>471</v>
      </c>
      <c r="T554" s="26" t="s">
        <v>108</v>
      </c>
      <c r="U554" s="25" t="s">
        <v>133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498</v>
      </c>
      <c r="N555" s="55" t="s">
        <v>102</v>
      </c>
      <c r="O555" s="54" t="s">
        <v>777</v>
      </c>
      <c r="P555" s="55" t="s">
        <v>101</v>
      </c>
      <c r="Q555" s="54" t="s">
        <v>556</v>
      </c>
      <c r="R555" s="55" t="s">
        <v>100</v>
      </c>
      <c r="S555" s="54" t="s">
        <v>491</v>
      </c>
      <c r="T555" s="55">
        <v>20</v>
      </c>
      <c r="U555" s="54" t="s">
        <v>133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121</v>
      </c>
      <c r="J556" s="248">
        <v>30</v>
      </c>
      <c r="K556" s="248">
        <v>7</v>
      </c>
      <c r="L556" s="45" t="s">
        <v>132</v>
      </c>
      <c r="M556" s="44" t="s">
        <v>375</v>
      </c>
      <c r="N556" s="45" t="s">
        <v>131</v>
      </c>
      <c r="O556" s="44" t="s">
        <v>531</v>
      </c>
      <c r="P556" s="45" t="s">
        <v>130</v>
      </c>
      <c r="Q556" s="44" t="s">
        <v>940</v>
      </c>
      <c r="R556" s="45" t="s">
        <v>129</v>
      </c>
      <c r="S556" s="44" t="s">
        <v>939</v>
      </c>
      <c r="T556" s="45" t="s">
        <v>128</v>
      </c>
      <c r="U556" s="44" t="s">
        <v>538</v>
      </c>
      <c r="V556" s="45" t="s">
        <v>127</v>
      </c>
      <c r="W556" s="44" t="s">
        <v>371</v>
      </c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 t="s">
        <v>1117</v>
      </c>
      <c r="AI556" s="42"/>
      <c r="AJ556" s="231"/>
      <c r="AK556" s="225"/>
      <c r="AL556" s="51"/>
      <c r="AM556" s="228">
        <f>SUMPRODUCT(LEN($M556:$AE559)-LEN(SUBSTITUTE($M556:$AE559,"A", "")))</f>
        <v>31</v>
      </c>
      <c r="AN556" s="216">
        <f>SUMPRODUCT(LEN($AH556:$AH559)-LEN(SUBSTITUTE($AH556:$AH559,"A", "")))</f>
        <v>9</v>
      </c>
      <c r="AO556" s="219">
        <f>SUMPRODUCT(LEN($AG556:$AG559)-LEN(SUBSTITUTE($AG556:$AG559,"A", "")))</f>
        <v>0</v>
      </c>
      <c r="AP556" s="222">
        <f>SUMPRODUCT(LEN($M556:$AE559)-LEN(SUBSTITUTE($M556:$AE559,"S", "")))</f>
        <v>19</v>
      </c>
      <c r="AQ556" s="216">
        <f>SUMPRODUCT(LEN($AH556:$AH559)-LEN(SUBSTITUTE($AH556:$AH559,"S", "")))</f>
        <v>4</v>
      </c>
      <c r="AR556" s="219">
        <f>SUMPRODUCT(LEN($AG556:$AG559)-LEN(SUBSTITUTE($AG556:$AG559,"S", "")))</f>
        <v>0</v>
      </c>
      <c r="AS556" s="222">
        <f>SUMPRODUCT(LEN($M556:$AE559)-LEN(SUBSTITUTE($M556:$AE559,"F", "")))</f>
        <v>1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11</v>
      </c>
      <c r="AW556" s="216">
        <f>SUMPRODUCT(LEN($AH556:$AH559)-LEN(SUBSTITUTE($AH556:$AH559,"G", "")))</f>
        <v>3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175</v>
      </c>
      <c r="N557" s="35" t="s">
        <v>121</v>
      </c>
      <c r="O557" s="34" t="s">
        <v>477</v>
      </c>
      <c r="P557" s="35" t="s">
        <v>120</v>
      </c>
      <c r="Q557" s="34" t="s">
        <v>656</v>
      </c>
      <c r="R557" s="35" t="s">
        <v>119</v>
      </c>
      <c r="S557" s="34" t="s">
        <v>375</v>
      </c>
      <c r="T557" s="35" t="s">
        <v>118</v>
      </c>
      <c r="U557" s="34" t="s">
        <v>490</v>
      </c>
      <c r="V557" s="35" t="s">
        <v>117</v>
      </c>
      <c r="W557" s="34" t="s">
        <v>133</v>
      </c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 t="s">
        <v>375</v>
      </c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374</v>
      </c>
      <c r="N558" s="26" t="s">
        <v>111</v>
      </c>
      <c r="O558" s="25" t="s">
        <v>175</v>
      </c>
      <c r="P558" s="26" t="s">
        <v>110</v>
      </c>
      <c r="Q558" s="25" t="s">
        <v>477</v>
      </c>
      <c r="R558" s="26" t="s">
        <v>109</v>
      </c>
      <c r="S558" s="25" t="s">
        <v>385</v>
      </c>
      <c r="T558" s="26" t="s">
        <v>108</v>
      </c>
      <c r="U558" s="25" t="s">
        <v>381</v>
      </c>
      <c r="V558" s="26" t="s">
        <v>107</v>
      </c>
      <c r="W558" s="25" t="s">
        <v>133</v>
      </c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743</v>
      </c>
      <c r="N559" s="55" t="s">
        <v>102</v>
      </c>
      <c r="O559" s="54" t="s">
        <v>496</v>
      </c>
      <c r="P559" s="55" t="s">
        <v>101</v>
      </c>
      <c r="Q559" s="54" t="s">
        <v>175</v>
      </c>
      <c r="R559" s="55" t="s">
        <v>100</v>
      </c>
      <c r="S559" s="54" t="s">
        <v>498</v>
      </c>
      <c r="T559" s="55">
        <v>20</v>
      </c>
      <c r="U559" s="54" t="s">
        <v>371</v>
      </c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63</v>
      </c>
      <c r="AN565" s="85">
        <f t="shared" si="74"/>
        <v>18</v>
      </c>
      <c r="AO565" s="84">
        <f t="shared" si="74"/>
        <v>0</v>
      </c>
      <c r="AP565" s="86">
        <f t="shared" si="74"/>
        <v>13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18</v>
      </c>
      <c r="AW565" s="85">
        <f t="shared" si="74"/>
        <v>4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40.5</v>
      </c>
      <c r="BJ565" s="5">
        <f>SUM(AP565:AR565,BB565)/$BJ$5</f>
        <v>6.5</v>
      </c>
      <c r="BK565" s="5">
        <f>SUM(AS565:AU565,BC565)/$BJ$5</f>
        <v>0</v>
      </c>
      <c r="BL565" s="5">
        <f>SUM(AV565:AX565,BD565)/$BJ$5</f>
        <v>11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31.5</v>
      </c>
      <c r="AN566" s="66">
        <f t="shared" si="75"/>
        <v>9</v>
      </c>
      <c r="AO566" s="65">
        <f t="shared" si="75"/>
        <v>0</v>
      </c>
      <c r="AP566" s="67">
        <f t="shared" si="75"/>
        <v>6.5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</v>
      </c>
      <c r="AW566" s="66">
        <f t="shared" si="75"/>
        <v>2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466</v>
      </c>
      <c r="I567" s="248">
        <v>113</v>
      </c>
      <c r="J567" s="248">
        <v>26</v>
      </c>
      <c r="K567" s="248">
        <v>7</v>
      </c>
      <c r="L567" s="45" t="s">
        <v>132</v>
      </c>
      <c r="M567" s="44" t="s">
        <v>175</v>
      </c>
      <c r="N567" s="45" t="s">
        <v>131</v>
      </c>
      <c r="O567" s="44" t="s">
        <v>664</v>
      </c>
      <c r="P567" s="45" t="s">
        <v>130</v>
      </c>
      <c r="Q567" s="44" t="s">
        <v>477</v>
      </c>
      <c r="R567" s="45" t="s">
        <v>129</v>
      </c>
      <c r="S567" s="44" t="s">
        <v>375</v>
      </c>
      <c r="T567" s="45" t="s">
        <v>128</v>
      </c>
      <c r="U567" s="44" t="s">
        <v>371</v>
      </c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374</v>
      </c>
      <c r="AI567" s="42"/>
      <c r="AJ567" s="235"/>
      <c r="AK567" s="235"/>
      <c r="AL567" s="51"/>
      <c r="AM567" s="228">
        <f>SUMPRODUCT(LEN($M567:$AE570)-LEN(SUBSTITUTE($M567:$AE570,"A", "")))</f>
        <v>26</v>
      </c>
      <c r="AN567" s="216">
        <f>SUMPRODUCT(LEN($AH567:$AH570)-LEN(SUBSTITUTE($AH567:$AH570,"A", "")))</f>
        <v>13</v>
      </c>
      <c r="AO567" s="219">
        <f>SUMPRODUCT(LEN($AG567:$AG570)-LEN(SUBSTITUTE($AG567:$AG570,"A", "")))</f>
        <v>0</v>
      </c>
      <c r="AP567" s="222">
        <f>SUMPRODUCT(LEN($M567:$AE570)-LEN(SUBSTITUTE($M567:$AE570,"S", "")))</f>
        <v>8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8</v>
      </c>
      <c r="AW567" s="216">
        <f>SUMPRODUCT(LEN($AH567:$AH570)-LEN(SUBSTITUTE($AH567:$AH570,"G", "")))</f>
        <v>2</v>
      </c>
      <c r="AX567" s="219">
        <f>SUMPRODUCT(LEN($AG567:$AG570)-LEN(SUBSTITUTE($AG567:$AG570,"G", "")))</f>
        <v>0</v>
      </c>
      <c r="AY567" s="222">
        <f>SUMPRODUCT(LEN($M567:$AE570)-LEN(SUBSTITUTE($M567:$AE570,"M", "")))</f>
        <v>0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544</v>
      </c>
      <c r="N568" s="35" t="s">
        <v>121</v>
      </c>
      <c r="O568" s="34" t="s">
        <v>647</v>
      </c>
      <c r="P568" s="35" t="s">
        <v>120</v>
      </c>
      <c r="Q568" s="34" t="s">
        <v>375</v>
      </c>
      <c r="R568" s="35" t="s">
        <v>119</v>
      </c>
      <c r="S568" s="34" t="s">
        <v>175</v>
      </c>
      <c r="T568" s="35" t="s">
        <v>118</v>
      </c>
      <c r="U568" s="34" t="s">
        <v>371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 t="s">
        <v>374</v>
      </c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226</v>
      </c>
      <c r="I569" s="250"/>
      <c r="J569" s="250"/>
      <c r="K569" s="250"/>
      <c r="L569" s="26" t="s">
        <v>112</v>
      </c>
      <c r="M569" s="25" t="s">
        <v>374</v>
      </c>
      <c r="N569" s="26" t="s">
        <v>111</v>
      </c>
      <c r="O569" s="25" t="s">
        <v>477</v>
      </c>
      <c r="P569" s="26" t="s">
        <v>110</v>
      </c>
      <c r="Q569" s="25" t="s">
        <v>498</v>
      </c>
      <c r="R569" s="26" t="s">
        <v>109</v>
      </c>
      <c r="S569" s="25" t="s">
        <v>175</v>
      </c>
      <c r="T569" s="26" t="s">
        <v>108</v>
      </c>
      <c r="U569" s="25" t="s">
        <v>133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 t="s">
        <v>1116</v>
      </c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658</v>
      </c>
      <c r="N570" s="55" t="s">
        <v>102</v>
      </c>
      <c r="O570" s="54" t="s">
        <v>374</v>
      </c>
      <c r="P570" s="55" t="s">
        <v>101</v>
      </c>
      <c r="Q570" s="54" t="s">
        <v>375</v>
      </c>
      <c r="R570" s="55" t="s">
        <v>100</v>
      </c>
      <c r="S570" s="54" t="s">
        <v>371</v>
      </c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103</v>
      </c>
      <c r="J571" s="248">
        <v>25</v>
      </c>
      <c r="K571" s="248">
        <v>5</v>
      </c>
      <c r="L571" s="45" t="s">
        <v>132</v>
      </c>
      <c r="M571" s="44" t="s">
        <v>175</v>
      </c>
      <c r="N571" s="45" t="s">
        <v>131</v>
      </c>
      <c r="O571" s="44" t="s">
        <v>374</v>
      </c>
      <c r="P571" s="45" t="s">
        <v>130</v>
      </c>
      <c r="Q571" s="44" t="s">
        <v>965</v>
      </c>
      <c r="R571" s="45" t="s">
        <v>129</v>
      </c>
      <c r="S571" s="44" t="s">
        <v>374</v>
      </c>
      <c r="T571" s="45" t="s">
        <v>128</v>
      </c>
      <c r="U571" s="44" t="s">
        <v>175</v>
      </c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1115</v>
      </c>
      <c r="AI571" s="42"/>
      <c r="AJ571" s="231"/>
      <c r="AK571" s="225"/>
      <c r="AL571" s="51"/>
      <c r="AM571" s="228">
        <f>SUMPRODUCT(LEN($M571:$AE574)-LEN(SUBSTITUTE($M571:$AE574,"A", "")))</f>
        <v>37</v>
      </c>
      <c r="AN571" s="216">
        <f>SUMPRODUCT(LEN($AH571:$AH574)-LEN(SUBSTITUTE($AH571:$AH574,"A", "")))</f>
        <v>5</v>
      </c>
      <c r="AO571" s="219">
        <f>SUMPRODUCT(LEN($AG571:$AG574)-LEN(SUBSTITUTE($AG571:$AG574,"A", "")))</f>
        <v>0</v>
      </c>
      <c r="AP571" s="222">
        <f>SUMPRODUCT(LEN($M571:$AE574)-LEN(SUBSTITUTE($M571:$AE574,"S", "")))</f>
        <v>5</v>
      </c>
      <c r="AQ571" s="216">
        <f>SUMPRODUCT(LEN($AH571:$AH574)-LEN(SUBSTITUTE($AH571:$AH574,"S", "")))</f>
        <v>0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10</v>
      </c>
      <c r="AW571" s="216">
        <f>SUMPRODUCT(LEN($AH571:$AH574)-LEN(SUBSTITUTE($AH571:$AH574,"G", "")))</f>
        <v>2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175</v>
      </c>
      <c r="N572" s="35" t="s">
        <v>121</v>
      </c>
      <c r="O572" s="34" t="s">
        <v>496</v>
      </c>
      <c r="P572" s="35" t="s">
        <v>120</v>
      </c>
      <c r="Q572" s="34" t="s">
        <v>477</v>
      </c>
      <c r="R572" s="35" t="s">
        <v>119</v>
      </c>
      <c r="S572" s="34" t="s">
        <v>498</v>
      </c>
      <c r="T572" s="35" t="s">
        <v>118</v>
      </c>
      <c r="U572" s="34" t="s">
        <v>471</v>
      </c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374</v>
      </c>
      <c r="N573" s="26" t="s">
        <v>111</v>
      </c>
      <c r="O573" s="25" t="s">
        <v>475</v>
      </c>
      <c r="P573" s="26" t="s">
        <v>110</v>
      </c>
      <c r="Q573" s="25" t="s">
        <v>477</v>
      </c>
      <c r="R573" s="26" t="s">
        <v>109</v>
      </c>
      <c r="S573" s="25" t="s">
        <v>373</v>
      </c>
      <c r="T573" s="26" t="s">
        <v>108</v>
      </c>
      <c r="U573" s="25" t="s">
        <v>133</v>
      </c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656</v>
      </c>
      <c r="N574" s="55" t="s">
        <v>102</v>
      </c>
      <c r="O574" s="54" t="s">
        <v>655</v>
      </c>
      <c r="P574" s="55" t="s">
        <v>101</v>
      </c>
      <c r="Q574" s="54" t="s">
        <v>374</v>
      </c>
      <c r="R574" s="55" t="s">
        <v>100</v>
      </c>
      <c r="S574" s="54" t="s">
        <v>186</v>
      </c>
      <c r="T574" s="55">
        <v>20</v>
      </c>
      <c r="U574" s="54" t="s">
        <v>133</v>
      </c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57</v>
      </c>
      <c r="AN580" s="85">
        <f t="shared" si="76"/>
        <v>14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27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35.5</v>
      </c>
      <c r="BJ580" s="5">
        <f>SUM(AP580:AR580,BB580)/$BJ$5</f>
        <v>4.5</v>
      </c>
      <c r="BK580" s="5">
        <f>SUM(AS580:AU580,BC580)/$BJ$5</f>
        <v>0</v>
      </c>
      <c r="BL580" s="5">
        <f>SUM(AV580:AX580,BD580)/$BJ$5</f>
        <v>13.5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28.5</v>
      </c>
      <c r="AN581" s="66">
        <f t="shared" si="77"/>
        <v>7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13.5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466</v>
      </c>
      <c r="I582" s="248">
        <v>112</v>
      </c>
      <c r="J582" s="248">
        <v>29</v>
      </c>
      <c r="K582" s="248">
        <v>6</v>
      </c>
      <c r="L582" s="45" t="s">
        <v>132</v>
      </c>
      <c r="M582" s="44" t="s">
        <v>175</v>
      </c>
      <c r="N582" s="45" t="s">
        <v>131</v>
      </c>
      <c r="O582" s="44" t="s">
        <v>677</v>
      </c>
      <c r="P582" s="45" t="s">
        <v>130</v>
      </c>
      <c r="Q582" s="44" t="s">
        <v>470</v>
      </c>
      <c r="R582" s="45" t="s">
        <v>129</v>
      </c>
      <c r="S582" s="44" t="s">
        <v>1114</v>
      </c>
      <c r="T582" s="45" t="s">
        <v>128</v>
      </c>
      <c r="U582" s="44" t="s">
        <v>492</v>
      </c>
      <c r="V582" s="45" t="s">
        <v>127</v>
      </c>
      <c r="W582" s="44" t="s">
        <v>175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475</v>
      </c>
      <c r="AI582" s="42"/>
      <c r="AJ582" s="235"/>
      <c r="AK582" s="235"/>
      <c r="AL582" s="51"/>
      <c r="AM582" s="228">
        <f>SUMPRODUCT(LEN($M582:$AE585)-LEN(SUBSTITUTE($M582:$AE585,"A", "")))</f>
        <v>37</v>
      </c>
      <c r="AN582" s="216">
        <f>SUMPRODUCT(LEN($AH582:$AH585)-LEN(SUBSTITUTE($AH582:$AH585,"A", "")))</f>
        <v>8</v>
      </c>
      <c r="AO582" s="219">
        <f>SUMPRODUCT(LEN($AG582:$AG585)-LEN(SUBSTITUTE($AG582:$AG585,"A", "")))</f>
        <v>0</v>
      </c>
      <c r="AP582" s="222">
        <f>SUMPRODUCT(LEN($M582:$AE585)-LEN(SUBSTITUTE($M582:$AE585,"S", "")))</f>
        <v>7</v>
      </c>
      <c r="AQ582" s="216">
        <f>SUMPRODUCT(LEN($AH582:$AH585)-LEN(SUBSTITUTE($AH582:$AH585,"S", "")))</f>
        <v>0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20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0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375</v>
      </c>
      <c r="N583" s="35" t="s">
        <v>121</v>
      </c>
      <c r="O583" s="34" t="s">
        <v>374</v>
      </c>
      <c r="P583" s="35" t="s">
        <v>120</v>
      </c>
      <c r="Q583" s="34" t="s">
        <v>655</v>
      </c>
      <c r="R583" s="35" t="s">
        <v>119</v>
      </c>
      <c r="S583" s="34" t="s">
        <v>656</v>
      </c>
      <c r="T583" s="35" t="s">
        <v>118</v>
      </c>
      <c r="U583" s="34" t="s">
        <v>186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475</v>
      </c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226</v>
      </c>
      <c r="I584" s="250"/>
      <c r="J584" s="250"/>
      <c r="K584" s="250"/>
      <c r="L584" s="26" t="s">
        <v>112</v>
      </c>
      <c r="M584" s="25" t="s">
        <v>375</v>
      </c>
      <c r="N584" s="26" t="s">
        <v>111</v>
      </c>
      <c r="O584" s="25" t="s">
        <v>765</v>
      </c>
      <c r="P584" s="26" t="s">
        <v>110</v>
      </c>
      <c r="Q584" s="25" t="s">
        <v>655</v>
      </c>
      <c r="R584" s="26" t="s">
        <v>109</v>
      </c>
      <c r="S584" s="25" t="s">
        <v>656</v>
      </c>
      <c r="T584" s="26" t="s">
        <v>108</v>
      </c>
      <c r="U584" s="25" t="s">
        <v>531</v>
      </c>
      <c r="V584" s="26" t="s">
        <v>107</v>
      </c>
      <c r="W584" s="25" t="s">
        <v>133</v>
      </c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175</v>
      </c>
      <c r="N585" s="55" t="s">
        <v>102</v>
      </c>
      <c r="O585" s="54" t="s">
        <v>938</v>
      </c>
      <c r="P585" s="55" t="s">
        <v>101</v>
      </c>
      <c r="Q585" s="54" t="s">
        <v>1113</v>
      </c>
      <c r="R585" s="55" t="s">
        <v>100</v>
      </c>
      <c r="S585" s="54" t="s">
        <v>664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106</v>
      </c>
      <c r="J586" s="248">
        <v>23</v>
      </c>
      <c r="K586" s="248">
        <v>5</v>
      </c>
      <c r="L586" s="45" t="s">
        <v>132</v>
      </c>
      <c r="M586" s="44" t="s">
        <v>175</v>
      </c>
      <c r="N586" s="45" t="s">
        <v>131</v>
      </c>
      <c r="O586" s="44" t="s">
        <v>375</v>
      </c>
      <c r="P586" s="45" t="s">
        <v>130</v>
      </c>
      <c r="Q586" s="44" t="s">
        <v>498</v>
      </c>
      <c r="R586" s="45" t="s">
        <v>129</v>
      </c>
      <c r="S586" s="44" t="s">
        <v>175</v>
      </c>
      <c r="T586" s="45" t="s">
        <v>128</v>
      </c>
      <c r="U586" s="44" t="s">
        <v>133</v>
      </c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899</v>
      </c>
      <c r="AI586" s="42"/>
      <c r="AJ586" s="231"/>
      <c r="AK586" s="225"/>
      <c r="AL586" s="51"/>
      <c r="AM586" s="228">
        <f>SUMPRODUCT(LEN($M586:$AE589)-LEN(SUBSTITUTE($M586:$AE589,"A", "")))</f>
        <v>20</v>
      </c>
      <c r="AN586" s="216">
        <f>SUMPRODUCT(LEN($AH586:$AH589)-LEN(SUBSTITUTE($AH586:$AH589,"A", "")))</f>
        <v>6</v>
      </c>
      <c r="AO586" s="219">
        <f>SUMPRODUCT(LEN($AG586:$AG589)-LEN(SUBSTITUTE($AG586:$AG589,"A", "")))</f>
        <v>0</v>
      </c>
      <c r="AP586" s="222">
        <f>SUMPRODUCT(LEN($M586:$AE589)-LEN(SUBSTITUTE($M586:$AE589,"S", "")))</f>
        <v>2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7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175</v>
      </c>
      <c r="N587" s="35" t="s">
        <v>121</v>
      </c>
      <c r="O587" s="34" t="s">
        <v>498</v>
      </c>
      <c r="P587" s="35" t="s">
        <v>120</v>
      </c>
      <c r="Q587" s="34" t="s">
        <v>498</v>
      </c>
      <c r="R587" s="35" t="s">
        <v>119</v>
      </c>
      <c r="S587" s="34" t="s">
        <v>375</v>
      </c>
      <c r="T587" s="35" t="s">
        <v>118</v>
      </c>
      <c r="U587" s="34" t="s">
        <v>133</v>
      </c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544</v>
      </c>
      <c r="N588" s="26" t="s">
        <v>111</v>
      </c>
      <c r="O588" s="25" t="s">
        <v>498</v>
      </c>
      <c r="P588" s="26" t="s">
        <v>110</v>
      </c>
      <c r="Q588" s="25" t="s">
        <v>375</v>
      </c>
      <c r="R588" s="26" t="s">
        <v>109</v>
      </c>
      <c r="S588" s="25" t="s">
        <v>175</v>
      </c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498</v>
      </c>
      <c r="N589" s="55" t="s">
        <v>102</v>
      </c>
      <c r="O589" s="54" t="s">
        <v>498</v>
      </c>
      <c r="P589" s="55" t="s">
        <v>101</v>
      </c>
      <c r="Q589" s="54" t="s">
        <v>375</v>
      </c>
      <c r="R589" s="55" t="s">
        <v>100</v>
      </c>
      <c r="S589" s="54" t="s">
        <v>175</v>
      </c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51</v>
      </c>
      <c r="AN595" s="85">
        <f t="shared" si="78"/>
        <v>10</v>
      </c>
      <c r="AO595" s="84">
        <f t="shared" si="78"/>
        <v>0</v>
      </c>
      <c r="AP595" s="86">
        <f t="shared" si="78"/>
        <v>14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11</v>
      </c>
      <c r="AW595" s="85">
        <f t="shared" si="78"/>
        <v>0</v>
      </c>
      <c r="AX595" s="84">
        <f t="shared" si="78"/>
        <v>0</v>
      </c>
      <c r="AY595" s="86">
        <f t="shared" si="78"/>
        <v>1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30.5</v>
      </c>
      <c r="BJ595" s="5">
        <f>SUM(AP595:AR595,BB595)/$BJ$5</f>
        <v>7.5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25.5</v>
      </c>
      <c r="AN596" s="66">
        <f t="shared" si="79"/>
        <v>5</v>
      </c>
      <c r="AO596" s="65">
        <f t="shared" si="79"/>
        <v>0</v>
      </c>
      <c r="AP596" s="67">
        <f t="shared" si="79"/>
        <v>7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5.5</v>
      </c>
      <c r="AW596" s="66">
        <f t="shared" si="79"/>
        <v>0</v>
      </c>
      <c r="AX596" s="65">
        <f t="shared" si="79"/>
        <v>0</v>
      </c>
      <c r="AY596" s="67">
        <f t="shared" si="79"/>
        <v>0.5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466</v>
      </c>
      <c r="I597" s="248">
        <v>87</v>
      </c>
      <c r="J597" s="248">
        <v>23</v>
      </c>
      <c r="K597" s="248">
        <v>5</v>
      </c>
      <c r="L597" s="45" t="s">
        <v>132</v>
      </c>
      <c r="M597" s="44" t="s">
        <v>175</v>
      </c>
      <c r="N597" s="45" t="s">
        <v>131</v>
      </c>
      <c r="O597" s="44" t="s">
        <v>1079</v>
      </c>
      <c r="P597" s="45" t="s">
        <v>130</v>
      </c>
      <c r="Q597" s="44" t="s">
        <v>498</v>
      </c>
      <c r="R597" s="45" t="s">
        <v>129</v>
      </c>
      <c r="S597" s="44" t="s">
        <v>375</v>
      </c>
      <c r="T597" s="45" t="s">
        <v>128</v>
      </c>
      <c r="U597" s="44" t="s">
        <v>133</v>
      </c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175</v>
      </c>
      <c r="AI597" s="42"/>
      <c r="AJ597" s="235"/>
      <c r="AK597" s="235"/>
      <c r="AL597" s="51"/>
      <c r="AM597" s="228">
        <f>SUMPRODUCT(LEN($M597:$AE600)-LEN(SUBSTITUTE($M597:$AE600,"A", "")))</f>
        <v>28</v>
      </c>
      <c r="AN597" s="216">
        <f>SUMPRODUCT(LEN($AH597:$AH600)-LEN(SUBSTITUTE($AH597:$AH600,"A", "")))</f>
        <v>5</v>
      </c>
      <c r="AO597" s="219">
        <f>SUMPRODUCT(LEN($AG597:$AG600)-LEN(SUBSTITUTE($AG597:$AG600,"A", "")))</f>
        <v>0</v>
      </c>
      <c r="AP597" s="222">
        <f>SUMPRODUCT(LEN($M597:$AE600)-LEN(SUBSTITUTE($M597:$AE600,"S", "")))</f>
        <v>2</v>
      </c>
      <c r="AQ597" s="216">
        <f>SUMPRODUCT(LEN($AH597:$AH600)-LEN(SUBSTITUTE($AH597:$AH600,"S", "")))</f>
        <v>0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6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1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656</v>
      </c>
      <c r="N598" s="35" t="s">
        <v>121</v>
      </c>
      <c r="O598" s="34" t="s">
        <v>374</v>
      </c>
      <c r="P598" s="35" t="s">
        <v>120</v>
      </c>
      <c r="Q598" s="34" t="s">
        <v>477</v>
      </c>
      <c r="R598" s="35" t="s">
        <v>119</v>
      </c>
      <c r="S598" s="34" t="s">
        <v>375</v>
      </c>
      <c r="T598" s="35" t="s">
        <v>118</v>
      </c>
      <c r="U598" s="34" t="s">
        <v>133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475</v>
      </c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226</v>
      </c>
      <c r="I599" s="250"/>
      <c r="J599" s="250"/>
      <c r="K599" s="250"/>
      <c r="L599" s="26" t="s">
        <v>112</v>
      </c>
      <c r="M599" s="25" t="s">
        <v>175</v>
      </c>
      <c r="N599" s="26" t="s">
        <v>111</v>
      </c>
      <c r="O599" s="25" t="s">
        <v>710</v>
      </c>
      <c r="P599" s="26" t="s">
        <v>110</v>
      </c>
      <c r="Q599" s="25" t="s">
        <v>375</v>
      </c>
      <c r="R599" s="26" t="s">
        <v>109</v>
      </c>
      <c r="S599" s="25" t="s">
        <v>375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375</v>
      </c>
      <c r="N600" s="55" t="s">
        <v>102</v>
      </c>
      <c r="O600" s="54" t="s">
        <v>658</v>
      </c>
      <c r="P600" s="55" t="s">
        <v>101</v>
      </c>
      <c r="Q600" s="54" t="s">
        <v>375</v>
      </c>
      <c r="R600" s="55" t="s">
        <v>100</v>
      </c>
      <c r="S600" s="54" t="s">
        <v>175</v>
      </c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89</v>
      </c>
      <c r="J601" s="248">
        <v>25</v>
      </c>
      <c r="K601" s="248">
        <v>5</v>
      </c>
      <c r="L601" s="45" t="s">
        <v>132</v>
      </c>
      <c r="M601" s="44" t="s">
        <v>175</v>
      </c>
      <c r="N601" s="45" t="s">
        <v>131</v>
      </c>
      <c r="O601" s="44" t="s">
        <v>375</v>
      </c>
      <c r="P601" s="45" t="s">
        <v>130</v>
      </c>
      <c r="Q601" s="44" t="s">
        <v>544</v>
      </c>
      <c r="R601" s="45" t="s">
        <v>129</v>
      </c>
      <c r="S601" s="44" t="s">
        <v>373</v>
      </c>
      <c r="T601" s="45" t="s">
        <v>128</v>
      </c>
      <c r="U601" s="44" t="s">
        <v>371</v>
      </c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684</v>
      </c>
      <c r="AI601" s="42"/>
      <c r="AJ601" s="231"/>
      <c r="AK601" s="225"/>
      <c r="AL601" s="51"/>
      <c r="AM601" s="228">
        <f>SUMPRODUCT(LEN($M601:$AE604)-LEN(SUBSTITUTE($M601:$AE604,"A", "")))</f>
        <v>23</v>
      </c>
      <c r="AN601" s="216">
        <f>SUMPRODUCT(LEN($AH601:$AH604)-LEN(SUBSTITUTE($AH601:$AH604,"A", "")))</f>
        <v>5</v>
      </c>
      <c r="AO601" s="219">
        <f>SUMPRODUCT(LEN($AG601:$AG604)-LEN(SUBSTITUTE($AG601:$AG604,"A", "")))</f>
        <v>0</v>
      </c>
      <c r="AP601" s="222">
        <f>SUMPRODUCT(LEN($M601:$AE604)-LEN(SUBSTITUTE($M601:$AE604,"S", "")))</f>
        <v>12</v>
      </c>
      <c r="AQ601" s="216">
        <f>SUMPRODUCT(LEN($AH601:$AH604)-LEN(SUBSTITUTE($AH601:$AH604,"S", "")))</f>
        <v>1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5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175</v>
      </c>
      <c r="N602" s="35" t="s">
        <v>121</v>
      </c>
      <c r="O602" s="34" t="s">
        <v>498</v>
      </c>
      <c r="P602" s="35" t="s">
        <v>120</v>
      </c>
      <c r="Q602" s="34" t="s">
        <v>498</v>
      </c>
      <c r="R602" s="35" t="s">
        <v>119</v>
      </c>
      <c r="S602" s="34" t="s">
        <v>544</v>
      </c>
      <c r="T602" s="35" t="s">
        <v>118</v>
      </c>
      <c r="U602" s="34" t="s">
        <v>371</v>
      </c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175</v>
      </c>
      <c r="N603" s="26" t="s">
        <v>111</v>
      </c>
      <c r="O603" s="25" t="s">
        <v>374</v>
      </c>
      <c r="P603" s="26" t="s">
        <v>110</v>
      </c>
      <c r="Q603" s="25" t="s">
        <v>375</v>
      </c>
      <c r="R603" s="26" t="s">
        <v>109</v>
      </c>
      <c r="S603" s="25" t="s">
        <v>377</v>
      </c>
      <c r="T603" s="26" t="s">
        <v>108</v>
      </c>
      <c r="U603" s="25" t="s">
        <v>133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498</v>
      </c>
      <c r="N604" s="55" t="s">
        <v>102</v>
      </c>
      <c r="O604" s="54" t="s">
        <v>375</v>
      </c>
      <c r="P604" s="55" t="s">
        <v>101</v>
      </c>
      <c r="Q604" s="54" t="s">
        <v>385</v>
      </c>
      <c r="R604" s="55" t="s">
        <v>100</v>
      </c>
      <c r="S604" s="54" t="s">
        <v>186</v>
      </c>
      <c r="T604" s="55">
        <v>20</v>
      </c>
      <c r="U604" s="54" t="s">
        <v>133</v>
      </c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85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2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1</v>
      </c>
      <c r="AX610" s="84">
        <f t="shared" si="80"/>
        <v>1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44.5</v>
      </c>
      <c r="BJ610" s="5">
        <f>SUM(AP610:AR610,BB610)/$BJ$5</f>
        <v>15.5</v>
      </c>
      <c r="BK610" s="5">
        <f>SUM(AS610:AU610,BC610)/$BJ$5</f>
        <v>1</v>
      </c>
      <c r="BL610" s="5">
        <f>SUM(AV610:AX610,BD610)/$BJ$5</f>
        <v>13.5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42.5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1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0.5</v>
      </c>
      <c r="AX611" s="65">
        <f t="shared" si="81"/>
        <v>0.5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197</v>
      </c>
      <c r="I612" s="248">
        <v>144</v>
      </c>
      <c r="J612" s="248">
        <v>31</v>
      </c>
      <c r="K612" s="248">
        <v>7</v>
      </c>
      <c r="L612" s="45" t="s">
        <v>132</v>
      </c>
      <c r="M612" s="44" t="s">
        <v>175</v>
      </c>
      <c r="N612" s="45" t="s">
        <v>131</v>
      </c>
      <c r="O612" s="44" t="s">
        <v>664</v>
      </c>
      <c r="P612" s="45" t="s">
        <v>130</v>
      </c>
      <c r="Q612" s="44" t="s">
        <v>475</v>
      </c>
      <c r="R612" s="45" t="s">
        <v>129</v>
      </c>
      <c r="S612" s="44" t="s">
        <v>1112</v>
      </c>
      <c r="T612" s="45" t="s">
        <v>128</v>
      </c>
      <c r="U612" s="44" t="s">
        <v>520</v>
      </c>
      <c r="V612" s="45" t="s">
        <v>127</v>
      </c>
      <c r="W612" s="44" t="s">
        <v>371</v>
      </c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 t="s">
        <v>1111</v>
      </c>
      <c r="AG612" s="44" t="s">
        <v>531</v>
      </c>
      <c r="AH612" s="43" t="s">
        <v>498</v>
      </c>
      <c r="AI612" s="42" t="s">
        <v>531</v>
      </c>
      <c r="AJ612" s="235"/>
      <c r="AK612" s="235"/>
      <c r="AL612" s="51"/>
      <c r="AM612" s="228">
        <f>SUMPRODUCT(LEN($M612:$AE615)-LEN(SUBSTITUTE($M612:$AE615,"A", "")))</f>
        <v>44</v>
      </c>
      <c r="AN612" s="216">
        <f>SUMPRODUCT(LEN($AH612:$AH615)-LEN(SUBSTITUTE($AH612:$AH615,"A", "")))</f>
        <v>4</v>
      </c>
      <c r="AO612" s="219">
        <f>SUMPRODUCT(LEN($AG612:$AG615)-LEN(SUBSTITUTE($AG612:$AG615,"A", "")))</f>
        <v>0</v>
      </c>
      <c r="AP612" s="222">
        <f>SUMPRODUCT(LEN($M612:$AE615)-LEN(SUBSTITUTE($M612:$AE615,"S", "")))</f>
        <v>19</v>
      </c>
      <c r="AQ612" s="216">
        <f>SUMPRODUCT(LEN($AH612:$AH615)-LEN(SUBSTITUTE($AH612:$AH615,"S", "")))</f>
        <v>0</v>
      </c>
      <c r="AR612" s="219">
        <f>SUMPRODUCT(LEN($AG612:$AG615)-LEN(SUBSTITUTE($AG612:$AG615,"S", "")))</f>
        <v>0</v>
      </c>
      <c r="AS612" s="222">
        <f>SUMPRODUCT(LEN($M612:$AE615)-LEN(SUBSTITUTE($M612:$AE615,"F", "")))</f>
        <v>1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15</v>
      </c>
      <c r="AW612" s="216">
        <f>SUMPRODUCT(LEN($AH612:$AH615)-LEN(SUBSTITUTE($AH612:$AH615,"G", "")))</f>
        <v>1</v>
      </c>
      <c r="AX612" s="219">
        <f>SUMPRODUCT(LEN($AG612:$AG615)-LEN(SUBSTITUTE($AG612:$AG615,"G", "")))</f>
        <v>1</v>
      </c>
      <c r="AY612" s="222">
        <f>SUMPRODUCT(LEN($M612:$AE615)-LEN(SUBSTITUTE($M612:$AE615,"M", "")))</f>
        <v>0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1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375</v>
      </c>
      <c r="N613" s="35" t="s">
        <v>121</v>
      </c>
      <c r="O613" s="34" t="s">
        <v>883</v>
      </c>
      <c r="P613" s="35" t="s">
        <v>120</v>
      </c>
      <c r="Q613" s="34" t="s">
        <v>530</v>
      </c>
      <c r="R613" s="35" t="s">
        <v>119</v>
      </c>
      <c r="S613" s="34" t="s">
        <v>759</v>
      </c>
      <c r="T613" s="35" t="s">
        <v>118</v>
      </c>
      <c r="U613" s="34" t="s">
        <v>538</v>
      </c>
      <c r="V613" s="35" t="s">
        <v>117</v>
      </c>
      <c r="W613" s="34" t="s">
        <v>371</v>
      </c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374</v>
      </c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222</v>
      </c>
      <c r="I614" s="250"/>
      <c r="J614" s="250"/>
      <c r="K614" s="250"/>
      <c r="L614" s="26" t="s">
        <v>112</v>
      </c>
      <c r="M614" s="25" t="s">
        <v>496</v>
      </c>
      <c r="N614" s="26" t="s">
        <v>111</v>
      </c>
      <c r="O614" s="25" t="s">
        <v>530</v>
      </c>
      <c r="P614" s="26" t="s">
        <v>110</v>
      </c>
      <c r="Q614" s="25" t="s">
        <v>703</v>
      </c>
      <c r="R614" s="26" t="s">
        <v>109</v>
      </c>
      <c r="S614" s="25" t="s">
        <v>699</v>
      </c>
      <c r="T614" s="26" t="s">
        <v>108</v>
      </c>
      <c r="U614" s="25" t="s">
        <v>386</v>
      </c>
      <c r="V614" s="26" t="s">
        <v>107</v>
      </c>
      <c r="W614" s="25" t="s">
        <v>133</v>
      </c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530</v>
      </c>
      <c r="N615" s="55" t="s">
        <v>102</v>
      </c>
      <c r="O615" s="54" t="s">
        <v>175</v>
      </c>
      <c r="P615" s="55" t="s">
        <v>101</v>
      </c>
      <c r="Q615" s="54" t="s">
        <v>530</v>
      </c>
      <c r="R615" s="55" t="s">
        <v>100</v>
      </c>
      <c r="S615" s="54" t="s">
        <v>547</v>
      </c>
      <c r="T615" s="55">
        <v>20</v>
      </c>
      <c r="U615" s="54" t="s">
        <v>381</v>
      </c>
      <c r="V615" s="55" t="s">
        <v>99</v>
      </c>
      <c r="W615" s="54" t="s">
        <v>133</v>
      </c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153</v>
      </c>
      <c r="J616" s="248">
        <v>29</v>
      </c>
      <c r="K616" s="248">
        <v>5</v>
      </c>
      <c r="L616" s="45" t="s">
        <v>132</v>
      </c>
      <c r="M616" s="44" t="s">
        <v>375</v>
      </c>
      <c r="N616" s="45" t="s">
        <v>131</v>
      </c>
      <c r="O616" s="44" t="s">
        <v>374</v>
      </c>
      <c r="P616" s="45" t="s">
        <v>130</v>
      </c>
      <c r="Q616" s="44" t="s">
        <v>477</v>
      </c>
      <c r="R616" s="45" t="s">
        <v>129</v>
      </c>
      <c r="S616" s="44" t="s">
        <v>477</v>
      </c>
      <c r="T616" s="45" t="s">
        <v>128</v>
      </c>
      <c r="U616" s="44" t="s">
        <v>373</v>
      </c>
      <c r="V616" s="45" t="s">
        <v>127</v>
      </c>
      <c r="W616" s="44" t="s">
        <v>381</v>
      </c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41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12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1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9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175</v>
      </c>
      <c r="N617" s="35" t="s">
        <v>121</v>
      </c>
      <c r="O617" s="34" t="s">
        <v>658</v>
      </c>
      <c r="P617" s="35" t="s">
        <v>120</v>
      </c>
      <c r="Q617" s="34" t="s">
        <v>530</v>
      </c>
      <c r="R617" s="35" t="s">
        <v>119</v>
      </c>
      <c r="S617" s="34" t="s">
        <v>658</v>
      </c>
      <c r="T617" s="35" t="s">
        <v>118</v>
      </c>
      <c r="U617" s="34" t="s">
        <v>558</v>
      </c>
      <c r="V617" s="35" t="s">
        <v>117</v>
      </c>
      <c r="W617" s="34" t="s">
        <v>371</v>
      </c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375</v>
      </c>
      <c r="N618" s="26" t="s">
        <v>111</v>
      </c>
      <c r="O618" s="25" t="s">
        <v>374</v>
      </c>
      <c r="P618" s="26" t="s">
        <v>110</v>
      </c>
      <c r="Q618" s="25" t="s">
        <v>498</v>
      </c>
      <c r="R618" s="26" t="s">
        <v>109</v>
      </c>
      <c r="S618" s="25" t="s">
        <v>464</v>
      </c>
      <c r="T618" s="26" t="s">
        <v>108</v>
      </c>
      <c r="U618" s="25" t="s">
        <v>377</v>
      </c>
      <c r="V618" s="26" t="s">
        <v>107</v>
      </c>
      <c r="W618" s="25" t="s">
        <v>175</v>
      </c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175</v>
      </c>
      <c r="N619" s="55" t="s">
        <v>102</v>
      </c>
      <c r="O619" s="54" t="s">
        <v>375</v>
      </c>
      <c r="P619" s="55" t="s">
        <v>101</v>
      </c>
      <c r="Q619" s="54" t="s">
        <v>743</v>
      </c>
      <c r="R619" s="55" t="s">
        <v>100</v>
      </c>
      <c r="S619" s="54" t="s">
        <v>731</v>
      </c>
      <c r="T619" s="55">
        <v>20</v>
      </c>
      <c r="U619" s="54" t="s">
        <v>492</v>
      </c>
      <c r="V619" s="55" t="s">
        <v>99</v>
      </c>
      <c r="W619" s="54" t="s">
        <v>133</v>
      </c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73</v>
      </c>
      <c r="AN625" s="85">
        <f t="shared" si="82"/>
        <v>10</v>
      </c>
      <c r="AO625" s="84">
        <f t="shared" si="82"/>
        <v>0</v>
      </c>
      <c r="AP625" s="86">
        <f t="shared" si="82"/>
        <v>28</v>
      </c>
      <c r="AQ625" s="85">
        <f t="shared" si="82"/>
        <v>4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27</v>
      </c>
      <c r="AW625" s="85">
        <f t="shared" si="82"/>
        <v>3</v>
      </c>
      <c r="AX625" s="84">
        <f t="shared" si="82"/>
        <v>0</v>
      </c>
      <c r="AY625" s="86">
        <f t="shared" si="82"/>
        <v>1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41.5</v>
      </c>
      <c r="BJ625" s="5">
        <f>SUM(AP625:AR625,BB625)/$BJ$5</f>
        <v>16</v>
      </c>
      <c r="BK625" s="5">
        <f>SUM(AS625:AU625,BC625)/$BJ$5</f>
        <v>1.5</v>
      </c>
      <c r="BL625" s="5">
        <f>SUM(AV625:AX625,BD625)/$BJ$5</f>
        <v>15.5</v>
      </c>
      <c r="BM625" s="5">
        <f>SUM(AY625:BA625,BE625)/$BJ$5</f>
        <v>0.5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36.5</v>
      </c>
      <c r="AN626" s="66">
        <f t="shared" si="83"/>
        <v>5</v>
      </c>
      <c r="AO626" s="65">
        <f t="shared" si="83"/>
        <v>0</v>
      </c>
      <c r="AP626" s="67">
        <f t="shared" si="83"/>
        <v>14</v>
      </c>
      <c r="AQ626" s="66">
        <f t="shared" si="83"/>
        <v>2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13.5</v>
      </c>
      <c r="AW626" s="66">
        <f t="shared" si="83"/>
        <v>1.5</v>
      </c>
      <c r="AX626" s="65">
        <f t="shared" si="83"/>
        <v>0</v>
      </c>
      <c r="AY626" s="67">
        <f t="shared" si="83"/>
        <v>0.5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197</v>
      </c>
      <c r="I627" s="248">
        <v>142</v>
      </c>
      <c r="J627" s="248">
        <v>29</v>
      </c>
      <c r="K627" s="248">
        <v>6</v>
      </c>
      <c r="L627" s="45" t="s">
        <v>132</v>
      </c>
      <c r="M627" s="44" t="s">
        <v>1110</v>
      </c>
      <c r="N627" s="45" t="s">
        <v>131</v>
      </c>
      <c r="O627" s="44" t="s">
        <v>477</v>
      </c>
      <c r="P627" s="45" t="s">
        <v>130</v>
      </c>
      <c r="Q627" s="44" t="s">
        <v>530</v>
      </c>
      <c r="R627" s="45" t="s">
        <v>129</v>
      </c>
      <c r="S627" s="44" t="s">
        <v>511</v>
      </c>
      <c r="T627" s="45" t="s">
        <v>128</v>
      </c>
      <c r="U627" s="44" t="s">
        <v>478</v>
      </c>
      <c r="V627" s="45" t="s">
        <v>127</v>
      </c>
      <c r="W627" s="44" t="s">
        <v>371</v>
      </c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 t="s">
        <v>531</v>
      </c>
      <c r="AJ627" s="235"/>
      <c r="AK627" s="235"/>
      <c r="AL627" s="51"/>
      <c r="AM627" s="228">
        <f>SUMPRODUCT(LEN($M627:$AE630)-LEN(SUBSTITUTE($M627:$AE630,"A", "")))</f>
        <v>34</v>
      </c>
      <c r="AN627" s="216">
        <f>SUMPRODUCT(LEN($AH627:$AH630)-LEN(SUBSTITUTE($AH627:$AH630,"A", "")))</f>
        <v>0</v>
      </c>
      <c r="AO627" s="219">
        <f>SUMPRODUCT(LEN($AG627:$AG630)-LEN(SUBSTITUTE($AG627:$AG630,"A", "")))</f>
        <v>0</v>
      </c>
      <c r="AP627" s="222">
        <f>SUMPRODUCT(LEN($M627:$AE630)-LEN(SUBSTITUTE($M627:$AE630,"S", "")))</f>
        <v>18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1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15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1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1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175</v>
      </c>
      <c r="N628" s="35" t="s">
        <v>121</v>
      </c>
      <c r="O628" s="34" t="s">
        <v>477</v>
      </c>
      <c r="P628" s="35" t="s">
        <v>120</v>
      </c>
      <c r="Q628" s="34" t="s">
        <v>1109</v>
      </c>
      <c r="R628" s="35" t="s">
        <v>119</v>
      </c>
      <c r="S628" s="34" t="s">
        <v>653</v>
      </c>
      <c r="T628" s="35" t="s">
        <v>118</v>
      </c>
      <c r="U628" s="34" t="s">
        <v>492</v>
      </c>
      <c r="V628" s="35" t="s">
        <v>117</v>
      </c>
      <c r="W628" s="34" t="s">
        <v>133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222</v>
      </c>
      <c r="I629" s="250"/>
      <c r="J629" s="250"/>
      <c r="K629" s="250"/>
      <c r="L629" s="26" t="s">
        <v>112</v>
      </c>
      <c r="M629" s="25" t="s">
        <v>375</v>
      </c>
      <c r="N629" s="26" t="s">
        <v>111</v>
      </c>
      <c r="O629" s="25" t="s">
        <v>710</v>
      </c>
      <c r="P629" s="26" t="s">
        <v>110</v>
      </c>
      <c r="Q629" s="25" t="s">
        <v>530</v>
      </c>
      <c r="R629" s="26" t="s">
        <v>109</v>
      </c>
      <c r="S629" s="25" t="s">
        <v>558</v>
      </c>
      <c r="T629" s="26" t="s">
        <v>108</v>
      </c>
      <c r="U629" s="25" t="s">
        <v>381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475</v>
      </c>
      <c r="N630" s="55" t="s">
        <v>102</v>
      </c>
      <c r="O630" s="54" t="s">
        <v>374</v>
      </c>
      <c r="P630" s="55" t="s">
        <v>101</v>
      </c>
      <c r="Q630" s="54" t="s">
        <v>477</v>
      </c>
      <c r="R630" s="55" t="s">
        <v>100</v>
      </c>
      <c r="S630" s="54" t="s">
        <v>682</v>
      </c>
      <c r="T630" s="55">
        <v>20</v>
      </c>
      <c r="U630" s="54" t="s">
        <v>371</v>
      </c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118</v>
      </c>
      <c r="J631" s="248">
        <v>29</v>
      </c>
      <c r="K631" s="248">
        <v>7</v>
      </c>
      <c r="L631" s="45" t="s">
        <v>132</v>
      </c>
      <c r="M631" s="44" t="s">
        <v>374</v>
      </c>
      <c r="N631" s="45" t="s">
        <v>131</v>
      </c>
      <c r="O631" s="44" t="s">
        <v>477</v>
      </c>
      <c r="P631" s="45" t="s">
        <v>130</v>
      </c>
      <c r="Q631" s="44" t="s">
        <v>477</v>
      </c>
      <c r="R631" s="45" t="s">
        <v>129</v>
      </c>
      <c r="S631" s="44" t="s">
        <v>696</v>
      </c>
      <c r="T631" s="45" t="s">
        <v>128</v>
      </c>
      <c r="U631" s="44" t="s">
        <v>491</v>
      </c>
      <c r="V631" s="45" t="s">
        <v>127</v>
      </c>
      <c r="W631" s="44" t="s">
        <v>133</v>
      </c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1108</v>
      </c>
      <c r="AI631" s="42"/>
      <c r="AJ631" s="231">
        <v>4</v>
      </c>
      <c r="AK631" s="225"/>
      <c r="AL631" s="51"/>
      <c r="AM631" s="228">
        <f>SUMPRODUCT(LEN($M631:$AE634)-LEN(SUBSTITUTE($M631:$AE634,"A", "")))</f>
        <v>39</v>
      </c>
      <c r="AN631" s="216">
        <f>SUMPRODUCT(LEN($AH631:$AH634)-LEN(SUBSTITUTE($AH631:$AH634,"A", "")))</f>
        <v>10</v>
      </c>
      <c r="AO631" s="219">
        <f>SUMPRODUCT(LEN($AG631:$AG634)-LEN(SUBSTITUTE($AG631:$AG634,"A", "")))</f>
        <v>0</v>
      </c>
      <c r="AP631" s="222">
        <f>SUMPRODUCT(LEN($M631:$AE634)-LEN(SUBSTITUTE($M631:$AE634,"S", "")))</f>
        <v>10</v>
      </c>
      <c r="AQ631" s="216">
        <f>SUMPRODUCT(LEN($AH631:$AH634)-LEN(SUBSTITUTE($AH631:$AH634,"S", "")))</f>
        <v>4</v>
      </c>
      <c r="AR631" s="219">
        <f>SUMPRODUCT(LEN($AG631:$AG634)-LEN(SUBSTITUTE($AG631:$AG634,"S", "")))</f>
        <v>0</v>
      </c>
      <c r="AS631" s="222">
        <f>SUMPRODUCT(LEN($M631:$AE634)-LEN(SUBSTITUTE($M631:$AE634,"F", "")))</f>
        <v>2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12</v>
      </c>
      <c r="AW631" s="216">
        <f>SUMPRODUCT(LEN($AH631:$AH634)-LEN(SUBSTITUTE($AH631:$AH634,"G", "")))</f>
        <v>3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498</v>
      </c>
      <c r="N632" s="35" t="s">
        <v>121</v>
      </c>
      <c r="O632" s="34" t="s">
        <v>477</v>
      </c>
      <c r="P632" s="35" t="s">
        <v>120</v>
      </c>
      <c r="Q632" s="34" t="s">
        <v>530</v>
      </c>
      <c r="R632" s="35" t="s">
        <v>119</v>
      </c>
      <c r="S632" s="34" t="s">
        <v>658</v>
      </c>
      <c r="T632" s="35" t="s">
        <v>118</v>
      </c>
      <c r="U632" s="34" t="s">
        <v>503</v>
      </c>
      <c r="V632" s="35" t="s">
        <v>117</v>
      </c>
      <c r="W632" s="34" t="s">
        <v>133</v>
      </c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530</v>
      </c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374</v>
      </c>
      <c r="N633" s="26" t="s">
        <v>111</v>
      </c>
      <c r="O633" s="25" t="s">
        <v>475</v>
      </c>
      <c r="P633" s="26" t="s">
        <v>110</v>
      </c>
      <c r="Q633" s="25" t="s">
        <v>470</v>
      </c>
      <c r="R633" s="26" t="s">
        <v>109</v>
      </c>
      <c r="S633" s="25" t="s">
        <v>661</v>
      </c>
      <c r="T633" s="26" t="s">
        <v>108</v>
      </c>
      <c r="U633" s="25" t="s">
        <v>375</v>
      </c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475</v>
      </c>
      <c r="N634" s="55" t="s">
        <v>102</v>
      </c>
      <c r="O634" s="54" t="s">
        <v>470</v>
      </c>
      <c r="P634" s="55" t="s">
        <v>101</v>
      </c>
      <c r="Q634" s="54" t="s">
        <v>374</v>
      </c>
      <c r="R634" s="55" t="s">
        <v>100</v>
      </c>
      <c r="S634" s="54" t="s">
        <v>377</v>
      </c>
      <c r="T634" s="55">
        <v>20</v>
      </c>
      <c r="U634" s="54" t="s">
        <v>371</v>
      </c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48</v>
      </c>
      <c r="AN640" s="85">
        <f t="shared" si="84"/>
        <v>6</v>
      </c>
      <c r="AO640" s="84">
        <f t="shared" si="84"/>
        <v>0</v>
      </c>
      <c r="AP640" s="86">
        <f t="shared" si="84"/>
        <v>30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10</v>
      </c>
      <c r="AW640" s="85">
        <f t="shared" si="84"/>
        <v>1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27</v>
      </c>
      <c r="BJ640" s="5">
        <f>SUM(AP640:AR640,BB640)/$BJ$5</f>
        <v>15</v>
      </c>
      <c r="BK640" s="5">
        <f>SUM(AS640:AU640,BC640)/$BJ$5</f>
        <v>0.5</v>
      </c>
      <c r="BL640" s="5">
        <f>SUM(AV640:AX640,BD640)/$BJ$5</f>
        <v>5.5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24</v>
      </c>
      <c r="AN641" s="66">
        <f t="shared" si="85"/>
        <v>3</v>
      </c>
      <c r="AO641" s="65">
        <f t="shared" si="85"/>
        <v>0</v>
      </c>
      <c r="AP641" s="67">
        <f t="shared" si="85"/>
        <v>15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5</v>
      </c>
      <c r="AW641" s="66">
        <f t="shared" si="85"/>
        <v>0.5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197</v>
      </c>
      <c r="I642" s="248">
        <v>110</v>
      </c>
      <c r="J642" s="248">
        <v>28</v>
      </c>
      <c r="K642" s="248">
        <v>7</v>
      </c>
      <c r="L642" s="45" t="s">
        <v>132</v>
      </c>
      <c r="M642" s="44" t="s">
        <v>375</v>
      </c>
      <c r="N642" s="45" t="s">
        <v>131</v>
      </c>
      <c r="O642" s="44" t="s">
        <v>498</v>
      </c>
      <c r="P642" s="45" t="s">
        <v>130</v>
      </c>
      <c r="Q642" s="44" t="s">
        <v>374</v>
      </c>
      <c r="R642" s="45" t="s">
        <v>129</v>
      </c>
      <c r="S642" s="44" t="s">
        <v>175</v>
      </c>
      <c r="T642" s="45" t="s">
        <v>128</v>
      </c>
      <c r="U642" s="44" t="s">
        <v>371</v>
      </c>
      <c r="V642" s="45" t="s">
        <v>127</v>
      </c>
      <c r="W642" s="44" t="s">
        <v>133</v>
      </c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35"/>
      <c r="AK642" s="235"/>
      <c r="AL642" s="51"/>
      <c r="AM642" s="228">
        <f>SUMPRODUCT(LEN($M642:$AE645)-LEN(SUBSTITUTE($M642:$AE645,"A", "")))</f>
        <v>25</v>
      </c>
      <c r="AN642" s="216">
        <f>SUMPRODUCT(LEN($AH642:$AH645)-LEN(SUBSTITUTE($AH642:$AH645,"A", "")))</f>
        <v>0</v>
      </c>
      <c r="AO642" s="219">
        <f>SUMPRODUCT(LEN($AG642:$AG645)-LEN(SUBSTITUTE($AG642:$AG645,"A", "")))</f>
        <v>0</v>
      </c>
      <c r="AP642" s="222">
        <f>SUMPRODUCT(LEN($M642:$AE645)-LEN(SUBSTITUTE($M642:$AE645,"S", "")))</f>
        <v>19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1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0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0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375</v>
      </c>
      <c r="N643" s="35" t="s">
        <v>121</v>
      </c>
      <c r="O643" s="34" t="s">
        <v>375</v>
      </c>
      <c r="P643" s="35" t="s">
        <v>120</v>
      </c>
      <c r="Q643" s="34" t="s">
        <v>373</v>
      </c>
      <c r="R643" s="35" t="s">
        <v>119</v>
      </c>
      <c r="S643" s="34" t="s">
        <v>381</v>
      </c>
      <c r="T643" s="35" t="s">
        <v>118</v>
      </c>
      <c r="U643" s="34" t="s">
        <v>371</v>
      </c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222</v>
      </c>
      <c r="I644" s="250"/>
      <c r="J644" s="250"/>
      <c r="K644" s="250"/>
      <c r="L644" s="26" t="s">
        <v>112</v>
      </c>
      <c r="M644" s="25" t="s">
        <v>375</v>
      </c>
      <c r="N644" s="26" t="s">
        <v>111</v>
      </c>
      <c r="O644" s="25" t="s">
        <v>464</v>
      </c>
      <c r="P644" s="26" t="s">
        <v>110</v>
      </c>
      <c r="Q644" s="25" t="s">
        <v>175</v>
      </c>
      <c r="R644" s="26" t="s">
        <v>109</v>
      </c>
      <c r="S644" s="25" t="s">
        <v>381</v>
      </c>
      <c r="T644" s="26" t="s">
        <v>108</v>
      </c>
      <c r="U644" s="25" t="s">
        <v>133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375</v>
      </c>
      <c r="N645" s="55" t="s">
        <v>102</v>
      </c>
      <c r="O645" s="54" t="s">
        <v>175</v>
      </c>
      <c r="P645" s="55" t="s">
        <v>101</v>
      </c>
      <c r="Q645" s="54" t="s">
        <v>385</v>
      </c>
      <c r="R645" s="55" t="s">
        <v>100</v>
      </c>
      <c r="S645" s="54" t="s">
        <v>377</v>
      </c>
      <c r="T645" s="55">
        <v>20</v>
      </c>
      <c r="U645" s="54" t="s">
        <v>133</v>
      </c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102</v>
      </c>
      <c r="J646" s="248">
        <v>27</v>
      </c>
      <c r="K646" s="248">
        <v>8</v>
      </c>
      <c r="L646" s="45" t="s">
        <v>132</v>
      </c>
      <c r="M646" s="44" t="s">
        <v>375</v>
      </c>
      <c r="N646" s="45" t="s">
        <v>131</v>
      </c>
      <c r="O646" s="44" t="s">
        <v>470</v>
      </c>
      <c r="P646" s="45" t="s">
        <v>130</v>
      </c>
      <c r="Q646" s="44" t="s">
        <v>175</v>
      </c>
      <c r="R646" s="45" t="s">
        <v>129</v>
      </c>
      <c r="S646" s="44" t="s">
        <v>498</v>
      </c>
      <c r="T646" s="45" t="s">
        <v>128</v>
      </c>
      <c r="U646" s="44" t="s">
        <v>371</v>
      </c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496</v>
      </c>
      <c r="AI646" s="42"/>
      <c r="AJ646" s="231">
        <v>4</v>
      </c>
      <c r="AK646" s="225"/>
      <c r="AL646" s="51"/>
      <c r="AM646" s="228">
        <f>SUMPRODUCT(LEN($M646:$AE649)-LEN(SUBSTITUTE($M646:$AE649,"A", "")))</f>
        <v>23</v>
      </c>
      <c r="AN646" s="216">
        <f>SUMPRODUCT(LEN($AH646:$AH649)-LEN(SUBSTITUTE($AH646:$AH649,"A", "")))</f>
        <v>6</v>
      </c>
      <c r="AO646" s="219">
        <f>SUMPRODUCT(LEN($AG646:$AG649)-LEN(SUBSTITUTE($AG646:$AG649,"A", "")))</f>
        <v>0</v>
      </c>
      <c r="AP646" s="222">
        <f>SUMPRODUCT(LEN($M646:$AE649)-LEN(SUBSTITUTE($M646:$AE649,"S", "")))</f>
        <v>11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1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9</v>
      </c>
      <c r="AW646" s="216">
        <f>SUMPRODUCT(LEN($AH646:$AH649)-LEN(SUBSTITUTE($AH646:$AH649,"G", "")))</f>
        <v>1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375</v>
      </c>
      <c r="N647" s="35" t="s">
        <v>121</v>
      </c>
      <c r="O647" s="34" t="s">
        <v>375</v>
      </c>
      <c r="P647" s="35" t="s">
        <v>120</v>
      </c>
      <c r="Q647" s="34" t="s">
        <v>679</v>
      </c>
      <c r="R647" s="35" t="s">
        <v>119</v>
      </c>
      <c r="S647" s="34" t="s">
        <v>471</v>
      </c>
      <c r="T647" s="35" t="s">
        <v>118</v>
      </c>
      <c r="U647" s="34" t="s">
        <v>133</v>
      </c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498</v>
      </c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375</v>
      </c>
      <c r="N648" s="26" t="s">
        <v>111</v>
      </c>
      <c r="O648" s="25" t="s">
        <v>375</v>
      </c>
      <c r="P648" s="26" t="s">
        <v>110</v>
      </c>
      <c r="Q648" s="25" t="s">
        <v>498</v>
      </c>
      <c r="R648" s="26" t="s">
        <v>109</v>
      </c>
      <c r="S648" s="25" t="s">
        <v>503</v>
      </c>
      <c r="T648" s="26" t="s">
        <v>108</v>
      </c>
      <c r="U648" s="25" t="s">
        <v>133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715</v>
      </c>
      <c r="N649" s="55" t="s">
        <v>102</v>
      </c>
      <c r="O649" s="54" t="s">
        <v>550</v>
      </c>
      <c r="P649" s="55" t="s">
        <v>101</v>
      </c>
      <c r="Q649" s="54" t="s">
        <v>520</v>
      </c>
      <c r="R649" s="55" t="s">
        <v>100</v>
      </c>
      <c r="S649" s="54" t="s">
        <v>371</v>
      </c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64</v>
      </c>
      <c r="AN655" s="85">
        <f t="shared" si="86"/>
        <v>5</v>
      </c>
      <c r="AO655" s="84">
        <f t="shared" si="86"/>
        <v>0</v>
      </c>
      <c r="AP655" s="86">
        <f t="shared" si="86"/>
        <v>17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2</v>
      </c>
      <c r="AX655" s="84">
        <f t="shared" si="86"/>
        <v>0</v>
      </c>
      <c r="AY655" s="86">
        <f t="shared" si="86"/>
        <v>3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34.5</v>
      </c>
      <c r="BJ655" s="5">
        <f>SUM(AP655:AR655,BB655)/$BJ$5</f>
        <v>10.5</v>
      </c>
      <c r="BK655" s="5">
        <f>SUM(AS655:AU655,BC655)/$BJ$5</f>
        <v>0</v>
      </c>
      <c r="BL655" s="5">
        <f>SUM(AV655:AX655,BD655)/$BJ$5</f>
        <v>9</v>
      </c>
      <c r="BM655" s="5">
        <f>SUM(AY655:BA655,BE655)/$BJ$5</f>
        <v>1.5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32</v>
      </c>
      <c r="AN656" s="66">
        <f t="shared" si="87"/>
        <v>2.5</v>
      </c>
      <c r="AO656" s="65">
        <f t="shared" si="87"/>
        <v>0</v>
      </c>
      <c r="AP656" s="67">
        <f t="shared" si="87"/>
        <v>8.5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1</v>
      </c>
      <c r="AX656" s="65">
        <f t="shared" si="87"/>
        <v>0</v>
      </c>
      <c r="AY656" s="67">
        <f t="shared" si="87"/>
        <v>1.5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/>
      <c r="E657" s="49"/>
      <c r="F657" s="49"/>
      <c r="G657" s="48"/>
      <c r="H657" s="241" t="s">
        <v>197</v>
      </c>
      <c r="I657" s="248">
        <v>76</v>
      </c>
      <c r="J657" s="248">
        <v>23</v>
      </c>
      <c r="K657" s="248">
        <v>5</v>
      </c>
      <c r="L657" s="45" t="s">
        <v>132</v>
      </c>
      <c r="M657" s="44" t="s">
        <v>175</v>
      </c>
      <c r="N657" s="45" t="s">
        <v>131</v>
      </c>
      <c r="O657" s="44" t="s">
        <v>475</v>
      </c>
      <c r="P657" s="45" t="s">
        <v>130</v>
      </c>
      <c r="Q657" s="44" t="s">
        <v>531</v>
      </c>
      <c r="R657" s="45" t="s">
        <v>129</v>
      </c>
      <c r="S657" s="44" t="s">
        <v>520</v>
      </c>
      <c r="T657" s="45" t="s">
        <v>128</v>
      </c>
      <c r="U657" s="44" t="s">
        <v>175</v>
      </c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498</v>
      </c>
      <c r="AI657" s="42"/>
      <c r="AJ657" s="235"/>
      <c r="AK657" s="235"/>
      <c r="AL657" s="51"/>
      <c r="AM657" s="228">
        <f>SUMPRODUCT(LEN($M657:$AE660)-LEN(SUBSTITUTE($M657:$AE660,"A", "")))</f>
        <v>32</v>
      </c>
      <c r="AN657" s="216">
        <f>SUMPRODUCT(LEN($AH657:$AH660)-LEN(SUBSTITUTE($AH657:$AH660,"A", "")))</f>
        <v>1</v>
      </c>
      <c r="AO657" s="219">
        <f>SUMPRODUCT(LEN($AG657:$AG660)-LEN(SUBSTITUTE($AG657:$AG660,"A", "")))</f>
        <v>0</v>
      </c>
      <c r="AP657" s="222">
        <f>SUMPRODUCT(LEN($M657:$AE660)-LEN(SUBSTITUTE($M657:$AE660,"S", "")))</f>
        <v>3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8</v>
      </c>
      <c r="AW657" s="216">
        <f>SUMPRODUCT(LEN($AH657:$AH660)-LEN(SUBSTITUTE($AH657:$AH660,"G", "")))</f>
        <v>1</v>
      </c>
      <c r="AX657" s="219">
        <f>SUMPRODUCT(LEN($AG657:$AG660)-LEN(SUBSTITUTE($AG657:$AG660,"G", "")))</f>
        <v>0</v>
      </c>
      <c r="AY657" s="222">
        <f>SUMPRODUCT(LEN($M657:$AE660)-LEN(SUBSTITUTE($M657:$AE660,"M", "")))</f>
        <v>1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0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1097</v>
      </c>
      <c r="N658" s="35" t="s">
        <v>121</v>
      </c>
      <c r="O658" s="34" t="s">
        <v>703</v>
      </c>
      <c r="P658" s="35" t="s">
        <v>120</v>
      </c>
      <c r="Q658" s="34" t="s">
        <v>703</v>
      </c>
      <c r="R658" s="35" t="s">
        <v>119</v>
      </c>
      <c r="S658" s="34" t="s">
        <v>531</v>
      </c>
      <c r="T658" s="35" t="s">
        <v>118</v>
      </c>
      <c r="U658" s="34" t="s">
        <v>133</v>
      </c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222</v>
      </c>
      <c r="I659" s="250"/>
      <c r="J659" s="250"/>
      <c r="K659" s="250"/>
      <c r="L659" s="26" t="s">
        <v>112</v>
      </c>
      <c r="M659" s="25" t="s">
        <v>475</v>
      </c>
      <c r="N659" s="26" t="s">
        <v>111</v>
      </c>
      <c r="O659" s="25" t="s">
        <v>703</v>
      </c>
      <c r="P659" s="26" t="s">
        <v>110</v>
      </c>
      <c r="Q659" s="25" t="s">
        <v>374</v>
      </c>
      <c r="R659" s="26" t="s">
        <v>109</v>
      </c>
      <c r="S659" s="25" t="s">
        <v>471</v>
      </c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475</v>
      </c>
      <c r="N660" s="55" t="s">
        <v>102</v>
      </c>
      <c r="O660" s="54" t="s">
        <v>498</v>
      </c>
      <c r="P660" s="55" t="s">
        <v>101</v>
      </c>
      <c r="Q660" s="54" t="s">
        <v>375</v>
      </c>
      <c r="R660" s="55" t="s">
        <v>100</v>
      </c>
      <c r="S660" s="54" t="s">
        <v>175</v>
      </c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89</v>
      </c>
      <c r="J661" s="248">
        <v>27</v>
      </c>
      <c r="K661" s="248">
        <v>6</v>
      </c>
      <c r="L661" s="45" t="s">
        <v>132</v>
      </c>
      <c r="M661" s="44" t="s">
        <v>1097</v>
      </c>
      <c r="N661" s="45" t="s">
        <v>131</v>
      </c>
      <c r="O661" s="44" t="s">
        <v>477</v>
      </c>
      <c r="P661" s="45" t="s">
        <v>130</v>
      </c>
      <c r="Q661" s="44" t="s">
        <v>658</v>
      </c>
      <c r="R661" s="45" t="s">
        <v>129</v>
      </c>
      <c r="S661" s="44" t="s">
        <v>373</v>
      </c>
      <c r="T661" s="45" t="s">
        <v>128</v>
      </c>
      <c r="U661" s="44" t="s">
        <v>371</v>
      </c>
      <c r="V661" s="45" t="s">
        <v>127</v>
      </c>
      <c r="W661" s="44" t="s">
        <v>133</v>
      </c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1107</v>
      </c>
      <c r="AI661" s="42"/>
      <c r="AJ661" s="231"/>
      <c r="AK661" s="225"/>
      <c r="AL661" s="51"/>
      <c r="AM661" s="228">
        <f>SUMPRODUCT(LEN($M661:$AE664)-LEN(SUBSTITUTE($M661:$AE664,"A", "")))</f>
        <v>32</v>
      </c>
      <c r="AN661" s="216">
        <f>SUMPRODUCT(LEN($AH661:$AH664)-LEN(SUBSTITUTE($AH661:$AH664,"A", "")))</f>
        <v>4</v>
      </c>
      <c r="AO661" s="219">
        <f>SUMPRODUCT(LEN($AG661:$AG664)-LEN(SUBSTITUTE($AG661:$AG664,"A", "")))</f>
        <v>0</v>
      </c>
      <c r="AP661" s="222">
        <f>SUMPRODUCT(LEN($M661:$AE664)-LEN(SUBSTITUTE($M661:$AE664,"S", "")))</f>
        <v>14</v>
      </c>
      <c r="AQ661" s="216">
        <f>SUMPRODUCT(LEN($AH661:$AH664)-LEN(SUBSTITUTE($AH661:$AH664,"S", "")))</f>
        <v>4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8</v>
      </c>
      <c r="AW661" s="216">
        <f>SUMPRODUCT(LEN($AH661:$AH664)-LEN(SUBSTITUTE($AH661:$AH664,"G", "")))</f>
        <v>1</v>
      </c>
      <c r="AX661" s="219">
        <f>SUMPRODUCT(LEN($AG661:$AG664)-LEN(SUBSTITUTE($AG661:$AG664,"G", "")))</f>
        <v>0</v>
      </c>
      <c r="AY661" s="222">
        <f>SUMPRODUCT(LEN($M661:$AE664)-LEN(SUBSTITUTE($M661:$AE664,"M", "")))</f>
        <v>2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374</v>
      </c>
      <c r="N662" s="35" t="s">
        <v>121</v>
      </c>
      <c r="O662" s="34" t="s">
        <v>658</v>
      </c>
      <c r="P662" s="35" t="s">
        <v>120</v>
      </c>
      <c r="Q662" s="34" t="s">
        <v>477</v>
      </c>
      <c r="R662" s="35" t="s">
        <v>119</v>
      </c>
      <c r="S662" s="34" t="s">
        <v>373</v>
      </c>
      <c r="T662" s="35" t="s">
        <v>118</v>
      </c>
      <c r="U662" s="34" t="s">
        <v>371</v>
      </c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1106</v>
      </c>
      <c r="N663" s="26" t="s">
        <v>111</v>
      </c>
      <c r="O663" s="25" t="s">
        <v>658</v>
      </c>
      <c r="P663" s="26" t="s">
        <v>110</v>
      </c>
      <c r="Q663" s="25" t="s">
        <v>464</v>
      </c>
      <c r="R663" s="26" t="s">
        <v>109</v>
      </c>
      <c r="S663" s="25" t="s">
        <v>373</v>
      </c>
      <c r="T663" s="26" t="s">
        <v>108</v>
      </c>
      <c r="U663" s="25" t="s">
        <v>371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477</v>
      </c>
      <c r="N664" s="55" t="s">
        <v>102</v>
      </c>
      <c r="O664" s="54" t="s">
        <v>530</v>
      </c>
      <c r="P664" s="55" t="s">
        <v>101</v>
      </c>
      <c r="Q664" s="54" t="s">
        <v>374</v>
      </c>
      <c r="R664" s="55" t="s">
        <v>100</v>
      </c>
      <c r="S664" s="54" t="s">
        <v>491</v>
      </c>
      <c r="T664" s="55">
        <v>20</v>
      </c>
      <c r="U664" s="54" t="s">
        <v>133</v>
      </c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104</v>
      </c>
      <c r="AN670" s="85">
        <f t="shared" si="88"/>
        <v>31</v>
      </c>
      <c r="AO670" s="84">
        <f t="shared" si="88"/>
        <v>0</v>
      </c>
      <c r="AP670" s="86">
        <f t="shared" si="88"/>
        <v>44</v>
      </c>
      <c r="AQ670" s="85">
        <f t="shared" si="88"/>
        <v>5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29</v>
      </c>
      <c r="AW670" s="85">
        <f t="shared" si="88"/>
        <v>6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3</v>
      </c>
      <c r="BC670" s="82">
        <f t="shared" si="88"/>
        <v>1</v>
      </c>
      <c r="BD670" s="82">
        <f t="shared" si="88"/>
        <v>1</v>
      </c>
      <c r="BE670" s="81">
        <f t="shared" si="88"/>
        <v>0</v>
      </c>
      <c r="BF670" s="61" t="s">
        <v>137</v>
      </c>
      <c r="BI670" s="5">
        <f>SUM(AM670:AO670)/$BJ$5</f>
        <v>67.5</v>
      </c>
      <c r="BJ670" s="5">
        <f>SUM(AP670:AR670,BB670)/$BJ$5</f>
        <v>26</v>
      </c>
      <c r="BK670" s="5">
        <f>SUM(AS670:AU670,BC670)/$BJ$5</f>
        <v>0.5</v>
      </c>
      <c r="BL670" s="5">
        <f>SUM(AV670:AX670,BD670)/$BJ$5</f>
        <v>18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52</v>
      </c>
      <c r="AN671" s="66">
        <f t="shared" si="89"/>
        <v>15.5</v>
      </c>
      <c r="AO671" s="65">
        <f t="shared" si="89"/>
        <v>0</v>
      </c>
      <c r="AP671" s="67">
        <f t="shared" si="89"/>
        <v>22</v>
      </c>
      <c r="AQ671" s="66">
        <f t="shared" si="89"/>
        <v>2.5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14.5</v>
      </c>
      <c r="AW671" s="66">
        <f t="shared" si="89"/>
        <v>3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1.5</v>
      </c>
      <c r="BC671" s="63">
        <f t="shared" si="89"/>
        <v>0.5</v>
      </c>
      <c r="BD671" s="63">
        <f t="shared" si="89"/>
        <v>0.5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 t="s">
        <v>197</v>
      </c>
      <c r="I672" s="248">
        <v>159</v>
      </c>
      <c r="J672" s="248">
        <v>32</v>
      </c>
      <c r="K672" s="248">
        <v>6</v>
      </c>
      <c r="L672" s="45" t="s">
        <v>132</v>
      </c>
      <c r="M672" s="44" t="s">
        <v>374</v>
      </c>
      <c r="N672" s="45" t="s">
        <v>131</v>
      </c>
      <c r="O672" s="44" t="s">
        <v>496</v>
      </c>
      <c r="P672" s="45" t="s">
        <v>130</v>
      </c>
      <c r="Q672" s="44" t="s">
        <v>765</v>
      </c>
      <c r="R672" s="45" t="s">
        <v>129</v>
      </c>
      <c r="S672" s="44" t="s">
        <v>510</v>
      </c>
      <c r="T672" s="45" t="s">
        <v>128</v>
      </c>
      <c r="U672" s="44" t="s">
        <v>385</v>
      </c>
      <c r="V672" s="45" t="s">
        <v>127</v>
      </c>
      <c r="W672" s="44" t="s">
        <v>381</v>
      </c>
      <c r="X672" s="45" t="s">
        <v>126</v>
      </c>
      <c r="Y672" s="44" t="s">
        <v>133</v>
      </c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1105</v>
      </c>
      <c r="AI672" s="42" t="s">
        <v>786</v>
      </c>
      <c r="AJ672" s="235"/>
      <c r="AK672" s="235"/>
      <c r="AL672" s="51"/>
      <c r="AM672" s="228">
        <f>SUMPRODUCT(LEN($M672:$AE675)-LEN(SUBSTITUTE($M672:$AE675,"A", "")))</f>
        <v>58</v>
      </c>
      <c r="AN672" s="216">
        <f>SUMPRODUCT(LEN($AH672:$AH675)-LEN(SUBSTITUTE($AH672:$AH675,"A", "")))</f>
        <v>19</v>
      </c>
      <c r="AO672" s="219">
        <f>SUMPRODUCT(LEN($AG672:$AG675)-LEN(SUBSTITUTE($AG672:$AG675,"A", "")))</f>
        <v>0</v>
      </c>
      <c r="AP672" s="222">
        <f>SUMPRODUCT(LEN($M672:$AE675)-LEN(SUBSTITUTE($M672:$AE675,"S", "")))</f>
        <v>25</v>
      </c>
      <c r="AQ672" s="216">
        <f>SUMPRODUCT(LEN($AH672:$AH675)-LEN(SUBSTITUTE($AH672:$AH675,"S", "")))</f>
        <v>2</v>
      </c>
      <c r="AR672" s="219">
        <f>SUMPRODUCT(LEN($AG672:$AG675)-LEN(SUBSTITUTE($AG672:$AG675,"S", "")))</f>
        <v>0</v>
      </c>
      <c r="AS672" s="222">
        <f>SUMPRODUCT(LEN($M672:$AE675)-LEN(SUBSTITUTE($M672:$AE675,"F", "")))</f>
        <v>0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13</v>
      </c>
      <c r="AW672" s="216">
        <f>SUMPRODUCT(LEN($AH672:$AH675)-LEN(SUBSTITUTE($AH672:$AH675,"G", "")))</f>
        <v>4</v>
      </c>
      <c r="AX672" s="219">
        <f>SUMPRODUCT(LEN($AG672:$AG675)-LEN(SUBSTITUTE($AG672:$AG675,"G", "")))</f>
        <v>0</v>
      </c>
      <c r="AY672" s="222">
        <f>SUMPRODUCT(LEN($M672:$AE675)-LEN(SUBSTITUTE($M672:$AE675,"M", "")))</f>
        <v>0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3</v>
      </c>
      <c r="BC672" s="276">
        <f>SUMPRODUCT(LEN($AI672:$AI675)-LEN(SUBSTITUTE($AI672:$AI675,"F", "")))</f>
        <v>1</v>
      </c>
      <c r="BD672" s="276">
        <f>SUMPRODUCT(LEN($AI672:$AI675)-LEN(SUBSTITUTE($AI672:$AI675,"G", "")))</f>
        <v>1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374</v>
      </c>
      <c r="N673" s="35" t="s">
        <v>121</v>
      </c>
      <c r="O673" s="34" t="s">
        <v>475</v>
      </c>
      <c r="P673" s="35" t="s">
        <v>120</v>
      </c>
      <c r="Q673" s="34" t="s">
        <v>530</v>
      </c>
      <c r="R673" s="35" t="s">
        <v>119</v>
      </c>
      <c r="S673" s="34" t="s">
        <v>470</v>
      </c>
      <c r="T673" s="35" t="s">
        <v>118</v>
      </c>
      <c r="U673" s="34" t="s">
        <v>556</v>
      </c>
      <c r="V673" s="35" t="s">
        <v>117</v>
      </c>
      <c r="W673" s="34" t="s">
        <v>371</v>
      </c>
      <c r="X673" s="35" t="s">
        <v>116</v>
      </c>
      <c r="Y673" s="34" t="s">
        <v>133</v>
      </c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 t="s">
        <v>1104</v>
      </c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222</v>
      </c>
      <c r="I674" s="250"/>
      <c r="J674" s="250"/>
      <c r="K674" s="250"/>
      <c r="L674" s="26" t="s">
        <v>112</v>
      </c>
      <c r="M674" s="25" t="s">
        <v>475</v>
      </c>
      <c r="N674" s="26" t="s">
        <v>111</v>
      </c>
      <c r="O674" s="25" t="s">
        <v>475</v>
      </c>
      <c r="P674" s="26" t="s">
        <v>110</v>
      </c>
      <c r="Q674" s="25" t="s">
        <v>710</v>
      </c>
      <c r="R674" s="26" t="s">
        <v>109</v>
      </c>
      <c r="S674" s="25" t="s">
        <v>520</v>
      </c>
      <c r="T674" s="26" t="s">
        <v>108</v>
      </c>
      <c r="U674" s="25" t="s">
        <v>461</v>
      </c>
      <c r="V674" s="26" t="s">
        <v>107</v>
      </c>
      <c r="W674" s="25" t="s">
        <v>371</v>
      </c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 t="s">
        <v>475</v>
      </c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496</v>
      </c>
      <c r="N675" s="55" t="s">
        <v>102</v>
      </c>
      <c r="O675" s="54" t="s">
        <v>883</v>
      </c>
      <c r="P675" s="55" t="s">
        <v>101</v>
      </c>
      <c r="Q675" s="54" t="s">
        <v>1103</v>
      </c>
      <c r="R675" s="55" t="s">
        <v>100</v>
      </c>
      <c r="S675" s="54" t="s">
        <v>778</v>
      </c>
      <c r="T675" s="55">
        <v>20</v>
      </c>
      <c r="U675" s="54" t="s">
        <v>491</v>
      </c>
      <c r="V675" s="55" t="s">
        <v>99</v>
      </c>
      <c r="W675" s="54" t="s">
        <v>133</v>
      </c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137</v>
      </c>
      <c r="J676" s="248">
        <v>31</v>
      </c>
      <c r="K676" s="248">
        <v>7</v>
      </c>
      <c r="L676" s="45" t="s">
        <v>132</v>
      </c>
      <c r="M676" s="44" t="s">
        <v>175</v>
      </c>
      <c r="N676" s="45" t="s">
        <v>131</v>
      </c>
      <c r="O676" s="44" t="s">
        <v>477</v>
      </c>
      <c r="P676" s="45" t="s">
        <v>130</v>
      </c>
      <c r="Q676" s="44" t="s">
        <v>496</v>
      </c>
      <c r="R676" s="45" t="s">
        <v>129</v>
      </c>
      <c r="S676" s="44" t="s">
        <v>721</v>
      </c>
      <c r="T676" s="45" t="s">
        <v>128</v>
      </c>
      <c r="U676" s="44" t="s">
        <v>690</v>
      </c>
      <c r="V676" s="45" t="s">
        <v>127</v>
      </c>
      <c r="W676" s="44" t="s">
        <v>371</v>
      </c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 t="s">
        <v>1102</v>
      </c>
      <c r="AI676" s="42"/>
      <c r="AJ676" s="231"/>
      <c r="AK676" s="225"/>
      <c r="AL676" s="51"/>
      <c r="AM676" s="228">
        <f>SUMPRODUCT(LEN($M676:$AE679)-LEN(SUBSTITUTE($M676:$AE679,"A", "")))</f>
        <v>46</v>
      </c>
      <c r="AN676" s="216">
        <f>SUMPRODUCT(LEN($AH676:$AH679)-LEN(SUBSTITUTE($AH676:$AH679,"A", "")))</f>
        <v>12</v>
      </c>
      <c r="AO676" s="219">
        <f>SUMPRODUCT(LEN($AG676:$AG679)-LEN(SUBSTITUTE($AG676:$AG679,"A", "")))</f>
        <v>0</v>
      </c>
      <c r="AP676" s="222">
        <f>SUMPRODUCT(LEN($M676:$AE679)-LEN(SUBSTITUTE($M676:$AE679,"S", "")))</f>
        <v>19</v>
      </c>
      <c r="AQ676" s="216">
        <f>SUMPRODUCT(LEN($AH676:$AH679)-LEN(SUBSTITUTE($AH676:$AH679,"S", "")))</f>
        <v>3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16</v>
      </c>
      <c r="AW676" s="216">
        <f>SUMPRODUCT(LEN($AH676:$AH679)-LEN(SUBSTITUTE($AH676:$AH679,"G", "")))</f>
        <v>2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374</v>
      </c>
      <c r="N677" s="35" t="s">
        <v>121</v>
      </c>
      <c r="O677" s="34" t="s">
        <v>938</v>
      </c>
      <c r="P677" s="35" t="s">
        <v>120</v>
      </c>
      <c r="Q677" s="34" t="s">
        <v>475</v>
      </c>
      <c r="R677" s="35" t="s">
        <v>119</v>
      </c>
      <c r="S677" s="34" t="s">
        <v>703</v>
      </c>
      <c r="T677" s="35" t="s">
        <v>118</v>
      </c>
      <c r="U677" s="34" t="s">
        <v>386</v>
      </c>
      <c r="V677" s="35" t="s">
        <v>117</v>
      </c>
      <c r="W677" s="34" t="s">
        <v>371</v>
      </c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496</v>
      </c>
      <c r="N678" s="26" t="s">
        <v>111</v>
      </c>
      <c r="O678" s="25" t="s">
        <v>374</v>
      </c>
      <c r="P678" s="26" t="s">
        <v>110</v>
      </c>
      <c r="Q678" s="25" t="s">
        <v>470</v>
      </c>
      <c r="R678" s="26" t="s">
        <v>109</v>
      </c>
      <c r="S678" s="25" t="s">
        <v>502</v>
      </c>
      <c r="T678" s="26" t="s">
        <v>108</v>
      </c>
      <c r="U678" s="25" t="s">
        <v>491</v>
      </c>
      <c r="V678" s="26" t="s">
        <v>107</v>
      </c>
      <c r="W678" s="25" t="s">
        <v>371</v>
      </c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658</v>
      </c>
      <c r="N679" s="55" t="s">
        <v>102</v>
      </c>
      <c r="O679" s="54" t="s">
        <v>477</v>
      </c>
      <c r="P679" s="55" t="s">
        <v>101</v>
      </c>
      <c r="Q679" s="54" t="s">
        <v>937</v>
      </c>
      <c r="R679" s="55" t="s">
        <v>100</v>
      </c>
      <c r="S679" s="54" t="s">
        <v>658</v>
      </c>
      <c r="T679" s="55">
        <v>20</v>
      </c>
      <c r="U679" s="54" t="s">
        <v>381</v>
      </c>
      <c r="V679" s="55" t="s">
        <v>99</v>
      </c>
      <c r="W679" s="54" t="s">
        <v>133</v>
      </c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84</v>
      </c>
      <c r="AN685" s="85">
        <f t="shared" si="90"/>
        <v>13</v>
      </c>
      <c r="AO685" s="84">
        <f t="shared" si="90"/>
        <v>0</v>
      </c>
      <c r="AP685" s="86">
        <f t="shared" si="90"/>
        <v>24</v>
      </c>
      <c r="AQ685" s="85">
        <f t="shared" si="90"/>
        <v>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25</v>
      </c>
      <c r="AW685" s="85">
        <f t="shared" si="90"/>
        <v>4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2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48.5</v>
      </c>
      <c r="BJ685" s="5">
        <f>SUM(AP685:AR685,BB685)/$BJ$5</f>
        <v>14</v>
      </c>
      <c r="BK685" s="5">
        <f>SUM(AS685:AU685,BC685)/$BJ$5</f>
        <v>0.5</v>
      </c>
      <c r="BL685" s="5">
        <f>SUM(AV685:AX685,BD685)/$BJ$5</f>
        <v>14.5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42</v>
      </c>
      <c r="AN686" s="66">
        <f t="shared" si="91"/>
        <v>6.5</v>
      </c>
      <c r="AO686" s="65">
        <f t="shared" si="91"/>
        <v>0</v>
      </c>
      <c r="AP686" s="67">
        <f t="shared" si="91"/>
        <v>12</v>
      </c>
      <c r="AQ686" s="66">
        <f t="shared" si="91"/>
        <v>1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12.5</v>
      </c>
      <c r="AW686" s="66">
        <f t="shared" si="91"/>
        <v>2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1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197</v>
      </c>
      <c r="I687" s="248">
        <v>114</v>
      </c>
      <c r="J687" s="248">
        <v>30</v>
      </c>
      <c r="K687" s="248">
        <v>8</v>
      </c>
      <c r="L687" s="45" t="s">
        <v>132</v>
      </c>
      <c r="M687" s="44" t="s">
        <v>175</v>
      </c>
      <c r="N687" s="45" t="s">
        <v>131</v>
      </c>
      <c r="O687" s="44" t="s">
        <v>938</v>
      </c>
      <c r="P687" s="45" t="s">
        <v>130</v>
      </c>
      <c r="Q687" s="44" t="s">
        <v>477</v>
      </c>
      <c r="R687" s="45" t="s">
        <v>129</v>
      </c>
      <c r="S687" s="44" t="s">
        <v>477</v>
      </c>
      <c r="T687" s="45" t="s">
        <v>128</v>
      </c>
      <c r="U687" s="44" t="s">
        <v>186</v>
      </c>
      <c r="V687" s="45" t="s">
        <v>127</v>
      </c>
      <c r="W687" s="44" t="s">
        <v>371</v>
      </c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1101</v>
      </c>
      <c r="AI687" s="42" t="s">
        <v>371</v>
      </c>
      <c r="AJ687" s="235"/>
      <c r="AK687" s="235"/>
      <c r="AL687" s="51"/>
      <c r="AM687" s="228">
        <f>SUMPRODUCT(LEN($M687:$AE690)-LEN(SUBSTITUTE($M687:$AE690,"A", "")))</f>
        <v>40</v>
      </c>
      <c r="AN687" s="216">
        <f>SUMPRODUCT(LEN($AH687:$AH690)-LEN(SUBSTITUTE($AH687:$AH690,"A", "")))</f>
        <v>10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11</v>
      </c>
      <c r="AQ687" s="216">
        <f>SUMPRODUCT(LEN($AH687:$AH690)-LEN(SUBSTITUTE($AH687:$AH690,"S", "")))</f>
        <v>2</v>
      </c>
      <c r="AR687" s="219">
        <f>SUMPRODUCT(LEN($AG687:$AG690)-LEN(SUBSTITUTE($AG687:$AG690,"S", "")))</f>
        <v>0</v>
      </c>
      <c r="AS687" s="222">
        <f>SUMPRODUCT(LEN($M687:$AE690)-LEN(SUBSTITUTE($M687:$AE690,"F", "")))</f>
        <v>1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14</v>
      </c>
      <c r="AW687" s="216">
        <f>SUMPRODUCT(LEN($AH687:$AH690)-LEN(SUBSTITUTE($AH687:$AH690,"G", "")))</f>
        <v>4</v>
      </c>
      <c r="AX687" s="219">
        <f>SUMPRODUCT(LEN($AG687:$AG690)-LEN(SUBSTITUTE($AG687:$AG690,"G", "")))</f>
        <v>0</v>
      </c>
      <c r="AY687" s="222">
        <f>SUMPRODUCT(LEN($M687:$AE690)-LEN(SUBSTITUTE($M687:$AE690,"M", "")))</f>
        <v>0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2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477</v>
      </c>
      <c r="N688" s="35" t="s">
        <v>121</v>
      </c>
      <c r="O688" s="34" t="s">
        <v>470</v>
      </c>
      <c r="P688" s="35" t="s">
        <v>120</v>
      </c>
      <c r="Q688" s="34" t="s">
        <v>477</v>
      </c>
      <c r="R688" s="35" t="s">
        <v>119</v>
      </c>
      <c r="S688" s="34" t="s">
        <v>375</v>
      </c>
      <c r="T688" s="35" t="s">
        <v>118</v>
      </c>
      <c r="U688" s="34" t="s">
        <v>491</v>
      </c>
      <c r="V688" s="35" t="s">
        <v>117</v>
      </c>
      <c r="W688" s="34" t="s">
        <v>133</v>
      </c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374</v>
      </c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222</v>
      </c>
      <c r="I689" s="250"/>
      <c r="J689" s="250"/>
      <c r="K689" s="250"/>
      <c r="L689" s="26" t="s">
        <v>112</v>
      </c>
      <c r="M689" s="25" t="s">
        <v>496</v>
      </c>
      <c r="N689" s="26" t="s">
        <v>111</v>
      </c>
      <c r="O689" s="25" t="s">
        <v>530</v>
      </c>
      <c r="P689" s="26" t="s">
        <v>110</v>
      </c>
      <c r="Q689" s="25" t="s">
        <v>530</v>
      </c>
      <c r="R689" s="26" t="s">
        <v>109</v>
      </c>
      <c r="S689" s="25" t="s">
        <v>558</v>
      </c>
      <c r="T689" s="26" t="s">
        <v>108</v>
      </c>
      <c r="U689" s="25" t="s">
        <v>371</v>
      </c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374</v>
      </c>
      <c r="N690" s="55" t="s">
        <v>102</v>
      </c>
      <c r="O690" s="54" t="s">
        <v>765</v>
      </c>
      <c r="P690" s="55" t="s">
        <v>101</v>
      </c>
      <c r="Q690" s="54" t="s">
        <v>677</v>
      </c>
      <c r="R690" s="55" t="s">
        <v>100</v>
      </c>
      <c r="S690" s="54" t="s">
        <v>663</v>
      </c>
      <c r="T690" s="55">
        <v>20</v>
      </c>
      <c r="U690" s="54" t="s">
        <v>371</v>
      </c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141</v>
      </c>
      <c r="J691" s="248">
        <v>31</v>
      </c>
      <c r="K691" s="248">
        <v>8</v>
      </c>
      <c r="L691" s="45" t="s">
        <v>132</v>
      </c>
      <c r="M691" s="44" t="s">
        <v>175</v>
      </c>
      <c r="N691" s="45" t="s">
        <v>131</v>
      </c>
      <c r="O691" s="44" t="s">
        <v>477</v>
      </c>
      <c r="P691" s="45" t="s">
        <v>130</v>
      </c>
      <c r="Q691" s="44" t="s">
        <v>530</v>
      </c>
      <c r="R691" s="45" t="s">
        <v>129</v>
      </c>
      <c r="S691" s="44" t="s">
        <v>374</v>
      </c>
      <c r="T691" s="45" t="s">
        <v>128</v>
      </c>
      <c r="U691" s="44" t="s">
        <v>377</v>
      </c>
      <c r="V691" s="45" t="s">
        <v>127</v>
      </c>
      <c r="W691" s="44" t="s">
        <v>133</v>
      </c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375</v>
      </c>
      <c r="AI691" s="42"/>
      <c r="AJ691" s="231"/>
      <c r="AK691" s="225"/>
      <c r="AL691" s="51"/>
      <c r="AM691" s="228">
        <f>SUMPRODUCT(LEN($M691:$AE694)-LEN(SUBSTITUTE($M691:$AE694,"A", "")))</f>
        <v>44</v>
      </c>
      <c r="AN691" s="216">
        <f>SUMPRODUCT(LEN($AH691:$AH694)-LEN(SUBSTITUTE($AH691:$AH694,"A", "")))</f>
        <v>3</v>
      </c>
      <c r="AO691" s="219">
        <f>SUMPRODUCT(LEN($AG691:$AG694)-LEN(SUBSTITUTE($AG691:$AG694,"A", "")))</f>
        <v>0</v>
      </c>
      <c r="AP691" s="222">
        <f>SUMPRODUCT(LEN($M691:$AE694)-LEN(SUBSTITUTE($M691:$AE694,"S", "")))</f>
        <v>13</v>
      </c>
      <c r="AQ691" s="216">
        <f>SUMPRODUCT(LEN($AH691:$AH694)-LEN(SUBSTITUTE($AH691:$AH694,"S", "")))</f>
        <v>0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11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658</v>
      </c>
      <c r="N692" s="35" t="s">
        <v>121</v>
      </c>
      <c r="O692" s="34" t="s">
        <v>530</v>
      </c>
      <c r="P692" s="35" t="s">
        <v>120</v>
      </c>
      <c r="Q692" s="34" t="s">
        <v>475</v>
      </c>
      <c r="R692" s="35" t="s">
        <v>119</v>
      </c>
      <c r="S692" s="34" t="s">
        <v>477</v>
      </c>
      <c r="T692" s="35" t="s">
        <v>118</v>
      </c>
      <c r="U692" s="34" t="s">
        <v>492</v>
      </c>
      <c r="V692" s="35" t="s">
        <v>117</v>
      </c>
      <c r="W692" s="34" t="s">
        <v>133</v>
      </c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175</v>
      </c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658</v>
      </c>
      <c r="N693" s="26" t="s">
        <v>111</v>
      </c>
      <c r="O693" s="25" t="s">
        <v>498</v>
      </c>
      <c r="P693" s="26" t="s">
        <v>110</v>
      </c>
      <c r="Q693" s="25" t="s">
        <v>472</v>
      </c>
      <c r="R693" s="26" t="s">
        <v>109</v>
      </c>
      <c r="S693" s="25" t="s">
        <v>374</v>
      </c>
      <c r="T693" s="26" t="s">
        <v>108</v>
      </c>
      <c r="U693" s="25" t="s">
        <v>186</v>
      </c>
      <c r="V693" s="26" t="s">
        <v>107</v>
      </c>
      <c r="W693" s="25" t="s">
        <v>133</v>
      </c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530</v>
      </c>
      <c r="N694" s="55" t="s">
        <v>102</v>
      </c>
      <c r="O694" s="54" t="s">
        <v>703</v>
      </c>
      <c r="P694" s="55" t="s">
        <v>101</v>
      </c>
      <c r="Q694" s="54" t="s">
        <v>1100</v>
      </c>
      <c r="R694" s="55" t="s">
        <v>100</v>
      </c>
      <c r="S694" s="54" t="s">
        <v>385</v>
      </c>
      <c r="T694" s="55">
        <v>20</v>
      </c>
      <c r="U694" s="54" t="s">
        <v>371</v>
      </c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72</v>
      </c>
      <c r="AN700" s="85">
        <f t="shared" si="92"/>
        <v>17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6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1</v>
      </c>
      <c r="BE700" s="81">
        <f t="shared" si="92"/>
        <v>0</v>
      </c>
      <c r="BF700" s="61" t="s">
        <v>137</v>
      </c>
      <c r="BI700" s="5">
        <f>SUM(AM700:AO700)/$BJ$5</f>
        <v>44.5</v>
      </c>
      <c r="BJ700" s="5">
        <f>SUM(AP700:AR700,BB700)/$BJ$5</f>
        <v>13</v>
      </c>
      <c r="BK700" s="5">
        <f>SUM(AS700:AU700,BC700)/$BJ$5</f>
        <v>0</v>
      </c>
      <c r="BL700" s="5">
        <f>SUM(AV700:AX700,BD700)/$BJ$5</f>
        <v>10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36</v>
      </c>
      <c r="AN701" s="66">
        <f t="shared" si="93"/>
        <v>8.5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3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0.5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178</v>
      </c>
      <c r="I702" s="248">
        <v>96</v>
      </c>
      <c r="J702" s="248">
        <v>28</v>
      </c>
      <c r="K702" s="248">
        <v>7</v>
      </c>
      <c r="L702" s="45" t="s">
        <v>132</v>
      </c>
      <c r="M702" s="44" t="s">
        <v>375</v>
      </c>
      <c r="N702" s="45" t="s">
        <v>131</v>
      </c>
      <c r="O702" s="44" t="s">
        <v>374</v>
      </c>
      <c r="P702" s="45" t="s">
        <v>130</v>
      </c>
      <c r="Q702" s="44" t="s">
        <v>472</v>
      </c>
      <c r="R702" s="45" t="s">
        <v>129</v>
      </c>
      <c r="S702" s="44" t="s">
        <v>547</v>
      </c>
      <c r="T702" s="45" t="s">
        <v>128</v>
      </c>
      <c r="U702" s="44" t="s">
        <v>377</v>
      </c>
      <c r="V702" s="45" t="s">
        <v>127</v>
      </c>
      <c r="W702" s="44" t="s">
        <v>133</v>
      </c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175</v>
      </c>
      <c r="AI702" s="42" t="s">
        <v>531</v>
      </c>
      <c r="AJ702" s="235"/>
      <c r="AK702" s="235"/>
      <c r="AL702" s="51"/>
      <c r="AM702" s="228">
        <f>SUMPRODUCT(LEN($M702:$AE705)-LEN(SUBSTITUTE($M702:$AE705,"A", "")))</f>
        <v>44</v>
      </c>
      <c r="AN702" s="216">
        <f>SUMPRODUCT(LEN($AH702:$AH705)-LEN(SUBSTITUTE($AH702:$AH705,"A", "")))</f>
        <v>17</v>
      </c>
      <c r="AO702" s="219">
        <f>SUMPRODUCT(LEN($AG702:$AG705)-LEN(SUBSTITUTE($AG702:$AG705,"A", "")))</f>
        <v>0</v>
      </c>
      <c r="AP702" s="222">
        <f>SUMPRODUCT(LEN($M702:$AE705)-LEN(SUBSTITUTE($M702:$AE705,"S", "")))</f>
        <v>12</v>
      </c>
      <c r="AQ702" s="216">
        <f>SUMPRODUCT(LEN($AH702:$AH705)-LEN(SUBSTITUTE($AH702:$AH705,"S", "")))</f>
        <v>2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7</v>
      </c>
      <c r="AW702" s="216">
        <f>SUMPRODUCT(LEN($AH702:$AH705)-LEN(SUBSTITUTE($AH702:$AH705,"G", "")))</f>
        <v>6</v>
      </c>
      <c r="AX702" s="219">
        <f>SUMPRODUCT(LEN($AG702:$AG705)-LEN(SUBSTITUTE($AG702:$AG705,"G", "")))</f>
        <v>0</v>
      </c>
      <c r="AY702" s="222">
        <f>SUMPRODUCT(LEN($M702:$AE705)-LEN(SUBSTITUTE($M702:$AE705,"M", "")))</f>
        <v>0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0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1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677</v>
      </c>
      <c r="N703" s="35" t="s">
        <v>121</v>
      </c>
      <c r="O703" s="34" t="s">
        <v>530</v>
      </c>
      <c r="P703" s="35" t="s">
        <v>120</v>
      </c>
      <c r="Q703" s="34" t="s">
        <v>475</v>
      </c>
      <c r="R703" s="35" t="s">
        <v>119</v>
      </c>
      <c r="S703" s="34" t="s">
        <v>374</v>
      </c>
      <c r="T703" s="35" t="s">
        <v>118</v>
      </c>
      <c r="U703" s="34" t="s">
        <v>371</v>
      </c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1099</v>
      </c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225</v>
      </c>
      <c r="I704" s="250"/>
      <c r="J704" s="250"/>
      <c r="K704" s="250"/>
      <c r="L704" s="26" t="s">
        <v>112</v>
      </c>
      <c r="M704" s="25" t="s">
        <v>680</v>
      </c>
      <c r="N704" s="26" t="s">
        <v>111</v>
      </c>
      <c r="O704" s="25" t="s">
        <v>496</v>
      </c>
      <c r="P704" s="26" t="s">
        <v>110</v>
      </c>
      <c r="Q704" s="25" t="s">
        <v>375</v>
      </c>
      <c r="R704" s="26" t="s">
        <v>109</v>
      </c>
      <c r="S704" s="25" t="s">
        <v>491</v>
      </c>
      <c r="T704" s="26" t="s">
        <v>108</v>
      </c>
      <c r="U704" s="25" t="s">
        <v>186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 t="s">
        <v>1098</v>
      </c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475</v>
      </c>
      <c r="N705" s="55" t="s">
        <v>102</v>
      </c>
      <c r="O705" s="54" t="s">
        <v>477</v>
      </c>
      <c r="P705" s="55" t="s">
        <v>101</v>
      </c>
      <c r="Q705" s="54" t="s">
        <v>464</v>
      </c>
      <c r="R705" s="55" t="s">
        <v>100</v>
      </c>
      <c r="S705" s="54" t="s">
        <v>175</v>
      </c>
      <c r="T705" s="55">
        <v>20</v>
      </c>
      <c r="U705" s="54" t="s">
        <v>133</v>
      </c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61</v>
      </c>
      <c r="J706" s="248">
        <v>23</v>
      </c>
      <c r="K706" s="248">
        <v>5</v>
      </c>
      <c r="L706" s="45" t="s">
        <v>132</v>
      </c>
      <c r="M706" s="44" t="s">
        <v>375</v>
      </c>
      <c r="N706" s="45" t="s">
        <v>131</v>
      </c>
      <c r="O706" s="44" t="s">
        <v>550</v>
      </c>
      <c r="P706" s="45" t="s">
        <v>130</v>
      </c>
      <c r="Q706" s="44" t="s">
        <v>374</v>
      </c>
      <c r="R706" s="45" t="s">
        <v>129</v>
      </c>
      <c r="S706" s="44" t="s">
        <v>175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28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12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6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175</v>
      </c>
      <c r="N707" s="35" t="s">
        <v>121</v>
      </c>
      <c r="O707" s="34" t="s">
        <v>715</v>
      </c>
      <c r="P707" s="35" t="s">
        <v>120</v>
      </c>
      <c r="Q707" s="34" t="s">
        <v>464</v>
      </c>
      <c r="R707" s="35" t="s">
        <v>119</v>
      </c>
      <c r="S707" s="34" t="s">
        <v>375</v>
      </c>
      <c r="T707" s="35" t="s">
        <v>118</v>
      </c>
      <c r="U707" s="34" t="s">
        <v>133</v>
      </c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375</v>
      </c>
      <c r="N708" s="26" t="s">
        <v>111</v>
      </c>
      <c r="O708" s="25" t="s">
        <v>655</v>
      </c>
      <c r="P708" s="26" t="s">
        <v>110</v>
      </c>
      <c r="Q708" s="25" t="s">
        <v>373</v>
      </c>
      <c r="R708" s="26" t="s">
        <v>109</v>
      </c>
      <c r="S708" s="25" t="s">
        <v>186</v>
      </c>
      <c r="T708" s="26" t="s">
        <v>108</v>
      </c>
      <c r="U708" s="25" t="s">
        <v>502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230</v>
      </c>
      <c r="N709" s="55" t="s">
        <v>102</v>
      </c>
      <c r="O709" s="54" t="s">
        <v>374</v>
      </c>
      <c r="P709" s="55" t="s">
        <v>101</v>
      </c>
      <c r="Q709" s="54" t="s">
        <v>385</v>
      </c>
      <c r="R709" s="55" t="s">
        <v>100</v>
      </c>
      <c r="S709" s="54" t="s">
        <v>371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62</v>
      </c>
      <c r="AN715" s="85">
        <f t="shared" si="94"/>
        <v>5</v>
      </c>
      <c r="AO715" s="84">
        <f t="shared" si="94"/>
        <v>0</v>
      </c>
      <c r="AP715" s="86">
        <f t="shared" si="94"/>
        <v>15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13</v>
      </c>
      <c r="AW715" s="85">
        <f t="shared" si="94"/>
        <v>0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33.5</v>
      </c>
      <c r="BJ715" s="5">
        <f>SUM(AP715:AR715,BB715)/$BJ$5</f>
        <v>8</v>
      </c>
      <c r="BK715" s="5">
        <f>SUM(AS715:AU715,BC715)/$BJ$5</f>
        <v>0</v>
      </c>
      <c r="BL715" s="5">
        <f>SUM(AV715:AX715,BD715)/$BJ$5</f>
        <v>6.5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31</v>
      </c>
      <c r="AN716" s="66">
        <f t="shared" si="95"/>
        <v>2.5</v>
      </c>
      <c r="AO716" s="65">
        <f t="shared" si="95"/>
        <v>0</v>
      </c>
      <c r="AP716" s="67">
        <f t="shared" si="95"/>
        <v>7.5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6.5</v>
      </c>
      <c r="AW716" s="66">
        <f t="shared" si="95"/>
        <v>0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178</v>
      </c>
      <c r="I717" s="248">
        <v>70</v>
      </c>
      <c r="J717" s="248">
        <v>26</v>
      </c>
      <c r="K717" s="248">
        <v>7</v>
      </c>
      <c r="L717" s="45" t="s">
        <v>132</v>
      </c>
      <c r="M717" s="44" t="s">
        <v>375</v>
      </c>
      <c r="N717" s="45" t="s">
        <v>131</v>
      </c>
      <c r="O717" s="44" t="s">
        <v>470</v>
      </c>
      <c r="P717" s="45" t="s">
        <v>130</v>
      </c>
      <c r="Q717" s="44" t="s">
        <v>710</v>
      </c>
      <c r="R717" s="45" t="s">
        <v>129</v>
      </c>
      <c r="S717" s="44" t="s">
        <v>375</v>
      </c>
      <c r="T717" s="45" t="s">
        <v>128</v>
      </c>
      <c r="U717" s="44" t="s">
        <v>371</v>
      </c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175</v>
      </c>
      <c r="AI717" s="42" t="s">
        <v>133</v>
      </c>
      <c r="AJ717" s="235"/>
      <c r="AK717" s="235"/>
      <c r="AL717" s="51"/>
      <c r="AM717" s="228">
        <f>SUMPRODUCT(LEN($M717:$AE720)-LEN(SUBSTITUTE($M717:$AE720,"A", "")))</f>
        <v>30</v>
      </c>
      <c r="AN717" s="216">
        <f>SUMPRODUCT(LEN($AH717:$AH720)-LEN(SUBSTITUTE($AH717:$AH720,"A", "")))</f>
        <v>1</v>
      </c>
      <c r="AO717" s="219">
        <f>SUMPRODUCT(LEN($AG717:$AG720)-LEN(SUBSTITUTE($AG717:$AG720,"A", "")))</f>
        <v>0</v>
      </c>
      <c r="AP717" s="222">
        <f>SUMPRODUCT(LEN($M717:$AE720)-LEN(SUBSTITUTE($M717:$AE720,"S", "")))</f>
        <v>9</v>
      </c>
      <c r="AQ717" s="216">
        <f>SUMPRODUCT(LEN($AH717:$AH720)-LEN(SUBSTITUTE($AH717:$AH720,"S", "")))</f>
        <v>0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7</v>
      </c>
      <c r="AW717" s="216">
        <f>SUMPRODUCT(LEN($AH717:$AH720)-LEN(SUBSTITUTE($AH717:$AH720,"G", "")))</f>
        <v>0</v>
      </c>
      <c r="AX717" s="219">
        <f>SUMPRODUCT(LEN($AG717:$AG720)-LEN(SUBSTITUTE($AG717:$AG720,"G", "")))</f>
        <v>0</v>
      </c>
      <c r="AY717" s="222">
        <f>SUMPRODUCT(LEN($M717:$AE720)-LEN(SUBSTITUTE($M717:$AE720,"M", "")))</f>
        <v>1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1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0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175</v>
      </c>
      <c r="N718" s="35" t="s">
        <v>121</v>
      </c>
      <c r="O718" s="34" t="s">
        <v>710</v>
      </c>
      <c r="P718" s="35" t="s">
        <v>120</v>
      </c>
      <c r="Q718" s="34" t="s">
        <v>475</v>
      </c>
      <c r="R718" s="35" t="s">
        <v>119</v>
      </c>
      <c r="S718" s="34" t="s">
        <v>175</v>
      </c>
      <c r="T718" s="35" t="s">
        <v>118</v>
      </c>
      <c r="U718" s="34" t="s">
        <v>133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225</v>
      </c>
      <c r="I719" s="250"/>
      <c r="J719" s="250"/>
      <c r="K719" s="250"/>
      <c r="L719" s="26" t="s">
        <v>112</v>
      </c>
      <c r="M719" s="25" t="s">
        <v>1097</v>
      </c>
      <c r="N719" s="26" t="s">
        <v>111</v>
      </c>
      <c r="O719" s="25" t="s">
        <v>475</v>
      </c>
      <c r="P719" s="26" t="s">
        <v>110</v>
      </c>
      <c r="Q719" s="25" t="s">
        <v>464</v>
      </c>
      <c r="R719" s="26" t="s">
        <v>109</v>
      </c>
      <c r="S719" s="25" t="s">
        <v>491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375</v>
      </c>
      <c r="N720" s="55" t="s">
        <v>102</v>
      </c>
      <c r="O720" s="54" t="s">
        <v>498</v>
      </c>
      <c r="P720" s="55" t="s">
        <v>101</v>
      </c>
      <c r="Q720" s="54" t="s">
        <v>374</v>
      </c>
      <c r="R720" s="55" t="s">
        <v>100</v>
      </c>
      <c r="S720" s="54" t="s">
        <v>371</v>
      </c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84</v>
      </c>
      <c r="J721" s="248">
        <v>26</v>
      </c>
      <c r="K721" s="248">
        <v>7</v>
      </c>
      <c r="L721" s="45" t="s">
        <v>132</v>
      </c>
      <c r="M721" s="44" t="s">
        <v>703</v>
      </c>
      <c r="N721" s="45" t="s">
        <v>131</v>
      </c>
      <c r="O721" s="44" t="s">
        <v>498</v>
      </c>
      <c r="P721" s="45" t="s">
        <v>130</v>
      </c>
      <c r="Q721" s="44" t="s">
        <v>374</v>
      </c>
      <c r="R721" s="45" t="s">
        <v>129</v>
      </c>
      <c r="S721" s="44" t="s">
        <v>375</v>
      </c>
      <c r="T721" s="45" t="s">
        <v>128</v>
      </c>
      <c r="U721" s="44" t="s">
        <v>175</v>
      </c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475</v>
      </c>
      <c r="AI721" s="42"/>
      <c r="AJ721" s="231"/>
      <c r="AK721" s="225"/>
      <c r="AL721" s="51"/>
      <c r="AM721" s="228">
        <f>SUMPRODUCT(LEN($M721:$AE724)-LEN(SUBSTITUTE($M721:$AE724,"A", "")))</f>
        <v>32</v>
      </c>
      <c r="AN721" s="216">
        <f>SUMPRODUCT(LEN($AH721:$AH724)-LEN(SUBSTITUTE($AH721:$AH724,"A", "")))</f>
        <v>4</v>
      </c>
      <c r="AO721" s="219">
        <f>SUMPRODUCT(LEN($AG721:$AG724)-LEN(SUBSTITUTE($AG721:$AG724,"A", "")))</f>
        <v>0</v>
      </c>
      <c r="AP721" s="222">
        <f>SUMPRODUCT(LEN($M721:$AE724)-LEN(SUBSTITUTE($M721:$AE724,"S", "")))</f>
        <v>6</v>
      </c>
      <c r="AQ721" s="216">
        <f>SUMPRODUCT(LEN($AH721:$AH724)-LEN(SUBSTITUTE($AH721:$AH724,"S", "")))</f>
        <v>0</v>
      </c>
      <c r="AR721" s="219">
        <f>SUMPRODUCT(LEN($AG721:$AG724)-LEN(SUBSTITUTE($AG721:$AG724,"S", "")))</f>
        <v>0</v>
      </c>
      <c r="AS721" s="222">
        <f>SUMPRODUCT(LEN($M721:$AE724)-LEN(SUBSTITUTE($M721:$AE724,"F", "")))</f>
        <v>0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6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544</v>
      </c>
      <c r="N722" s="35" t="s">
        <v>121</v>
      </c>
      <c r="O722" s="34" t="s">
        <v>374</v>
      </c>
      <c r="P722" s="35" t="s">
        <v>120</v>
      </c>
      <c r="Q722" s="34" t="s">
        <v>375</v>
      </c>
      <c r="R722" s="35" t="s">
        <v>119</v>
      </c>
      <c r="S722" s="34" t="s">
        <v>531</v>
      </c>
      <c r="T722" s="35" t="s">
        <v>118</v>
      </c>
      <c r="U722" s="34" t="s">
        <v>133</v>
      </c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 t="s">
        <v>374</v>
      </c>
      <c r="N723" s="26" t="s">
        <v>111</v>
      </c>
      <c r="O723" s="25" t="s">
        <v>498</v>
      </c>
      <c r="P723" s="26" t="s">
        <v>110</v>
      </c>
      <c r="Q723" s="25" t="s">
        <v>464</v>
      </c>
      <c r="R723" s="26" t="s">
        <v>109</v>
      </c>
      <c r="S723" s="25" t="s">
        <v>186</v>
      </c>
      <c r="T723" s="26" t="s">
        <v>108</v>
      </c>
      <c r="U723" s="25" t="s">
        <v>133</v>
      </c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 t="s">
        <v>374</v>
      </c>
      <c r="N724" s="55" t="s">
        <v>102</v>
      </c>
      <c r="O724" s="54" t="s">
        <v>724</v>
      </c>
      <c r="P724" s="55" t="s">
        <v>101</v>
      </c>
      <c r="Q724" s="54" t="s">
        <v>175</v>
      </c>
      <c r="R724" s="55" t="s">
        <v>100</v>
      </c>
      <c r="S724" s="54" t="s">
        <v>372</v>
      </c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61</v>
      </c>
      <c r="AN730" s="85">
        <f t="shared" si="96"/>
        <v>1</v>
      </c>
      <c r="AO730" s="84">
        <f t="shared" si="96"/>
        <v>1</v>
      </c>
      <c r="AP730" s="86">
        <f t="shared" si="96"/>
        <v>10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28</v>
      </c>
      <c r="AW730" s="85">
        <f t="shared" si="96"/>
        <v>0</v>
      </c>
      <c r="AX730" s="84">
        <f t="shared" si="96"/>
        <v>1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1</v>
      </c>
      <c r="BE730" s="81">
        <f t="shared" si="96"/>
        <v>0</v>
      </c>
      <c r="BF730" s="61" t="s">
        <v>137</v>
      </c>
      <c r="BI730" s="5">
        <f>SUM(AM730:AO730)/$BJ$5</f>
        <v>31.5</v>
      </c>
      <c r="BJ730" s="5">
        <f>SUM(AP730:AR730,BB730)/$BJ$5</f>
        <v>5</v>
      </c>
      <c r="BK730" s="5">
        <f>SUM(AS730:AU730,BC730)/$BJ$5</f>
        <v>0</v>
      </c>
      <c r="BL730" s="5">
        <f>SUM(AV730:AX730,BD730)/$BJ$5</f>
        <v>15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30.5</v>
      </c>
      <c r="AN731" s="66">
        <f t="shared" si="97"/>
        <v>0.5</v>
      </c>
      <c r="AO731" s="65">
        <f t="shared" si="97"/>
        <v>0.5</v>
      </c>
      <c r="AP731" s="67">
        <f t="shared" si="97"/>
        <v>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</v>
      </c>
      <c r="AW731" s="66">
        <f t="shared" si="97"/>
        <v>0</v>
      </c>
      <c r="AX731" s="65">
        <f t="shared" si="97"/>
        <v>0.5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0.5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1077</v>
      </c>
      <c r="I732" s="248">
        <v>119</v>
      </c>
      <c r="J732" s="248">
        <v>29</v>
      </c>
      <c r="K732" s="248">
        <v>8</v>
      </c>
      <c r="L732" s="45" t="s">
        <v>132</v>
      </c>
      <c r="M732" s="44" t="s">
        <v>175</v>
      </c>
      <c r="N732" s="45" t="s">
        <v>131</v>
      </c>
      <c r="O732" s="44" t="s">
        <v>658</v>
      </c>
      <c r="P732" s="45" t="s">
        <v>130</v>
      </c>
      <c r="Q732" s="44" t="s">
        <v>911</v>
      </c>
      <c r="R732" s="45" t="s">
        <v>129</v>
      </c>
      <c r="S732" s="44" t="s">
        <v>656</v>
      </c>
      <c r="T732" s="45" t="s">
        <v>128</v>
      </c>
      <c r="U732" s="44" t="s">
        <v>531</v>
      </c>
      <c r="V732" s="45" t="s">
        <v>127</v>
      </c>
      <c r="W732" s="44" t="s">
        <v>133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>
        <v>15</v>
      </c>
      <c r="AG732" s="44" t="s">
        <v>531</v>
      </c>
      <c r="AH732" s="43" t="s">
        <v>175</v>
      </c>
      <c r="AI732" s="42" t="s">
        <v>531</v>
      </c>
      <c r="AJ732" s="235"/>
      <c r="AK732" s="235"/>
      <c r="AL732" s="51"/>
      <c r="AM732" s="228">
        <f>SUMPRODUCT(LEN($M732:$AE735)-LEN(SUBSTITUTE($M732:$AE735,"A", "")))</f>
        <v>31</v>
      </c>
      <c r="AN732" s="216">
        <f>SUMPRODUCT(LEN($AH732:$AH735)-LEN(SUBSTITUTE($AH732:$AH735,"A", "")))</f>
        <v>1</v>
      </c>
      <c r="AO732" s="219">
        <f>SUMPRODUCT(LEN($AG732:$AG735)-LEN(SUBSTITUTE($AG732:$AG735,"A", "")))</f>
        <v>1</v>
      </c>
      <c r="AP732" s="222">
        <f>SUMPRODUCT(LEN($M732:$AE735)-LEN(SUBSTITUTE($M732:$AE735,"S", "")))</f>
        <v>4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19</v>
      </c>
      <c r="AW732" s="216">
        <f>SUMPRODUCT(LEN($AH732:$AH735)-LEN(SUBSTITUTE($AH732:$AH735,"G", "")))</f>
        <v>0</v>
      </c>
      <c r="AX732" s="219">
        <f>SUMPRODUCT(LEN($AG732:$AG735)-LEN(SUBSTITUTE($AG732:$AG735,"G", "")))</f>
        <v>1</v>
      </c>
      <c r="AY732" s="222">
        <f>SUMPRODUCT(LEN($M732:$AE735)-LEN(SUBSTITUTE($M732:$AE735,"M", "")))</f>
        <v>0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1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477</v>
      </c>
      <c r="N733" s="35" t="s">
        <v>121</v>
      </c>
      <c r="O733" s="34" t="s">
        <v>656</v>
      </c>
      <c r="P733" s="35" t="s">
        <v>120</v>
      </c>
      <c r="Q733" s="34" t="s">
        <v>895</v>
      </c>
      <c r="R733" s="35" t="s">
        <v>119</v>
      </c>
      <c r="S733" s="34" t="s">
        <v>544</v>
      </c>
      <c r="T733" s="35" t="s">
        <v>118</v>
      </c>
      <c r="U733" s="34" t="s">
        <v>175</v>
      </c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>
        <v>16</v>
      </c>
      <c r="AG733" s="34" t="s">
        <v>175</v>
      </c>
      <c r="AH733" s="33"/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221</v>
      </c>
      <c r="I734" s="250"/>
      <c r="J734" s="250"/>
      <c r="K734" s="250"/>
      <c r="L734" s="26" t="s">
        <v>112</v>
      </c>
      <c r="M734" s="25" t="s">
        <v>720</v>
      </c>
      <c r="N734" s="26" t="s">
        <v>111</v>
      </c>
      <c r="O734" s="25" t="s">
        <v>374</v>
      </c>
      <c r="P734" s="26" t="s">
        <v>110</v>
      </c>
      <c r="Q734" s="25" t="s">
        <v>464</v>
      </c>
      <c r="R734" s="26" t="s">
        <v>109</v>
      </c>
      <c r="S734" s="25" t="s">
        <v>715</v>
      </c>
      <c r="T734" s="26" t="s">
        <v>108</v>
      </c>
      <c r="U734" s="25" t="s">
        <v>133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703</v>
      </c>
      <c r="N735" s="55" t="s">
        <v>102</v>
      </c>
      <c r="O735" s="54" t="s">
        <v>530</v>
      </c>
      <c r="P735" s="55" t="s">
        <v>101</v>
      </c>
      <c r="Q735" s="54" t="s">
        <v>658</v>
      </c>
      <c r="R735" s="55" t="s">
        <v>100</v>
      </c>
      <c r="S735" s="54" t="s">
        <v>715</v>
      </c>
      <c r="T735" s="55">
        <v>20</v>
      </c>
      <c r="U735" s="54" t="s">
        <v>133</v>
      </c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93</v>
      </c>
      <c r="J736" s="248">
        <v>26</v>
      </c>
      <c r="K736" s="248">
        <v>8</v>
      </c>
      <c r="L736" s="45" t="s">
        <v>132</v>
      </c>
      <c r="M736" s="44" t="s">
        <v>175</v>
      </c>
      <c r="N736" s="45" t="s">
        <v>131</v>
      </c>
      <c r="O736" s="44" t="s">
        <v>470</v>
      </c>
      <c r="P736" s="45" t="s">
        <v>130</v>
      </c>
      <c r="Q736" s="44" t="s">
        <v>531</v>
      </c>
      <c r="R736" s="45" t="s">
        <v>129</v>
      </c>
      <c r="S736" s="44" t="s">
        <v>373</v>
      </c>
      <c r="T736" s="45" t="s">
        <v>128</v>
      </c>
      <c r="U736" s="44" t="s">
        <v>133</v>
      </c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31"/>
      <c r="AK736" s="225"/>
      <c r="AL736" s="51"/>
      <c r="AM736" s="228">
        <f>SUMPRODUCT(LEN($M736:$AE739)-LEN(SUBSTITUTE($M736:$AE739,"A", "")))</f>
        <v>30</v>
      </c>
      <c r="AN736" s="216">
        <f>SUMPRODUCT(LEN($AH736:$AH739)-LEN(SUBSTITUTE($AH736:$AH739,"A", "")))</f>
        <v>0</v>
      </c>
      <c r="AO736" s="219">
        <f>SUMPRODUCT(LEN($AG736:$AG739)-LEN(SUBSTITUTE($AG736:$AG739,"A", "")))</f>
        <v>0</v>
      </c>
      <c r="AP736" s="222">
        <f>SUMPRODUCT(LEN($M736:$AE739)-LEN(SUBSTITUTE($M736:$AE739,"S", "")))</f>
        <v>6</v>
      </c>
      <c r="AQ736" s="216">
        <f>SUMPRODUCT(LEN($AH736:$AH739)-LEN(SUBSTITUTE($AH736:$AH739,"S", "")))</f>
        <v>0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9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374</v>
      </c>
      <c r="N737" s="35" t="s">
        <v>121</v>
      </c>
      <c r="O737" s="34" t="s">
        <v>658</v>
      </c>
      <c r="P737" s="35" t="s">
        <v>120</v>
      </c>
      <c r="Q737" s="34" t="s">
        <v>477</v>
      </c>
      <c r="R737" s="35" t="s">
        <v>119</v>
      </c>
      <c r="S737" s="34" t="s">
        <v>186</v>
      </c>
      <c r="T737" s="35" t="s">
        <v>118</v>
      </c>
      <c r="U737" s="34" t="s">
        <v>371</v>
      </c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703</v>
      </c>
      <c r="N738" s="26" t="s">
        <v>111</v>
      </c>
      <c r="O738" s="25" t="s">
        <v>710</v>
      </c>
      <c r="P738" s="26" t="s">
        <v>110</v>
      </c>
      <c r="Q738" s="25" t="s">
        <v>544</v>
      </c>
      <c r="R738" s="26" t="s">
        <v>109</v>
      </c>
      <c r="S738" s="25" t="s">
        <v>186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475</v>
      </c>
      <c r="N739" s="55" t="s">
        <v>102</v>
      </c>
      <c r="O739" s="54" t="s">
        <v>498</v>
      </c>
      <c r="P739" s="55" t="s">
        <v>101</v>
      </c>
      <c r="Q739" s="54" t="s">
        <v>374</v>
      </c>
      <c r="R739" s="55" t="s">
        <v>100</v>
      </c>
      <c r="S739" s="54" t="s">
        <v>175</v>
      </c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103</v>
      </c>
      <c r="AN745" s="85">
        <f t="shared" si="98"/>
        <v>24</v>
      </c>
      <c r="AO745" s="84">
        <f t="shared" si="98"/>
        <v>0</v>
      </c>
      <c r="AP745" s="86">
        <f t="shared" si="98"/>
        <v>30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27</v>
      </c>
      <c r="AW745" s="85">
        <f t="shared" si="98"/>
        <v>7</v>
      </c>
      <c r="AX745" s="84">
        <f t="shared" si="98"/>
        <v>1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63.5</v>
      </c>
      <c r="BJ745" s="5">
        <f>SUM(AP745:AR745,BB745)/$BJ$5</f>
        <v>16.5</v>
      </c>
      <c r="BK745" s="5">
        <f>SUM(AS745:AU745,BC745)/$BJ$5</f>
        <v>0.5</v>
      </c>
      <c r="BL745" s="5">
        <f>SUM(AV745:AX745,BD745)/$BJ$5</f>
        <v>17.5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51.5</v>
      </c>
      <c r="AN746" s="66">
        <f t="shared" si="99"/>
        <v>12</v>
      </c>
      <c r="AO746" s="65">
        <f t="shared" si="99"/>
        <v>0</v>
      </c>
      <c r="AP746" s="67">
        <f t="shared" si="99"/>
        <v>15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13.5</v>
      </c>
      <c r="AW746" s="66">
        <f t="shared" si="99"/>
        <v>3.5</v>
      </c>
      <c r="AX746" s="65">
        <f t="shared" si="99"/>
        <v>0.5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178</v>
      </c>
      <c r="I747" s="248">
        <v>120</v>
      </c>
      <c r="J747" s="248">
        <v>31</v>
      </c>
      <c r="K747" s="248">
        <v>6</v>
      </c>
      <c r="L747" s="45" t="s">
        <v>132</v>
      </c>
      <c r="M747" s="44" t="s">
        <v>175</v>
      </c>
      <c r="N747" s="45" t="s">
        <v>131</v>
      </c>
      <c r="O747" s="44" t="s">
        <v>496</v>
      </c>
      <c r="P747" s="45" t="s">
        <v>130</v>
      </c>
      <c r="Q747" s="44" t="s">
        <v>1096</v>
      </c>
      <c r="R747" s="45" t="s">
        <v>129</v>
      </c>
      <c r="S747" s="44" t="s">
        <v>470</v>
      </c>
      <c r="T747" s="45" t="s">
        <v>128</v>
      </c>
      <c r="U747" s="44" t="s">
        <v>477</v>
      </c>
      <c r="V747" s="45" t="s">
        <v>127</v>
      </c>
      <c r="W747" s="44" t="s">
        <v>186</v>
      </c>
      <c r="X747" s="45" t="s">
        <v>126</v>
      </c>
      <c r="Y747" s="44" t="s">
        <v>133</v>
      </c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>
        <v>17</v>
      </c>
      <c r="AG747" s="44" t="s">
        <v>531</v>
      </c>
      <c r="AH747" s="43" t="s">
        <v>375</v>
      </c>
      <c r="AI747" s="42"/>
      <c r="AJ747" s="235"/>
      <c r="AK747" s="235"/>
      <c r="AL747" s="51"/>
      <c r="AM747" s="228">
        <f>SUMPRODUCT(LEN($M747:$AE750)-LEN(SUBSTITUTE($M747:$AE750,"A", "")))</f>
        <v>64</v>
      </c>
      <c r="AN747" s="216">
        <f>SUMPRODUCT(LEN($AH747:$AH750)-LEN(SUBSTITUTE($AH747:$AH750,"A", "")))</f>
        <v>22</v>
      </c>
      <c r="AO747" s="219">
        <f>SUMPRODUCT(LEN($AG747:$AG750)-LEN(SUBSTITUTE($AG747:$AG750,"A", "")))</f>
        <v>0</v>
      </c>
      <c r="AP747" s="222">
        <f>SUMPRODUCT(LEN($M747:$AE750)-LEN(SUBSTITUTE($M747:$AE750,"S", "")))</f>
        <v>13</v>
      </c>
      <c r="AQ747" s="216">
        <f>SUMPRODUCT(LEN($AH747:$AH750)-LEN(SUBSTITUTE($AH747:$AH750,"S", "")))</f>
        <v>3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14</v>
      </c>
      <c r="AW747" s="216">
        <f>SUMPRODUCT(LEN($AH747:$AH750)-LEN(SUBSTITUTE($AH747:$AH750,"G", "")))</f>
        <v>6</v>
      </c>
      <c r="AX747" s="219">
        <f>SUMPRODUCT(LEN($AG747:$AG750)-LEN(SUBSTITUTE($AG747:$AG750,"G", "")))</f>
        <v>1</v>
      </c>
      <c r="AY747" s="222">
        <f>SUMPRODUCT(LEN($M747:$AE750)-LEN(SUBSTITUTE($M747:$AE750,"M", "")))</f>
        <v>0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475</v>
      </c>
      <c r="N748" s="35" t="s">
        <v>121</v>
      </c>
      <c r="O748" s="34" t="s">
        <v>475</v>
      </c>
      <c r="P748" s="35" t="s">
        <v>120</v>
      </c>
      <c r="Q748" s="34" t="s">
        <v>728</v>
      </c>
      <c r="R748" s="35" t="s">
        <v>119</v>
      </c>
      <c r="S748" s="34" t="s">
        <v>510</v>
      </c>
      <c r="T748" s="35" t="s">
        <v>118</v>
      </c>
      <c r="U748" s="34" t="s">
        <v>658</v>
      </c>
      <c r="V748" s="35" t="s">
        <v>117</v>
      </c>
      <c r="W748" s="34" t="s">
        <v>371</v>
      </c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1095</v>
      </c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222</v>
      </c>
      <c r="I749" s="250"/>
      <c r="J749" s="250"/>
      <c r="K749" s="250"/>
      <c r="L749" s="26" t="s">
        <v>112</v>
      </c>
      <c r="M749" s="25" t="s">
        <v>475</v>
      </c>
      <c r="N749" s="26" t="s">
        <v>111</v>
      </c>
      <c r="O749" s="25" t="s">
        <v>899</v>
      </c>
      <c r="P749" s="26" t="s">
        <v>110</v>
      </c>
      <c r="Q749" s="25" t="s">
        <v>1094</v>
      </c>
      <c r="R749" s="26" t="s">
        <v>109</v>
      </c>
      <c r="S749" s="25" t="s">
        <v>689</v>
      </c>
      <c r="T749" s="26" t="s">
        <v>108</v>
      </c>
      <c r="U749" s="25" t="s">
        <v>373</v>
      </c>
      <c r="V749" s="26" t="s">
        <v>107</v>
      </c>
      <c r="W749" s="25" t="s">
        <v>371</v>
      </c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 t="s">
        <v>1093</v>
      </c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530</v>
      </c>
      <c r="N750" s="55" t="s">
        <v>102</v>
      </c>
      <c r="O750" s="54" t="s">
        <v>743</v>
      </c>
      <c r="P750" s="55" t="s">
        <v>101</v>
      </c>
      <c r="Q750" s="54" t="s">
        <v>938</v>
      </c>
      <c r="R750" s="55" t="s">
        <v>100</v>
      </c>
      <c r="S750" s="54" t="s">
        <v>464</v>
      </c>
      <c r="T750" s="55">
        <v>20</v>
      </c>
      <c r="U750" s="54" t="s">
        <v>498</v>
      </c>
      <c r="V750" s="55" t="s">
        <v>99</v>
      </c>
      <c r="W750" s="54" t="s">
        <v>133</v>
      </c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122</v>
      </c>
      <c r="J751" s="248">
        <v>29</v>
      </c>
      <c r="K751" s="248">
        <v>5</v>
      </c>
      <c r="L751" s="45" t="s">
        <v>132</v>
      </c>
      <c r="M751" s="44" t="s">
        <v>175</v>
      </c>
      <c r="N751" s="45" t="s">
        <v>131</v>
      </c>
      <c r="O751" s="44" t="s">
        <v>530</v>
      </c>
      <c r="P751" s="45" t="s">
        <v>130</v>
      </c>
      <c r="Q751" s="44" t="s">
        <v>375</v>
      </c>
      <c r="R751" s="45" t="s">
        <v>129</v>
      </c>
      <c r="S751" s="44" t="s">
        <v>549</v>
      </c>
      <c r="T751" s="45" t="s">
        <v>128</v>
      </c>
      <c r="U751" s="44" t="s">
        <v>662</v>
      </c>
      <c r="V751" s="45" t="s">
        <v>127</v>
      </c>
      <c r="W751" s="44" t="s">
        <v>371</v>
      </c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656</v>
      </c>
      <c r="AI751" s="42"/>
      <c r="AJ751" s="231"/>
      <c r="AK751" s="225"/>
      <c r="AL751" s="51"/>
      <c r="AM751" s="228">
        <f>SUMPRODUCT(LEN($M751:$AE754)-LEN(SUBSTITUTE($M751:$AE754,"A", "")))</f>
        <v>39</v>
      </c>
      <c r="AN751" s="216">
        <f>SUMPRODUCT(LEN($AH751:$AH754)-LEN(SUBSTITUTE($AH751:$AH754,"A", "")))</f>
        <v>2</v>
      </c>
      <c r="AO751" s="219">
        <f>SUMPRODUCT(LEN($AG751:$AG754)-LEN(SUBSTITUTE($AG751:$AG754,"A", "")))</f>
        <v>0</v>
      </c>
      <c r="AP751" s="222">
        <f>SUMPRODUCT(LEN($M751:$AE754)-LEN(SUBSTITUTE($M751:$AE754,"S", "")))</f>
        <v>17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1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13</v>
      </c>
      <c r="AW751" s="216">
        <f>SUMPRODUCT(LEN($AH751:$AH754)-LEN(SUBSTITUTE($AH751:$AH754,"G", "")))</f>
        <v>1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175</v>
      </c>
      <c r="N752" s="35" t="s">
        <v>121</v>
      </c>
      <c r="O752" s="34" t="s">
        <v>664</v>
      </c>
      <c r="P752" s="35" t="s">
        <v>120</v>
      </c>
      <c r="Q752" s="34" t="s">
        <v>895</v>
      </c>
      <c r="R752" s="35" t="s">
        <v>119</v>
      </c>
      <c r="S752" s="34" t="s">
        <v>510</v>
      </c>
      <c r="T752" s="35" t="s">
        <v>118</v>
      </c>
      <c r="U752" s="34" t="s">
        <v>373</v>
      </c>
      <c r="V752" s="35" t="s">
        <v>117</v>
      </c>
      <c r="W752" s="34" t="s">
        <v>371</v>
      </c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375</v>
      </c>
      <c r="N753" s="26" t="s">
        <v>111</v>
      </c>
      <c r="O753" s="25" t="s">
        <v>664</v>
      </c>
      <c r="P753" s="26" t="s">
        <v>110</v>
      </c>
      <c r="Q753" s="25" t="s">
        <v>1092</v>
      </c>
      <c r="R753" s="26" t="s">
        <v>109</v>
      </c>
      <c r="S753" s="25" t="s">
        <v>498</v>
      </c>
      <c r="T753" s="26" t="s">
        <v>108</v>
      </c>
      <c r="U753" s="25" t="s">
        <v>491</v>
      </c>
      <c r="V753" s="26" t="s">
        <v>107</v>
      </c>
      <c r="W753" s="25" t="s">
        <v>133</v>
      </c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477</v>
      </c>
      <c r="N754" s="55" t="s">
        <v>102</v>
      </c>
      <c r="O754" s="54" t="s">
        <v>475</v>
      </c>
      <c r="P754" s="55" t="s">
        <v>101</v>
      </c>
      <c r="Q754" s="54" t="s">
        <v>374</v>
      </c>
      <c r="R754" s="55" t="s">
        <v>100</v>
      </c>
      <c r="S754" s="54" t="s">
        <v>520</v>
      </c>
      <c r="T754" s="55">
        <v>20</v>
      </c>
      <c r="U754" s="54" t="s">
        <v>371</v>
      </c>
      <c r="V754" s="55" t="s">
        <v>99</v>
      </c>
      <c r="W754" s="54" t="s">
        <v>133</v>
      </c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64</v>
      </c>
      <c r="AN760" s="85">
        <f t="shared" si="100"/>
        <v>25</v>
      </c>
      <c r="AO760" s="84">
        <f t="shared" si="100"/>
        <v>1</v>
      </c>
      <c r="AP760" s="86">
        <f t="shared" si="100"/>
        <v>14</v>
      </c>
      <c r="AQ760" s="85">
        <f t="shared" si="100"/>
        <v>0</v>
      </c>
      <c r="AR760" s="84">
        <f t="shared" si="100"/>
        <v>0</v>
      </c>
      <c r="AS760" s="86">
        <f t="shared" si="100"/>
        <v>3</v>
      </c>
      <c r="AT760" s="85">
        <f t="shared" si="100"/>
        <v>0</v>
      </c>
      <c r="AU760" s="84">
        <f t="shared" si="100"/>
        <v>0</v>
      </c>
      <c r="AV760" s="86">
        <f t="shared" si="100"/>
        <v>20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1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45</v>
      </c>
      <c r="BJ760" s="5">
        <f>SUM(AP760:AR760,BB760)/$BJ$5</f>
        <v>7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32</v>
      </c>
      <c r="AN761" s="66">
        <f t="shared" si="101"/>
        <v>12.5</v>
      </c>
      <c r="AO761" s="65">
        <f t="shared" si="101"/>
        <v>0.5</v>
      </c>
      <c r="AP761" s="67">
        <f t="shared" si="101"/>
        <v>7</v>
      </c>
      <c r="AQ761" s="66">
        <f t="shared" si="101"/>
        <v>0</v>
      </c>
      <c r="AR761" s="65">
        <f t="shared" si="101"/>
        <v>0</v>
      </c>
      <c r="AS761" s="67">
        <f t="shared" si="101"/>
        <v>1.5</v>
      </c>
      <c r="AT761" s="66">
        <f t="shared" si="101"/>
        <v>0</v>
      </c>
      <c r="AU761" s="65">
        <f t="shared" si="101"/>
        <v>0</v>
      </c>
      <c r="AV761" s="67">
        <f t="shared" si="101"/>
        <v>10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0.5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466</v>
      </c>
      <c r="I762" s="248">
        <v>114</v>
      </c>
      <c r="J762" s="248">
        <v>26</v>
      </c>
      <c r="K762" s="248">
        <v>7</v>
      </c>
      <c r="L762" s="45" t="s">
        <v>132</v>
      </c>
      <c r="M762" s="44" t="s">
        <v>375</v>
      </c>
      <c r="N762" s="45" t="s">
        <v>131</v>
      </c>
      <c r="O762" s="44" t="s">
        <v>531</v>
      </c>
      <c r="P762" s="45" t="s">
        <v>130</v>
      </c>
      <c r="Q762" s="44" t="s">
        <v>374</v>
      </c>
      <c r="R762" s="45" t="s">
        <v>129</v>
      </c>
      <c r="S762" s="44" t="s">
        <v>558</v>
      </c>
      <c r="T762" s="45" t="s">
        <v>128</v>
      </c>
      <c r="U762" s="44" t="s">
        <v>133</v>
      </c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>
        <v>9</v>
      </c>
      <c r="AG762" s="44" t="s">
        <v>175</v>
      </c>
      <c r="AH762" s="43" t="s">
        <v>375</v>
      </c>
      <c r="AI762" s="42"/>
      <c r="AJ762" s="235"/>
      <c r="AK762" s="235"/>
      <c r="AL762" s="51"/>
      <c r="AM762" s="228">
        <f>SUMPRODUCT(LEN($M762:$AE765)-LEN(SUBSTITUTE($M762:$AE765,"A", "")))</f>
        <v>29</v>
      </c>
      <c r="AN762" s="216">
        <f>SUMPRODUCT(LEN($AH762:$AH765)-LEN(SUBSTITUTE($AH762:$AH765,"A", "")))</f>
        <v>15</v>
      </c>
      <c r="AO762" s="219">
        <f>SUMPRODUCT(LEN($AG762:$AG765)-LEN(SUBSTITUTE($AG762:$AG765,"A", "")))</f>
        <v>1</v>
      </c>
      <c r="AP762" s="222">
        <f>SUMPRODUCT(LEN($M762:$AE765)-LEN(SUBSTITUTE($M762:$AE765,"S", "")))</f>
        <v>8</v>
      </c>
      <c r="AQ762" s="216">
        <f>SUMPRODUCT(LEN($AH762:$AH765)-LEN(SUBSTITUTE($AH762:$AH765,"S", "")))</f>
        <v>0</v>
      </c>
      <c r="AR762" s="219">
        <f>SUMPRODUCT(LEN($AG762:$AG765)-LEN(SUBSTITUTE($AG762:$AG765,"S", "")))</f>
        <v>0</v>
      </c>
      <c r="AS762" s="222">
        <f>SUMPRODUCT(LEN($M762:$AE765)-LEN(SUBSTITUTE($M762:$AE765,"F", "")))</f>
        <v>1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9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0</v>
      </c>
      <c r="AZ762" s="216">
        <f>SUMPRODUCT(LEN($AH762:$AH765)-LEN(SUBSTITUTE($AH762:$AH765,"M", "")))</f>
        <v>1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0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375</v>
      </c>
      <c r="N763" s="35" t="s">
        <v>121</v>
      </c>
      <c r="O763" s="34" t="s">
        <v>470</v>
      </c>
      <c r="P763" s="35" t="s">
        <v>120</v>
      </c>
      <c r="Q763" s="34" t="s">
        <v>374</v>
      </c>
      <c r="R763" s="35" t="s">
        <v>119</v>
      </c>
      <c r="S763" s="34" t="s">
        <v>661</v>
      </c>
      <c r="T763" s="35" t="s">
        <v>118</v>
      </c>
      <c r="U763" s="34" t="s">
        <v>133</v>
      </c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1091</v>
      </c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226</v>
      </c>
      <c r="I764" s="250"/>
      <c r="J764" s="250"/>
      <c r="K764" s="250"/>
      <c r="L764" s="26" t="s">
        <v>112</v>
      </c>
      <c r="M764" s="25" t="s">
        <v>530</v>
      </c>
      <c r="N764" s="26" t="s">
        <v>111</v>
      </c>
      <c r="O764" s="25" t="s">
        <v>477</v>
      </c>
      <c r="P764" s="26" t="s">
        <v>110</v>
      </c>
      <c r="Q764" s="25" t="s">
        <v>373</v>
      </c>
      <c r="R764" s="26" t="s">
        <v>109</v>
      </c>
      <c r="S764" s="25" t="s">
        <v>186</v>
      </c>
      <c r="T764" s="26" t="s">
        <v>108</v>
      </c>
      <c r="U764" s="25" t="s">
        <v>133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1090</v>
      </c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374</v>
      </c>
      <c r="N765" s="55" t="s">
        <v>102</v>
      </c>
      <c r="O765" s="54" t="s">
        <v>498</v>
      </c>
      <c r="P765" s="55" t="s">
        <v>101</v>
      </c>
      <c r="Q765" s="54" t="s">
        <v>1089</v>
      </c>
      <c r="R765" s="55" t="s">
        <v>100</v>
      </c>
      <c r="S765" s="54" t="s">
        <v>544</v>
      </c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110</v>
      </c>
      <c r="J766" s="248">
        <v>26</v>
      </c>
      <c r="K766" s="248">
        <v>6</v>
      </c>
      <c r="L766" s="45" t="s">
        <v>132</v>
      </c>
      <c r="M766" s="44" t="s">
        <v>175</v>
      </c>
      <c r="N766" s="45" t="s">
        <v>131</v>
      </c>
      <c r="O766" s="44" t="s">
        <v>470</v>
      </c>
      <c r="P766" s="45" t="s">
        <v>130</v>
      </c>
      <c r="Q766" s="44" t="s">
        <v>374</v>
      </c>
      <c r="R766" s="45" t="s">
        <v>129</v>
      </c>
      <c r="S766" s="44" t="s">
        <v>375</v>
      </c>
      <c r="T766" s="45" t="s">
        <v>128</v>
      </c>
      <c r="U766" s="44" t="s">
        <v>471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374</v>
      </c>
      <c r="AI766" s="42"/>
      <c r="AJ766" s="231"/>
      <c r="AK766" s="225"/>
      <c r="AL766" s="51"/>
      <c r="AM766" s="228">
        <f>SUMPRODUCT(LEN($M766:$AE769)-LEN(SUBSTITUTE($M766:$AE769,"A", "")))</f>
        <v>35</v>
      </c>
      <c r="AN766" s="216">
        <f>SUMPRODUCT(LEN($AH766:$AH769)-LEN(SUBSTITUTE($AH766:$AH769,"A", "")))</f>
        <v>10</v>
      </c>
      <c r="AO766" s="219">
        <f>SUMPRODUCT(LEN($AG766:$AG769)-LEN(SUBSTITUTE($AG766:$AG769,"A", "")))</f>
        <v>0</v>
      </c>
      <c r="AP766" s="222">
        <f>SUMPRODUCT(LEN($M766:$AE769)-LEN(SUBSTITUTE($M766:$AE769,"S", "")))</f>
        <v>6</v>
      </c>
      <c r="AQ766" s="216">
        <f>SUMPRODUCT(LEN($AH766:$AH769)-LEN(SUBSTITUTE($AH766:$AH769,"S", "")))</f>
        <v>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2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11</v>
      </c>
      <c r="AW766" s="216">
        <f>SUMPRODUCT(LEN($AH766:$AH769)-LEN(SUBSTITUTE($AH766:$AH769,"G", "")))</f>
        <v>1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656</v>
      </c>
      <c r="N767" s="35" t="s">
        <v>121</v>
      </c>
      <c r="O767" s="34" t="s">
        <v>477</v>
      </c>
      <c r="P767" s="35" t="s">
        <v>120</v>
      </c>
      <c r="Q767" s="34" t="s">
        <v>375</v>
      </c>
      <c r="R767" s="35" t="s">
        <v>119</v>
      </c>
      <c r="S767" s="34" t="s">
        <v>696</v>
      </c>
      <c r="T767" s="35" t="s">
        <v>118</v>
      </c>
      <c r="U767" s="34" t="s">
        <v>471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1088</v>
      </c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720</v>
      </c>
      <c r="N768" s="26" t="s">
        <v>111</v>
      </c>
      <c r="O768" s="25" t="s">
        <v>530</v>
      </c>
      <c r="P768" s="26" t="s">
        <v>110</v>
      </c>
      <c r="Q768" s="25" t="s">
        <v>477</v>
      </c>
      <c r="R768" s="26" t="s">
        <v>109</v>
      </c>
      <c r="S768" s="25" t="s">
        <v>498</v>
      </c>
      <c r="T768" s="26" t="s">
        <v>108</v>
      </c>
      <c r="U768" s="25" t="s">
        <v>371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475</v>
      </c>
      <c r="N769" s="55" t="s">
        <v>102</v>
      </c>
      <c r="O769" s="54" t="s">
        <v>477</v>
      </c>
      <c r="P769" s="55" t="s">
        <v>101</v>
      </c>
      <c r="Q769" s="54" t="s">
        <v>374</v>
      </c>
      <c r="R769" s="55" t="s">
        <v>100</v>
      </c>
      <c r="S769" s="54" t="s">
        <v>663</v>
      </c>
      <c r="T769" s="55">
        <v>20</v>
      </c>
      <c r="U769" s="54" t="s">
        <v>371</v>
      </c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65</v>
      </c>
      <c r="AN775" s="85">
        <f t="shared" si="102"/>
        <v>2</v>
      </c>
      <c r="AO775" s="84">
        <f t="shared" si="102"/>
        <v>0</v>
      </c>
      <c r="AP775" s="86">
        <f t="shared" si="102"/>
        <v>11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33.5</v>
      </c>
      <c r="BJ775" s="5">
        <f>SUM(AP775:AR775,BB775)/$BJ$5</f>
        <v>5.5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32.5</v>
      </c>
      <c r="AN776" s="66">
        <f t="shared" si="103"/>
        <v>1</v>
      </c>
      <c r="AO776" s="65">
        <f t="shared" si="103"/>
        <v>0</v>
      </c>
      <c r="AP776" s="67">
        <f t="shared" si="103"/>
        <v>5.5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178</v>
      </c>
      <c r="I777" s="248">
        <v>109</v>
      </c>
      <c r="J777" s="248">
        <v>25</v>
      </c>
      <c r="K777" s="248">
        <v>6</v>
      </c>
      <c r="L777" s="45" t="s">
        <v>132</v>
      </c>
      <c r="M777" s="44" t="s">
        <v>175</v>
      </c>
      <c r="N777" s="45" t="s">
        <v>131</v>
      </c>
      <c r="O777" s="44" t="s">
        <v>664</v>
      </c>
      <c r="P777" s="45" t="s">
        <v>130</v>
      </c>
      <c r="Q777" s="44" t="s">
        <v>374</v>
      </c>
      <c r="R777" s="45" t="s">
        <v>129</v>
      </c>
      <c r="S777" s="44" t="s">
        <v>558</v>
      </c>
      <c r="T777" s="45" t="s">
        <v>128</v>
      </c>
      <c r="U777" s="44" t="s">
        <v>133</v>
      </c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35"/>
      <c r="AK777" s="235"/>
      <c r="AL777" s="51"/>
      <c r="AM777" s="228">
        <f>SUMPRODUCT(LEN($M777:$AE780)-LEN(SUBSTITUTE($M777:$AE780,"A", "")))</f>
        <v>27</v>
      </c>
      <c r="AN777" s="216">
        <f>SUMPRODUCT(LEN($AH777:$AH780)-LEN(SUBSTITUTE($AH777:$AH780,"A", "")))</f>
        <v>0</v>
      </c>
      <c r="AO777" s="219">
        <f>SUMPRODUCT(LEN($AG777:$AG780)-LEN(SUBSTITUTE($AG777:$AG780,"A", "")))</f>
        <v>0</v>
      </c>
      <c r="AP777" s="222">
        <f>SUMPRODUCT(LEN($M777:$AE780)-LEN(SUBSTITUTE($M777:$AE780,"S", "")))</f>
        <v>8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1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7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0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175</v>
      </c>
      <c r="N778" s="35" t="s">
        <v>121</v>
      </c>
      <c r="O778" s="34" t="s">
        <v>498</v>
      </c>
      <c r="P778" s="35" t="s">
        <v>120</v>
      </c>
      <c r="Q778" s="34" t="s">
        <v>374</v>
      </c>
      <c r="R778" s="35" t="s">
        <v>119</v>
      </c>
      <c r="S778" s="34" t="s">
        <v>373</v>
      </c>
      <c r="T778" s="35" t="s">
        <v>118</v>
      </c>
      <c r="U778" s="34" t="s">
        <v>133</v>
      </c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222</v>
      </c>
      <c r="I779" s="250"/>
      <c r="J779" s="250"/>
      <c r="K779" s="250"/>
      <c r="L779" s="26" t="s">
        <v>112</v>
      </c>
      <c r="M779" s="25" t="s">
        <v>175</v>
      </c>
      <c r="N779" s="26" t="s">
        <v>111</v>
      </c>
      <c r="O779" s="25" t="s">
        <v>498</v>
      </c>
      <c r="P779" s="26" t="s">
        <v>110</v>
      </c>
      <c r="Q779" s="25" t="s">
        <v>472</v>
      </c>
      <c r="R779" s="26" t="s">
        <v>109</v>
      </c>
      <c r="S779" s="25" t="s">
        <v>678</v>
      </c>
      <c r="T779" s="26" t="s">
        <v>108</v>
      </c>
      <c r="U779" s="25" t="s">
        <v>133</v>
      </c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374</v>
      </c>
      <c r="N780" s="55" t="s">
        <v>102</v>
      </c>
      <c r="O780" s="54" t="s">
        <v>530</v>
      </c>
      <c r="P780" s="55" t="s">
        <v>101</v>
      </c>
      <c r="Q780" s="54" t="s">
        <v>375</v>
      </c>
      <c r="R780" s="55" t="s">
        <v>100</v>
      </c>
      <c r="S780" s="54" t="s">
        <v>133</v>
      </c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127</v>
      </c>
      <c r="J781" s="248">
        <v>27</v>
      </c>
      <c r="K781" s="248">
        <v>7</v>
      </c>
      <c r="L781" s="45" t="s">
        <v>132</v>
      </c>
      <c r="M781" s="44" t="s">
        <v>175</v>
      </c>
      <c r="N781" s="45" t="s">
        <v>131</v>
      </c>
      <c r="O781" s="44" t="s">
        <v>496</v>
      </c>
      <c r="P781" s="45" t="s">
        <v>130</v>
      </c>
      <c r="Q781" s="44" t="s">
        <v>475</v>
      </c>
      <c r="R781" s="45" t="s">
        <v>129</v>
      </c>
      <c r="S781" s="44" t="s">
        <v>374</v>
      </c>
      <c r="T781" s="45" t="s">
        <v>128</v>
      </c>
      <c r="U781" s="44" t="s">
        <v>471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375</v>
      </c>
      <c r="AI781" s="42"/>
      <c r="AJ781" s="231"/>
      <c r="AK781" s="225"/>
      <c r="AL781" s="51"/>
      <c r="AM781" s="228">
        <f>SUMPRODUCT(LEN($M781:$AE784)-LEN(SUBSTITUTE($M781:$AE784,"A", "")))</f>
        <v>38</v>
      </c>
      <c r="AN781" s="216">
        <f>SUMPRODUCT(LEN($AH781:$AH784)-LEN(SUBSTITUTE($AH781:$AH784,"A", "")))</f>
        <v>2</v>
      </c>
      <c r="AO781" s="219">
        <f>SUMPRODUCT(LEN($AG781:$AG784)-LEN(SUBSTITUTE($AG781:$AG784,"A", "")))</f>
        <v>0</v>
      </c>
      <c r="AP781" s="222">
        <f>SUMPRODUCT(LEN($M781:$AE784)-LEN(SUBSTITUTE($M781:$AE784,"S", "")))</f>
        <v>3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7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544</v>
      </c>
      <c r="N782" s="35" t="s">
        <v>121</v>
      </c>
      <c r="O782" s="34" t="s">
        <v>530</v>
      </c>
      <c r="P782" s="35" t="s">
        <v>120</v>
      </c>
      <c r="Q782" s="34" t="s">
        <v>375</v>
      </c>
      <c r="R782" s="35" t="s">
        <v>119</v>
      </c>
      <c r="S782" s="34" t="s">
        <v>374</v>
      </c>
      <c r="T782" s="35" t="s">
        <v>118</v>
      </c>
      <c r="U782" s="34" t="s">
        <v>133</v>
      </c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544</v>
      </c>
      <c r="N783" s="26" t="s">
        <v>111</v>
      </c>
      <c r="O783" s="25" t="s">
        <v>477</v>
      </c>
      <c r="P783" s="26" t="s">
        <v>110</v>
      </c>
      <c r="Q783" s="25" t="s">
        <v>374</v>
      </c>
      <c r="R783" s="26" t="s">
        <v>109</v>
      </c>
      <c r="S783" s="25" t="s">
        <v>175</v>
      </c>
      <c r="T783" s="26" t="s">
        <v>108</v>
      </c>
      <c r="U783" s="25" t="s">
        <v>175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374</v>
      </c>
      <c r="N784" s="55" t="s">
        <v>102</v>
      </c>
      <c r="O784" s="54" t="s">
        <v>477</v>
      </c>
      <c r="P784" s="55" t="s">
        <v>101</v>
      </c>
      <c r="Q784" s="54" t="s">
        <v>477</v>
      </c>
      <c r="R784" s="55" t="s">
        <v>100</v>
      </c>
      <c r="S784" s="54" t="s">
        <v>175</v>
      </c>
      <c r="T784" s="55">
        <v>20</v>
      </c>
      <c r="U784" s="54" t="s">
        <v>133</v>
      </c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68</v>
      </c>
      <c r="AN790" s="85">
        <f t="shared" si="104"/>
        <v>9</v>
      </c>
      <c r="AO790" s="84">
        <f t="shared" si="104"/>
        <v>1</v>
      </c>
      <c r="AP790" s="86">
        <f t="shared" si="104"/>
        <v>14</v>
      </c>
      <c r="AQ790" s="85">
        <f t="shared" si="104"/>
        <v>2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20</v>
      </c>
      <c r="AW790" s="85">
        <f t="shared" si="104"/>
        <v>3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1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39</v>
      </c>
      <c r="BJ790" s="5">
        <f>SUM(AP790:AR790,BB790)/$BJ$5</f>
        <v>9</v>
      </c>
      <c r="BK790" s="5">
        <f>SUM(AS790:AU790,BC790)/$BJ$5</f>
        <v>0</v>
      </c>
      <c r="BL790" s="5">
        <f>SUM(AV790:AX790,BD790)/$BJ$5</f>
        <v>11.5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34</v>
      </c>
      <c r="AN791" s="66">
        <f t="shared" si="105"/>
        <v>4.5</v>
      </c>
      <c r="AO791" s="65">
        <f t="shared" si="105"/>
        <v>0.5</v>
      </c>
      <c r="AP791" s="67">
        <f t="shared" si="105"/>
        <v>7</v>
      </c>
      <c r="AQ791" s="66">
        <f t="shared" si="105"/>
        <v>1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10</v>
      </c>
      <c r="AW791" s="66">
        <f t="shared" si="105"/>
        <v>1.5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0.5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 t="s">
        <v>1087</v>
      </c>
      <c r="E792" s="49"/>
      <c r="F792" s="49"/>
      <c r="G792" s="48"/>
      <c r="H792" s="241" t="s">
        <v>178</v>
      </c>
      <c r="I792" s="248">
        <v>142</v>
      </c>
      <c r="J792" s="248">
        <v>28</v>
      </c>
      <c r="K792" s="248">
        <v>6</v>
      </c>
      <c r="L792" s="45" t="s">
        <v>132</v>
      </c>
      <c r="M792" s="44" t="s">
        <v>175</v>
      </c>
      <c r="N792" s="45" t="s">
        <v>131</v>
      </c>
      <c r="O792" s="44" t="s">
        <v>374</v>
      </c>
      <c r="P792" s="45" t="s">
        <v>130</v>
      </c>
      <c r="Q792" s="44" t="s">
        <v>655</v>
      </c>
      <c r="R792" s="45" t="s">
        <v>129</v>
      </c>
      <c r="S792" s="44" t="s">
        <v>374</v>
      </c>
      <c r="T792" s="45" t="s">
        <v>128</v>
      </c>
      <c r="U792" s="44" t="s">
        <v>375</v>
      </c>
      <c r="V792" s="45" t="s">
        <v>127</v>
      </c>
      <c r="W792" s="44" t="s">
        <v>133</v>
      </c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>
        <v>20</v>
      </c>
      <c r="AG792" s="44" t="s">
        <v>175</v>
      </c>
      <c r="AH792" s="43"/>
      <c r="AI792" s="42" t="s">
        <v>133</v>
      </c>
      <c r="AJ792" s="235"/>
      <c r="AK792" s="235"/>
      <c r="AL792" s="51"/>
      <c r="AM792" s="228">
        <f>SUMPRODUCT(LEN($M792:$AE795)-LEN(SUBSTITUTE($M792:$AE795,"A", "")))</f>
        <v>39</v>
      </c>
      <c r="AN792" s="216">
        <f>SUMPRODUCT(LEN($AH792:$AH795)-LEN(SUBSTITUTE($AH792:$AH795,"A", "")))</f>
        <v>0</v>
      </c>
      <c r="AO792" s="219">
        <f>SUMPRODUCT(LEN($AG792:$AG795)-LEN(SUBSTITUTE($AG792:$AG795,"A", "")))</f>
        <v>1</v>
      </c>
      <c r="AP792" s="222">
        <f>SUMPRODUCT(LEN($M792:$AE795)-LEN(SUBSTITUTE($M792:$AE795,"S", "")))</f>
        <v>11</v>
      </c>
      <c r="AQ792" s="216">
        <f>SUMPRODUCT(LEN($AH792:$AH795)-LEN(SUBSTITUTE($AH792:$AH795,"S", "")))</f>
        <v>0</v>
      </c>
      <c r="AR792" s="219">
        <f>SUMPRODUCT(LEN($AG792:$AG795)-LEN(SUBSTITUTE($AG792:$AG795,"S", "")))</f>
        <v>1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11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0</v>
      </c>
      <c r="AZ792" s="216">
        <f>SUMPRODUCT(LEN($AH792:$AH795)-LEN(SUBSTITUTE($AH792:$AH795,"M", "")))</f>
        <v>0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1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175</v>
      </c>
      <c r="N793" s="35" t="s">
        <v>121</v>
      </c>
      <c r="O793" s="34" t="s">
        <v>475</v>
      </c>
      <c r="P793" s="35" t="s">
        <v>120</v>
      </c>
      <c r="Q793" s="34" t="s">
        <v>475</v>
      </c>
      <c r="R793" s="35" t="s">
        <v>119</v>
      </c>
      <c r="S793" s="34" t="s">
        <v>679</v>
      </c>
      <c r="T793" s="35" t="s">
        <v>118</v>
      </c>
      <c r="U793" s="34" t="s">
        <v>186</v>
      </c>
      <c r="V793" s="35" t="s">
        <v>117</v>
      </c>
      <c r="W793" s="34" t="s">
        <v>133</v>
      </c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>
        <v>23</v>
      </c>
      <c r="AG793" s="34" t="s">
        <v>133</v>
      </c>
      <c r="AH793" s="33"/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222</v>
      </c>
      <c r="I794" s="250"/>
      <c r="J794" s="250"/>
      <c r="K794" s="250"/>
      <c r="L794" s="26" t="s">
        <v>112</v>
      </c>
      <c r="M794" s="25" t="s">
        <v>375</v>
      </c>
      <c r="N794" s="26" t="s">
        <v>111</v>
      </c>
      <c r="O794" s="25" t="s">
        <v>1086</v>
      </c>
      <c r="P794" s="26" t="s">
        <v>110</v>
      </c>
      <c r="Q794" s="25" t="s">
        <v>530</v>
      </c>
      <c r="R794" s="26" t="s">
        <v>109</v>
      </c>
      <c r="S794" s="25" t="s">
        <v>661</v>
      </c>
      <c r="T794" s="26" t="s">
        <v>108</v>
      </c>
      <c r="U794" s="25" t="s">
        <v>371</v>
      </c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715</v>
      </c>
      <c r="N795" s="55" t="s">
        <v>102</v>
      </c>
      <c r="O795" s="54" t="s">
        <v>374</v>
      </c>
      <c r="P795" s="55" t="s">
        <v>101</v>
      </c>
      <c r="Q795" s="54" t="s">
        <v>496</v>
      </c>
      <c r="R795" s="55" t="s">
        <v>100</v>
      </c>
      <c r="S795" s="54" t="s">
        <v>556</v>
      </c>
      <c r="T795" s="55">
        <v>20</v>
      </c>
      <c r="U795" s="54" t="s">
        <v>371</v>
      </c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91</v>
      </c>
      <c r="J796" s="248">
        <v>25</v>
      </c>
      <c r="K796" s="248">
        <v>6</v>
      </c>
      <c r="L796" s="45" t="s">
        <v>132</v>
      </c>
      <c r="M796" s="44" t="s">
        <v>175</v>
      </c>
      <c r="N796" s="45" t="s">
        <v>131</v>
      </c>
      <c r="O796" s="44" t="s">
        <v>477</v>
      </c>
      <c r="P796" s="45" t="s">
        <v>130</v>
      </c>
      <c r="Q796" s="44" t="s">
        <v>374</v>
      </c>
      <c r="R796" s="45" t="s">
        <v>129</v>
      </c>
      <c r="S796" s="44" t="s">
        <v>544</v>
      </c>
      <c r="T796" s="45" t="s">
        <v>128</v>
      </c>
      <c r="U796" s="44" t="s">
        <v>175</v>
      </c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1085</v>
      </c>
      <c r="AI796" s="42"/>
      <c r="AJ796" s="231"/>
      <c r="AK796" s="225"/>
      <c r="AL796" s="51"/>
      <c r="AM796" s="228">
        <f>SUMPRODUCT(LEN($M796:$AE799)-LEN(SUBSTITUTE($M796:$AE799,"A", "")))</f>
        <v>29</v>
      </c>
      <c r="AN796" s="216">
        <f>SUMPRODUCT(LEN($AH796:$AH799)-LEN(SUBSTITUTE($AH796:$AH799,"A", "")))</f>
        <v>9</v>
      </c>
      <c r="AO796" s="219">
        <f>SUMPRODUCT(LEN($AG796:$AG799)-LEN(SUBSTITUTE($AG796:$AG799,"A", "")))</f>
        <v>0</v>
      </c>
      <c r="AP796" s="222">
        <f>SUMPRODUCT(LEN($M796:$AE799)-LEN(SUBSTITUTE($M796:$AE799,"S", "")))</f>
        <v>3</v>
      </c>
      <c r="AQ796" s="216">
        <f>SUMPRODUCT(LEN($AH796:$AH799)-LEN(SUBSTITUTE($AH796:$AH799,"S", "")))</f>
        <v>2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9</v>
      </c>
      <c r="AW796" s="216">
        <f>SUMPRODUCT(LEN($AH796:$AH799)-LEN(SUBSTITUTE($AH796:$AH799,"G", "")))</f>
        <v>3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175</v>
      </c>
      <c r="N797" s="35" t="s">
        <v>121</v>
      </c>
      <c r="O797" s="34" t="s">
        <v>475</v>
      </c>
      <c r="P797" s="35" t="s">
        <v>120</v>
      </c>
      <c r="Q797" s="34" t="s">
        <v>374</v>
      </c>
      <c r="R797" s="35" t="s">
        <v>119</v>
      </c>
      <c r="S797" s="34" t="s">
        <v>375</v>
      </c>
      <c r="T797" s="35" t="s">
        <v>118</v>
      </c>
      <c r="U797" s="34" t="s">
        <v>133</v>
      </c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374</v>
      </c>
      <c r="N798" s="26" t="s">
        <v>111</v>
      </c>
      <c r="O798" s="25" t="s">
        <v>664</v>
      </c>
      <c r="P798" s="26" t="s">
        <v>110</v>
      </c>
      <c r="Q798" s="25" t="s">
        <v>498</v>
      </c>
      <c r="R798" s="26" t="s">
        <v>109</v>
      </c>
      <c r="S798" s="25" t="s">
        <v>531</v>
      </c>
      <c r="T798" s="26" t="s">
        <v>108</v>
      </c>
      <c r="U798" s="25" t="s">
        <v>133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658</v>
      </c>
      <c r="N799" s="55" t="s">
        <v>102</v>
      </c>
      <c r="O799" s="54" t="s">
        <v>647</v>
      </c>
      <c r="P799" s="55" t="s">
        <v>101</v>
      </c>
      <c r="Q799" s="54" t="s">
        <v>477</v>
      </c>
      <c r="R799" s="55" t="s">
        <v>100</v>
      </c>
      <c r="S799" s="54" t="s">
        <v>230</v>
      </c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56</v>
      </c>
      <c r="AN805" s="85">
        <f t="shared" si="106"/>
        <v>24</v>
      </c>
      <c r="AO805" s="84">
        <f t="shared" si="106"/>
        <v>0</v>
      </c>
      <c r="AP805" s="86">
        <f t="shared" si="106"/>
        <v>10</v>
      </c>
      <c r="AQ805" s="85">
        <f t="shared" si="106"/>
        <v>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13</v>
      </c>
      <c r="AW805" s="85">
        <f t="shared" si="106"/>
        <v>4</v>
      </c>
      <c r="AX805" s="84">
        <f t="shared" si="106"/>
        <v>0</v>
      </c>
      <c r="AY805" s="86">
        <f t="shared" si="106"/>
        <v>1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40</v>
      </c>
      <c r="BJ805" s="5">
        <f>SUM(AP805:AR805,BB805)/$BJ$5</f>
        <v>6.5</v>
      </c>
      <c r="BK805" s="5">
        <f>SUM(AS805:AU805,BC805)/$BJ$5</f>
        <v>0</v>
      </c>
      <c r="BL805" s="5">
        <f>SUM(AV805:AX805,BD805)/$BJ$5</f>
        <v>8.5</v>
      </c>
      <c r="BM805" s="5">
        <f>SUM(AY805:BA805,BE805)/$BJ$5</f>
        <v>0.5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28</v>
      </c>
      <c r="AN806" s="66">
        <f t="shared" si="107"/>
        <v>12</v>
      </c>
      <c r="AO806" s="65">
        <f t="shared" si="107"/>
        <v>0</v>
      </c>
      <c r="AP806" s="67">
        <f t="shared" si="107"/>
        <v>5</v>
      </c>
      <c r="AQ806" s="66">
        <f t="shared" si="107"/>
        <v>1.5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6.5</v>
      </c>
      <c r="AW806" s="66">
        <f t="shared" si="107"/>
        <v>2</v>
      </c>
      <c r="AX806" s="65">
        <f t="shared" si="107"/>
        <v>0</v>
      </c>
      <c r="AY806" s="67">
        <f t="shared" si="107"/>
        <v>0.5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1077</v>
      </c>
      <c r="I807" s="248">
        <v>89</v>
      </c>
      <c r="J807" s="248">
        <v>23</v>
      </c>
      <c r="K807" s="248">
        <v>8</v>
      </c>
      <c r="L807" s="45" t="s">
        <v>132</v>
      </c>
      <c r="M807" s="44" t="s">
        <v>375</v>
      </c>
      <c r="N807" s="45" t="s">
        <v>131</v>
      </c>
      <c r="O807" s="44" t="s">
        <v>664</v>
      </c>
      <c r="P807" s="45" t="s">
        <v>130</v>
      </c>
      <c r="Q807" s="44" t="s">
        <v>175</v>
      </c>
      <c r="R807" s="45" t="s">
        <v>129</v>
      </c>
      <c r="S807" s="44" t="s">
        <v>175</v>
      </c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374</v>
      </c>
      <c r="AI807" s="42"/>
      <c r="AJ807" s="235"/>
      <c r="AK807" s="235"/>
      <c r="AL807" s="51"/>
      <c r="AM807" s="228">
        <f>SUMPRODUCT(LEN($M807:$AE810)-LEN(SUBSTITUTE($M807:$AE810,"A", "")))</f>
        <v>19</v>
      </c>
      <c r="AN807" s="216">
        <f>SUMPRODUCT(LEN($AH807:$AH810)-LEN(SUBSTITUTE($AH807:$AH810,"A", "")))</f>
        <v>3</v>
      </c>
      <c r="AO807" s="219">
        <f>SUMPRODUCT(LEN($AG807:$AG810)-LEN(SUBSTITUTE($AG807:$AG810,"A", "")))</f>
        <v>0</v>
      </c>
      <c r="AP807" s="222">
        <f>SUMPRODUCT(LEN($M807:$AE810)-LEN(SUBSTITUTE($M807:$AE810,"S", "")))</f>
        <v>2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6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1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0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1079</v>
      </c>
      <c r="N808" s="35" t="s">
        <v>121</v>
      </c>
      <c r="O808" s="34" t="s">
        <v>374</v>
      </c>
      <c r="P808" s="35" t="s">
        <v>120</v>
      </c>
      <c r="Q808" s="34" t="s">
        <v>175</v>
      </c>
      <c r="R808" s="35" t="s">
        <v>119</v>
      </c>
      <c r="S808" s="34" t="s">
        <v>175</v>
      </c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221</v>
      </c>
      <c r="I809" s="250"/>
      <c r="J809" s="250"/>
      <c r="K809" s="250"/>
      <c r="L809" s="26" t="s">
        <v>112</v>
      </c>
      <c r="M809" s="25" t="s">
        <v>655</v>
      </c>
      <c r="N809" s="26" t="s">
        <v>111</v>
      </c>
      <c r="O809" s="25" t="s">
        <v>498</v>
      </c>
      <c r="P809" s="26" t="s">
        <v>110</v>
      </c>
      <c r="Q809" s="25" t="s">
        <v>175</v>
      </c>
      <c r="R809" s="26" t="s">
        <v>109</v>
      </c>
      <c r="S809" s="25" t="s">
        <v>371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374</v>
      </c>
      <c r="N810" s="55" t="s">
        <v>102</v>
      </c>
      <c r="O810" s="54" t="s">
        <v>498</v>
      </c>
      <c r="P810" s="55" t="s">
        <v>101</v>
      </c>
      <c r="Q810" s="54" t="s">
        <v>230</v>
      </c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95</v>
      </c>
      <c r="J811" s="248">
        <v>25</v>
      </c>
      <c r="K811" s="248">
        <v>7</v>
      </c>
      <c r="L811" s="45" t="s">
        <v>132</v>
      </c>
      <c r="M811" s="44" t="s">
        <v>175</v>
      </c>
      <c r="N811" s="45" t="s">
        <v>131</v>
      </c>
      <c r="O811" s="44" t="s">
        <v>703</v>
      </c>
      <c r="P811" s="45" t="s">
        <v>130</v>
      </c>
      <c r="Q811" s="44" t="s">
        <v>475</v>
      </c>
      <c r="R811" s="45" t="s">
        <v>129</v>
      </c>
      <c r="S811" s="44" t="s">
        <v>374</v>
      </c>
      <c r="T811" s="45" t="s">
        <v>128</v>
      </c>
      <c r="U811" s="44" t="s">
        <v>133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1084</v>
      </c>
      <c r="AI811" s="42"/>
      <c r="AJ811" s="231"/>
      <c r="AK811" s="225"/>
      <c r="AL811" s="51"/>
      <c r="AM811" s="228">
        <f>SUMPRODUCT(LEN($M811:$AE814)-LEN(SUBSTITUTE($M811:$AE814,"A", "")))</f>
        <v>37</v>
      </c>
      <c r="AN811" s="216">
        <f>SUMPRODUCT(LEN($AH811:$AH814)-LEN(SUBSTITUTE($AH811:$AH814,"A", "")))</f>
        <v>21</v>
      </c>
      <c r="AO811" s="219">
        <f>SUMPRODUCT(LEN($AG811:$AG814)-LEN(SUBSTITUTE($AG811:$AG814,"A", "")))</f>
        <v>0</v>
      </c>
      <c r="AP811" s="222">
        <f>SUMPRODUCT(LEN($M811:$AE814)-LEN(SUBSTITUTE($M811:$AE814,"S", "")))</f>
        <v>8</v>
      </c>
      <c r="AQ811" s="216">
        <f>SUMPRODUCT(LEN($AH811:$AH814)-LEN(SUBSTITUTE($AH811:$AH814,"S", "")))</f>
        <v>3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7</v>
      </c>
      <c r="AW811" s="216">
        <f>SUMPRODUCT(LEN($AH811:$AH814)-LEN(SUBSTITUTE($AH811:$AH814,"G", "")))</f>
        <v>4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374</v>
      </c>
      <c r="N812" s="35" t="s">
        <v>121</v>
      </c>
      <c r="O812" s="34" t="s">
        <v>375</v>
      </c>
      <c r="P812" s="35" t="s">
        <v>120</v>
      </c>
      <c r="Q812" s="34" t="s">
        <v>374</v>
      </c>
      <c r="R812" s="35" t="s">
        <v>119</v>
      </c>
      <c r="S812" s="34" t="s">
        <v>375</v>
      </c>
      <c r="T812" s="35" t="s">
        <v>118</v>
      </c>
      <c r="U812" s="34" t="s">
        <v>371</v>
      </c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880</v>
      </c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717</v>
      </c>
      <c r="N813" s="26" t="s">
        <v>111</v>
      </c>
      <c r="O813" s="25" t="s">
        <v>477</v>
      </c>
      <c r="P813" s="26" t="s">
        <v>110</v>
      </c>
      <c r="Q813" s="25" t="s">
        <v>464</v>
      </c>
      <c r="R813" s="26" t="s">
        <v>109</v>
      </c>
      <c r="S813" s="25" t="s">
        <v>544</v>
      </c>
      <c r="T813" s="26" t="s">
        <v>108</v>
      </c>
      <c r="U813" s="25" t="s">
        <v>133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703</v>
      </c>
      <c r="N814" s="55" t="s">
        <v>102</v>
      </c>
      <c r="O814" s="54" t="s">
        <v>374</v>
      </c>
      <c r="P814" s="55" t="s">
        <v>101</v>
      </c>
      <c r="Q814" s="54" t="s">
        <v>647</v>
      </c>
      <c r="R814" s="55" t="s">
        <v>100</v>
      </c>
      <c r="S814" s="54" t="s">
        <v>186</v>
      </c>
      <c r="T814" s="55">
        <v>20</v>
      </c>
      <c r="U814" s="54" t="s">
        <v>133</v>
      </c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61</v>
      </c>
      <c r="AN820" s="85">
        <f t="shared" si="108"/>
        <v>2</v>
      </c>
      <c r="AO820" s="84">
        <f t="shared" si="108"/>
        <v>0</v>
      </c>
      <c r="AP820" s="86">
        <f t="shared" si="108"/>
        <v>23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24</v>
      </c>
      <c r="AW820" s="85">
        <f t="shared" si="108"/>
        <v>5</v>
      </c>
      <c r="AX820" s="84">
        <f t="shared" si="108"/>
        <v>1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31.5</v>
      </c>
      <c r="BJ820" s="5">
        <f>SUM(AP820:AR820,BB820)/$BJ$5</f>
        <v>11.5</v>
      </c>
      <c r="BK820" s="5">
        <f>SUM(AS820:AU820,BC820)/$BJ$5</f>
        <v>0</v>
      </c>
      <c r="BL820" s="5">
        <f>SUM(AV820:AX820,BD820)/$BJ$5</f>
        <v>15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30.5</v>
      </c>
      <c r="AN821" s="66">
        <f t="shared" si="109"/>
        <v>1</v>
      </c>
      <c r="AO821" s="65">
        <f t="shared" si="109"/>
        <v>0</v>
      </c>
      <c r="AP821" s="67">
        <f t="shared" si="109"/>
        <v>11.5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12</v>
      </c>
      <c r="AW821" s="66">
        <f t="shared" si="109"/>
        <v>2.5</v>
      </c>
      <c r="AX821" s="65">
        <f t="shared" si="109"/>
        <v>0.5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1077</v>
      </c>
      <c r="I822" s="248">
        <v>85</v>
      </c>
      <c r="J822" s="248">
        <v>22</v>
      </c>
      <c r="K822" s="248">
        <v>8</v>
      </c>
      <c r="L822" s="45" t="s">
        <v>132</v>
      </c>
      <c r="M822" s="44" t="s">
        <v>175</v>
      </c>
      <c r="N822" s="45" t="s">
        <v>131</v>
      </c>
      <c r="O822" s="44" t="s">
        <v>175</v>
      </c>
      <c r="P822" s="45" t="s">
        <v>130</v>
      </c>
      <c r="Q822" s="44" t="s">
        <v>377</v>
      </c>
      <c r="R822" s="45" t="s">
        <v>129</v>
      </c>
      <c r="S822" s="44" t="s">
        <v>371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35"/>
      <c r="AK822" s="235"/>
      <c r="AL822" s="51"/>
      <c r="AM822" s="228">
        <f>SUMPRODUCT(LEN($M822:$AE825)-LEN(SUBSTITUTE($M822:$AE825,"A", "")))</f>
        <v>10</v>
      </c>
      <c r="AN822" s="216">
        <f>SUMPRODUCT(LEN($AH822:$AH825)-LEN(SUBSTITUTE($AH822:$AH825,"A", "")))</f>
        <v>0</v>
      </c>
      <c r="AO822" s="219">
        <f>SUMPRODUCT(LEN($AG822:$AG825)-LEN(SUBSTITUTE($AG822:$AG825,"A", "")))</f>
        <v>0</v>
      </c>
      <c r="AP822" s="222">
        <f>SUMPRODUCT(LEN($M822:$AE825)-LEN(SUBSTITUTE($M822:$AE825,"S", "")))</f>
        <v>8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3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0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175</v>
      </c>
      <c r="N823" s="35" t="s">
        <v>121</v>
      </c>
      <c r="O823" s="34" t="s">
        <v>544</v>
      </c>
      <c r="P823" s="35" t="s">
        <v>120</v>
      </c>
      <c r="Q823" s="34" t="s">
        <v>175</v>
      </c>
      <c r="R823" s="35" t="s">
        <v>119</v>
      </c>
      <c r="S823" s="34" t="s">
        <v>133</v>
      </c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221</v>
      </c>
      <c r="I824" s="250"/>
      <c r="J824" s="250"/>
      <c r="K824" s="250"/>
      <c r="L824" s="26" t="s">
        <v>112</v>
      </c>
      <c r="M824" s="25" t="s">
        <v>175</v>
      </c>
      <c r="N824" s="26" t="s">
        <v>111</v>
      </c>
      <c r="O824" s="25" t="s">
        <v>175</v>
      </c>
      <c r="P824" s="26" t="s">
        <v>110</v>
      </c>
      <c r="Q824" s="25" t="s">
        <v>471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498</v>
      </c>
      <c r="N825" s="55" t="s">
        <v>102</v>
      </c>
      <c r="O825" s="54" t="s">
        <v>175</v>
      </c>
      <c r="P825" s="55" t="s">
        <v>101</v>
      </c>
      <c r="Q825" s="54" t="s">
        <v>371</v>
      </c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114</v>
      </c>
      <c r="J826" s="248">
        <v>29</v>
      </c>
      <c r="K826" s="248">
        <v>8</v>
      </c>
      <c r="L826" s="45" t="s">
        <v>132</v>
      </c>
      <c r="M826" s="44" t="s">
        <v>743</v>
      </c>
      <c r="N826" s="45" t="s">
        <v>131</v>
      </c>
      <c r="O826" s="44" t="s">
        <v>728</v>
      </c>
      <c r="P826" s="45" t="s">
        <v>130</v>
      </c>
      <c r="Q826" s="44" t="s">
        <v>530</v>
      </c>
      <c r="R826" s="45" t="s">
        <v>129</v>
      </c>
      <c r="S826" s="44" t="s">
        <v>759</v>
      </c>
      <c r="T826" s="45" t="s">
        <v>128</v>
      </c>
      <c r="U826" s="44" t="s">
        <v>661</v>
      </c>
      <c r="V826" s="45" t="s">
        <v>127</v>
      </c>
      <c r="W826" s="44" t="s">
        <v>133</v>
      </c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>
        <v>18</v>
      </c>
      <c r="AG826" s="44" t="s">
        <v>531</v>
      </c>
      <c r="AH826" s="43" t="s">
        <v>1083</v>
      </c>
      <c r="AI826" s="42"/>
      <c r="AJ826" s="231"/>
      <c r="AK826" s="225"/>
      <c r="AL826" s="51"/>
      <c r="AM826" s="228">
        <f>SUMPRODUCT(LEN($M826:$AE829)-LEN(SUBSTITUTE($M826:$AE829,"A", "")))</f>
        <v>51</v>
      </c>
      <c r="AN826" s="216">
        <f>SUMPRODUCT(LEN($AH826:$AH829)-LEN(SUBSTITUTE($AH826:$AH829,"A", "")))</f>
        <v>2</v>
      </c>
      <c r="AO826" s="219">
        <f>SUMPRODUCT(LEN($AG826:$AG829)-LEN(SUBSTITUTE($AG826:$AG829,"A", "")))</f>
        <v>0</v>
      </c>
      <c r="AP826" s="222">
        <f>SUMPRODUCT(LEN($M826:$AE829)-LEN(SUBSTITUTE($M826:$AE829,"S", "")))</f>
        <v>15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21</v>
      </c>
      <c r="AW826" s="216">
        <f>SUMPRODUCT(LEN($AH826:$AH829)-LEN(SUBSTITUTE($AH826:$AH829,"G", "")))</f>
        <v>5</v>
      </c>
      <c r="AX826" s="219">
        <f>SUMPRODUCT(LEN($AG826:$AG829)-LEN(SUBSTITUTE($AG826:$AG829,"G", "")))</f>
        <v>1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496</v>
      </c>
      <c r="N827" s="35" t="s">
        <v>121</v>
      </c>
      <c r="O827" s="34" t="s">
        <v>728</v>
      </c>
      <c r="P827" s="35" t="s">
        <v>120</v>
      </c>
      <c r="Q827" s="34" t="s">
        <v>550</v>
      </c>
      <c r="R827" s="35" t="s">
        <v>119</v>
      </c>
      <c r="S827" s="34" t="s">
        <v>385</v>
      </c>
      <c r="T827" s="35" t="s">
        <v>118</v>
      </c>
      <c r="U827" s="34" t="s">
        <v>377</v>
      </c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470</v>
      </c>
      <c r="N828" s="26" t="s">
        <v>111</v>
      </c>
      <c r="O828" s="25" t="s">
        <v>746</v>
      </c>
      <c r="P828" s="26" t="s">
        <v>110</v>
      </c>
      <c r="Q828" s="25" t="s">
        <v>510</v>
      </c>
      <c r="R828" s="26" t="s">
        <v>109</v>
      </c>
      <c r="S828" s="25" t="s">
        <v>680</v>
      </c>
      <c r="T828" s="26" t="s">
        <v>108</v>
      </c>
      <c r="U828" s="25" t="s">
        <v>544</v>
      </c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1082</v>
      </c>
      <c r="N829" s="55" t="s">
        <v>102</v>
      </c>
      <c r="O829" s="54" t="s">
        <v>1081</v>
      </c>
      <c r="P829" s="55" t="s">
        <v>101</v>
      </c>
      <c r="Q829" s="54" t="s">
        <v>511</v>
      </c>
      <c r="R829" s="55" t="s">
        <v>100</v>
      </c>
      <c r="S829" s="54" t="s">
        <v>373</v>
      </c>
      <c r="T829" s="55">
        <v>20</v>
      </c>
      <c r="U829" s="54" t="s">
        <v>371</v>
      </c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62</v>
      </c>
      <c r="AN835" s="85">
        <f t="shared" si="110"/>
        <v>9</v>
      </c>
      <c r="AO835" s="84">
        <f t="shared" si="110"/>
        <v>0</v>
      </c>
      <c r="AP835" s="86">
        <f t="shared" si="110"/>
        <v>21</v>
      </c>
      <c r="AQ835" s="85">
        <f t="shared" si="110"/>
        <v>5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15</v>
      </c>
      <c r="AW835" s="85">
        <f t="shared" si="110"/>
        <v>4</v>
      </c>
      <c r="AX835" s="84">
        <f t="shared" si="110"/>
        <v>0</v>
      </c>
      <c r="AY835" s="86">
        <f t="shared" si="110"/>
        <v>1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35.5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9.5</v>
      </c>
      <c r="BM835" s="5">
        <f>SUM(AY835:BA835,BE835)/$BJ$5</f>
        <v>0.5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31</v>
      </c>
      <c r="AN836" s="66">
        <f t="shared" si="111"/>
        <v>4.5</v>
      </c>
      <c r="AO836" s="65">
        <f t="shared" si="111"/>
        <v>0</v>
      </c>
      <c r="AP836" s="67">
        <f t="shared" si="111"/>
        <v>10.5</v>
      </c>
      <c r="AQ836" s="66">
        <f t="shared" si="111"/>
        <v>2.5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7.5</v>
      </c>
      <c r="AW836" s="66">
        <f t="shared" si="111"/>
        <v>2</v>
      </c>
      <c r="AX836" s="65">
        <f t="shared" si="111"/>
        <v>0</v>
      </c>
      <c r="AY836" s="67">
        <f t="shared" si="111"/>
        <v>0.5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178</v>
      </c>
      <c r="I837" s="248">
        <v>92</v>
      </c>
      <c r="J837" s="248">
        <v>26</v>
      </c>
      <c r="K837" s="248">
        <v>7</v>
      </c>
      <c r="L837" s="45" t="s">
        <v>132</v>
      </c>
      <c r="M837" s="44" t="s">
        <v>656</v>
      </c>
      <c r="N837" s="45" t="s">
        <v>131</v>
      </c>
      <c r="O837" s="44" t="s">
        <v>475</v>
      </c>
      <c r="P837" s="45" t="s">
        <v>130</v>
      </c>
      <c r="Q837" s="44" t="s">
        <v>175</v>
      </c>
      <c r="R837" s="45" t="s">
        <v>129</v>
      </c>
      <c r="S837" s="44" t="s">
        <v>491</v>
      </c>
      <c r="T837" s="45" t="s">
        <v>128</v>
      </c>
      <c r="U837" s="44" t="s">
        <v>175</v>
      </c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1080</v>
      </c>
      <c r="AI837" s="42" t="s">
        <v>133</v>
      </c>
      <c r="AJ837" s="235"/>
      <c r="AK837" s="235"/>
      <c r="AL837" s="51"/>
      <c r="AM837" s="228">
        <f>SUMPRODUCT(LEN($M837:$AE840)-LEN(SUBSTITUTE($M837:$AE840,"A", "")))</f>
        <v>28</v>
      </c>
      <c r="AN837" s="216">
        <f>SUMPRODUCT(LEN($AH837:$AH840)-LEN(SUBSTITUTE($AH837:$AH840,"A", "")))</f>
        <v>6</v>
      </c>
      <c r="AO837" s="219">
        <f>SUMPRODUCT(LEN($AG837:$AG840)-LEN(SUBSTITUTE($AG837:$AG840,"A", "")))</f>
        <v>0</v>
      </c>
      <c r="AP837" s="222">
        <f>SUMPRODUCT(LEN($M837:$AE840)-LEN(SUBSTITUTE($M837:$AE840,"S", "")))</f>
        <v>12</v>
      </c>
      <c r="AQ837" s="216">
        <f>SUMPRODUCT(LEN($AH837:$AH840)-LEN(SUBSTITUTE($AH837:$AH840,"S", "")))</f>
        <v>3</v>
      </c>
      <c r="AR837" s="219">
        <f>SUMPRODUCT(LEN($AG837:$AG840)-LEN(SUBSTITUTE($AG837:$AG840,"S", "")))</f>
        <v>0</v>
      </c>
      <c r="AS837" s="222">
        <f>SUMPRODUCT(LEN($M837:$AE840)-LEN(SUBSTITUTE($M837:$AE840,"F", "")))</f>
        <v>0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4</v>
      </c>
      <c r="AW837" s="216">
        <f>SUMPRODUCT(LEN($AH837:$AH840)-LEN(SUBSTITUTE($AH837:$AH840,"G", "")))</f>
        <v>1</v>
      </c>
      <c r="AX837" s="219">
        <f>SUMPRODUCT(LEN($AG837:$AG840)-LEN(SUBSTITUTE($AG837:$AG840,"G", "")))</f>
        <v>0</v>
      </c>
      <c r="AY837" s="222">
        <f>SUMPRODUCT(LEN($M837:$AE840)-LEN(SUBSTITUTE($M837:$AE840,"M", "")))</f>
        <v>1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1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1079</v>
      </c>
      <c r="N838" s="35" t="s">
        <v>121</v>
      </c>
      <c r="O838" s="34" t="s">
        <v>658</v>
      </c>
      <c r="P838" s="35" t="s">
        <v>120</v>
      </c>
      <c r="Q838" s="34" t="s">
        <v>373</v>
      </c>
      <c r="R838" s="35" t="s">
        <v>119</v>
      </c>
      <c r="S838" s="34" t="s">
        <v>377</v>
      </c>
      <c r="T838" s="35" t="s">
        <v>118</v>
      </c>
      <c r="U838" s="34" t="s">
        <v>133</v>
      </c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222</v>
      </c>
      <c r="I839" s="250"/>
      <c r="J839" s="250"/>
      <c r="K839" s="250"/>
      <c r="L839" s="26" t="s">
        <v>112</v>
      </c>
      <c r="M839" s="25" t="s">
        <v>375</v>
      </c>
      <c r="N839" s="26" t="s">
        <v>111</v>
      </c>
      <c r="O839" s="25" t="s">
        <v>498</v>
      </c>
      <c r="P839" s="26" t="s">
        <v>110</v>
      </c>
      <c r="Q839" s="25" t="s">
        <v>464</v>
      </c>
      <c r="R839" s="26" t="s">
        <v>109</v>
      </c>
      <c r="S839" s="25" t="s">
        <v>381</v>
      </c>
      <c r="T839" s="26" t="s">
        <v>108</v>
      </c>
      <c r="U839" s="25" t="s">
        <v>133</v>
      </c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375</v>
      </c>
      <c r="N840" s="55" t="s">
        <v>102</v>
      </c>
      <c r="O840" s="54" t="s">
        <v>374</v>
      </c>
      <c r="P840" s="55" t="s">
        <v>101</v>
      </c>
      <c r="Q840" s="54" t="s">
        <v>375</v>
      </c>
      <c r="R840" s="55" t="s">
        <v>100</v>
      </c>
      <c r="S840" s="54" t="s">
        <v>186</v>
      </c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118</v>
      </c>
      <c r="J841" s="248">
        <v>27</v>
      </c>
      <c r="K841" s="248">
        <v>6</v>
      </c>
      <c r="L841" s="45" t="s">
        <v>132</v>
      </c>
      <c r="M841" s="44" t="s">
        <v>175</v>
      </c>
      <c r="N841" s="45" t="s">
        <v>131</v>
      </c>
      <c r="O841" s="44" t="s">
        <v>883</v>
      </c>
      <c r="P841" s="45" t="s">
        <v>130</v>
      </c>
      <c r="Q841" s="44" t="s">
        <v>477</v>
      </c>
      <c r="R841" s="45" t="s">
        <v>129</v>
      </c>
      <c r="S841" s="44" t="s">
        <v>374</v>
      </c>
      <c r="T841" s="45" t="s">
        <v>128</v>
      </c>
      <c r="U841" s="44" t="s">
        <v>503</v>
      </c>
      <c r="V841" s="45" t="s">
        <v>127</v>
      </c>
      <c r="W841" s="44" t="s">
        <v>133</v>
      </c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1078</v>
      </c>
      <c r="AI841" s="42"/>
      <c r="AJ841" s="231">
        <v>4</v>
      </c>
      <c r="AK841" s="225"/>
      <c r="AL841" s="51"/>
      <c r="AM841" s="228">
        <f>SUMPRODUCT(LEN($M841:$AE844)-LEN(SUBSTITUTE($M841:$AE844,"A", "")))</f>
        <v>34</v>
      </c>
      <c r="AN841" s="216">
        <f>SUMPRODUCT(LEN($AH841:$AH844)-LEN(SUBSTITUTE($AH841:$AH844,"A", "")))</f>
        <v>3</v>
      </c>
      <c r="AO841" s="219">
        <f>SUMPRODUCT(LEN($AG841:$AG844)-LEN(SUBSTITUTE($AG841:$AG844,"A", "")))</f>
        <v>0</v>
      </c>
      <c r="AP841" s="222">
        <f>SUMPRODUCT(LEN($M841:$AE844)-LEN(SUBSTITUTE($M841:$AE844,"S", "")))</f>
        <v>9</v>
      </c>
      <c r="AQ841" s="216">
        <f>SUMPRODUCT(LEN($AH841:$AH844)-LEN(SUBSTITUTE($AH841:$AH844,"S", "")))</f>
        <v>2</v>
      </c>
      <c r="AR841" s="219">
        <f>SUMPRODUCT(LEN($AG841:$AG844)-LEN(SUBSTITUTE($AG841:$AG844,"S", "")))</f>
        <v>0</v>
      </c>
      <c r="AS841" s="222">
        <f>SUMPRODUCT(LEN($M841:$AE844)-LEN(SUBSTITUTE($M841:$AE844,"F", "")))</f>
        <v>1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11</v>
      </c>
      <c r="AW841" s="216">
        <f>SUMPRODUCT(LEN($AH841:$AH844)-LEN(SUBSTITUTE($AH841:$AH844,"G", "")))</f>
        <v>3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175</v>
      </c>
      <c r="N842" s="35" t="s">
        <v>121</v>
      </c>
      <c r="O842" s="34" t="s">
        <v>728</v>
      </c>
      <c r="P842" s="35" t="s">
        <v>120</v>
      </c>
      <c r="Q842" s="34" t="s">
        <v>656</v>
      </c>
      <c r="R842" s="35" t="s">
        <v>119</v>
      </c>
      <c r="S842" s="34" t="s">
        <v>374</v>
      </c>
      <c r="T842" s="35" t="s">
        <v>118</v>
      </c>
      <c r="U842" s="34" t="s">
        <v>371</v>
      </c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530</v>
      </c>
      <c r="N843" s="26" t="s">
        <v>111</v>
      </c>
      <c r="O843" s="25" t="s">
        <v>375</v>
      </c>
      <c r="P843" s="26" t="s">
        <v>110</v>
      </c>
      <c r="Q843" s="25" t="s">
        <v>656</v>
      </c>
      <c r="R843" s="26" t="s">
        <v>109</v>
      </c>
      <c r="S843" s="25" t="s">
        <v>661</v>
      </c>
      <c r="T843" s="26" t="s">
        <v>108</v>
      </c>
      <c r="U843" s="25" t="s">
        <v>133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664</v>
      </c>
      <c r="N844" s="55" t="s">
        <v>102</v>
      </c>
      <c r="O844" s="54" t="s">
        <v>477</v>
      </c>
      <c r="P844" s="55" t="s">
        <v>101</v>
      </c>
      <c r="Q844" s="54" t="s">
        <v>374</v>
      </c>
      <c r="R844" s="55" t="s">
        <v>100</v>
      </c>
      <c r="S844" s="54" t="s">
        <v>377</v>
      </c>
      <c r="T844" s="55">
        <v>20</v>
      </c>
      <c r="U844" s="54" t="s">
        <v>133</v>
      </c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44</v>
      </c>
      <c r="AN850" s="85">
        <f t="shared" si="112"/>
        <v>0</v>
      </c>
      <c r="AO850" s="84">
        <f t="shared" si="112"/>
        <v>0</v>
      </c>
      <c r="AP850" s="86">
        <f t="shared" si="112"/>
        <v>12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14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1</v>
      </c>
      <c r="BE850" s="81">
        <f t="shared" si="112"/>
        <v>0</v>
      </c>
      <c r="BF850" s="61" t="s">
        <v>137</v>
      </c>
      <c r="BI850" s="5">
        <f>SUM(AM850:AO850)/$BJ$5</f>
        <v>22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7.5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22</v>
      </c>
      <c r="AN851" s="66">
        <f t="shared" si="113"/>
        <v>0</v>
      </c>
      <c r="AO851" s="65">
        <f t="shared" si="113"/>
        <v>0</v>
      </c>
      <c r="AP851" s="67">
        <f t="shared" si="113"/>
        <v>6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7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0.5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178</v>
      </c>
      <c r="I852" s="248">
        <v>102</v>
      </c>
      <c r="J852" s="248">
        <v>26</v>
      </c>
      <c r="K852" s="248">
        <v>6</v>
      </c>
      <c r="L852" s="45" t="s">
        <v>132</v>
      </c>
      <c r="M852" s="44" t="s">
        <v>175</v>
      </c>
      <c r="N852" s="45" t="s">
        <v>131</v>
      </c>
      <c r="O852" s="44" t="s">
        <v>374</v>
      </c>
      <c r="P852" s="45" t="s">
        <v>130</v>
      </c>
      <c r="Q852" s="44" t="s">
        <v>477</v>
      </c>
      <c r="R852" s="45" t="s">
        <v>129</v>
      </c>
      <c r="S852" s="44" t="s">
        <v>375</v>
      </c>
      <c r="T852" s="45" t="s">
        <v>128</v>
      </c>
      <c r="U852" s="44" t="s">
        <v>186</v>
      </c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 t="s">
        <v>531</v>
      </c>
      <c r="AJ852" s="235"/>
      <c r="AK852" s="235"/>
      <c r="AL852" s="51"/>
      <c r="AM852" s="228">
        <f>SUMPRODUCT(LEN($M852:$AE855)-LEN(SUBSTITUTE($M852:$AE855,"A", "")))</f>
        <v>33</v>
      </c>
      <c r="AN852" s="216">
        <f>SUMPRODUCT(LEN($AH852:$AH855)-LEN(SUBSTITUTE($AH852:$AH855,"A", "")))</f>
        <v>0</v>
      </c>
      <c r="AO852" s="219">
        <f>SUMPRODUCT(LEN($AG852:$AG855)-LEN(SUBSTITUTE($AG852:$AG855,"A", "")))</f>
        <v>0</v>
      </c>
      <c r="AP852" s="222">
        <f>SUMPRODUCT(LEN($M852:$AE855)-LEN(SUBSTITUTE($M852:$AE855,"S", "")))</f>
        <v>6</v>
      </c>
      <c r="AQ852" s="216">
        <f>SUMPRODUCT(LEN($AH852:$AH855)-LEN(SUBSTITUTE($AH852:$AH855,"S", "")))</f>
        <v>0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9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0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1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175</v>
      </c>
      <c r="N853" s="35" t="s">
        <v>121</v>
      </c>
      <c r="O853" s="34" t="s">
        <v>664</v>
      </c>
      <c r="P853" s="35" t="s">
        <v>120</v>
      </c>
      <c r="Q853" s="34" t="s">
        <v>477</v>
      </c>
      <c r="R853" s="35" t="s">
        <v>119</v>
      </c>
      <c r="S853" s="34" t="s">
        <v>374</v>
      </c>
      <c r="T853" s="35" t="s">
        <v>118</v>
      </c>
      <c r="U853" s="34" t="s">
        <v>133</v>
      </c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225</v>
      </c>
      <c r="I854" s="250"/>
      <c r="J854" s="250"/>
      <c r="K854" s="250"/>
      <c r="L854" s="26" t="s">
        <v>112</v>
      </c>
      <c r="M854" s="25" t="s">
        <v>658</v>
      </c>
      <c r="N854" s="26" t="s">
        <v>111</v>
      </c>
      <c r="O854" s="25" t="s">
        <v>477</v>
      </c>
      <c r="P854" s="26" t="s">
        <v>110</v>
      </c>
      <c r="Q854" s="25" t="s">
        <v>374</v>
      </c>
      <c r="R854" s="26" t="s">
        <v>109</v>
      </c>
      <c r="S854" s="25" t="s">
        <v>498</v>
      </c>
      <c r="T854" s="26" t="s">
        <v>108</v>
      </c>
      <c r="U854" s="25" t="s">
        <v>133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470</v>
      </c>
      <c r="N855" s="55" t="s">
        <v>102</v>
      </c>
      <c r="O855" s="54" t="s">
        <v>477</v>
      </c>
      <c r="P855" s="55" t="s">
        <v>101</v>
      </c>
      <c r="Q855" s="54" t="s">
        <v>464</v>
      </c>
      <c r="R855" s="55" t="s">
        <v>100</v>
      </c>
      <c r="S855" s="54" t="s">
        <v>186</v>
      </c>
      <c r="T855" s="55">
        <v>20</v>
      </c>
      <c r="U855" s="54" t="s">
        <v>133</v>
      </c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109</v>
      </c>
      <c r="J856" s="248">
        <v>23</v>
      </c>
      <c r="K856" s="248">
        <v>7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175</v>
      </c>
      <c r="R856" s="45" t="s">
        <v>129</v>
      </c>
      <c r="S856" s="44" t="s">
        <v>133</v>
      </c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31"/>
      <c r="AK856" s="225"/>
      <c r="AL856" s="51"/>
      <c r="AM856" s="228">
        <f>SUMPRODUCT(LEN($M856:$AE859)-LEN(SUBSTITUTE($M856:$AE859,"A", "")))</f>
        <v>11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6</v>
      </c>
      <c r="AQ856" s="216">
        <f>SUMPRODUCT(LEN($AH856:$AH859)-LEN(SUBSTITUTE($AH856:$AH859,"S", "")))</f>
        <v>0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5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531</v>
      </c>
      <c r="N857" s="35" t="s">
        <v>121</v>
      </c>
      <c r="O857" s="34" t="s">
        <v>531</v>
      </c>
      <c r="P857" s="35" t="s">
        <v>120</v>
      </c>
      <c r="Q857" s="34" t="s">
        <v>175</v>
      </c>
      <c r="R857" s="35" t="s">
        <v>119</v>
      </c>
      <c r="S857" s="34" t="s">
        <v>371</v>
      </c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375</v>
      </c>
      <c r="N858" s="26" t="s">
        <v>111</v>
      </c>
      <c r="O858" s="25" t="s">
        <v>531</v>
      </c>
      <c r="P858" s="26" t="s">
        <v>110</v>
      </c>
      <c r="Q858" s="25" t="s">
        <v>531</v>
      </c>
      <c r="R858" s="26" t="s">
        <v>109</v>
      </c>
      <c r="S858" s="25" t="s">
        <v>133</v>
      </c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175</v>
      </c>
      <c r="N859" s="55" t="s">
        <v>102</v>
      </c>
      <c r="O859" s="54" t="s">
        <v>374</v>
      </c>
      <c r="P859" s="55" t="s">
        <v>101</v>
      </c>
      <c r="Q859" s="54" t="s">
        <v>471</v>
      </c>
      <c r="R859" s="55" t="s">
        <v>100</v>
      </c>
      <c r="S859" s="54" t="s">
        <v>133</v>
      </c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56</v>
      </c>
      <c r="AN865" s="85">
        <f t="shared" si="114"/>
        <v>10</v>
      </c>
      <c r="AO865" s="84">
        <f t="shared" si="114"/>
        <v>0</v>
      </c>
      <c r="AP865" s="86">
        <f t="shared" si="114"/>
        <v>15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19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33</v>
      </c>
      <c r="BJ865" s="5">
        <f>SUM(AP865:AR865,BB865)/$BJ$5</f>
        <v>7.5</v>
      </c>
      <c r="BK865" s="5">
        <f>SUM(AS865:AU865,BC865)/$BJ$5</f>
        <v>0</v>
      </c>
      <c r="BL865" s="5">
        <f>SUM(AV865:AX865,BD865)/$BJ$5</f>
        <v>9.5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28</v>
      </c>
      <c r="AN866" s="66">
        <f t="shared" si="115"/>
        <v>5</v>
      </c>
      <c r="AO866" s="65">
        <f t="shared" si="115"/>
        <v>0</v>
      </c>
      <c r="AP866" s="67">
        <f t="shared" si="115"/>
        <v>7.5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9.5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466</v>
      </c>
      <c r="I867" s="248">
        <v>117</v>
      </c>
      <c r="J867" s="248">
        <v>27</v>
      </c>
      <c r="K867" s="248">
        <v>6</v>
      </c>
      <c r="L867" s="45" t="s">
        <v>132</v>
      </c>
      <c r="M867" s="44" t="s">
        <v>175</v>
      </c>
      <c r="N867" s="45" t="s">
        <v>131</v>
      </c>
      <c r="O867" s="44" t="s">
        <v>374</v>
      </c>
      <c r="P867" s="45" t="s">
        <v>130</v>
      </c>
      <c r="Q867" s="44" t="s">
        <v>658</v>
      </c>
      <c r="R867" s="45" t="s">
        <v>129</v>
      </c>
      <c r="S867" s="44" t="s">
        <v>498</v>
      </c>
      <c r="T867" s="45" t="s">
        <v>128</v>
      </c>
      <c r="U867" s="44" t="s">
        <v>498</v>
      </c>
      <c r="V867" s="45" t="s">
        <v>127</v>
      </c>
      <c r="W867" s="44" t="s">
        <v>133</v>
      </c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375</v>
      </c>
      <c r="AI867" s="42"/>
      <c r="AJ867" s="235"/>
      <c r="AK867" s="235"/>
      <c r="AL867" s="51"/>
      <c r="AM867" s="228">
        <f>SUMPRODUCT(LEN($M867:$AE870)-LEN(SUBSTITUTE($M867:$AE870,"A", "")))</f>
        <v>30</v>
      </c>
      <c r="AN867" s="216">
        <f>SUMPRODUCT(LEN($AH867:$AH870)-LEN(SUBSTITUTE($AH867:$AH870,"A", "")))</f>
        <v>10</v>
      </c>
      <c r="AO867" s="219">
        <f>SUMPRODUCT(LEN($AG867:$AG870)-LEN(SUBSTITUTE($AG867:$AG870,"A", "")))</f>
        <v>0</v>
      </c>
      <c r="AP867" s="222">
        <f>SUMPRODUCT(LEN($M867:$AE870)-LEN(SUBSTITUTE($M867:$AE870,"S", "")))</f>
        <v>8</v>
      </c>
      <c r="AQ867" s="216">
        <f>SUMPRODUCT(LEN($AH867:$AH870)-LEN(SUBSTITUTE($AH867:$AH870,"S", "")))</f>
        <v>0</v>
      </c>
      <c r="AR867" s="219">
        <f>SUMPRODUCT(LEN($AG867:$AG870)-LEN(SUBSTITUTE($AG867:$AG870,"S", "")))</f>
        <v>0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11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0</v>
      </c>
      <c r="AZ867" s="216">
        <f>SUMPRODUCT(LEN($AH867:$AH870)-LEN(SUBSTITUTE($AH867:$AH870,"M", "")))</f>
        <v>0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375</v>
      </c>
      <c r="N868" s="35" t="s">
        <v>121</v>
      </c>
      <c r="O868" s="34" t="s">
        <v>477</v>
      </c>
      <c r="P868" s="35" t="s">
        <v>120</v>
      </c>
      <c r="Q868" s="34" t="s">
        <v>658</v>
      </c>
      <c r="R868" s="35" t="s">
        <v>119</v>
      </c>
      <c r="S868" s="34" t="s">
        <v>498</v>
      </c>
      <c r="T868" s="35" t="s">
        <v>118</v>
      </c>
      <c r="U868" s="34" t="s">
        <v>186</v>
      </c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475</v>
      </c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226</v>
      </c>
      <c r="I869" s="250"/>
      <c r="J869" s="250"/>
      <c r="K869" s="250"/>
      <c r="L869" s="26" t="s">
        <v>112</v>
      </c>
      <c r="M869" s="25" t="s">
        <v>498</v>
      </c>
      <c r="N869" s="26" t="s">
        <v>111</v>
      </c>
      <c r="O869" s="25" t="s">
        <v>530</v>
      </c>
      <c r="P869" s="26" t="s">
        <v>110</v>
      </c>
      <c r="Q869" s="25" t="s">
        <v>470</v>
      </c>
      <c r="R869" s="26" t="s">
        <v>109</v>
      </c>
      <c r="S869" s="25" t="s">
        <v>186</v>
      </c>
      <c r="T869" s="26" t="s">
        <v>108</v>
      </c>
      <c r="U869" s="25" t="s">
        <v>371</v>
      </c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 t="s">
        <v>475</v>
      </c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658</v>
      </c>
      <c r="N870" s="55" t="s">
        <v>102</v>
      </c>
      <c r="O870" s="54" t="s">
        <v>498</v>
      </c>
      <c r="P870" s="55" t="s">
        <v>101</v>
      </c>
      <c r="Q870" s="54" t="s">
        <v>375</v>
      </c>
      <c r="R870" s="55" t="s">
        <v>100</v>
      </c>
      <c r="S870" s="54" t="s">
        <v>186</v>
      </c>
      <c r="T870" s="55">
        <v>20</v>
      </c>
      <c r="U870" s="54" t="s">
        <v>371</v>
      </c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107</v>
      </c>
      <c r="J871" s="248">
        <v>25</v>
      </c>
      <c r="K871" s="248">
        <v>4</v>
      </c>
      <c r="L871" s="45" t="s">
        <v>132</v>
      </c>
      <c r="M871" s="44" t="s">
        <v>175</v>
      </c>
      <c r="N871" s="45" t="s">
        <v>131</v>
      </c>
      <c r="O871" s="44" t="s">
        <v>374</v>
      </c>
      <c r="P871" s="45" t="s">
        <v>130</v>
      </c>
      <c r="Q871" s="44" t="s">
        <v>477</v>
      </c>
      <c r="R871" s="45" t="s">
        <v>129</v>
      </c>
      <c r="S871" s="44" t="s">
        <v>498</v>
      </c>
      <c r="T871" s="45" t="s">
        <v>128</v>
      </c>
      <c r="U871" s="44" t="s">
        <v>186</v>
      </c>
      <c r="V871" s="45" t="s">
        <v>127</v>
      </c>
      <c r="W871" s="44" t="s">
        <v>133</v>
      </c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/>
      <c r="AI871" s="42"/>
      <c r="AJ871" s="231"/>
      <c r="AK871" s="225"/>
      <c r="AL871" s="51"/>
      <c r="AM871" s="228">
        <f>SUMPRODUCT(LEN($M871:$AE874)-LEN(SUBSTITUTE($M871:$AE874,"A", "")))</f>
        <v>26</v>
      </c>
      <c r="AN871" s="216">
        <f>SUMPRODUCT(LEN($AH871:$AH874)-LEN(SUBSTITUTE($AH871:$AH874,"A", "")))</f>
        <v>0</v>
      </c>
      <c r="AO871" s="219">
        <f>SUMPRODUCT(LEN($AG871:$AG874)-LEN(SUBSTITUTE($AG871:$AG874,"A", "")))</f>
        <v>0</v>
      </c>
      <c r="AP871" s="222">
        <f>SUMPRODUCT(LEN($M871:$AE874)-LEN(SUBSTITUTE($M871:$AE874,"S", "")))</f>
        <v>7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8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175</v>
      </c>
      <c r="N872" s="35" t="s">
        <v>121</v>
      </c>
      <c r="O872" s="34" t="s">
        <v>664</v>
      </c>
      <c r="P872" s="35" t="s">
        <v>120</v>
      </c>
      <c r="Q872" s="34" t="s">
        <v>375</v>
      </c>
      <c r="R872" s="35" t="s">
        <v>119</v>
      </c>
      <c r="S872" s="34" t="s">
        <v>375</v>
      </c>
      <c r="T872" s="35" t="s">
        <v>118</v>
      </c>
      <c r="U872" s="34" t="s">
        <v>371</v>
      </c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175</v>
      </c>
      <c r="N873" s="26" t="s">
        <v>111</v>
      </c>
      <c r="O873" s="25" t="s">
        <v>658</v>
      </c>
      <c r="P873" s="26" t="s">
        <v>110</v>
      </c>
      <c r="Q873" s="25" t="s">
        <v>375</v>
      </c>
      <c r="R873" s="26" t="s">
        <v>109</v>
      </c>
      <c r="S873" s="25" t="s">
        <v>375</v>
      </c>
      <c r="T873" s="26" t="s">
        <v>108</v>
      </c>
      <c r="U873" s="25" t="s">
        <v>371</v>
      </c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531</v>
      </c>
      <c r="N874" s="55" t="s">
        <v>102</v>
      </c>
      <c r="O874" s="54" t="s">
        <v>477</v>
      </c>
      <c r="P874" s="55" t="s">
        <v>101</v>
      </c>
      <c r="Q874" s="54" t="s">
        <v>498</v>
      </c>
      <c r="R874" s="55" t="s">
        <v>100</v>
      </c>
      <c r="S874" s="54" t="s">
        <v>375</v>
      </c>
      <c r="T874" s="55">
        <v>20</v>
      </c>
      <c r="U874" s="54" t="s">
        <v>133</v>
      </c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65</v>
      </c>
      <c r="AN880" s="85">
        <f t="shared" si="116"/>
        <v>0</v>
      </c>
      <c r="AO880" s="84">
        <f t="shared" si="116"/>
        <v>0</v>
      </c>
      <c r="AP880" s="86">
        <f t="shared" si="116"/>
        <v>15</v>
      </c>
      <c r="AQ880" s="85">
        <f t="shared" si="116"/>
        <v>0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26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32.5</v>
      </c>
      <c r="BJ880" s="5">
        <f>SUM(AP880:AR880,BB880)/$BJ$5</f>
        <v>7.5</v>
      </c>
      <c r="BK880" s="5">
        <f>SUM(AS880:AU880,BC880)/$BJ$5</f>
        <v>0.5</v>
      </c>
      <c r="BL880" s="5">
        <f>SUM(AV880:AX880,BD880)/$BJ$5</f>
        <v>13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32.5</v>
      </c>
      <c r="AN881" s="66">
        <f t="shared" si="117"/>
        <v>0</v>
      </c>
      <c r="AO881" s="65">
        <f t="shared" si="117"/>
        <v>0</v>
      </c>
      <c r="AP881" s="67">
        <f t="shared" si="117"/>
        <v>7.5</v>
      </c>
      <c r="AQ881" s="66">
        <f t="shared" si="117"/>
        <v>0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13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1077</v>
      </c>
      <c r="I882" s="248">
        <v>100</v>
      </c>
      <c r="J882" s="248">
        <v>27</v>
      </c>
      <c r="K882" s="248">
        <v>8</v>
      </c>
      <c r="L882" s="45" t="s">
        <v>132</v>
      </c>
      <c r="M882" s="44" t="s">
        <v>375</v>
      </c>
      <c r="N882" s="45" t="s">
        <v>131</v>
      </c>
      <c r="O882" s="44" t="s">
        <v>374</v>
      </c>
      <c r="P882" s="45" t="s">
        <v>130</v>
      </c>
      <c r="Q882" s="44" t="s">
        <v>703</v>
      </c>
      <c r="R882" s="45" t="s">
        <v>129</v>
      </c>
      <c r="S882" s="44" t="s">
        <v>558</v>
      </c>
      <c r="T882" s="45" t="s">
        <v>128</v>
      </c>
      <c r="U882" s="44" t="s">
        <v>133</v>
      </c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>
        <v>2</v>
      </c>
      <c r="AJ882" s="235"/>
      <c r="AK882" s="235"/>
      <c r="AL882" s="51"/>
      <c r="AM882" s="228">
        <f>SUMPRODUCT(LEN($M882:$AE885)-LEN(SUBSTITUTE($M882:$AE885,"A", "")))</f>
        <v>29</v>
      </c>
      <c r="AN882" s="216">
        <f>SUMPRODUCT(LEN($AH882:$AH885)-LEN(SUBSTITUTE($AH882:$AH885,"A", "")))</f>
        <v>0</v>
      </c>
      <c r="AO882" s="219">
        <f>SUMPRODUCT(LEN($AG882:$AG885)-LEN(SUBSTITUTE($AG882:$AG885,"A", "")))</f>
        <v>0</v>
      </c>
      <c r="AP882" s="222">
        <f>SUMPRODUCT(LEN($M882:$AE885)-LEN(SUBSTITUTE($M882:$AE885,"S", "")))</f>
        <v>9</v>
      </c>
      <c r="AQ882" s="216">
        <f>SUMPRODUCT(LEN($AH882:$AH885)-LEN(SUBSTITUTE($AH882:$AH885,"S", "")))</f>
        <v>0</v>
      </c>
      <c r="AR882" s="219">
        <f>SUMPRODUCT(LEN($AG882:$AG885)-LEN(SUBSTITUTE($AG882:$AG885,"S", "")))</f>
        <v>0</v>
      </c>
      <c r="AS882" s="222">
        <f>SUMPRODUCT(LEN($M882:$AE885)-LEN(SUBSTITUTE($M882:$AE885,"F", "")))</f>
        <v>1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12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0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375</v>
      </c>
      <c r="N883" s="35" t="s">
        <v>121</v>
      </c>
      <c r="O883" s="34" t="s">
        <v>958</v>
      </c>
      <c r="P883" s="35" t="s">
        <v>120</v>
      </c>
      <c r="Q883" s="34" t="s">
        <v>374</v>
      </c>
      <c r="R883" s="35" t="s">
        <v>119</v>
      </c>
      <c r="S883" s="34" t="s">
        <v>558</v>
      </c>
      <c r="T883" s="35" t="s">
        <v>118</v>
      </c>
      <c r="U883" s="34" t="s">
        <v>133</v>
      </c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 t="s">
        <v>1076</v>
      </c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222</v>
      </c>
      <c r="I884" s="250"/>
      <c r="J884" s="250"/>
      <c r="K884" s="250"/>
      <c r="L884" s="26" t="s">
        <v>112</v>
      </c>
      <c r="M884" s="25" t="s">
        <v>374</v>
      </c>
      <c r="N884" s="26" t="s">
        <v>111</v>
      </c>
      <c r="O884" s="25" t="s">
        <v>715</v>
      </c>
      <c r="P884" s="26" t="s">
        <v>110</v>
      </c>
      <c r="Q884" s="25" t="s">
        <v>464</v>
      </c>
      <c r="R884" s="26" t="s">
        <v>109</v>
      </c>
      <c r="S884" s="25" t="s">
        <v>471</v>
      </c>
      <c r="T884" s="26" t="s">
        <v>108</v>
      </c>
      <c r="U884" s="25" t="s">
        <v>133</v>
      </c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703</v>
      </c>
      <c r="N885" s="55" t="s">
        <v>102</v>
      </c>
      <c r="O885" s="54" t="s">
        <v>477</v>
      </c>
      <c r="P885" s="55" t="s">
        <v>101</v>
      </c>
      <c r="Q885" s="54" t="s">
        <v>679</v>
      </c>
      <c r="R885" s="55" t="s">
        <v>100</v>
      </c>
      <c r="S885" s="54" t="s">
        <v>471</v>
      </c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102</v>
      </c>
      <c r="J886" s="248">
        <v>28</v>
      </c>
      <c r="K886" s="248">
        <v>5</v>
      </c>
      <c r="L886" s="45" t="s">
        <v>132</v>
      </c>
      <c r="M886" s="44" t="s">
        <v>175</v>
      </c>
      <c r="N886" s="45" t="s">
        <v>131</v>
      </c>
      <c r="O886" s="44" t="s">
        <v>728</v>
      </c>
      <c r="P886" s="45" t="s">
        <v>130</v>
      </c>
      <c r="Q886" s="44" t="s">
        <v>530</v>
      </c>
      <c r="R886" s="45" t="s">
        <v>129</v>
      </c>
      <c r="S886" s="44" t="s">
        <v>911</v>
      </c>
      <c r="T886" s="45" t="s">
        <v>128</v>
      </c>
      <c r="U886" s="44" t="s">
        <v>375</v>
      </c>
      <c r="V886" s="45" t="s">
        <v>127</v>
      </c>
      <c r="W886" s="44" t="s">
        <v>133</v>
      </c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31"/>
      <c r="AK886" s="225"/>
      <c r="AL886" s="51"/>
      <c r="AM886" s="228">
        <f>SUMPRODUCT(LEN($M886:$AE889)-LEN(SUBSTITUTE($M886:$AE889,"A", "")))</f>
        <v>36</v>
      </c>
      <c r="AN886" s="216">
        <f>SUMPRODUCT(LEN($AH886:$AH889)-LEN(SUBSTITUTE($AH886:$AH889,"A", "")))</f>
        <v>0</v>
      </c>
      <c r="AO886" s="219">
        <f>SUMPRODUCT(LEN($AG886:$AG889)-LEN(SUBSTITUTE($AG886:$AG889,"A", "")))</f>
        <v>0</v>
      </c>
      <c r="AP886" s="222">
        <f>SUMPRODUCT(LEN($M886:$AE889)-LEN(SUBSTITUTE($M886:$AE889,"S", "")))</f>
        <v>6</v>
      </c>
      <c r="AQ886" s="216">
        <f>SUMPRODUCT(LEN($AH886:$AH889)-LEN(SUBSTITUTE($AH886:$AH889,"S", "")))</f>
        <v>0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14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230</v>
      </c>
      <c r="N887" s="35" t="s">
        <v>121</v>
      </c>
      <c r="O887" s="34" t="s">
        <v>710</v>
      </c>
      <c r="P887" s="35" t="s">
        <v>120</v>
      </c>
      <c r="Q887" s="34" t="s">
        <v>374</v>
      </c>
      <c r="R887" s="35" t="s">
        <v>119</v>
      </c>
      <c r="S887" s="34" t="s">
        <v>656</v>
      </c>
      <c r="T887" s="35" t="s">
        <v>118</v>
      </c>
      <c r="U887" s="34" t="s">
        <v>373</v>
      </c>
      <c r="V887" s="35" t="s">
        <v>117</v>
      </c>
      <c r="W887" s="34" t="s">
        <v>133</v>
      </c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175</v>
      </c>
      <c r="N888" s="26" t="s">
        <v>111</v>
      </c>
      <c r="O888" s="25" t="s">
        <v>664</v>
      </c>
      <c r="P888" s="26" t="s">
        <v>110</v>
      </c>
      <c r="Q888" s="25" t="s">
        <v>175</v>
      </c>
      <c r="R888" s="26" t="s">
        <v>109</v>
      </c>
      <c r="S888" s="25" t="s">
        <v>656</v>
      </c>
      <c r="T888" s="26" t="s">
        <v>108</v>
      </c>
      <c r="U888" s="25" t="s">
        <v>175</v>
      </c>
      <c r="V888" s="26" t="s">
        <v>107</v>
      </c>
      <c r="W888" s="25" t="s">
        <v>133</v>
      </c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470</v>
      </c>
      <c r="N889" s="55" t="s">
        <v>102</v>
      </c>
      <c r="O889" s="54" t="s">
        <v>475</v>
      </c>
      <c r="P889" s="55" t="s">
        <v>101</v>
      </c>
      <c r="Q889" s="54" t="s">
        <v>717</v>
      </c>
      <c r="R889" s="55" t="s">
        <v>100</v>
      </c>
      <c r="S889" s="54" t="s">
        <v>373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70</v>
      </c>
      <c r="AN895" s="85">
        <f t="shared" si="118"/>
        <v>5</v>
      </c>
      <c r="AO895" s="84">
        <f t="shared" si="118"/>
        <v>0</v>
      </c>
      <c r="AP895" s="86">
        <f t="shared" si="118"/>
        <v>16</v>
      </c>
      <c r="AQ895" s="85">
        <f t="shared" si="118"/>
        <v>1</v>
      </c>
      <c r="AR895" s="84">
        <f t="shared" si="118"/>
        <v>0</v>
      </c>
      <c r="AS895" s="86">
        <f t="shared" si="118"/>
        <v>2</v>
      </c>
      <c r="AT895" s="85">
        <f t="shared" si="118"/>
        <v>0</v>
      </c>
      <c r="AU895" s="84">
        <f t="shared" si="118"/>
        <v>0</v>
      </c>
      <c r="AV895" s="86">
        <f t="shared" si="118"/>
        <v>16</v>
      </c>
      <c r="AW895" s="85">
        <f t="shared" si="118"/>
        <v>5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37.5</v>
      </c>
      <c r="BJ895" s="5">
        <f>SUM(AP895:AR895,BB895)/$BJ$5</f>
        <v>8.5</v>
      </c>
      <c r="BK895" s="5">
        <f>SUM(AS895:AU895,BC895)/$BJ$5</f>
        <v>1</v>
      </c>
      <c r="BL895" s="5">
        <f>SUM(AV895:AX895,BD895)/$BJ$5</f>
        <v>10.5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35</v>
      </c>
      <c r="AN896" s="66">
        <f t="shared" si="119"/>
        <v>2.5</v>
      </c>
      <c r="AO896" s="65">
        <f t="shared" si="119"/>
        <v>0</v>
      </c>
      <c r="AP896" s="67">
        <f t="shared" si="119"/>
        <v>8</v>
      </c>
      <c r="AQ896" s="66">
        <f t="shared" si="119"/>
        <v>0.5</v>
      </c>
      <c r="AR896" s="65">
        <f t="shared" si="119"/>
        <v>0</v>
      </c>
      <c r="AS896" s="67">
        <f t="shared" si="119"/>
        <v>1</v>
      </c>
      <c r="AT896" s="66">
        <f t="shared" si="119"/>
        <v>0</v>
      </c>
      <c r="AU896" s="65">
        <f t="shared" si="119"/>
        <v>0</v>
      </c>
      <c r="AV896" s="67">
        <f t="shared" si="119"/>
        <v>8</v>
      </c>
      <c r="AW896" s="66">
        <f t="shared" si="119"/>
        <v>2.5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178</v>
      </c>
      <c r="I897" s="248">
        <v>107</v>
      </c>
      <c r="J897" s="248">
        <v>26</v>
      </c>
      <c r="K897" s="248">
        <v>6</v>
      </c>
      <c r="L897" s="45" t="s">
        <v>132</v>
      </c>
      <c r="M897" s="44" t="s">
        <v>375</v>
      </c>
      <c r="N897" s="45" t="s">
        <v>131</v>
      </c>
      <c r="O897" s="44" t="s">
        <v>664</v>
      </c>
      <c r="P897" s="45" t="s">
        <v>130</v>
      </c>
      <c r="Q897" s="44" t="s">
        <v>477</v>
      </c>
      <c r="R897" s="45" t="s">
        <v>129</v>
      </c>
      <c r="S897" s="44" t="s">
        <v>375</v>
      </c>
      <c r="T897" s="45" t="s">
        <v>128</v>
      </c>
      <c r="U897" s="44" t="s">
        <v>531</v>
      </c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35"/>
      <c r="AK897" s="235"/>
      <c r="AL897" s="51"/>
      <c r="AM897" s="228">
        <f>SUMPRODUCT(LEN($M897:$AE900)-LEN(SUBSTITUTE($M897:$AE900,"A", "")))</f>
        <v>34</v>
      </c>
      <c r="AN897" s="216">
        <f>SUMPRODUCT(LEN($AH897:$AH900)-LEN(SUBSTITUTE($AH897:$AH900,"A", "")))</f>
        <v>0</v>
      </c>
      <c r="AO897" s="219">
        <f>SUMPRODUCT(LEN($AG897:$AG900)-LEN(SUBSTITUTE($AG897:$AG900,"A", "")))</f>
        <v>0</v>
      </c>
      <c r="AP897" s="222">
        <f>SUMPRODUCT(LEN($M897:$AE900)-LEN(SUBSTITUTE($M897:$AE900,"S", "")))</f>
        <v>3</v>
      </c>
      <c r="AQ897" s="216">
        <f>SUMPRODUCT(LEN($AH897:$AH900)-LEN(SUBSTITUTE($AH897:$AH900,"S", "")))</f>
        <v>0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6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0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375</v>
      </c>
      <c r="N898" s="35" t="s">
        <v>121</v>
      </c>
      <c r="O898" s="34" t="s">
        <v>477</v>
      </c>
      <c r="P898" s="35" t="s">
        <v>120</v>
      </c>
      <c r="Q898" s="34" t="s">
        <v>375</v>
      </c>
      <c r="R898" s="35" t="s">
        <v>119</v>
      </c>
      <c r="S898" s="34" t="s">
        <v>375</v>
      </c>
      <c r="T898" s="35" t="s">
        <v>118</v>
      </c>
      <c r="U898" s="34" t="s">
        <v>186</v>
      </c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225</v>
      </c>
      <c r="I899" s="250"/>
      <c r="J899" s="250"/>
      <c r="K899" s="250"/>
      <c r="L899" s="26" t="s">
        <v>112</v>
      </c>
      <c r="M899" s="25" t="s">
        <v>375</v>
      </c>
      <c r="N899" s="26" t="s">
        <v>111</v>
      </c>
      <c r="O899" s="25" t="s">
        <v>374</v>
      </c>
      <c r="P899" s="26" t="s">
        <v>110</v>
      </c>
      <c r="Q899" s="25" t="s">
        <v>374</v>
      </c>
      <c r="R899" s="26" t="s">
        <v>109</v>
      </c>
      <c r="S899" s="25" t="s">
        <v>375</v>
      </c>
      <c r="T899" s="26" t="s">
        <v>108</v>
      </c>
      <c r="U899" s="25" t="s">
        <v>133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374</v>
      </c>
      <c r="N900" s="55" t="s">
        <v>102</v>
      </c>
      <c r="O900" s="54" t="s">
        <v>498</v>
      </c>
      <c r="P900" s="55" t="s">
        <v>101</v>
      </c>
      <c r="Q900" s="54" t="s">
        <v>374</v>
      </c>
      <c r="R900" s="55" t="s">
        <v>100</v>
      </c>
      <c r="S900" s="54" t="s">
        <v>175</v>
      </c>
      <c r="T900" s="55">
        <v>20</v>
      </c>
      <c r="U900" s="54" t="s">
        <v>133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105</v>
      </c>
      <c r="J901" s="248">
        <v>28</v>
      </c>
      <c r="K901" s="248">
        <v>7</v>
      </c>
      <c r="L901" s="45" t="s">
        <v>132</v>
      </c>
      <c r="M901" s="44" t="s">
        <v>175</v>
      </c>
      <c r="N901" s="45" t="s">
        <v>131</v>
      </c>
      <c r="O901" s="44" t="s">
        <v>477</v>
      </c>
      <c r="P901" s="45" t="s">
        <v>130</v>
      </c>
      <c r="Q901" s="44" t="s">
        <v>656</v>
      </c>
      <c r="R901" s="45" t="s">
        <v>129</v>
      </c>
      <c r="S901" s="44" t="s">
        <v>689</v>
      </c>
      <c r="T901" s="45" t="s">
        <v>128</v>
      </c>
      <c r="U901" s="44" t="s">
        <v>471</v>
      </c>
      <c r="V901" s="45" t="s">
        <v>127</v>
      </c>
      <c r="W901" s="44" t="s">
        <v>133</v>
      </c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1075</v>
      </c>
      <c r="AI901" s="42"/>
      <c r="AJ901" s="231"/>
      <c r="AK901" s="225"/>
      <c r="AL901" s="51"/>
      <c r="AM901" s="228">
        <f>SUMPRODUCT(LEN($M901:$AE904)-LEN(SUBSTITUTE($M901:$AE904,"A", "")))</f>
        <v>36</v>
      </c>
      <c r="AN901" s="216">
        <f>SUMPRODUCT(LEN($AH901:$AH904)-LEN(SUBSTITUTE($AH901:$AH904,"A", "")))</f>
        <v>5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13</v>
      </c>
      <c r="AQ901" s="216">
        <f>SUMPRODUCT(LEN($AH901:$AH904)-LEN(SUBSTITUTE($AH901:$AH904,"S", "")))</f>
        <v>1</v>
      </c>
      <c r="AR901" s="219">
        <f>SUMPRODUCT(LEN($AG901:$AG904)-LEN(SUBSTITUTE($AG901:$AG904,"S", "")))</f>
        <v>0</v>
      </c>
      <c r="AS901" s="222">
        <f>SUMPRODUCT(LEN($M901:$AE904)-LEN(SUBSTITUTE($M901:$AE904,"F", "")))</f>
        <v>2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10</v>
      </c>
      <c r="AW901" s="216">
        <f>SUMPRODUCT(LEN($AH901:$AH904)-LEN(SUBSTITUTE($AH901:$AH904,"G", "")))</f>
        <v>5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375</v>
      </c>
      <c r="N902" s="35" t="s">
        <v>121</v>
      </c>
      <c r="O902" s="34" t="s">
        <v>530</v>
      </c>
      <c r="P902" s="35" t="s">
        <v>120</v>
      </c>
      <c r="Q902" s="34" t="s">
        <v>375</v>
      </c>
      <c r="R902" s="35" t="s">
        <v>119</v>
      </c>
      <c r="S902" s="34" t="s">
        <v>498</v>
      </c>
      <c r="T902" s="35" t="s">
        <v>118</v>
      </c>
      <c r="U902" s="34" t="s">
        <v>371</v>
      </c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1074</v>
      </c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658</v>
      </c>
      <c r="N903" s="26" t="s">
        <v>111</v>
      </c>
      <c r="O903" s="25" t="s">
        <v>530</v>
      </c>
      <c r="P903" s="26" t="s">
        <v>110</v>
      </c>
      <c r="Q903" s="25" t="s">
        <v>680</v>
      </c>
      <c r="R903" s="26" t="s">
        <v>109</v>
      </c>
      <c r="S903" s="25" t="s">
        <v>662</v>
      </c>
      <c r="T903" s="26" t="s">
        <v>108</v>
      </c>
      <c r="U903" s="25" t="s">
        <v>371</v>
      </c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496</v>
      </c>
      <c r="N904" s="55" t="s">
        <v>102</v>
      </c>
      <c r="O904" s="54" t="s">
        <v>496</v>
      </c>
      <c r="P904" s="55" t="s">
        <v>101</v>
      </c>
      <c r="Q904" s="54" t="s">
        <v>688</v>
      </c>
      <c r="R904" s="55" t="s">
        <v>100</v>
      </c>
      <c r="S904" s="54" t="s">
        <v>377</v>
      </c>
      <c r="T904" s="55">
        <v>20</v>
      </c>
      <c r="U904" s="54" t="s">
        <v>133</v>
      </c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42</v>
      </c>
      <c r="AN910" s="85">
        <f t="shared" si="120"/>
        <v>12</v>
      </c>
      <c r="AO910" s="84">
        <f t="shared" si="120"/>
        <v>0</v>
      </c>
      <c r="AP910" s="86">
        <f t="shared" si="120"/>
        <v>16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1</v>
      </c>
      <c r="BE910" s="81">
        <f t="shared" si="120"/>
        <v>0</v>
      </c>
      <c r="BF910" s="61" t="s">
        <v>137</v>
      </c>
      <c r="BI910" s="5">
        <f>SUM(AM910:AO910)/$BJ$5</f>
        <v>27</v>
      </c>
      <c r="BJ910" s="5">
        <f>SUM(AP910:AR910,BB910)/$BJ$5</f>
        <v>8</v>
      </c>
      <c r="BK910" s="5">
        <f>SUM(AS910:AU910,BC910)/$BJ$5</f>
        <v>0</v>
      </c>
      <c r="BL910" s="5">
        <f>SUM(AV910:AX910,BD910)/$BJ$5</f>
        <v>6.5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21</v>
      </c>
      <c r="AN911" s="66">
        <f t="shared" si="121"/>
        <v>6</v>
      </c>
      <c r="AO911" s="65">
        <f t="shared" si="121"/>
        <v>0</v>
      </c>
      <c r="AP911" s="67">
        <f t="shared" si="121"/>
        <v>8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0.5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466</v>
      </c>
      <c r="I912" s="248">
        <v>68</v>
      </c>
      <c r="J912" s="248">
        <v>23</v>
      </c>
      <c r="K912" s="248">
        <v>6</v>
      </c>
      <c r="L912" s="45" t="s">
        <v>132</v>
      </c>
      <c r="M912" s="44" t="s">
        <v>175</v>
      </c>
      <c r="N912" s="45" t="s">
        <v>131</v>
      </c>
      <c r="O912" s="44" t="s">
        <v>374</v>
      </c>
      <c r="P912" s="45" t="s">
        <v>130</v>
      </c>
      <c r="Q912" s="44" t="s">
        <v>1073</v>
      </c>
      <c r="R912" s="45" t="s">
        <v>129</v>
      </c>
      <c r="S912" s="44" t="s">
        <v>531</v>
      </c>
      <c r="T912" s="45" t="s">
        <v>128</v>
      </c>
      <c r="U912" s="44" t="s">
        <v>133</v>
      </c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475</v>
      </c>
      <c r="AI912" s="42" t="s">
        <v>531</v>
      </c>
      <c r="AJ912" s="235"/>
      <c r="AK912" s="235"/>
      <c r="AL912" s="51"/>
      <c r="AM912" s="228">
        <f>SUMPRODUCT(LEN($M912:$AE915)-LEN(SUBSTITUTE($M912:$AE915,"A", "")))</f>
        <v>21</v>
      </c>
      <c r="AN912" s="216">
        <f>SUMPRODUCT(LEN($AH912:$AH915)-LEN(SUBSTITUTE($AH912:$AH915,"A", "")))</f>
        <v>4</v>
      </c>
      <c r="AO912" s="219">
        <f>SUMPRODUCT(LEN($AG912:$AG915)-LEN(SUBSTITUTE($AG912:$AG915,"A", "")))</f>
        <v>0</v>
      </c>
      <c r="AP912" s="222">
        <f>SUMPRODUCT(LEN($M912:$AE915)-LEN(SUBSTITUTE($M912:$AE915,"S", "")))</f>
        <v>9</v>
      </c>
      <c r="AQ912" s="216">
        <f>SUMPRODUCT(LEN($AH912:$AH915)-LEN(SUBSTITUTE($AH912:$AH915,"S", "")))</f>
        <v>0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4</v>
      </c>
      <c r="AW912" s="216">
        <f>SUMPRODUCT(LEN($AH912:$AH915)-LEN(SUBSTITUTE($AH912:$AH915,"G", "")))</f>
        <v>0</v>
      </c>
      <c r="AX912" s="219">
        <f>SUMPRODUCT(LEN($AG912:$AG915)-LEN(SUBSTITUTE($AG912:$AG915,"G", "")))</f>
        <v>0</v>
      </c>
      <c r="AY912" s="222">
        <f>SUMPRODUCT(LEN($M912:$AE915)-LEN(SUBSTITUTE($M912:$AE915,"M", "")))</f>
        <v>0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1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375</v>
      </c>
      <c r="N913" s="35" t="s">
        <v>121</v>
      </c>
      <c r="O913" s="34" t="s">
        <v>498</v>
      </c>
      <c r="P913" s="35" t="s">
        <v>120</v>
      </c>
      <c r="Q913" s="34" t="s">
        <v>385</v>
      </c>
      <c r="R913" s="35" t="s">
        <v>119</v>
      </c>
      <c r="S913" s="34" t="s">
        <v>133</v>
      </c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221</v>
      </c>
      <c r="I914" s="250"/>
      <c r="J914" s="250"/>
      <c r="K914" s="250"/>
      <c r="L914" s="26" t="s">
        <v>112</v>
      </c>
      <c r="M914" s="25" t="s">
        <v>375</v>
      </c>
      <c r="N914" s="26" t="s">
        <v>111</v>
      </c>
      <c r="O914" s="25" t="s">
        <v>498</v>
      </c>
      <c r="P914" s="26" t="s">
        <v>110</v>
      </c>
      <c r="Q914" s="25" t="s">
        <v>375</v>
      </c>
      <c r="R914" s="26" t="s">
        <v>109</v>
      </c>
      <c r="S914" s="25" t="s">
        <v>371</v>
      </c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375</v>
      </c>
      <c r="N915" s="55" t="s">
        <v>102</v>
      </c>
      <c r="O915" s="54" t="s">
        <v>374</v>
      </c>
      <c r="P915" s="55" t="s">
        <v>101</v>
      </c>
      <c r="Q915" s="54" t="s">
        <v>186</v>
      </c>
      <c r="R915" s="55" t="s">
        <v>100</v>
      </c>
      <c r="S915" s="54" t="s">
        <v>133</v>
      </c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74</v>
      </c>
      <c r="J916" s="248">
        <v>22</v>
      </c>
      <c r="K916" s="248">
        <v>6</v>
      </c>
      <c r="L916" s="45" t="s">
        <v>132</v>
      </c>
      <c r="M916" s="44" t="s">
        <v>375</v>
      </c>
      <c r="N916" s="45" t="s">
        <v>131</v>
      </c>
      <c r="O916" s="44" t="s">
        <v>374</v>
      </c>
      <c r="P916" s="45" t="s">
        <v>130</v>
      </c>
      <c r="Q916" s="44" t="s">
        <v>186</v>
      </c>
      <c r="R916" s="45" t="s">
        <v>129</v>
      </c>
      <c r="S916" s="44" t="s">
        <v>371</v>
      </c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375</v>
      </c>
      <c r="AI916" s="42"/>
      <c r="AJ916" s="231"/>
      <c r="AK916" s="225"/>
      <c r="AL916" s="51"/>
      <c r="AM916" s="228">
        <f>SUMPRODUCT(LEN($M916:$AE919)-LEN(SUBSTITUTE($M916:$AE919,"A", "")))</f>
        <v>21</v>
      </c>
      <c r="AN916" s="216">
        <f>SUMPRODUCT(LEN($AH916:$AH919)-LEN(SUBSTITUTE($AH916:$AH919,"A", "")))</f>
        <v>8</v>
      </c>
      <c r="AO916" s="219">
        <f>SUMPRODUCT(LEN($AG916:$AG919)-LEN(SUBSTITUTE($AG916:$AG919,"A", "")))</f>
        <v>0</v>
      </c>
      <c r="AP916" s="222">
        <f>SUMPRODUCT(LEN($M916:$AE919)-LEN(SUBSTITUTE($M916:$AE919,"S", "")))</f>
        <v>7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5</v>
      </c>
      <c r="AW916" s="216">
        <f>SUMPRODUCT(LEN($AH916:$AH919)-LEN(SUBSTITUTE($AH916:$AH919,"G", "")))</f>
        <v>3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717</v>
      </c>
      <c r="N917" s="35" t="s">
        <v>121</v>
      </c>
      <c r="O917" s="34" t="s">
        <v>375</v>
      </c>
      <c r="P917" s="35" t="s">
        <v>120</v>
      </c>
      <c r="Q917" s="34" t="s">
        <v>498</v>
      </c>
      <c r="R917" s="35" t="s">
        <v>119</v>
      </c>
      <c r="S917" s="34" t="s">
        <v>133</v>
      </c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703</v>
      </c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374</v>
      </c>
      <c r="N918" s="26" t="s">
        <v>111</v>
      </c>
      <c r="O918" s="25" t="s">
        <v>374</v>
      </c>
      <c r="P918" s="26" t="s">
        <v>110</v>
      </c>
      <c r="Q918" s="25" t="s">
        <v>175</v>
      </c>
      <c r="R918" s="26" t="s">
        <v>109</v>
      </c>
      <c r="S918" s="25" t="s">
        <v>133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1072</v>
      </c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 t="s">
        <v>374</v>
      </c>
      <c r="N919" s="55" t="s">
        <v>102</v>
      </c>
      <c r="O919" s="54" t="s">
        <v>544</v>
      </c>
      <c r="P919" s="55" t="s">
        <v>101</v>
      </c>
      <c r="Q919" s="54" t="s">
        <v>471</v>
      </c>
      <c r="R919" s="55" t="s">
        <v>100</v>
      </c>
      <c r="S919" s="54" t="s">
        <v>133</v>
      </c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81</v>
      </c>
      <c r="AN925" s="85">
        <f t="shared" si="122"/>
        <v>15</v>
      </c>
      <c r="AO925" s="84">
        <f t="shared" si="122"/>
        <v>0</v>
      </c>
      <c r="AP925" s="86">
        <f t="shared" si="122"/>
        <v>30</v>
      </c>
      <c r="AQ925" s="85">
        <f t="shared" si="122"/>
        <v>5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22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2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48</v>
      </c>
      <c r="BJ925" s="5">
        <f>SUM(AP925:AR925,BB925)/$BJ$5</f>
        <v>18.5</v>
      </c>
      <c r="BK925" s="5">
        <f>SUM(AS925:AU925,BC925)/$BJ$5</f>
        <v>0</v>
      </c>
      <c r="BL925" s="5">
        <f>SUM(AV925:AX925,BD925)/$BJ$5</f>
        <v>13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40.5</v>
      </c>
      <c r="AN926" s="66">
        <f t="shared" si="123"/>
        <v>7.5</v>
      </c>
      <c r="AO926" s="65">
        <f t="shared" si="123"/>
        <v>0</v>
      </c>
      <c r="AP926" s="67">
        <f t="shared" si="123"/>
        <v>15</v>
      </c>
      <c r="AQ926" s="66">
        <f t="shared" si="123"/>
        <v>2.5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11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1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466</v>
      </c>
      <c r="I927" s="248">
        <v>84</v>
      </c>
      <c r="J927" s="248">
        <v>25</v>
      </c>
      <c r="K927" s="248">
        <v>4</v>
      </c>
      <c r="L927" s="45" t="s">
        <v>132</v>
      </c>
      <c r="M927" s="44" t="s">
        <v>374</v>
      </c>
      <c r="N927" s="45" t="s">
        <v>131</v>
      </c>
      <c r="O927" s="44" t="s">
        <v>656</v>
      </c>
      <c r="P927" s="45" t="s">
        <v>130</v>
      </c>
      <c r="Q927" s="44" t="s">
        <v>717</v>
      </c>
      <c r="R927" s="45" t="s">
        <v>129</v>
      </c>
      <c r="S927" s="44" t="s">
        <v>491</v>
      </c>
      <c r="T927" s="45" t="s">
        <v>128</v>
      </c>
      <c r="U927" s="44" t="s">
        <v>375</v>
      </c>
      <c r="V927" s="45" t="s">
        <v>127</v>
      </c>
      <c r="W927" s="44" t="s">
        <v>133</v>
      </c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 t="s">
        <v>1071</v>
      </c>
      <c r="AJ927" s="235"/>
      <c r="AK927" s="235"/>
      <c r="AL927" s="51"/>
      <c r="AM927" s="228">
        <f>SUMPRODUCT(LEN($M927:$AE930)-LEN(SUBSTITUTE($M927:$AE930,"A", "")))</f>
        <v>39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11</v>
      </c>
      <c r="AQ927" s="216">
        <f>SUMPRODUCT(LEN($AH927:$AH930)-LEN(SUBSTITUTE($AH927:$AH930,"S", "")))</f>
        <v>0</v>
      </c>
      <c r="AR927" s="219">
        <f>SUMPRODUCT(LEN($AG927:$AG930)-LEN(SUBSTITUTE($AG927:$AG930,"S", "")))</f>
        <v>0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8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2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1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375</v>
      </c>
      <c r="N928" s="35" t="s">
        <v>121</v>
      </c>
      <c r="O928" s="34" t="s">
        <v>374</v>
      </c>
      <c r="P928" s="35" t="s">
        <v>120</v>
      </c>
      <c r="Q928" s="34" t="s">
        <v>464</v>
      </c>
      <c r="R928" s="35" t="s">
        <v>119</v>
      </c>
      <c r="S928" s="34" t="s">
        <v>375</v>
      </c>
      <c r="T928" s="35" t="s">
        <v>118</v>
      </c>
      <c r="U928" s="34" t="s">
        <v>372</v>
      </c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221</v>
      </c>
      <c r="I929" s="250"/>
      <c r="J929" s="250"/>
      <c r="K929" s="250"/>
      <c r="L929" s="26" t="s">
        <v>112</v>
      </c>
      <c r="M929" s="25" t="s">
        <v>475</v>
      </c>
      <c r="N929" s="26" t="s">
        <v>111</v>
      </c>
      <c r="O929" s="25" t="s">
        <v>475</v>
      </c>
      <c r="P929" s="26" t="s">
        <v>110</v>
      </c>
      <c r="Q929" s="25" t="s">
        <v>664</v>
      </c>
      <c r="R929" s="26" t="s">
        <v>109</v>
      </c>
      <c r="S929" s="25" t="s">
        <v>471</v>
      </c>
      <c r="T929" s="26" t="s">
        <v>108</v>
      </c>
      <c r="U929" s="25" t="s">
        <v>133</v>
      </c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375</v>
      </c>
      <c r="N930" s="55" t="s">
        <v>102</v>
      </c>
      <c r="O930" s="54" t="s">
        <v>684</v>
      </c>
      <c r="P930" s="55" t="s">
        <v>101</v>
      </c>
      <c r="Q930" s="54" t="s">
        <v>724</v>
      </c>
      <c r="R930" s="55" t="s">
        <v>100</v>
      </c>
      <c r="S930" s="54" t="s">
        <v>186</v>
      </c>
      <c r="T930" s="55">
        <v>20</v>
      </c>
      <c r="U930" s="54" t="s">
        <v>133</v>
      </c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84</v>
      </c>
      <c r="J931" s="248">
        <v>26</v>
      </c>
      <c r="K931" s="248">
        <v>6</v>
      </c>
      <c r="L931" s="45" t="s">
        <v>132</v>
      </c>
      <c r="M931" s="44" t="s">
        <v>375</v>
      </c>
      <c r="N931" s="45" t="s">
        <v>131</v>
      </c>
      <c r="O931" s="44" t="s">
        <v>720</v>
      </c>
      <c r="P931" s="45" t="s">
        <v>130</v>
      </c>
      <c r="Q931" s="44" t="s">
        <v>464</v>
      </c>
      <c r="R931" s="45" t="s">
        <v>129</v>
      </c>
      <c r="S931" s="44" t="s">
        <v>462</v>
      </c>
      <c r="T931" s="45" t="s">
        <v>128</v>
      </c>
      <c r="U931" s="44" t="s">
        <v>375</v>
      </c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1070</v>
      </c>
      <c r="AI931" s="42"/>
      <c r="AJ931" s="231"/>
      <c r="AK931" s="225"/>
      <c r="AL931" s="51"/>
      <c r="AM931" s="228">
        <f>SUMPRODUCT(LEN($M931:$AE934)-LEN(SUBSTITUTE($M931:$AE934,"A", "")))</f>
        <v>42</v>
      </c>
      <c r="AN931" s="216">
        <f>SUMPRODUCT(LEN($AH931:$AH934)-LEN(SUBSTITUTE($AH931:$AH934,"A", "")))</f>
        <v>15</v>
      </c>
      <c r="AO931" s="219">
        <f>SUMPRODUCT(LEN($AG931:$AG934)-LEN(SUBSTITUTE($AG931:$AG934,"A", "")))</f>
        <v>0</v>
      </c>
      <c r="AP931" s="222">
        <f>SUMPRODUCT(LEN($M931:$AE934)-LEN(SUBSTITUTE($M931:$AE934,"S", "")))</f>
        <v>19</v>
      </c>
      <c r="AQ931" s="216">
        <f>SUMPRODUCT(LEN($AH931:$AH934)-LEN(SUBSTITUTE($AH931:$AH934,"S", "")))</f>
        <v>5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14</v>
      </c>
      <c r="AW931" s="216">
        <f>SUMPRODUCT(LEN($AH931:$AH934)-LEN(SUBSTITUTE($AH931:$AH934,"G", "")))</f>
        <v>3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175</v>
      </c>
      <c r="N932" s="35" t="s">
        <v>121</v>
      </c>
      <c r="O932" s="34" t="s">
        <v>941</v>
      </c>
      <c r="P932" s="35" t="s">
        <v>120</v>
      </c>
      <c r="Q932" s="34" t="s">
        <v>671</v>
      </c>
      <c r="R932" s="35" t="s">
        <v>119</v>
      </c>
      <c r="S932" s="34" t="s">
        <v>462</v>
      </c>
      <c r="T932" s="35" t="s">
        <v>118</v>
      </c>
      <c r="U932" s="34" t="s">
        <v>377</v>
      </c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 t="s">
        <v>475</v>
      </c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1069</v>
      </c>
      <c r="N933" s="26" t="s">
        <v>111</v>
      </c>
      <c r="O933" s="25" t="s">
        <v>1068</v>
      </c>
      <c r="P933" s="26" t="s">
        <v>110</v>
      </c>
      <c r="Q933" s="25" t="s">
        <v>510</v>
      </c>
      <c r="R933" s="26" t="s">
        <v>109</v>
      </c>
      <c r="S933" s="25" t="s">
        <v>377</v>
      </c>
      <c r="T933" s="26" t="s">
        <v>108</v>
      </c>
      <c r="U933" s="25" t="s">
        <v>371</v>
      </c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1067</v>
      </c>
      <c r="N934" s="55" t="s">
        <v>102</v>
      </c>
      <c r="O934" s="54" t="s">
        <v>1066</v>
      </c>
      <c r="P934" s="55" t="s">
        <v>101</v>
      </c>
      <c r="Q934" s="54" t="s">
        <v>677</v>
      </c>
      <c r="R934" s="55" t="s">
        <v>100</v>
      </c>
      <c r="S934" s="54" t="s">
        <v>374</v>
      </c>
      <c r="T934" s="55">
        <v>20</v>
      </c>
      <c r="U934" s="54" t="s">
        <v>133</v>
      </c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54</v>
      </c>
      <c r="AN940" s="85">
        <f t="shared" si="124"/>
        <v>10</v>
      </c>
      <c r="AO940" s="84">
        <f t="shared" si="124"/>
        <v>0</v>
      </c>
      <c r="AP940" s="86">
        <f t="shared" si="124"/>
        <v>9</v>
      </c>
      <c r="AQ940" s="85">
        <f t="shared" si="124"/>
        <v>4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1</v>
      </c>
      <c r="BE940" s="81">
        <f t="shared" si="124"/>
        <v>0</v>
      </c>
      <c r="BF940" s="61" t="s">
        <v>137</v>
      </c>
      <c r="BI940" s="5">
        <f>SUM(AM940:AO940)/$BJ$5</f>
        <v>32</v>
      </c>
      <c r="BJ940" s="5">
        <f>SUM(AP940:AR940,BB940)/$BJ$5</f>
        <v>6.5</v>
      </c>
      <c r="BK940" s="5">
        <f>SUM(AS940:AU940,BC940)/$BJ$5</f>
        <v>0</v>
      </c>
      <c r="BL940" s="5">
        <f>SUM(AV940:AX940,BD940)/$BJ$5</f>
        <v>8.5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27</v>
      </c>
      <c r="AN941" s="66">
        <f t="shared" si="125"/>
        <v>5</v>
      </c>
      <c r="AO941" s="65">
        <f t="shared" si="125"/>
        <v>0</v>
      </c>
      <c r="AP941" s="67">
        <f t="shared" si="125"/>
        <v>4.5</v>
      </c>
      <c r="AQ941" s="66">
        <f t="shared" si="125"/>
        <v>2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0.5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197</v>
      </c>
      <c r="I942" s="248">
        <v>61</v>
      </c>
      <c r="J942" s="248">
        <v>23</v>
      </c>
      <c r="K942" s="248">
        <v>6</v>
      </c>
      <c r="L942" s="45" t="s">
        <v>132</v>
      </c>
      <c r="M942" s="44" t="s">
        <v>375</v>
      </c>
      <c r="N942" s="45" t="s">
        <v>131</v>
      </c>
      <c r="O942" s="44" t="s">
        <v>664</v>
      </c>
      <c r="P942" s="45" t="s">
        <v>130</v>
      </c>
      <c r="Q942" s="44" t="s">
        <v>375</v>
      </c>
      <c r="R942" s="45" t="s">
        <v>129</v>
      </c>
      <c r="S942" s="44" t="s">
        <v>186</v>
      </c>
      <c r="T942" s="45" t="s">
        <v>128</v>
      </c>
      <c r="U942" s="44" t="s">
        <v>133</v>
      </c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373</v>
      </c>
      <c r="AI942" s="42" t="s">
        <v>531</v>
      </c>
      <c r="AJ942" s="235"/>
      <c r="AK942" s="235"/>
      <c r="AL942" s="51"/>
      <c r="AM942" s="228">
        <f>SUMPRODUCT(LEN($M942:$AE945)-LEN(SUBSTITUTE($M942:$AE945,"A", "")))</f>
        <v>24</v>
      </c>
      <c r="AN942" s="216">
        <f>SUMPRODUCT(LEN($AH942:$AH945)-LEN(SUBSTITUTE($AH942:$AH945,"A", "")))</f>
        <v>2</v>
      </c>
      <c r="AO942" s="219">
        <f>SUMPRODUCT(LEN($AG942:$AG945)-LEN(SUBSTITUTE($AG942:$AG945,"A", "")))</f>
        <v>0</v>
      </c>
      <c r="AP942" s="222">
        <f>SUMPRODUCT(LEN($M942:$AE945)-LEN(SUBSTITUTE($M942:$AE945,"S", "")))</f>
        <v>7</v>
      </c>
      <c r="AQ942" s="216">
        <f>SUMPRODUCT(LEN($AH942:$AH945)-LEN(SUBSTITUTE($AH942:$AH945,"S", "")))</f>
        <v>1</v>
      </c>
      <c r="AR942" s="219">
        <f>SUMPRODUCT(LEN($AG942:$AG945)-LEN(SUBSTITUTE($AG942:$AG945,"S", "")))</f>
        <v>0</v>
      </c>
      <c r="AS942" s="222">
        <f>SUMPRODUCT(LEN($M942:$AE945)-LEN(SUBSTITUTE($M942:$AE945,"F", "")))</f>
        <v>0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6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0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0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1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656</v>
      </c>
      <c r="N943" s="35" t="s">
        <v>121</v>
      </c>
      <c r="O943" s="34" t="s">
        <v>375</v>
      </c>
      <c r="P943" s="35" t="s">
        <v>120</v>
      </c>
      <c r="Q943" s="34" t="s">
        <v>175</v>
      </c>
      <c r="R943" s="35" t="s">
        <v>119</v>
      </c>
      <c r="S943" s="34" t="s">
        <v>371</v>
      </c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222</v>
      </c>
      <c r="I944" s="250"/>
      <c r="J944" s="250"/>
      <c r="K944" s="250"/>
      <c r="L944" s="26" t="s">
        <v>112</v>
      </c>
      <c r="M944" s="25" t="s">
        <v>374</v>
      </c>
      <c r="N944" s="26" t="s">
        <v>111</v>
      </c>
      <c r="O944" s="25" t="s">
        <v>477</v>
      </c>
      <c r="P944" s="26" t="s">
        <v>110</v>
      </c>
      <c r="Q944" s="25" t="s">
        <v>375</v>
      </c>
      <c r="R944" s="26" t="s">
        <v>109</v>
      </c>
      <c r="S944" s="25" t="s">
        <v>371</v>
      </c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658</v>
      </c>
      <c r="N945" s="55" t="s">
        <v>102</v>
      </c>
      <c r="O945" s="54" t="s">
        <v>477</v>
      </c>
      <c r="P945" s="55" t="s">
        <v>101</v>
      </c>
      <c r="Q945" s="54" t="s">
        <v>375</v>
      </c>
      <c r="R945" s="55" t="s">
        <v>100</v>
      </c>
      <c r="S945" s="54" t="s">
        <v>133</v>
      </c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90</v>
      </c>
      <c r="J946" s="248">
        <v>26</v>
      </c>
      <c r="K946" s="248">
        <v>6</v>
      </c>
      <c r="L946" s="45" t="s">
        <v>132</v>
      </c>
      <c r="M946" s="44" t="s">
        <v>175</v>
      </c>
      <c r="N946" s="45" t="s">
        <v>131</v>
      </c>
      <c r="O946" s="44" t="s">
        <v>680</v>
      </c>
      <c r="P946" s="45" t="s">
        <v>130</v>
      </c>
      <c r="Q946" s="44" t="s">
        <v>374</v>
      </c>
      <c r="R946" s="45" t="s">
        <v>129</v>
      </c>
      <c r="S946" s="44" t="s">
        <v>658</v>
      </c>
      <c r="T946" s="45" t="s">
        <v>128</v>
      </c>
      <c r="U946" s="44" t="s">
        <v>175</v>
      </c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 t="s">
        <v>1065</v>
      </c>
      <c r="AI946" s="42"/>
      <c r="AJ946" s="231"/>
      <c r="AK946" s="225"/>
      <c r="AL946" s="51"/>
      <c r="AM946" s="228">
        <f>SUMPRODUCT(LEN($M946:$AE949)-LEN(SUBSTITUTE($M946:$AE949,"A", "")))</f>
        <v>30</v>
      </c>
      <c r="AN946" s="216">
        <f>SUMPRODUCT(LEN($AH946:$AH949)-LEN(SUBSTITUTE($AH946:$AH949,"A", "")))</f>
        <v>8</v>
      </c>
      <c r="AO946" s="219">
        <f>SUMPRODUCT(LEN($AG946:$AG949)-LEN(SUBSTITUTE($AG946:$AG949,"A", "")))</f>
        <v>0</v>
      </c>
      <c r="AP946" s="222">
        <f>SUMPRODUCT(LEN($M946:$AE949)-LEN(SUBSTITUTE($M946:$AE949,"S", "")))</f>
        <v>2</v>
      </c>
      <c r="AQ946" s="216">
        <f>SUMPRODUCT(LEN($AH946:$AH949)-LEN(SUBSTITUTE($AH946:$AH949,"S", "")))</f>
        <v>3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10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375</v>
      </c>
      <c r="N947" s="35" t="s">
        <v>121</v>
      </c>
      <c r="O947" s="34" t="s">
        <v>530</v>
      </c>
      <c r="P947" s="35" t="s">
        <v>120</v>
      </c>
      <c r="Q947" s="34" t="s">
        <v>498</v>
      </c>
      <c r="R947" s="35" t="s">
        <v>119</v>
      </c>
      <c r="S947" s="34" t="s">
        <v>544</v>
      </c>
      <c r="T947" s="35" t="s">
        <v>118</v>
      </c>
      <c r="U947" s="34" t="s">
        <v>175</v>
      </c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530</v>
      </c>
      <c r="N948" s="26" t="s">
        <v>111</v>
      </c>
      <c r="O948" s="25" t="s">
        <v>477</v>
      </c>
      <c r="P948" s="26" t="s">
        <v>110</v>
      </c>
      <c r="Q948" s="25" t="s">
        <v>375</v>
      </c>
      <c r="R948" s="26" t="s">
        <v>109</v>
      </c>
      <c r="S948" s="25" t="s">
        <v>498</v>
      </c>
      <c r="T948" s="26" t="s">
        <v>108</v>
      </c>
      <c r="U948" s="25" t="s">
        <v>133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175</v>
      </c>
      <c r="N949" s="55" t="s">
        <v>102</v>
      </c>
      <c r="O949" s="54" t="s">
        <v>498</v>
      </c>
      <c r="P949" s="55" t="s">
        <v>101</v>
      </c>
      <c r="Q949" s="54" t="s">
        <v>374</v>
      </c>
      <c r="R949" s="55" t="s">
        <v>100</v>
      </c>
      <c r="S949" s="54" t="s">
        <v>175</v>
      </c>
      <c r="T949" s="55">
        <v>20</v>
      </c>
      <c r="U949" s="54" t="s">
        <v>133</v>
      </c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62</v>
      </c>
      <c r="AN955" s="85">
        <f t="shared" si="126"/>
        <v>7</v>
      </c>
      <c r="AO955" s="84">
        <f t="shared" si="126"/>
        <v>0</v>
      </c>
      <c r="AP955" s="86">
        <f t="shared" si="126"/>
        <v>18</v>
      </c>
      <c r="AQ955" s="85">
        <f t="shared" si="126"/>
        <v>0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14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34.5</v>
      </c>
      <c r="BJ955" s="5">
        <f>SUM(AP955:AR955,BB955)/$BJ$5</f>
        <v>9.5</v>
      </c>
      <c r="BK955" s="5">
        <f>SUM(AS955:AU955,BC955)/$BJ$5</f>
        <v>0.5</v>
      </c>
      <c r="BL955" s="5">
        <f>SUM(AV955:AX955,BD955)/$BJ$5</f>
        <v>7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31</v>
      </c>
      <c r="AN956" s="66">
        <f t="shared" si="127"/>
        <v>3.5</v>
      </c>
      <c r="AO956" s="65">
        <f t="shared" si="127"/>
        <v>0</v>
      </c>
      <c r="AP956" s="67">
        <f t="shared" si="127"/>
        <v>9</v>
      </c>
      <c r="AQ956" s="66">
        <f t="shared" si="127"/>
        <v>0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7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466</v>
      </c>
      <c r="I957" s="248">
        <v>117</v>
      </c>
      <c r="J957" s="248">
        <v>26</v>
      </c>
      <c r="K957" s="248">
        <v>5</v>
      </c>
      <c r="L957" s="45" t="s">
        <v>132</v>
      </c>
      <c r="M957" s="44" t="s">
        <v>175</v>
      </c>
      <c r="N957" s="45" t="s">
        <v>131</v>
      </c>
      <c r="O957" s="44" t="s">
        <v>375</v>
      </c>
      <c r="P957" s="45" t="s">
        <v>130</v>
      </c>
      <c r="Q957" s="44" t="s">
        <v>374</v>
      </c>
      <c r="R957" s="45" t="s">
        <v>129</v>
      </c>
      <c r="S957" s="44" t="s">
        <v>679</v>
      </c>
      <c r="T957" s="45" t="s">
        <v>128</v>
      </c>
      <c r="U957" s="44" t="s">
        <v>471</v>
      </c>
      <c r="V957" s="45" t="s">
        <v>127</v>
      </c>
      <c r="W957" s="44" t="s">
        <v>133</v>
      </c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374</v>
      </c>
      <c r="AI957" s="42" t="s">
        <v>133</v>
      </c>
      <c r="AJ957" s="235">
        <v>3</v>
      </c>
      <c r="AK957" s="235"/>
      <c r="AL957" s="51"/>
      <c r="AM957" s="228">
        <f>SUMPRODUCT(LEN($M957:$AE960)-LEN(SUBSTITUTE($M957:$AE960,"A", "")))</f>
        <v>34</v>
      </c>
      <c r="AN957" s="216">
        <f>SUMPRODUCT(LEN($AH957:$AH960)-LEN(SUBSTITUTE($AH957:$AH960,"A", "")))</f>
        <v>7</v>
      </c>
      <c r="AO957" s="219">
        <f>SUMPRODUCT(LEN($AG957:$AG960)-LEN(SUBSTITUTE($AG957:$AG960,"A", "")))</f>
        <v>0</v>
      </c>
      <c r="AP957" s="222">
        <f>SUMPRODUCT(LEN($M957:$AE960)-LEN(SUBSTITUTE($M957:$AE960,"S", "")))</f>
        <v>10</v>
      </c>
      <c r="AQ957" s="216">
        <f>SUMPRODUCT(LEN($AH957:$AH960)-LEN(SUBSTITUTE($AH957:$AH960,"S", "")))</f>
        <v>0</v>
      </c>
      <c r="AR957" s="219">
        <f>SUMPRODUCT(LEN($AG957:$AG960)-LEN(SUBSTITUTE($AG957:$AG960,"S", "")))</f>
        <v>0</v>
      </c>
      <c r="AS957" s="222">
        <f>SUMPRODUCT(LEN($M957:$AE960)-LEN(SUBSTITUTE($M957:$AE960,"F", "")))</f>
        <v>1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9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0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1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175</v>
      </c>
      <c r="N958" s="35" t="s">
        <v>121</v>
      </c>
      <c r="O958" s="34" t="s">
        <v>496</v>
      </c>
      <c r="P958" s="35" t="s">
        <v>120</v>
      </c>
      <c r="Q958" s="34" t="s">
        <v>477</v>
      </c>
      <c r="R958" s="35" t="s">
        <v>119</v>
      </c>
      <c r="S958" s="34" t="s">
        <v>375</v>
      </c>
      <c r="T958" s="35" t="s">
        <v>118</v>
      </c>
      <c r="U958" s="34" t="s">
        <v>483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475</v>
      </c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221</v>
      </c>
      <c r="I959" s="250"/>
      <c r="J959" s="250"/>
      <c r="K959" s="250"/>
      <c r="L959" s="26" t="s">
        <v>112</v>
      </c>
      <c r="M959" s="25" t="s">
        <v>656</v>
      </c>
      <c r="N959" s="26" t="s">
        <v>111</v>
      </c>
      <c r="O959" s="25" t="s">
        <v>658</v>
      </c>
      <c r="P959" s="26" t="s">
        <v>110</v>
      </c>
      <c r="Q959" s="25" t="s">
        <v>477</v>
      </c>
      <c r="R959" s="26" t="s">
        <v>109</v>
      </c>
      <c r="S959" s="25" t="s">
        <v>558</v>
      </c>
      <c r="T959" s="26" t="s">
        <v>108</v>
      </c>
      <c r="U959" s="25" t="s">
        <v>371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374</v>
      </c>
      <c r="N960" s="55" t="s">
        <v>102</v>
      </c>
      <c r="O960" s="54" t="s">
        <v>374</v>
      </c>
      <c r="P960" s="55" t="s">
        <v>101</v>
      </c>
      <c r="Q960" s="54" t="s">
        <v>717</v>
      </c>
      <c r="R960" s="55" t="s">
        <v>100</v>
      </c>
      <c r="S960" s="54" t="s">
        <v>377</v>
      </c>
      <c r="T960" s="55">
        <v>20</v>
      </c>
      <c r="U960" s="54" t="s">
        <v>371</v>
      </c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105</v>
      </c>
      <c r="J961" s="248">
        <v>27</v>
      </c>
      <c r="K961" s="248">
        <v>4</v>
      </c>
      <c r="L961" s="45" t="s">
        <v>132</v>
      </c>
      <c r="M961" s="44" t="s">
        <v>175</v>
      </c>
      <c r="N961" s="45" t="s">
        <v>131</v>
      </c>
      <c r="O961" s="44" t="s">
        <v>375</v>
      </c>
      <c r="P961" s="45" t="s">
        <v>130</v>
      </c>
      <c r="Q961" s="44" t="s">
        <v>477</v>
      </c>
      <c r="R961" s="45" t="s">
        <v>129</v>
      </c>
      <c r="S961" s="44" t="s">
        <v>175</v>
      </c>
      <c r="T961" s="45" t="s">
        <v>128</v>
      </c>
      <c r="U961" s="44" t="s">
        <v>377</v>
      </c>
      <c r="V961" s="45" t="s">
        <v>127</v>
      </c>
      <c r="W961" s="44" t="s">
        <v>371</v>
      </c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28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8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5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175</v>
      </c>
      <c r="N962" s="35" t="s">
        <v>121</v>
      </c>
      <c r="O962" s="34" t="s">
        <v>375</v>
      </c>
      <c r="P962" s="35" t="s">
        <v>120</v>
      </c>
      <c r="Q962" s="34" t="s">
        <v>375</v>
      </c>
      <c r="R962" s="35" t="s">
        <v>119</v>
      </c>
      <c r="S962" s="34" t="s">
        <v>375</v>
      </c>
      <c r="T962" s="35" t="s">
        <v>118</v>
      </c>
      <c r="U962" s="34" t="s">
        <v>175</v>
      </c>
      <c r="V962" s="35" t="s">
        <v>117</v>
      </c>
      <c r="W962" s="34" t="s">
        <v>133</v>
      </c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175</v>
      </c>
      <c r="N963" s="26" t="s">
        <v>111</v>
      </c>
      <c r="O963" s="25" t="s">
        <v>658</v>
      </c>
      <c r="P963" s="26" t="s">
        <v>110</v>
      </c>
      <c r="Q963" s="25" t="s">
        <v>375</v>
      </c>
      <c r="R963" s="26" t="s">
        <v>109</v>
      </c>
      <c r="S963" s="25" t="s">
        <v>375</v>
      </c>
      <c r="T963" s="26" t="s">
        <v>108</v>
      </c>
      <c r="U963" s="25" t="s">
        <v>531</v>
      </c>
      <c r="V963" s="26" t="s">
        <v>107</v>
      </c>
      <c r="W963" s="25" t="s">
        <v>133</v>
      </c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531</v>
      </c>
      <c r="N964" s="55" t="s">
        <v>102</v>
      </c>
      <c r="O964" s="54" t="s">
        <v>477</v>
      </c>
      <c r="P964" s="55" t="s">
        <v>101</v>
      </c>
      <c r="Q964" s="54" t="s">
        <v>375</v>
      </c>
      <c r="R964" s="55" t="s">
        <v>100</v>
      </c>
      <c r="S964" s="54" t="s">
        <v>377</v>
      </c>
      <c r="T964" s="55">
        <v>20</v>
      </c>
      <c r="U964" s="54" t="s">
        <v>175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H931:H932"/>
    <mergeCell ref="H933:H934"/>
    <mergeCell ref="H935:H936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V924:W924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C935:C938"/>
    <mergeCell ref="C920:C923"/>
    <mergeCell ref="I920:I923"/>
    <mergeCell ref="AK901:AK90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2:H863"/>
    <mergeCell ref="H867:H868"/>
    <mergeCell ref="H869:H87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H753:H754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H740:H741"/>
    <mergeCell ref="H742:H743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V624:W624"/>
    <mergeCell ref="X624:Y624"/>
    <mergeCell ref="Z624:AA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H502:H503"/>
    <mergeCell ref="K500:K503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H14:H15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I196:I199"/>
    <mergeCell ref="J196:J199"/>
    <mergeCell ref="J185:J188"/>
    <mergeCell ref="C166:C169"/>
    <mergeCell ref="H260:H261"/>
    <mergeCell ref="C485:C488"/>
    <mergeCell ref="I485:I488"/>
    <mergeCell ref="J485:J488"/>
    <mergeCell ref="C447:C450"/>
    <mergeCell ref="I447:I450"/>
    <mergeCell ref="J447:J450"/>
    <mergeCell ref="I455:I45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40:C443"/>
    <mergeCell ref="P294:Q294"/>
    <mergeCell ref="R294:S294"/>
    <mergeCell ref="C417:C420"/>
    <mergeCell ref="I417:I420"/>
    <mergeCell ref="J417:J420"/>
    <mergeCell ref="C421:C424"/>
    <mergeCell ref="I421:I424"/>
    <mergeCell ref="J421:J424"/>
    <mergeCell ref="C425:C428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65:AK68"/>
    <mergeCell ref="AM65:AM6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55:C158"/>
    <mergeCell ref="I155:I158"/>
    <mergeCell ref="AQ136:AQ139"/>
    <mergeCell ref="AR136:AR139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AR181:AR184"/>
    <mergeCell ref="K185:K188"/>
    <mergeCell ref="AJ185:AJ188"/>
    <mergeCell ref="AK185:AK188"/>
    <mergeCell ref="AM185:AM188"/>
    <mergeCell ref="AN185:AN188"/>
    <mergeCell ref="AO185:AO188"/>
    <mergeCell ref="AP185:AP188"/>
    <mergeCell ref="AQ185:AQ188"/>
    <mergeCell ref="AR185:AR188"/>
    <mergeCell ref="K140:K143"/>
    <mergeCell ref="AJ140:AJ143"/>
    <mergeCell ref="AK140:AK143"/>
    <mergeCell ref="V234:W234"/>
    <mergeCell ref="X234:Y234"/>
    <mergeCell ref="Z234:AA234"/>
    <mergeCell ref="AF234:AG234"/>
    <mergeCell ref="L189:M189"/>
    <mergeCell ref="N189:O189"/>
    <mergeCell ref="P189:Q189"/>
    <mergeCell ref="AM151:AM154"/>
    <mergeCell ref="AN151:AN154"/>
    <mergeCell ref="K151:K154"/>
    <mergeCell ref="AJ151:AJ154"/>
    <mergeCell ref="AK151:AK154"/>
    <mergeCell ref="AQ155:AQ158"/>
    <mergeCell ref="AR155:AR158"/>
    <mergeCell ref="V159:W159"/>
    <mergeCell ref="X159:Y159"/>
    <mergeCell ref="Z159:AA159"/>
    <mergeCell ref="AF159:AG15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AR335:AR338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H419:H420"/>
    <mergeCell ref="C395:C398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K447:K450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40:AP443"/>
    <mergeCell ref="AP481:AP484"/>
    <mergeCell ref="AK481:AK484"/>
    <mergeCell ref="H485:H486"/>
    <mergeCell ref="H487:H488"/>
    <mergeCell ref="L534:M534"/>
    <mergeCell ref="N534:O534"/>
    <mergeCell ref="P534:Q534"/>
    <mergeCell ref="R534:S534"/>
    <mergeCell ref="T534:U534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57:I660"/>
    <mergeCell ref="J657:J660"/>
    <mergeCell ref="K657:K660"/>
    <mergeCell ref="N639:O639"/>
    <mergeCell ref="P639:Q639"/>
    <mergeCell ref="R639:S639"/>
    <mergeCell ref="T639:U639"/>
    <mergeCell ref="C601:C604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C811:C814"/>
    <mergeCell ref="I811:I814"/>
    <mergeCell ref="J811:J814"/>
    <mergeCell ref="H817:H818"/>
    <mergeCell ref="AN676:AN679"/>
    <mergeCell ref="AO676:AO67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AP676:AP679"/>
    <mergeCell ref="AQ676:AQ679"/>
    <mergeCell ref="C691:C694"/>
    <mergeCell ref="I691:I694"/>
    <mergeCell ref="J691:J694"/>
    <mergeCell ref="K691:K694"/>
    <mergeCell ref="AJ691:AJ694"/>
    <mergeCell ref="AB819:AC819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T879:U879"/>
    <mergeCell ref="H871:H872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16:H17"/>
    <mergeCell ref="H18:H19"/>
    <mergeCell ref="H20:H21"/>
    <mergeCell ref="H22:H23"/>
    <mergeCell ref="H27:H28"/>
    <mergeCell ref="H29:H30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522:H523"/>
    <mergeCell ref="H545:H546"/>
    <mergeCell ref="H547:H548"/>
    <mergeCell ref="H560:H561"/>
    <mergeCell ref="H562:H563"/>
    <mergeCell ref="H830:H831"/>
    <mergeCell ref="H717:H718"/>
    <mergeCell ref="H719:H720"/>
    <mergeCell ref="H721:H722"/>
    <mergeCell ref="H723:H724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618:H619"/>
    <mergeCell ref="H787:H788"/>
    <mergeCell ref="H792:H793"/>
    <mergeCell ref="H796:H797"/>
    <mergeCell ref="N5:O6"/>
    <mergeCell ref="H809:H810"/>
    <mergeCell ref="H811:H812"/>
    <mergeCell ref="H813:H814"/>
    <mergeCell ref="H815:H816"/>
    <mergeCell ref="H421:H422"/>
    <mergeCell ref="H423:H424"/>
    <mergeCell ref="H425:H426"/>
    <mergeCell ref="H427:H428"/>
    <mergeCell ref="H725:H726"/>
    <mergeCell ref="H727:H728"/>
    <mergeCell ref="H794:H795"/>
    <mergeCell ref="X24:Y24"/>
    <mergeCell ref="Z24:AA24"/>
    <mergeCell ref="AF24:AG24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H511:H512"/>
    <mergeCell ref="H224:H225"/>
    <mergeCell ref="H226:H227"/>
    <mergeCell ref="H230:H231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605:AN608"/>
    <mergeCell ref="AO605:AO608"/>
    <mergeCell ref="AP605:AP60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AP35:AP38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P91:AP94"/>
    <mergeCell ref="AQ91:AQ94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V129:W129"/>
    <mergeCell ref="X129:Y129"/>
    <mergeCell ref="Z129:AA129"/>
    <mergeCell ref="AF129:AG129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P200:AP203"/>
    <mergeCell ref="AQ200:AQ203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V279:W279"/>
    <mergeCell ref="X279:Y279"/>
    <mergeCell ref="Z279:AA279"/>
    <mergeCell ref="AF279:AG279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Q290:AQ293"/>
    <mergeCell ref="AR290:AR293"/>
    <mergeCell ref="AO301:AO304"/>
    <mergeCell ref="AO297:AO300"/>
    <mergeCell ref="V309:W309"/>
    <mergeCell ref="X309:Y309"/>
    <mergeCell ref="Z309:AA309"/>
    <mergeCell ref="AF309:AG309"/>
    <mergeCell ref="AD309:AE309"/>
    <mergeCell ref="AB309:AC309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D369:AE369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K387:AK390"/>
    <mergeCell ref="AR387:AR390"/>
    <mergeCell ref="AS387:AS390"/>
    <mergeCell ref="AM387:AM390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X489:Y489"/>
    <mergeCell ref="Z489:AA489"/>
    <mergeCell ref="AF489:AG48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O481:AO484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F519:AG519"/>
    <mergeCell ref="AK515:AK518"/>
    <mergeCell ref="AM515:AM518"/>
    <mergeCell ref="AN515:AN518"/>
    <mergeCell ref="AO515:AO518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49:W549"/>
    <mergeCell ref="X549:Y549"/>
    <mergeCell ref="Z549:AA549"/>
    <mergeCell ref="AF549:AG549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O560:AO563"/>
    <mergeCell ref="AP560:AP563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J597:AJ600"/>
    <mergeCell ref="AK597:AK600"/>
    <mergeCell ref="AM597:AM600"/>
    <mergeCell ref="AN597:AN600"/>
    <mergeCell ref="AO597:AO600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V729:W729"/>
    <mergeCell ref="X729:Y729"/>
    <mergeCell ref="Z729:AA729"/>
    <mergeCell ref="AF729:AG729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Z725:AZ728"/>
    <mergeCell ref="BA725:BA728"/>
    <mergeCell ref="AR740:AR743"/>
    <mergeCell ref="AS740:AS743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V789:W789"/>
    <mergeCell ref="X789:Y789"/>
    <mergeCell ref="Z789:AA789"/>
    <mergeCell ref="AF789:AG789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V804:W80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V849:W849"/>
    <mergeCell ref="X849:Y84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D519:AE519"/>
    <mergeCell ref="AD534:AE534"/>
    <mergeCell ref="AD549:AE549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M7:AU8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R927:AR930"/>
    <mergeCell ref="AP905:AP908"/>
    <mergeCell ref="AQ905:AQ908"/>
    <mergeCell ref="AR905:AR908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</mergeCells>
  <conditionalFormatting sqref="L12:AE23">
    <cfRule type="beginsWith" dxfId="383" priority="127" operator="beginsWith" text="Fruit">
      <formula>LEFT(L12,LEN("Fruit"))="Fruit"</formula>
    </cfRule>
    <cfRule type="beginsWith" dxfId="382" priority="128" operator="beginsWith" text="F">
      <formula>LEFT(L12,LEN("F"))="F"</formula>
    </cfRule>
  </conditionalFormatting>
  <conditionalFormatting sqref="L27:AE38">
    <cfRule type="beginsWith" dxfId="381" priority="126" operator="beginsWith" text="F">
      <formula>LEFT(L27,LEN("F"))="F"</formula>
    </cfRule>
    <cfRule type="beginsWith" dxfId="380" priority="125" operator="beginsWith" text="Fruit">
      <formula>LEFT(L27,LEN("Fruit"))="Fruit"</formula>
    </cfRule>
  </conditionalFormatting>
  <conditionalFormatting sqref="L42:AE53">
    <cfRule type="beginsWith" dxfId="379" priority="123" operator="beginsWith" text="Fruit">
      <formula>LEFT(L42,LEN("Fruit"))="Fruit"</formula>
    </cfRule>
    <cfRule type="beginsWith" dxfId="378" priority="124" operator="beginsWith" text="F">
      <formula>LEFT(L42,LEN("F"))="F"</formula>
    </cfRule>
  </conditionalFormatting>
  <conditionalFormatting sqref="L57:AE68">
    <cfRule type="beginsWith" dxfId="377" priority="122" operator="beginsWith" text="F">
      <formula>LEFT(L57,LEN("F"))="F"</formula>
    </cfRule>
    <cfRule type="beginsWith" dxfId="376" priority="121" operator="beginsWith" text="Fruit">
      <formula>LEFT(L57,LEN("Fruit"))="Fruit"</formula>
    </cfRule>
  </conditionalFormatting>
  <conditionalFormatting sqref="L72:AE83">
    <cfRule type="beginsWith" dxfId="375" priority="120" operator="beginsWith" text="F">
      <formula>LEFT(L72,LEN("F"))="F"</formula>
    </cfRule>
    <cfRule type="beginsWith" dxfId="374" priority="119" operator="beginsWith" text="Fruit">
      <formula>LEFT(L72,LEN("Fruit"))="Fruit"</formula>
    </cfRule>
  </conditionalFormatting>
  <conditionalFormatting sqref="L87:AE98">
    <cfRule type="beginsWith" dxfId="373" priority="118" operator="beginsWith" text="F">
      <formula>LEFT(L87,LEN("F"))="F"</formula>
    </cfRule>
    <cfRule type="beginsWith" dxfId="372" priority="117" operator="beginsWith" text="Fruit">
      <formula>LEFT(L87,LEN("Fruit"))="Fruit"</formula>
    </cfRule>
  </conditionalFormatting>
  <conditionalFormatting sqref="L102:AE113">
    <cfRule type="beginsWith" dxfId="371" priority="116" operator="beginsWith" text="F">
      <formula>LEFT(L102,LEN("F"))="F"</formula>
    </cfRule>
    <cfRule type="beginsWith" dxfId="370" priority="115" operator="beginsWith" text="Fruit">
      <formula>LEFT(L102,LEN("Fruit"))="Fruit"</formula>
    </cfRule>
  </conditionalFormatting>
  <conditionalFormatting sqref="L117:AE128">
    <cfRule type="beginsWith" dxfId="369" priority="114" operator="beginsWith" text="F">
      <formula>LEFT(L117,LEN("F"))="F"</formula>
    </cfRule>
    <cfRule type="beginsWith" dxfId="368" priority="113" operator="beginsWith" text="Fruit">
      <formula>LEFT(L117,LEN("Fruit"))="Fruit"</formula>
    </cfRule>
  </conditionalFormatting>
  <conditionalFormatting sqref="L132:AE143">
    <cfRule type="beginsWith" dxfId="367" priority="112" operator="beginsWith" text="F">
      <formula>LEFT(L132,LEN("F"))="F"</formula>
    </cfRule>
    <cfRule type="beginsWith" dxfId="366" priority="111" operator="beginsWith" text="Fruit">
      <formula>LEFT(L132,LEN("Fruit"))="Fruit"</formula>
    </cfRule>
  </conditionalFormatting>
  <conditionalFormatting sqref="L147:AE158">
    <cfRule type="beginsWith" dxfId="365" priority="110" operator="beginsWith" text="F">
      <formula>LEFT(L147,LEN("F"))="F"</formula>
    </cfRule>
    <cfRule type="beginsWith" dxfId="364" priority="109" operator="beginsWith" text="Fruit">
      <formula>LEFT(L147,LEN("Fruit"))="Fruit"</formula>
    </cfRule>
  </conditionalFormatting>
  <conditionalFormatting sqref="L162:AE173">
    <cfRule type="beginsWith" dxfId="363" priority="108" operator="beginsWith" text="F">
      <formula>LEFT(L162,LEN("F"))="F"</formula>
    </cfRule>
    <cfRule type="beginsWith" dxfId="362" priority="107" operator="beginsWith" text="Fruit">
      <formula>LEFT(L162,LEN("Fruit"))="Fruit"</formula>
    </cfRule>
  </conditionalFormatting>
  <conditionalFormatting sqref="L177:AE188">
    <cfRule type="beginsWith" dxfId="361" priority="106" operator="beginsWith" text="F">
      <formula>LEFT(L177,LEN("F"))="F"</formula>
    </cfRule>
    <cfRule type="beginsWith" dxfId="360" priority="105" operator="beginsWith" text="Fruit">
      <formula>LEFT(L177,LEN("Fruit"))="Fruit"</formula>
    </cfRule>
  </conditionalFormatting>
  <conditionalFormatting sqref="L192:AE203">
    <cfRule type="beginsWith" dxfId="359" priority="104" operator="beginsWith" text="F">
      <formula>LEFT(L192,LEN("F"))="F"</formula>
    </cfRule>
    <cfRule type="beginsWith" dxfId="358" priority="103" operator="beginsWith" text="Fruit">
      <formula>LEFT(L192,LEN("Fruit"))="Fruit"</formula>
    </cfRule>
  </conditionalFormatting>
  <conditionalFormatting sqref="L207:AE218">
    <cfRule type="beginsWith" dxfId="357" priority="102" operator="beginsWith" text="F">
      <formula>LEFT(L207,LEN("F"))="F"</formula>
    </cfRule>
    <cfRule type="beginsWith" dxfId="356" priority="101" operator="beginsWith" text="Fruit">
      <formula>LEFT(L207,LEN("Fruit"))="Fruit"</formula>
    </cfRule>
  </conditionalFormatting>
  <conditionalFormatting sqref="L222:AE233">
    <cfRule type="beginsWith" dxfId="355" priority="100" operator="beginsWith" text="F">
      <formula>LEFT(L222,LEN("F"))="F"</formula>
    </cfRule>
    <cfRule type="beginsWith" dxfId="354" priority="99" operator="beginsWith" text="Fruit">
      <formula>LEFT(L222,LEN("Fruit"))="Fruit"</formula>
    </cfRule>
  </conditionalFormatting>
  <conditionalFormatting sqref="L237:AE248">
    <cfRule type="beginsWith" dxfId="353" priority="98" operator="beginsWith" text="F">
      <formula>LEFT(L237,LEN("F"))="F"</formula>
    </cfRule>
    <cfRule type="beginsWith" dxfId="352" priority="97" operator="beginsWith" text="Fruit">
      <formula>LEFT(L237,LEN("Fruit"))="Fruit"</formula>
    </cfRule>
  </conditionalFormatting>
  <conditionalFormatting sqref="L252:AE263">
    <cfRule type="beginsWith" dxfId="351" priority="96" operator="beginsWith" text="F">
      <formula>LEFT(L252,LEN("F"))="F"</formula>
    </cfRule>
    <cfRule type="beginsWith" dxfId="350" priority="95" operator="beginsWith" text="Fruit">
      <formula>LEFT(L252,LEN("Fruit"))="Fruit"</formula>
    </cfRule>
  </conditionalFormatting>
  <conditionalFormatting sqref="L267:AE278">
    <cfRule type="beginsWith" dxfId="349" priority="94" operator="beginsWith" text="F">
      <formula>LEFT(L267,LEN("F"))="F"</formula>
    </cfRule>
    <cfRule type="beginsWith" dxfId="348" priority="93" operator="beginsWith" text="Fruit">
      <formula>LEFT(L267,LEN("Fruit"))="Fruit"</formula>
    </cfRule>
  </conditionalFormatting>
  <conditionalFormatting sqref="L282:AE293">
    <cfRule type="beginsWith" dxfId="347" priority="92" operator="beginsWith" text="F">
      <formula>LEFT(L282,LEN("F"))="F"</formula>
    </cfRule>
    <cfRule type="beginsWith" dxfId="346" priority="91" operator="beginsWith" text="Fruit">
      <formula>LEFT(L282,LEN("Fruit"))="Fruit"</formula>
    </cfRule>
  </conditionalFormatting>
  <conditionalFormatting sqref="L297:AE308">
    <cfRule type="beginsWith" dxfId="345" priority="90" operator="beginsWith" text="F">
      <formula>LEFT(L297,LEN("F"))="F"</formula>
    </cfRule>
    <cfRule type="beginsWith" dxfId="344" priority="89" operator="beginsWith" text="Fruit">
      <formula>LEFT(L297,LEN("Fruit"))="Fruit"</formula>
    </cfRule>
  </conditionalFormatting>
  <conditionalFormatting sqref="L312:AE323">
    <cfRule type="beginsWith" dxfId="343" priority="88" operator="beginsWith" text="F">
      <formula>LEFT(L312,LEN("F"))="F"</formula>
    </cfRule>
    <cfRule type="beginsWith" dxfId="342" priority="87" operator="beginsWith" text="Fruit">
      <formula>LEFT(L312,LEN("Fruit"))="Fruit"</formula>
    </cfRule>
  </conditionalFormatting>
  <conditionalFormatting sqref="L327:AE338">
    <cfRule type="beginsWith" dxfId="341" priority="86" operator="beginsWith" text="F">
      <formula>LEFT(L327,LEN("F"))="F"</formula>
    </cfRule>
    <cfRule type="beginsWith" dxfId="340" priority="85" operator="beginsWith" text="Fruit">
      <formula>LEFT(L327,LEN("Fruit"))="Fruit"</formula>
    </cfRule>
  </conditionalFormatting>
  <conditionalFormatting sqref="L342:AE353">
    <cfRule type="beginsWith" dxfId="339" priority="84" operator="beginsWith" text="F">
      <formula>LEFT(L342,LEN("F"))="F"</formula>
    </cfRule>
    <cfRule type="beginsWith" dxfId="338" priority="83" operator="beginsWith" text="Fruit">
      <formula>LEFT(L342,LEN("Fruit"))="Fruit"</formula>
    </cfRule>
  </conditionalFormatting>
  <conditionalFormatting sqref="L357:AE368">
    <cfRule type="beginsWith" dxfId="337" priority="81" operator="beginsWith" text="Fruit">
      <formula>LEFT(L357,LEN("Fruit"))="Fruit"</formula>
    </cfRule>
    <cfRule type="beginsWith" dxfId="336" priority="82" operator="beginsWith" text="F">
      <formula>LEFT(L357,LEN("F"))="F"</formula>
    </cfRule>
  </conditionalFormatting>
  <conditionalFormatting sqref="L372:AE383">
    <cfRule type="beginsWith" dxfId="335" priority="80" operator="beginsWith" text="F">
      <formula>LEFT(L372,LEN("F"))="F"</formula>
    </cfRule>
    <cfRule type="beginsWith" dxfId="334" priority="79" operator="beginsWith" text="Fruit">
      <formula>LEFT(L372,LEN("Fruit"))="Fruit"</formula>
    </cfRule>
  </conditionalFormatting>
  <conditionalFormatting sqref="L387:AE398">
    <cfRule type="beginsWith" dxfId="333" priority="78" operator="beginsWith" text="F">
      <formula>LEFT(L387,LEN("F"))="F"</formula>
    </cfRule>
    <cfRule type="beginsWith" dxfId="332" priority="77" operator="beginsWith" text="Fruit">
      <formula>LEFT(L387,LEN("Fruit"))="Fruit"</formula>
    </cfRule>
  </conditionalFormatting>
  <conditionalFormatting sqref="L402:AE413">
    <cfRule type="beginsWith" dxfId="331" priority="76" operator="beginsWith" text="F">
      <formula>LEFT(L402,LEN("F"))="F"</formula>
    </cfRule>
    <cfRule type="beginsWith" dxfId="330" priority="75" operator="beginsWith" text="Fruit">
      <formula>LEFT(L402,LEN("Fruit"))="Fruit"</formula>
    </cfRule>
  </conditionalFormatting>
  <conditionalFormatting sqref="L417:AE428">
    <cfRule type="beginsWith" dxfId="329" priority="74" operator="beginsWith" text="F">
      <formula>LEFT(L417,LEN("F"))="F"</formula>
    </cfRule>
    <cfRule type="beginsWith" dxfId="328" priority="73" operator="beginsWith" text="Fruit">
      <formula>LEFT(L417,LEN("Fruit"))="Fruit"</formula>
    </cfRule>
  </conditionalFormatting>
  <conditionalFormatting sqref="L432:AE443">
    <cfRule type="beginsWith" dxfId="327" priority="72" operator="beginsWith" text="F">
      <formula>LEFT(L432,LEN("F"))="F"</formula>
    </cfRule>
    <cfRule type="beginsWith" dxfId="326" priority="71" operator="beginsWith" text="Fruit">
      <formula>LEFT(L432,LEN("Fruit"))="Fruit"</formula>
    </cfRule>
  </conditionalFormatting>
  <conditionalFormatting sqref="L447:AE458">
    <cfRule type="beginsWith" dxfId="325" priority="70" operator="beginsWith" text="F">
      <formula>LEFT(L447,LEN("F"))="F"</formula>
    </cfRule>
    <cfRule type="beginsWith" dxfId="324" priority="69" operator="beginsWith" text="Fruit">
      <formula>LEFT(L447,LEN("Fruit"))="Fruit"</formula>
    </cfRule>
  </conditionalFormatting>
  <conditionalFormatting sqref="L462:AE473">
    <cfRule type="beginsWith" dxfId="323" priority="67" operator="beginsWith" text="Fruit">
      <formula>LEFT(L462,LEN("Fruit"))="Fruit"</formula>
    </cfRule>
    <cfRule type="beginsWith" dxfId="322" priority="68" operator="beginsWith" text="F">
      <formula>LEFT(L462,LEN("F"))="F"</formula>
    </cfRule>
  </conditionalFormatting>
  <conditionalFormatting sqref="L477:AE488">
    <cfRule type="beginsWith" dxfId="321" priority="65" operator="beginsWith" text="Fruit">
      <formula>LEFT(L477,LEN("Fruit"))="Fruit"</formula>
    </cfRule>
    <cfRule type="beginsWith" dxfId="320" priority="66" operator="beginsWith" text="F">
      <formula>LEFT(L477,LEN("F"))="F"</formula>
    </cfRule>
  </conditionalFormatting>
  <conditionalFormatting sqref="L492:AE503">
    <cfRule type="beginsWith" dxfId="319" priority="64" operator="beginsWith" text="F">
      <formula>LEFT(L492,LEN("F"))="F"</formula>
    </cfRule>
    <cfRule type="beginsWith" dxfId="318" priority="63" operator="beginsWith" text="Fruit">
      <formula>LEFT(L492,LEN("Fruit"))="Fruit"</formula>
    </cfRule>
  </conditionalFormatting>
  <conditionalFormatting sqref="L507:AE518">
    <cfRule type="beginsWith" dxfId="317" priority="62" operator="beginsWith" text="F">
      <formula>LEFT(L507,LEN("F"))="F"</formula>
    </cfRule>
    <cfRule type="beginsWith" dxfId="316" priority="61" operator="beginsWith" text="Fruit">
      <formula>LEFT(L507,LEN("Fruit"))="Fruit"</formula>
    </cfRule>
  </conditionalFormatting>
  <conditionalFormatting sqref="L522:AE533">
    <cfRule type="beginsWith" dxfId="315" priority="60" operator="beginsWith" text="F">
      <formula>LEFT(L522,LEN("F"))="F"</formula>
    </cfRule>
    <cfRule type="beginsWith" dxfId="314" priority="59" operator="beginsWith" text="Fruit">
      <formula>LEFT(L522,LEN("Fruit"))="Fruit"</formula>
    </cfRule>
  </conditionalFormatting>
  <conditionalFormatting sqref="L537:AE548">
    <cfRule type="beginsWith" dxfId="313" priority="58" operator="beginsWith" text="F">
      <formula>LEFT(L537,LEN("F"))="F"</formula>
    </cfRule>
    <cfRule type="beginsWith" dxfId="312" priority="57" operator="beginsWith" text="Fruit">
      <formula>LEFT(L537,LEN("Fruit"))="Fruit"</formula>
    </cfRule>
  </conditionalFormatting>
  <conditionalFormatting sqref="L552:AE563">
    <cfRule type="beginsWith" dxfId="311" priority="56" operator="beginsWith" text="F">
      <formula>LEFT(L552,LEN("F"))="F"</formula>
    </cfRule>
    <cfRule type="beginsWith" dxfId="310" priority="55" operator="beginsWith" text="Fruit">
      <formula>LEFT(L552,LEN("Fruit"))="Fruit"</formula>
    </cfRule>
  </conditionalFormatting>
  <conditionalFormatting sqref="L567:AE578">
    <cfRule type="beginsWith" dxfId="309" priority="54" operator="beginsWith" text="F">
      <formula>LEFT(L567,LEN("F"))="F"</formula>
    </cfRule>
    <cfRule type="beginsWith" dxfId="308" priority="53" operator="beginsWith" text="Fruit">
      <formula>LEFT(L567,LEN("Fruit"))="Fruit"</formula>
    </cfRule>
  </conditionalFormatting>
  <conditionalFormatting sqref="L582:AE593">
    <cfRule type="beginsWith" dxfId="307" priority="52" operator="beginsWith" text="F">
      <formula>LEFT(L582,LEN("F"))="F"</formula>
    </cfRule>
    <cfRule type="beginsWith" dxfId="306" priority="51" operator="beginsWith" text="Fruit">
      <formula>LEFT(L582,LEN("Fruit"))="Fruit"</formula>
    </cfRule>
  </conditionalFormatting>
  <conditionalFormatting sqref="L597:AE608">
    <cfRule type="beginsWith" dxfId="305" priority="49" operator="beginsWith" text="Fruit">
      <formula>LEFT(L597,LEN("Fruit"))="Fruit"</formula>
    </cfRule>
    <cfRule type="beginsWith" dxfId="304" priority="50" operator="beginsWith" text="F">
      <formula>LEFT(L597,LEN("F"))="F"</formula>
    </cfRule>
  </conditionalFormatting>
  <conditionalFormatting sqref="L612:AE623">
    <cfRule type="beginsWith" dxfId="303" priority="48" operator="beginsWith" text="F">
      <formula>LEFT(L612,LEN("F"))="F"</formula>
    </cfRule>
    <cfRule type="beginsWith" dxfId="302" priority="47" operator="beginsWith" text="Fruit">
      <formula>LEFT(L612,LEN("Fruit"))="Fruit"</formula>
    </cfRule>
  </conditionalFormatting>
  <conditionalFormatting sqref="L627:AE638">
    <cfRule type="beginsWith" dxfId="301" priority="46" operator="beginsWith" text="F">
      <formula>LEFT(L627,LEN("F"))="F"</formula>
    </cfRule>
    <cfRule type="beginsWith" dxfId="300" priority="45" operator="beginsWith" text="Fruit">
      <formula>LEFT(L627,LEN("Fruit"))="Fruit"</formula>
    </cfRule>
  </conditionalFormatting>
  <conditionalFormatting sqref="L642:AE653">
    <cfRule type="beginsWith" dxfId="299" priority="44" operator="beginsWith" text="F">
      <formula>LEFT(L642,LEN("F"))="F"</formula>
    </cfRule>
    <cfRule type="beginsWith" dxfId="298" priority="43" operator="beginsWith" text="Fruit">
      <formula>LEFT(L642,LEN("Fruit"))="Fruit"</formula>
    </cfRule>
  </conditionalFormatting>
  <conditionalFormatting sqref="L657:AE668">
    <cfRule type="beginsWith" dxfId="297" priority="42" operator="beginsWith" text="F">
      <formula>LEFT(L657,LEN("F"))="F"</formula>
    </cfRule>
    <cfRule type="beginsWith" dxfId="296" priority="41" operator="beginsWith" text="Fruit">
      <formula>LEFT(L657,LEN("Fruit"))="Fruit"</formula>
    </cfRule>
  </conditionalFormatting>
  <conditionalFormatting sqref="L672:AE683">
    <cfRule type="beginsWith" dxfId="295" priority="40" operator="beginsWith" text="F">
      <formula>LEFT(L672,LEN("F"))="F"</formula>
    </cfRule>
    <cfRule type="beginsWith" dxfId="294" priority="39" operator="beginsWith" text="Fruit">
      <formula>LEFT(L672,LEN("Fruit"))="Fruit"</formula>
    </cfRule>
  </conditionalFormatting>
  <conditionalFormatting sqref="L687:AE698">
    <cfRule type="beginsWith" dxfId="293" priority="38" operator="beginsWith" text="F">
      <formula>LEFT(L687,LEN("F"))="F"</formula>
    </cfRule>
    <cfRule type="beginsWith" dxfId="292" priority="37" operator="beginsWith" text="Fruit">
      <formula>LEFT(L687,LEN("Fruit"))="Fruit"</formula>
    </cfRule>
  </conditionalFormatting>
  <conditionalFormatting sqref="L702:AE713">
    <cfRule type="beginsWith" dxfId="291" priority="36" operator="beginsWith" text="F">
      <formula>LEFT(L702,LEN("F"))="F"</formula>
    </cfRule>
    <cfRule type="beginsWith" dxfId="290" priority="35" operator="beginsWith" text="Fruit">
      <formula>LEFT(L702,LEN("Fruit"))="Fruit"</formula>
    </cfRule>
  </conditionalFormatting>
  <conditionalFormatting sqref="L717:AE728">
    <cfRule type="beginsWith" dxfId="289" priority="34" operator="beginsWith" text="F">
      <formula>LEFT(L717,LEN("F"))="F"</formula>
    </cfRule>
    <cfRule type="beginsWith" dxfId="288" priority="33" operator="beginsWith" text="Fruit">
      <formula>LEFT(L717,LEN("Fruit"))="Fruit"</formula>
    </cfRule>
  </conditionalFormatting>
  <conditionalFormatting sqref="L732:AE743">
    <cfRule type="beginsWith" dxfId="287" priority="32" operator="beginsWith" text="F">
      <formula>LEFT(L732,LEN("F"))="F"</formula>
    </cfRule>
    <cfRule type="beginsWith" dxfId="286" priority="31" operator="beginsWith" text="Fruit">
      <formula>LEFT(L732,LEN("Fruit"))="Fruit"</formula>
    </cfRule>
  </conditionalFormatting>
  <conditionalFormatting sqref="L747:AE758">
    <cfRule type="beginsWith" dxfId="285" priority="30" operator="beginsWith" text="F">
      <formula>LEFT(L747,LEN("F"))="F"</formula>
    </cfRule>
    <cfRule type="beginsWith" dxfId="284" priority="29" operator="beginsWith" text="Fruit">
      <formula>LEFT(L747,LEN("Fruit"))="Fruit"</formula>
    </cfRule>
  </conditionalFormatting>
  <conditionalFormatting sqref="L762:AE773">
    <cfRule type="beginsWith" dxfId="283" priority="28" operator="beginsWith" text="F">
      <formula>LEFT(L762,LEN("F"))="F"</formula>
    </cfRule>
    <cfRule type="beginsWith" dxfId="282" priority="27" operator="beginsWith" text="Fruit">
      <formula>LEFT(L762,LEN("Fruit"))="Fruit"</formula>
    </cfRule>
  </conditionalFormatting>
  <conditionalFormatting sqref="L777:AE788">
    <cfRule type="beginsWith" dxfId="281" priority="26" operator="beginsWith" text="F">
      <formula>LEFT(L777,LEN("F"))="F"</formula>
    </cfRule>
    <cfRule type="beginsWith" dxfId="280" priority="25" operator="beginsWith" text="Fruit">
      <formula>LEFT(L777,LEN("Fruit"))="Fruit"</formula>
    </cfRule>
  </conditionalFormatting>
  <conditionalFormatting sqref="L792:AE803">
    <cfRule type="beginsWith" dxfId="279" priority="24" operator="beginsWith" text="F">
      <formula>LEFT(L792,LEN("F"))="F"</formula>
    </cfRule>
    <cfRule type="beginsWith" dxfId="278" priority="23" operator="beginsWith" text="Fruit">
      <formula>LEFT(L792,LEN("Fruit"))="Fruit"</formula>
    </cfRule>
  </conditionalFormatting>
  <conditionalFormatting sqref="L807:AE818">
    <cfRule type="beginsWith" dxfId="277" priority="22" operator="beginsWith" text="F">
      <formula>LEFT(L807,LEN("F"))="F"</formula>
    </cfRule>
    <cfRule type="beginsWith" dxfId="276" priority="21" operator="beginsWith" text="Fruit">
      <formula>LEFT(L807,LEN("Fruit"))="Fruit"</formula>
    </cfRule>
  </conditionalFormatting>
  <conditionalFormatting sqref="L822:AE833">
    <cfRule type="beginsWith" dxfId="275" priority="20" operator="beginsWith" text="F">
      <formula>LEFT(L822,LEN("F"))="F"</formula>
    </cfRule>
    <cfRule type="beginsWith" dxfId="274" priority="19" operator="beginsWith" text="Fruit">
      <formula>LEFT(L822,LEN("Fruit"))="Fruit"</formula>
    </cfRule>
  </conditionalFormatting>
  <conditionalFormatting sqref="L837:AE848">
    <cfRule type="beginsWith" dxfId="273" priority="17" operator="beginsWith" text="Fruit">
      <formula>LEFT(L837,LEN("Fruit"))="Fruit"</formula>
    </cfRule>
    <cfRule type="beginsWith" dxfId="272" priority="18" operator="beginsWith" text="F">
      <formula>LEFT(L837,LEN("F"))="F"</formula>
    </cfRule>
  </conditionalFormatting>
  <conditionalFormatting sqref="L852:AE863">
    <cfRule type="beginsWith" dxfId="271" priority="16" operator="beginsWith" text="F">
      <formula>LEFT(L852,LEN("F"))="F"</formula>
    </cfRule>
    <cfRule type="beginsWith" dxfId="270" priority="15" operator="beginsWith" text="Fruit">
      <formula>LEFT(L852,LEN("Fruit"))="Fruit"</formula>
    </cfRule>
  </conditionalFormatting>
  <conditionalFormatting sqref="L867:AE878">
    <cfRule type="beginsWith" dxfId="269" priority="14" operator="beginsWith" text="F">
      <formula>LEFT(L867,LEN("F"))="F"</formula>
    </cfRule>
    <cfRule type="beginsWith" dxfId="268" priority="13" operator="beginsWith" text="Fruit">
      <formula>LEFT(L867,LEN("Fruit"))="Fruit"</formula>
    </cfRule>
  </conditionalFormatting>
  <conditionalFormatting sqref="L882:AE893">
    <cfRule type="beginsWith" dxfId="267" priority="12" operator="beginsWith" text="F">
      <formula>LEFT(L882,LEN("F"))="F"</formula>
    </cfRule>
    <cfRule type="beginsWith" dxfId="266" priority="11" operator="beginsWith" text="Fruit">
      <formula>LEFT(L882,LEN("Fruit"))="Fruit"</formula>
    </cfRule>
  </conditionalFormatting>
  <conditionalFormatting sqref="L897:AE908">
    <cfRule type="beginsWith" dxfId="265" priority="10" operator="beginsWith" text="F">
      <formula>LEFT(L897,LEN("F"))="F"</formula>
    </cfRule>
    <cfRule type="beginsWith" dxfId="264" priority="9" operator="beginsWith" text="Fruit">
      <formula>LEFT(L897,LEN("Fruit"))="Fruit"</formula>
    </cfRule>
  </conditionalFormatting>
  <conditionalFormatting sqref="L912:AE923">
    <cfRule type="beginsWith" dxfId="263" priority="8" operator="beginsWith" text="F">
      <formula>LEFT(L912,LEN("F"))="F"</formula>
    </cfRule>
    <cfRule type="beginsWith" dxfId="262" priority="7" operator="beginsWith" text="Fruit">
      <formula>LEFT(L912,LEN("Fruit"))="Fruit"</formula>
    </cfRule>
  </conditionalFormatting>
  <conditionalFormatting sqref="L927:AE938">
    <cfRule type="beginsWith" dxfId="261" priority="6" operator="beginsWith" text="F">
      <formula>LEFT(L927,LEN("F"))="F"</formula>
    </cfRule>
    <cfRule type="beginsWith" dxfId="260" priority="5" operator="beginsWith" text="Fruit">
      <formula>LEFT(L927,LEN("Fruit"))="Fruit"</formula>
    </cfRule>
  </conditionalFormatting>
  <conditionalFormatting sqref="L942:AE953">
    <cfRule type="beginsWith" dxfId="259" priority="4" operator="beginsWith" text="F">
      <formula>LEFT(L942,LEN("F"))="F"</formula>
    </cfRule>
    <cfRule type="beginsWith" dxfId="258" priority="3" operator="beginsWith" text="Fruit">
      <formula>LEFT(L942,LEN("Fruit"))="Fruit"</formula>
    </cfRule>
  </conditionalFormatting>
  <conditionalFormatting sqref="L957:AE968">
    <cfRule type="beginsWith" dxfId="257" priority="2" operator="beginsWith" text="F">
      <formula>LEFT(L957,LEN("F"))="F"</formula>
    </cfRule>
    <cfRule type="beginsWith" dxfId="25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6643-8CBB-47F0-9708-6BEBD5CE3F10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43319</v>
      </c>
      <c r="F4" s="191"/>
      <c r="H4" s="194" t="s">
        <v>303</v>
      </c>
      <c r="I4" s="196" t="s">
        <v>1197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219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57.97</v>
      </c>
      <c r="F9" s="176"/>
      <c r="G9" s="176">
        <v>76.900000000000006</v>
      </c>
      <c r="H9" s="175">
        <v>0.61</v>
      </c>
      <c r="I9" s="175">
        <v>91</v>
      </c>
      <c r="J9" s="174"/>
      <c r="K9" s="173">
        <v>10236.969999999999</v>
      </c>
      <c r="M9" s="5">
        <f>E9/$N$5</f>
        <v>28.984999999999999</v>
      </c>
      <c r="N9" s="5">
        <f>G9/$N$5</f>
        <v>38.450000000000003</v>
      </c>
      <c r="O9" s="8">
        <f>SUM(E9,G9,H9,I9,J9)/$N$5</f>
        <v>113.24000000000001</v>
      </c>
      <c r="P9" s="159">
        <f>(E9/$N$5)/1000*$N$3*10000</f>
        <v>3188.35</v>
      </c>
      <c r="Q9" s="159">
        <f>(G9/$N$5)/1000*$N$3*10000</f>
        <v>4229.5000000000009</v>
      </c>
      <c r="R9" s="159">
        <f>(J9/$N$5)/1000*$N$3*10000</f>
        <v>0</v>
      </c>
      <c r="S9" s="159">
        <f>((H9+I9+J9)/$N$5)/1000*$N$3*10000</f>
        <v>5038.5499999999993</v>
      </c>
      <c r="T9" s="159">
        <f>SUM(P9,Q9,S9)</f>
        <v>12456.4</v>
      </c>
      <c r="U9" s="158">
        <f>(K9/$N$5)/(100*100)*$N$3</f>
        <v>5.630333499999999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61.94</v>
      </c>
      <c r="F10" s="169"/>
      <c r="G10" s="169">
        <v>104.14</v>
      </c>
      <c r="H10" s="168">
        <v>1.07</v>
      </c>
      <c r="I10" s="168">
        <v>93.35</v>
      </c>
      <c r="J10" s="167"/>
      <c r="K10" s="166">
        <v>11701.59</v>
      </c>
      <c r="M10" s="5">
        <f t="shared" ref="M10:M72" si="0">E10/$N$5</f>
        <v>30.97</v>
      </c>
      <c r="N10" s="5">
        <f t="shared" ref="N10:N72" si="1">G10/$N$5</f>
        <v>52.07</v>
      </c>
      <c r="O10" s="8">
        <f t="shared" ref="O10:O72" si="2">SUM(E10,G10,H10,I10,J10)/$N$5</f>
        <v>130.25</v>
      </c>
      <c r="P10" s="159">
        <f t="shared" ref="P10:P72" si="3">(E10/$N$5)/1000*$N$3*10000</f>
        <v>3406.7</v>
      </c>
      <c r="Q10" s="159">
        <f t="shared" ref="Q10:Q72" si="4">(G10/$N$5)/1000*$N$3*10000</f>
        <v>5727.7</v>
      </c>
      <c r="R10" s="159">
        <f t="shared" ref="R10:R72" si="5">(J10/$N$5)/1000*$N$3*10000</f>
        <v>0</v>
      </c>
      <c r="S10" s="159">
        <f t="shared" ref="S10:S72" si="6">((H10+I10+J10)/$N$5)/1000*$N$3*10000</f>
        <v>5193.0999999999995</v>
      </c>
      <c r="T10" s="159">
        <f t="shared" ref="T10:T72" si="7">SUM(P10,Q10,S10)</f>
        <v>14327.5</v>
      </c>
      <c r="U10" s="158">
        <f t="shared" ref="U10:U72" si="8">(K10/$N$5)/(100*100)*$N$3</f>
        <v>6.4358744999999997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59.89</v>
      </c>
      <c r="F11" s="169"/>
      <c r="G11" s="185">
        <v>84.31</v>
      </c>
      <c r="H11" s="168">
        <v>1.1000000000000001</v>
      </c>
      <c r="I11" s="168">
        <v>81.42</v>
      </c>
      <c r="J11" s="167">
        <v>8.1300000000000008</v>
      </c>
      <c r="K11" s="166">
        <v>10128.51</v>
      </c>
      <c r="M11" s="5">
        <f t="shared" si="0"/>
        <v>29.945</v>
      </c>
      <c r="N11" s="5">
        <f t="shared" si="1"/>
        <v>42.155000000000001</v>
      </c>
      <c r="O11" s="8">
        <f t="shared" si="2"/>
        <v>117.42499999999998</v>
      </c>
      <c r="P11" s="159">
        <f t="shared" si="3"/>
        <v>3293.95</v>
      </c>
      <c r="Q11" s="159">
        <f t="shared" si="4"/>
        <v>4637.05</v>
      </c>
      <c r="R11" s="159">
        <f t="shared" si="5"/>
        <v>447.15</v>
      </c>
      <c r="S11" s="159">
        <f t="shared" si="6"/>
        <v>4985.75</v>
      </c>
      <c r="T11" s="159">
        <f t="shared" si="7"/>
        <v>12916.75</v>
      </c>
      <c r="U11" s="158">
        <f t="shared" si="8"/>
        <v>5.5706804999999999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40.07</v>
      </c>
      <c r="F12" s="163"/>
      <c r="G12" s="163">
        <v>55.51</v>
      </c>
      <c r="H12" s="162">
        <v>0.81</v>
      </c>
      <c r="I12" s="162">
        <v>63.04</v>
      </c>
      <c r="J12" s="161"/>
      <c r="K12" s="160">
        <v>6689</v>
      </c>
      <c r="M12" s="5">
        <f t="shared" si="0"/>
        <v>20.035</v>
      </c>
      <c r="N12" s="5">
        <f t="shared" si="1"/>
        <v>27.754999999999999</v>
      </c>
      <c r="O12" s="8">
        <f t="shared" si="2"/>
        <v>79.715000000000003</v>
      </c>
      <c r="P12" s="159">
        <f t="shared" si="3"/>
        <v>2203.85</v>
      </c>
      <c r="Q12" s="159">
        <f t="shared" si="4"/>
        <v>3053.0499999999997</v>
      </c>
      <c r="R12" s="159">
        <f t="shared" si="5"/>
        <v>0</v>
      </c>
      <c r="S12" s="159">
        <f t="shared" si="6"/>
        <v>3511.75</v>
      </c>
      <c r="T12" s="159">
        <f t="shared" si="7"/>
        <v>8768.65</v>
      </c>
      <c r="U12" s="158">
        <f t="shared" si="8"/>
        <v>3.6789500000000004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77.58</v>
      </c>
      <c r="F13" s="176"/>
      <c r="G13" s="184">
        <v>146.59</v>
      </c>
      <c r="H13" s="175">
        <v>1.49</v>
      </c>
      <c r="I13" s="175">
        <v>92.35</v>
      </c>
      <c r="J13" s="174">
        <v>3.03</v>
      </c>
      <c r="K13" s="173">
        <v>14122.91</v>
      </c>
      <c r="M13" s="5">
        <f t="shared" si="0"/>
        <v>38.79</v>
      </c>
      <c r="N13" s="5">
        <f t="shared" si="1"/>
        <v>73.295000000000002</v>
      </c>
      <c r="O13" s="8">
        <f t="shared" si="2"/>
        <v>160.51999999999998</v>
      </c>
      <c r="P13" s="159">
        <f t="shared" si="3"/>
        <v>4266.8999999999996</v>
      </c>
      <c r="Q13" s="159">
        <f t="shared" si="4"/>
        <v>8062.45</v>
      </c>
      <c r="R13" s="159">
        <f t="shared" si="5"/>
        <v>166.65</v>
      </c>
      <c r="S13" s="159">
        <f t="shared" si="6"/>
        <v>5327.8499999999995</v>
      </c>
      <c r="T13" s="159">
        <f t="shared" si="7"/>
        <v>17657.199999999997</v>
      </c>
      <c r="U13" s="158">
        <f t="shared" si="8"/>
        <v>7.7676004999999995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57.33</v>
      </c>
      <c r="F14" s="169"/>
      <c r="G14" s="169">
        <v>87.27</v>
      </c>
      <c r="H14" s="168">
        <v>1.56</v>
      </c>
      <c r="I14" s="168">
        <v>47.25</v>
      </c>
      <c r="J14" s="167">
        <v>26.2</v>
      </c>
      <c r="K14" s="166">
        <v>9065.3700000000008</v>
      </c>
      <c r="M14" s="5">
        <f t="shared" si="0"/>
        <v>28.664999999999999</v>
      </c>
      <c r="N14" s="5">
        <f t="shared" si="1"/>
        <v>43.634999999999998</v>
      </c>
      <c r="O14" s="8">
        <f t="shared" si="2"/>
        <v>109.80499999999999</v>
      </c>
      <c r="P14" s="159">
        <f t="shared" si="3"/>
        <v>3153.15</v>
      </c>
      <c r="Q14" s="159">
        <f t="shared" si="4"/>
        <v>4799.8500000000004</v>
      </c>
      <c r="R14" s="159">
        <f t="shared" si="5"/>
        <v>1440.9999999999998</v>
      </c>
      <c r="S14" s="159">
        <f t="shared" si="6"/>
        <v>4125.55</v>
      </c>
      <c r="T14" s="159">
        <f t="shared" si="7"/>
        <v>12078.55</v>
      </c>
      <c r="U14" s="158">
        <f t="shared" si="8"/>
        <v>4.9859534999999999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46.88</v>
      </c>
      <c r="F15" s="169"/>
      <c r="G15" s="169">
        <v>72.05</v>
      </c>
      <c r="H15" s="168">
        <v>0.98</v>
      </c>
      <c r="I15" s="168">
        <v>70.44</v>
      </c>
      <c r="J15" s="167">
        <v>0.94</v>
      </c>
      <c r="K15" s="166">
        <v>8668.6</v>
      </c>
      <c r="M15" s="5">
        <f t="shared" si="0"/>
        <v>23.44</v>
      </c>
      <c r="N15" s="5">
        <f t="shared" si="1"/>
        <v>36.024999999999999</v>
      </c>
      <c r="O15" s="8">
        <f t="shared" si="2"/>
        <v>95.64500000000001</v>
      </c>
      <c r="P15" s="159">
        <f t="shared" si="3"/>
        <v>2578.4</v>
      </c>
      <c r="Q15" s="159">
        <f t="shared" si="4"/>
        <v>3962.7500000000005</v>
      </c>
      <c r="R15" s="159">
        <f t="shared" si="5"/>
        <v>51.7</v>
      </c>
      <c r="S15" s="159">
        <f t="shared" si="6"/>
        <v>3979.7999999999993</v>
      </c>
      <c r="T15" s="159">
        <f t="shared" si="7"/>
        <v>10520.95</v>
      </c>
      <c r="U15" s="158">
        <f t="shared" si="8"/>
        <v>4.7677300000000002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35.78</v>
      </c>
      <c r="F16" s="163"/>
      <c r="G16" s="163">
        <v>41.09</v>
      </c>
      <c r="H16" s="162">
        <v>1.43</v>
      </c>
      <c r="I16" s="162">
        <v>55.2</v>
      </c>
      <c r="J16" s="161"/>
      <c r="K16" s="160">
        <v>5532.4</v>
      </c>
      <c r="M16" s="5">
        <f t="shared" si="0"/>
        <v>17.89</v>
      </c>
      <c r="N16" s="5">
        <f t="shared" si="1"/>
        <v>20.545000000000002</v>
      </c>
      <c r="O16" s="8">
        <f t="shared" si="2"/>
        <v>66.75</v>
      </c>
      <c r="P16" s="159">
        <f t="shared" si="3"/>
        <v>1967.8999999999999</v>
      </c>
      <c r="Q16" s="159">
        <f t="shared" si="4"/>
        <v>2259.9499999999998</v>
      </c>
      <c r="R16" s="159">
        <f t="shared" si="5"/>
        <v>0</v>
      </c>
      <c r="S16" s="159">
        <f t="shared" si="6"/>
        <v>3114.65</v>
      </c>
      <c r="T16" s="159">
        <f t="shared" si="7"/>
        <v>7342.5</v>
      </c>
      <c r="U16" s="158">
        <f t="shared" si="8"/>
        <v>3.0428199999999999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50.85</v>
      </c>
      <c r="F17" s="176"/>
      <c r="G17" s="176">
        <v>68.45</v>
      </c>
      <c r="H17" s="175">
        <v>0.78</v>
      </c>
      <c r="I17" s="175">
        <v>63.1</v>
      </c>
      <c r="J17" s="174"/>
      <c r="K17" s="173">
        <v>8781.5499999999993</v>
      </c>
      <c r="M17" s="5">
        <f t="shared" si="0"/>
        <v>25.425000000000001</v>
      </c>
      <c r="N17" s="5">
        <f t="shared" si="1"/>
        <v>34.225000000000001</v>
      </c>
      <c r="O17" s="8">
        <f t="shared" si="2"/>
        <v>91.59</v>
      </c>
      <c r="P17" s="159">
        <f t="shared" si="3"/>
        <v>2796.75</v>
      </c>
      <c r="Q17" s="159">
        <f t="shared" si="4"/>
        <v>3764.75</v>
      </c>
      <c r="R17" s="159">
        <f t="shared" si="5"/>
        <v>0</v>
      </c>
      <c r="S17" s="159">
        <f t="shared" si="6"/>
        <v>3513.4000000000005</v>
      </c>
      <c r="T17" s="159">
        <f t="shared" si="7"/>
        <v>10074.900000000001</v>
      </c>
      <c r="U17" s="158">
        <f t="shared" si="8"/>
        <v>4.8298524999999994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51.07</v>
      </c>
      <c r="F18" s="169"/>
      <c r="G18" s="169">
        <v>81.7</v>
      </c>
      <c r="H18" s="168">
        <v>0.54</v>
      </c>
      <c r="I18" s="168">
        <v>70.59</v>
      </c>
      <c r="J18" s="167">
        <v>3.79</v>
      </c>
      <c r="K18" s="166">
        <v>8934.35</v>
      </c>
      <c r="M18" s="5">
        <f t="shared" si="0"/>
        <v>25.535</v>
      </c>
      <c r="N18" s="5">
        <f t="shared" si="1"/>
        <v>40.85</v>
      </c>
      <c r="O18" s="8">
        <f t="shared" si="2"/>
        <v>103.845</v>
      </c>
      <c r="P18" s="159">
        <f t="shared" si="3"/>
        <v>2808.85</v>
      </c>
      <c r="Q18" s="159">
        <f t="shared" si="4"/>
        <v>4493.5</v>
      </c>
      <c r="R18" s="159">
        <f t="shared" si="5"/>
        <v>208.45</v>
      </c>
      <c r="S18" s="159">
        <f t="shared" si="6"/>
        <v>4120.6000000000013</v>
      </c>
      <c r="T18" s="159">
        <f t="shared" si="7"/>
        <v>11422.95</v>
      </c>
      <c r="U18" s="158">
        <f t="shared" si="8"/>
        <v>4.9138925000000002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46.65</v>
      </c>
      <c r="F19" s="169"/>
      <c r="G19" s="169">
        <v>61.75</v>
      </c>
      <c r="H19" s="168">
        <v>0.65</v>
      </c>
      <c r="I19" s="168">
        <v>63.97</v>
      </c>
      <c r="J19" s="167"/>
      <c r="K19" s="166">
        <v>7420.01</v>
      </c>
      <c r="M19" s="5">
        <f t="shared" si="0"/>
        <v>23.324999999999999</v>
      </c>
      <c r="N19" s="5">
        <f t="shared" si="1"/>
        <v>30.875</v>
      </c>
      <c r="O19" s="8">
        <f t="shared" si="2"/>
        <v>86.51</v>
      </c>
      <c r="P19" s="159">
        <f t="shared" si="3"/>
        <v>2565.75</v>
      </c>
      <c r="Q19" s="159">
        <f t="shared" si="4"/>
        <v>3396.25</v>
      </c>
      <c r="R19" s="159">
        <f t="shared" si="5"/>
        <v>0</v>
      </c>
      <c r="S19" s="159">
        <f t="shared" si="6"/>
        <v>3554.1000000000008</v>
      </c>
      <c r="T19" s="159">
        <f t="shared" si="7"/>
        <v>9516.1</v>
      </c>
      <c r="U19" s="158">
        <f t="shared" si="8"/>
        <v>4.0810054999999998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39.409999999999997</v>
      </c>
      <c r="F20" s="163"/>
      <c r="G20" s="163">
        <v>53.49</v>
      </c>
      <c r="H20" s="162">
        <v>0.34</v>
      </c>
      <c r="I20" s="162">
        <v>54.84</v>
      </c>
      <c r="J20" s="161">
        <v>10.72</v>
      </c>
      <c r="K20" s="160">
        <v>6683.12</v>
      </c>
      <c r="M20" s="5">
        <f t="shared" si="0"/>
        <v>19.704999999999998</v>
      </c>
      <c r="N20" s="5">
        <f t="shared" si="1"/>
        <v>26.745000000000001</v>
      </c>
      <c r="O20" s="8">
        <f t="shared" si="2"/>
        <v>79.400000000000006</v>
      </c>
      <c r="P20" s="159">
        <f t="shared" si="3"/>
        <v>2167.5499999999997</v>
      </c>
      <c r="Q20" s="159">
        <f t="shared" si="4"/>
        <v>2941.9500000000003</v>
      </c>
      <c r="R20" s="159">
        <f t="shared" si="5"/>
        <v>589.6</v>
      </c>
      <c r="S20" s="159">
        <f t="shared" si="6"/>
        <v>3624.5</v>
      </c>
      <c r="T20" s="159">
        <f t="shared" si="7"/>
        <v>8734</v>
      </c>
      <c r="U20" s="158">
        <f t="shared" si="8"/>
        <v>3.675716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57.56</v>
      </c>
      <c r="F21" s="176"/>
      <c r="G21" s="176">
        <v>92.83</v>
      </c>
      <c r="H21" s="175">
        <v>1.0900000000000001</v>
      </c>
      <c r="I21" s="175">
        <v>75.86</v>
      </c>
      <c r="J21" s="174">
        <v>6.03</v>
      </c>
      <c r="K21" s="173">
        <v>9684.52</v>
      </c>
      <c r="M21" s="5">
        <f t="shared" si="0"/>
        <v>28.78</v>
      </c>
      <c r="N21" s="5">
        <f t="shared" si="1"/>
        <v>46.414999999999999</v>
      </c>
      <c r="O21" s="8">
        <f t="shared" si="2"/>
        <v>116.68499999999999</v>
      </c>
      <c r="P21" s="159">
        <f t="shared" si="3"/>
        <v>3165.7999999999997</v>
      </c>
      <c r="Q21" s="159">
        <f t="shared" si="4"/>
        <v>5105.6499999999996</v>
      </c>
      <c r="R21" s="159">
        <f t="shared" si="5"/>
        <v>331.65</v>
      </c>
      <c r="S21" s="159">
        <f t="shared" si="6"/>
        <v>4563.8999999999996</v>
      </c>
      <c r="T21" s="159">
        <f t="shared" si="7"/>
        <v>12835.349999999999</v>
      </c>
      <c r="U21" s="158">
        <f t="shared" si="8"/>
        <v>5.3264860000000009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68.430000000000007</v>
      </c>
      <c r="F22" s="169"/>
      <c r="G22" s="169">
        <v>109.34</v>
      </c>
      <c r="H22" s="168">
        <v>2.16</v>
      </c>
      <c r="I22" s="168">
        <v>95.99</v>
      </c>
      <c r="J22" s="167"/>
      <c r="K22" s="166">
        <v>10374.299999999999</v>
      </c>
      <c r="M22" s="5">
        <f t="shared" si="0"/>
        <v>34.215000000000003</v>
      </c>
      <c r="N22" s="5">
        <f t="shared" si="1"/>
        <v>54.67</v>
      </c>
      <c r="O22" s="8">
        <f t="shared" si="2"/>
        <v>137.96</v>
      </c>
      <c r="P22" s="159">
        <f t="shared" si="3"/>
        <v>3763.65</v>
      </c>
      <c r="Q22" s="159">
        <f t="shared" si="4"/>
        <v>6013.7000000000007</v>
      </c>
      <c r="R22" s="159">
        <f t="shared" si="5"/>
        <v>0</v>
      </c>
      <c r="S22" s="159">
        <f t="shared" si="6"/>
        <v>5398.2499999999991</v>
      </c>
      <c r="T22" s="159">
        <f t="shared" si="7"/>
        <v>15175.599999999999</v>
      </c>
      <c r="U22" s="158">
        <f t="shared" si="8"/>
        <v>5.7058649999999993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54.52</v>
      </c>
      <c r="F23" s="169"/>
      <c r="G23" s="169">
        <v>64.03</v>
      </c>
      <c r="H23" s="168">
        <v>0.47</v>
      </c>
      <c r="I23" s="168">
        <v>105.62</v>
      </c>
      <c r="J23" s="167"/>
      <c r="K23" s="166">
        <v>9445.51</v>
      </c>
      <c r="M23" s="5">
        <f t="shared" si="0"/>
        <v>27.26</v>
      </c>
      <c r="N23" s="5">
        <f t="shared" si="1"/>
        <v>32.015000000000001</v>
      </c>
      <c r="O23" s="8">
        <f t="shared" si="2"/>
        <v>112.32000000000001</v>
      </c>
      <c r="P23" s="159">
        <f t="shared" si="3"/>
        <v>2998.6000000000004</v>
      </c>
      <c r="Q23" s="159">
        <f t="shared" si="4"/>
        <v>3521.65</v>
      </c>
      <c r="R23" s="159">
        <f t="shared" si="5"/>
        <v>0</v>
      </c>
      <c r="S23" s="159">
        <f t="shared" si="6"/>
        <v>5834.95</v>
      </c>
      <c r="T23" s="159">
        <f t="shared" si="7"/>
        <v>12355.2</v>
      </c>
      <c r="U23" s="158">
        <f t="shared" si="8"/>
        <v>5.1950305000000006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65.53</v>
      </c>
      <c r="F24" s="163"/>
      <c r="G24" s="163">
        <v>89.64</v>
      </c>
      <c r="H24" s="162">
        <v>1.1200000000000001</v>
      </c>
      <c r="I24" s="162">
        <v>91.97</v>
      </c>
      <c r="J24" s="161">
        <v>6.44</v>
      </c>
      <c r="K24" s="160">
        <v>10374.530000000001</v>
      </c>
      <c r="M24" s="5">
        <f t="shared" si="0"/>
        <v>32.765000000000001</v>
      </c>
      <c r="N24" s="5">
        <f t="shared" si="1"/>
        <v>44.82</v>
      </c>
      <c r="O24" s="8">
        <f t="shared" si="2"/>
        <v>127.35000000000001</v>
      </c>
      <c r="P24" s="159">
        <f t="shared" si="3"/>
        <v>3604.1500000000005</v>
      </c>
      <c r="Q24" s="159">
        <f t="shared" si="4"/>
        <v>4930.2</v>
      </c>
      <c r="R24" s="159">
        <f t="shared" si="5"/>
        <v>354.2</v>
      </c>
      <c r="S24" s="159">
        <f t="shared" si="6"/>
        <v>5474.15</v>
      </c>
      <c r="T24" s="159">
        <f t="shared" si="7"/>
        <v>14008.5</v>
      </c>
      <c r="U24" s="158">
        <f t="shared" si="8"/>
        <v>5.7059914999999997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34.07</v>
      </c>
      <c r="F25" s="176"/>
      <c r="G25" s="176">
        <v>46.07</v>
      </c>
      <c r="H25" s="175">
        <v>0.45</v>
      </c>
      <c r="I25" s="175">
        <v>46.46</v>
      </c>
      <c r="J25" s="174"/>
      <c r="K25" s="173">
        <v>5681.65</v>
      </c>
      <c r="M25" s="5">
        <f t="shared" si="0"/>
        <v>17.035</v>
      </c>
      <c r="N25" s="5">
        <f t="shared" si="1"/>
        <v>23.035</v>
      </c>
      <c r="O25" s="8">
        <f t="shared" si="2"/>
        <v>63.525000000000006</v>
      </c>
      <c r="P25" s="159">
        <f t="shared" si="3"/>
        <v>1873.8500000000001</v>
      </c>
      <c r="Q25" s="159">
        <f t="shared" si="4"/>
        <v>2533.85</v>
      </c>
      <c r="R25" s="159">
        <f t="shared" si="5"/>
        <v>0</v>
      </c>
      <c r="S25" s="159">
        <f t="shared" si="6"/>
        <v>2580.0499999999997</v>
      </c>
      <c r="T25" s="159">
        <f t="shared" si="7"/>
        <v>6987.75</v>
      </c>
      <c r="U25" s="158">
        <f t="shared" si="8"/>
        <v>3.1249074999999995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53.58</v>
      </c>
      <c r="F26" s="169"/>
      <c r="G26" s="169">
        <v>60.16</v>
      </c>
      <c r="H26" s="168">
        <v>0.74</v>
      </c>
      <c r="I26" s="168">
        <v>81.72</v>
      </c>
      <c r="J26" s="167"/>
      <c r="K26" s="166">
        <v>9321.32</v>
      </c>
      <c r="M26" s="5">
        <f t="shared" si="0"/>
        <v>26.79</v>
      </c>
      <c r="N26" s="5">
        <f t="shared" si="1"/>
        <v>30.08</v>
      </c>
      <c r="O26" s="8">
        <f t="shared" si="2"/>
        <v>98.1</v>
      </c>
      <c r="P26" s="159">
        <f t="shared" si="3"/>
        <v>2946.8999999999996</v>
      </c>
      <c r="Q26" s="159">
        <f t="shared" si="4"/>
        <v>3308.8</v>
      </c>
      <c r="R26" s="159">
        <f t="shared" si="5"/>
        <v>0</v>
      </c>
      <c r="S26" s="159">
        <f t="shared" si="6"/>
        <v>4535.2999999999993</v>
      </c>
      <c r="T26" s="159">
        <f t="shared" si="7"/>
        <v>10791</v>
      </c>
      <c r="U26" s="158">
        <f t="shared" si="8"/>
        <v>5.1267259999999997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67.849999999999994</v>
      </c>
      <c r="F27" s="169"/>
      <c r="G27" s="169">
        <v>97.48</v>
      </c>
      <c r="H27" s="168">
        <v>0.55000000000000004</v>
      </c>
      <c r="I27" s="168">
        <v>129.91999999999999</v>
      </c>
      <c r="J27" s="167"/>
      <c r="K27" s="166">
        <v>11769.05</v>
      </c>
      <c r="M27" s="5">
        <f t="shared" si="0"/>
        <v>33.924999999999997</v>
      </c>
      <c r="N27" s="5">
        <f t="shared" si="1"/>
        <v>48.74</v>
      </c>
      <c r="O27" s="8">
        <f t="shared" si="2"/>
        <v>147.89999999999998</v>
      </c>
      <c r="P27" s="159">
        <f t="shared" si="3"/>
        <v>3731.75</v>
      </c>
      <c r="Q27" s="159">
        <f t="shared" si="4"/>
        <v>5361.4</v>
      </c>
      <c r="R27" s="159">
        <f t="shared" si="5"/>
        <v>0</v>
      </c>
      <c r="S27" s="159">
        <f t="shared" si="6"/>
        <v>7175.85</v>
      </c>
      <c r="T27" s="159">
        <f t="shared" si="7"/>
        <v>16269</v>
      </c>
      <c r="U27" s="158">
        <f t="shared" si="8"/>
        <v>6.4729774999999989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36.950000000000003</v>
      </c>
      <c r="F28" s="163"/>
      <c r="G28" s="163">
        <v>47.51</v>
      </c>
      <c r="H28" s="162">
        <v>0.45</v>
      </c>
      <c r="I28" s="162">
        <v>36.53</v>
      </c>
      <c r="J28" s="161">
        <v>26.53</v>
      </c>
      <c r="K28" s="160">
        <v>5913.05</v>
      </c>
      <c r="M28" s="5">
        <f t="shared" si="0"/>
        <v>18.475000000000001</v>
      </c>
      <c r="N28" s="5">
        <f t="shared" si="1"/>
        <v>23.754999999999999</v>
      </c>
      <c r="O28" s="8">
        <f t="shared" si="2"/>
        <v>73.985000000000014</v>
      </c>
      <c r="P28" s="159">
        <f t="shared" si="3"/>
        <v>2032.2500000000002</v>
      </c>
      <c r="Q28" s="159">
        <f t="shared" si="4"/>
        <v>2613.0500000000002</v>
      </c>
      <c r="R28" s="159">
        <f t="shared" si="5"/>
        <v>1459.15</v>
      </c>
      <c r="S28" s="159">
        <f t="shared" si="6"/>
        <v>3493.0500000000011</v>
      </c>
      <c r="T28" s="159">
        <f t="shared" si="7"/>
        <v>8138.3500000000013</v>
      </c>
      <c r="U28" s="158">
        <f t="shared" si="8"/>
        <v>3.2521774999999997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51.23</v>
      </c>
      <c r="F29" s="176"/>
      <c r="G29" s="176">
        <v>84.62</v>
      </c>
      <c r="H29" s="175">
        <v>0.57999999999999996</v>
      </c>
      <c r="I29" s="175">
        <v>76.489999999999995</v>
      </c>
      <c r="J29" s="174">
        <v>4.34</v>
      </c>
      <c r="K29" s="173">
        <v>9124.9699999999993</v>
      </c>
      <c r="M29" s="5">
        <f t="shared" si="0"/>
        <v>25.614999999999998</v>
      </c>
      <c r="N29" s="5">
        <f t="shared" si="1"/>
        <v>42.31</v>
      </c>
      <c r="O29" s="8">
        <f t="shared" si="2"/>
        <v>108.63000000000001</v>
      </c>
      <c r="P29" s="159">
        <f t="shared" si="3"/>
        <v>2817.65</v>
      </c>
      <c r="Q29" s="159">
        <f t="shared" si="4"/>
        <v>4654.0999999999995</v>
      </c>
      <c r="R29" s="159">
        <f t="shared" si="5"/>
        <v>238.70000000000002</v>
      </c>
      <c r="S29" s="159">
        <f t="shared" si="6"/>
        <v>4477.5499999999993</v>
      </c>
      <c r="T29" s="159">
        <f t="shared" si="7"/>
        <v>11949.3</v>
      </c>
      <c r="U29" s="158">
        <f t="shared" si="8"/>
        <v>5.0187334999999997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59.71</v>
      </c>
      <c r="F30" s="169"/>
      <c r="G30" s="169">
        <v>89.62</v>
      </c>
      <c r="H30" s="168">
        <v>1.81</v>
      </c>
      <c r="I30" s="168">
        <v>73.48</v>
      </c>
      <c r="J30" s="167">
        <v>5.14</v>
      </c>
      <c r="K30" s="166">
        <v>9859.91</v>
      </c>
      <c r="M30" s="5">
        <f t="shared" si="0"/>
        <v>29.855</v>
      </c>
      <c r="N30" s="5">
        <f t="shared" si="1"/>
        <v>44.81</v>
      </c>
      <c r="O30" s="8">
        <f t="shared" si="2"/>
        <v>114.88</v>
      </c>
      <c r="P30" s="159">
        <f t="shared" si="3"/>
        <v>3284.05</v>
      </c>
      <c r="Q30" s="159">
        <f t="shared" si="4"/>
        <v>4929.1000000000004</v>
      </c>
      <c r="R30" s="159">
        <f t="shared" si="5"/>
        <v>282.7</v>
      </c>
      <c r="S30" s="159">
        <f t="shared" si="6"/>
        <v>4423.6499999999996</v>
      </c>
      <c r="T30" s="159">
        <f t="shared" si="7"/>
        <v>12636.800000000001</v>
      </c>
      <c r="U30" s="158">
        <f t="shared" si="8"/>
        <v>5.4229504999999998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56.83</v>
      </c>
      <c r="F31" s="169"/>
      <c r="G31" s="169">
        <v>93.06</v>
      </c>
      <c r="H31" s="168">
        <v>0.77</v>
      </c>
      <c r="I31" s="168">
        <v>75.34</v>
      </c>
      <c r="J31" s="167">
        <v>3.6</v>
      </c>
      <c r="K31" s="166">
        <v>10192.41</v>
      </c>
      <c r="M31" s="5">
        <f t="shared" si="0"/>
        <v>28.414999999999999</v>
      </c>
      <c r="N31" s="5">
        <f t="shared" si="1"/>
        <v>46.53</v>
      </c>
      <c r="O31" s="8">
        <f t="shared" si="2"/>
        <v>114.8</v>
      </c>
      <c r="P31" s="159">
        <f t="shared" si="3"/>
        <v>3125.6499999999996</v>
      </c>
      <c r="Q31" s="159">
        <f t="shared" si="4"/>
        <v>5118.3</v>
      </c>
      <c r="R31" s="159">
        <f t="shared" si="5"/>
        <v>197.99999999999997</v>
      </c>
      <c r="S31" s="159">
        <f t="shared" si="6"/>
        <v>4384.0499999999993</v>
      </c>
      <c r="T31" s="159">
        <f t="shared" si="7"/>
        <v>12628</v>
      </c>
      <c r="U31" s="158">
        <f t="shared" si="8"/>
        <v>5.6058254999999999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55.25</v>
      </c>
      <c r="F32" s="163"/>
      <c r="G32" s="163">
        <v>80.290000000000006</v>
      </c>
      <c r="H32" s="162">
        <v>0.28999999999999998</v>
      </c>
      <c r="I32" s="162">
        <v>100.3</v>
      </c>
      <c r="J32" s="161"/>
      <c r="K32" s="160">
        <v>9043.66</v>
      </c>
      <c r="M32" s="5">
        <f t="shared" si="0"/>
        <v>27.625</v>
      </c>
      <c r="N32" s="5">
        <f t="shared" si="1"/>
        <v>40.145000000000003</v>
      </c>
      <c r="O32" s="8">
        <f t="shared" si="2"/>
        <v>118.065</v>
      </c>
      <c r="P32" s="159">
        <f t="shared" si="3"/>
        <v>3038.75</v>
      </c>
      <c r="Q32" s="159">
        <f t="shared" si="4"/>
        <v>4415.95</v>
      </c>
      <c r="R32" s="159">
        <f t="shared" si="5"/>
        <v>0</v>
      </c>
      <c r="S32" s="159">
        <f t="shared" si="6"/>
        <v>5532.45</v>
      </c>
      <c r="T32" s="159">
        <f t="shared" si="7"/>
        <v>12987.15</v>
      </c>
      <c r="U32" s="158">
        <f t="shared" si="8"/>
        <v>4.9740130000000002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72.489999999999995</v>
      </c>
      <c r="F33" s="176"/>
      <c r="G33" s="176">
        <v>140.78</v>
      </c>
      <c r="H33" s="175">
        <v>0.59</v>
      </c>
      <c r="I33" s="175">
        <v>100.1</v>
      </c>
      <c r="J33" s="174">
        <v>8.08</v>
      </c>
      <c r="K33" s="173">
        <v>13656.91</v>
      </c>
      <c r="M33" s="5">
        <f t="shared" si="0"/>
        <v>36.244999999999997</v>
      </c>
      <c r="N33" s="5">
        <f t="shared" si="1"/>
        <v>70.39</v>
      </c>
      <c r="O33" s="8">
        <f t="shared" si="2"/>
        <v>161.01999999999998</v>
      </c>
      <c r="P33" s="159">
        <f t="shared" si="3"/>
        <v>3986.9500000000003</v>
      </c>
      <c r="Q33" s="159">
        <f t="shared" si="4"/>
        <v>7742.9</v>
      </c>
      <c r="R33" s="159">
        <f t="shared" si="5"/>
        <v>444.4</v>
      </c>
      <c r="S33" s="159">
        <f t="shared" si="6"/>
        <v>5982.3499999999995</v>
      </c>
      <c r="T33" s="159">
        <f t="shared" si="7"/>
        <v>17712.2</v>
      </c>
      <c r="U33" s="158">
        <f t="shared" si="8"/>
        <v>7.5113004999999999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68.599999999999994</v>
      </c>
      <c r="F34" s="169"/>
      <c r="G34" s="169">
        <v>107.98</v>
      </c>
      <c r="H34" s="168">
        <v>0.55000000000000004</v>
      </c>
      <c r="I34" s="168">
        <v>96.26</v>
      </c>
      <c r="J34" s="167">
        <v>6.57</v>
      </c>
      <c r="K34" s="166">
        <v>12461.94</v>
      </c>
      <c r="M34" s="5">
        <f t="shared" si="0"/>
        <v>34.299999999999997</v>
      </c>
      <c r="N34" s="5">
        <f t="shared" si="1"/>
        <v>53.99</v>
      </c>
      <c r="O34" s="8">
        <f t="shared" si="2"/>
        <v>139.97999999999999</v>
      </c>
      <c r="P34" s="159">
        <f t="shared" si="3"/>
        <v>3772.9999999999995</v>
      </c>
      <c r="Q34" s="159">
        <f t="shared" si="4"/>
        <v>5938.9000000000005</v>
      </c>
      <c r="R34" s="159">
        <f t="shared" si="5"/>
        <v>361.35</v>
      </c>
      <c r="S34" s="159">
        <f t="shared" si="6"/>
        <v>5685.9000000000005</v>
      </c>
      <c r="T34" s="159">
        <f t="shared" si="7"/>
        <v>15397.8</v>
      </c>
      <c r="U34" s="158">
        <f t="shared" si="8"/>
        <v>6.8540670000000006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40.44</v>
      </c>
      <c r="F35" s="169"/>
      <c r="G35" s="169">
        <v>54.78</v>
      </c>
      <c r="H35" s="168">
        <v>0.93</v>
      </c>
      <c r="I35" s="168">
        <v>59.2</v>
      </c>
      <c r="J35" s="167">
        <v>5.42</v>
      </c>
      <c r="K35" s="166">
        <v>7038.49</v>
      </c>
      <c r="M35" s="5">
        <f t="shared" si="0"/>
        <v>20.22</v>
      </c>
      <c r="N35" s="5">
        <f t="shared" si="1"/>
        <v>27.39</v>
      </c>
      <c r="O35" s="8">
        <f t="shared" si="2"/>
        <v>80.385000000000005</v>
      </c>
      <c r="P35" s="159">
        <f t="shared" si="3"/>
        <v>2224.1999999999998</v>
      </c>
      <c r="Q35" s="159">
        <f t="shared" si="4"/>
        <v>3012.9</v>
      </c>
      <c r="R35" s="159">
        <f t="shared" si="5"/>
        <v>298.10000000000002</v>
      </c>
      <c r="S35" s="159">
        <f t="shared" si="6"/>
        <v>3605.25</v>
      </c>
      <c r="T35" s="159">
        <f t="shared" si="7"/>
        <v>8842.35</v>
      </c>
      <c r="U35" s="158">
        <f t="shared" si="8"/>
        <v>3.8711694999999997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57.19</v>
      </c>
      <c r="F36" s="163"/>
      <c r="G36" s="163">
        <v>78.17</v>
      </c>
      <c r="H36" s="162">
        <v>1.46</v>
      </c>
      <c r="I36" s="162">
        <v>89.72</v>
      </c>
      <c r="J36" s="161"/>
      <c r="K36" s="160">
        <v>10529.7</v>
      </c>
      <c r="M36" s="5">
        <f t="shared" si="0"/>
        <v>28.594999999999999</v>
      </c>
      <c r="N36" s="5">
        <f t="shared" si="1"/>
        <v>39.085000000000001</v>
      </c>
      <c r="O36" s="8">
        <f t="shared" si="2"/>
        <v>113.27000000000001</v>
      </c>
      <c r="P36" s="159">
        <f t="shared" si="3"/>
        <v>3145.45</v>
      </c>
      <c r="Q36" s="159">
        <f t="shared" si="4"/>
        <v>4299.3500000000004</v>
      </c>
      <c r="R36" s="159">
        <f t="shared" si="5"/>
        <v>0</v>
      </c>
      <c r="S36" s="159">
        <f t="shared" si="6"/>
        <v>5014.8999999999996</v>
      </c>
      <c r="T36" s="159">
        <f t="shared" si="7"/>
        <v>12459.7</v>
      </c>
      <c r="U36" s="158">
        <f t="shared" si="8"/>
        <v>5.791335000000001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40.409999999999997</v>
      </c>
      <c r="F37" s="176"/>
      <c r="G37" s="176">
        <v>47.96</v>
      </c>
      <c r="H37" s="175">
        <v>0.5</v>
      </c>
      <c r="I37" s="175">
        <v>65.5</v>
      </c>
      <c r="J37" s="174"/>
      <c r="K37" s="173">
        <v>6766.53</v>
      </c>
      <c r="M37" s="5">
        <f t="shared" si="0"/>
        <v>20.204999999999998</v>
      </c>
      <c r="N37" s="5">
        <f t="shared" si="1"/>
        <v>23.98</v>
      </c>
      <c r="O37" s="8">
        <f t="shared" si="2"/>
        <v>77.185000000000002</v>
      </c>
      <c r="P37" s="159">
        <f t="shared" si="3"/>
        <v>2222.5499999999997</v>
      </c>
      <c r="Q37" s="159">
        <f t="shared" si="4"/>
        <v>2637.8</v>
      </c>
      <c r="R37" s="159">
        <f t="shared" si="5"/>
        <v>0</v>
      </c>
      <c r="S37" s="159">
        <f t="shared" si="6"/>
        <v>3630</v>
      </c>
      <c r="T37" s="159">
        <f t="shared" si="7"/>
        <v>8490.35</v>
      </c>
      <c r="U37" s="158">
        <f t="shared" si="8"/>
        <v>3.7215914999999997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34.81</v>
      </c>
      <c r="F38" s="169"/>
      <c r="G38" s="169">
        <v>49.37</v>
      </c>
      <c r="H38" s="168">
        <v>0.52</v>
      </c>
      <c r="I38" s="168">
        <v>39.86</v>
      </c>
      <c r="J38" s="167"/>
      <c r="K38" s="166">
        <v>6305.89</v>
      </c>
      <c r="M38" s="5">
        <f t="shared" si="0"/>
        <v>17.405000000000001</v>
      </c>
      <c r="N38" s="5">
        <f t="shared" si="1"/>
        <v>24.684999999999999</v>
      </c>
      <c r="O38" s="8">
        <f t="shared" si="2"/>
        <v>62.28</v>
      </c>
      <c r="P38" s="159">
        <f t="shared" si="3"/>
        <v>1914.5500000000002</v>
      </c>
      <c r="Q38" s="159">
        <f t="shared" si="4"/>
        <v>2715.35</v>
      </c>
      <c r="R38" s="159">
        <f t="shared" si="5"/>
        <v>0</v>
      </c>
      <c r="S38" s="159">
        <f t="shared" si="6"/>
        <v>2220.9</v>
      </c>
      <c r="T38" s="159">
        <f t="shared" si="7"/>
        <v>6850.7999999999993</v>
      </c>
      <c r="U38" s="158">
        <f t="shared" si="8"/>
        <v>3.4682395000000001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35.880000000000003</v>
      </c>
      <c r="F39" s="169"/>
      <c r="G39" s="169">
        <v>43.81</v>
      </c>
      <c r="H39" s="168">
        <v>0.78</v>
      </c>
      <c r="I39" s="168">
        <v>50.48</v>
      </c>
      <c r="J39" s="167">
        <v>6.16</v>
      </c>
      <c r="K39" s="166">
        <v>5764.68</v>
      </c>
      <c r="M39" s="5">
        <f t="shared" si="0"/>
        <v>17.940000000000001</v>
      </c>
      <c r="N39" s="5">
        <f t="shared" si="1"/>
        <v>21.905000000000001</v>
      </c>
      <c r="O39" s="8">
        <f t="shared" si="2"/>
        <v>68.554999999999993</v>
      </c>
      <c r="P39" s="159">
        <f t="shared" si="3"/>
        <v>1973.4</v>
      </c>
      <c r="Q39" s="159">
        <f t="shared" si="4"/>
        <v>2409.5500000000002</v>
      </c>
      <c r="R39" s="159">
        <f t="shared" si="5"/>
        <v>338.8</v>
      </c>
      <c r="S39" s="159">
        <f t="shared" si="6"/>
        <v>3158.1</v>
      </c>
      <c r="T39" s="159">
        <f t="shared" si="7"/>
        <v>7541.0500000000011</v>
      </c>
      <c r="U39" s="158">
        <f t="shared" si="8"/>
        <v>3.1705739999999998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49.77</v>
      </c>
      <c r="F40" s="163"/>
      <c r="G40" s="163">
        <v>59.81</v>
      </c>
      <c r="H40" s="162">
        <v>0.57999999999999996</v>
      </c>
      <c r="I40" s="162">
        <v>80.150000000000006</v>
      </c>
      <c r="J40" s="161">
        <v>1.26</v>
      </c>
      <c r="K40" s="160">
        <v>7767.76</v>
      </c>
      <c r="M40" s="5">
        <f t="shared" si="0"/>
        <v>24.885000000000002</v>
      </c>
      <c r="N40" s="5">
        <f t="shared" si="1"/>
        <v>29.905000000000001</v>
      </c>
      <c r="O40" s="8">
        <f t="shared" si="2"/>
        <v>95.784999999999997</v>
      </c>
      <c r="P40" s="159">
        <f t="shared" si="3"/>
        <v>2737.35</v>
      </c>
      <c r="Q40" s="159">
        <f t="shared" si="4"/>
        <v>3289.55</v>
      </c>
      <c r="R40" s="159">
        <f t="shared" si="5"/>
        <v>69.3</v>
      </c>
      <c r="S40" s="159">
        <f t="shared" si="6"/>
        <v>4509.4500000000007</v>
      </c>
      <c r="T40" s="159">
        <f t="shared" si="7"/>
        <v>10536.35</v>
      </c>
      <c r="U40" s="158">
        <f t="shared" si="8"/>
        <v>4.2722680000000004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36.22</v>
      </c>
      <c r="F41" s="176"/>
      <c r="G41" s="176">
        <v>42.39</v>
      </c>
      <c r="H41" s="175">
        <v>0.46</v>
      </c>
      <c r="I41" s="175">
        <v>40.049999999999997</v>
      </c>
      <c r="J41" s="174">
        <v>8.83</v>
      </c>
      <c r="K41" s="173">
        <v>6170.74</v>
      </c>
      <c r="M41" s="5">
        <f t="shared" si="0"/>
        <v>18.11</v>
      </c>
      <c r="N41" s="5">
        <f t="shared" si="1"/>
        <v>21.195</v>
      </c>
      <c r="O41" s="8">
        <f t="shared" si="2"/>
        <v>63.974999999999994</v>
      </c>
      <c r="P41" s="159">
        <f t="shared" si="3"/>
        <v>1992.1</v>
      </c>
      <c r="Q41" s="159">
        <f t="shared" si="4"/>
        <v>2331.4499999999998</v>
      </c>
      <c r="R41" s="159">
        <f t="shared" si="5"/>
        <v>485.65</v>
      </c>
      <c r="S41" s="159">
        <f t="shared" si="6"/>
        <v>2713.7</v>
      </c>
      <c r="T41" s="159">
        <f t="shared" si="7"/>
        <v>7037.2499999999991</v>
      </c>
      <c r="U41" s="158">
        <f t="shared" si="8"/>
        <v>3.393907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50.26</v>
      </c>
      <c r="F42" s="169"/>
      <c r="G42" s="169">
        <v>77.69</v>
      </c>
      <c r="H42" s="168">
        <v>0.46</v>
      </c>
      <c r="I42" s="168">
        <v>56.27</v>
      </c>
      <c r="J42" s="167">
        <v>12.84</v>
      </c>
      <c r="K42" s="166">
        <v>9497.7000000000007</v>
      </c>
      <c r="M42" s="5">
        <f t="shared" si="0"/>
        <v>25.13</v>
      </c>
      <c r="N42" s="5">
        <f t="shared" si="1"/>
        <v>38.844999999999999</v>
      </c>
      <c r="O42" s="8">
        <f t="shared" si="2"/>
        <v>98.76</v>
      </c>
      <c r="P42" s="159">
        <f t="shared" si="3"/>
        <v>2764.3</v>
      </c>
      <c r="Q42" s="159">
        <f t="shared" si="4"/>
        <v>4272.95</v>
      </c>
      <c r="R42" s="159">
        <f t="shared" si="5"/>
        <v>706.2</v>
      </c>
      <c r="S42" s="159">
        <f t="shared" si="6"/>
        <v>3826.3500000000004</v>
      </c>
      <c r="T42" s="159">
        <f t="shared" si="7"/>
        <v>10863.6</v>
      </c>
      <c r="U42" s="158">
        <f t="shared" si="8"/>
        <v>5.2237350000000005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36.61</v>
      </c>
      <c r="F43" s="169"/>
      <c r="G43" s="169">
        <v>50.23</v>
      </c>
      <c r="H43" s="168">
        <v>0.37</v>
      </c>
      <c r="I43" s="168">
        <v>36.04</v>
      </c>
      <c r="J43" s="167">
        <v>6.41</v>
      </c>
      <c r="K43" s="166">
        <v>6092.07</v>
      </c>
      <c r="M43" s="5">
        <f t="shared" si="0"/>
        <v>18.305</v>
      </c>
      <c r="N43" s="5">
        <f t="shared" si="1"/>
        <v>25.114999999999998</v>
      </c>
      <c r="O43" s="8">
        <f t="shared" si="2"/>
        <v>64.83</v>
      </c>
      <c r="P43" s="159">
        <f t="shared" si="3"/>
        <v>2013.5499999999997</v>
      </c>
      <c r="Q43" s="159">
        <f t="shared" si="4"/>
        <v>2762.6499999999996</v>
      </c>
      <c r="R43" s="159">
        <f t="shared" si="5"/>
        <v>352.55</v>
      </c>
      <c r="S43" s="159">
        <f t="shared" si="6"/>
        <v>2355.0999999999995</v>
      </c>
      <c r="T43" s="159">
        <f t="shared" si="7"/>
        <v>7131.2999999999984</v>
      </c>
      <c r="U43" s="158">
        <f t="shared" si="8"/>
        <v>3.3506384999999996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34.979999999999997</v>
      </c>
      <c r="F44" s="163"/>
      <c r="G44" s="163">
        <v>56.8</v>
      </c>
      <c r="H44" s="162">
        <v>0.51</v>
      </c>
      <c r="I44" s="162">
        <v>54.77</v>
      </c>
      <c r="J44" s="161"/>
      <c r="K44" s="160">
        <v>5721.23</v>
      </c>
      <c r="M44" s="5">
        <f t="shared" si="0"/>
        <v>17.489999999999998</v>
      </c>
      <c r="N44" s="5">
        <f t="shared" si="1"/>
        <v>28.4</v>
      </c>
      <c r="O44" s="8">
        <f t="shared" si="2"/>
        <v>73.53</v>
      </c>
      <c r="P44" s="159">
        <f t="shared" si="3"/>
        <v>1923.8999999999999</v>
      </c>
      <c r="Q44" s="159">
        <f t="shared" si="4"/>
        <v>3123.9999999999995</v>
      </c>
      <c r="R44" s="159">
        <f t="shared" si="5"/>
        <v>0</v>
      </c>
      <c r="S44" s="159">
        <f t="shared" si="6"/>
        <v>3040.4000000000005</v>
      </c>
      <c r="T44" s="159">
        <f t="shared" si="7"/>
        <v>8088.3</v>
      </c>
      <c r="U44" s="158">
        <f t="shared" si="8"/>
        <v>3.1466764999999999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53.28</v>
      </c>
      <c r="F45" s="176"/>
      <c r="G45" s="176">
        <v>82.1</v>
      </c>
      <c r="H45" s="175">
        <v>2.19</v>
      </c>
      <c r="I45" s="175">
        <v>49.08</v>
      </c>
      <c r="J45" s="174">
        <v>11</v>
      </c>
      <c r="K45" s="173">
        <v>9422.92</v>
      </c>
      <c r="M45" s="5">
        <f t="shared" si="0"/>
        <v>26.64</v>
      </c>
      <c r="N45" s="5">
        <f t="shared" si="1"/>
        <v>41.05</v>
      </c>
      <c r="O45" s="8">
        <f t="shared" si="2"/>
        <v>98.824999999999989</v>
      </c>
      <c r="P45" s="159">
        <f t="shared" si="3"/>
        <v>2930.4</v>
      </c>
      <c r="Q45" s="159">
        <f t="shared" si="4"/>
        <v>4515.4999999999991</v>
      </c>
      <c r="R45" s="159">
        <f t="shared" si="5"/>
        <v>605</v>
      </c>
      <c r="S45" s="159">
        <f t="shared" si="6"/>
        <v>3424.85</v>
      </c>
      <c r="T45" s="159">
        <f t="shared" si="7"/>
        <v>10870.75</v>
      </c>
      <c r="U45" s="158">
        <f t="shared" si="8"/>
        <v>5.1826059999999998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54.01</v>
      </c>
      <c r="F46" s="169"/>
      <c r="G46" s="169">
        <v>82.47</v>
      </c>
      <c r="H46" s="168">
        <v>0.74</v>
      </c>
      <c r="I46" s="168">
        <v>81.849999999999994</v>
      </c>
      <c r="J46" s="167"/>
      <c r="K46" s="166">
        <v>9501.98</v>
      </c>
      <c r="M46" s="5">
        <f t="shared" si="0"/>
        <v>27.004999999999999</v>
      </c>
      <c r="N46" s="5">
        <f t="shared" si="1"/>
        <v>41.234999999999999</v>
      </c>
      <c r="O46" s="8">
        <f t="shared" si="2"/>
        <v>109.535</v>
      </c>
      <c r="P46" s="159">
        <f t="shared" si="3"/>
        <v>2970.5499999999997</v>
      </c>
      <c r="Q46" s="159">
        <f t="shared" si="4"/>
        <v>4535.8500000000004</v>
      </c>
      <c r="R46" s="159">
        <f t="shared" si="5"/>
        <v>0</v>
      </c>
      <c r="S46" s="159">
        <f t="shared" si="6"/>
        <v>4542.4499999999989</v>
      </c>
      <c r="T46" s="159">
        <f t="shared" si="7"/>
        <v>12048.849999999999</v>
      </c>
      <c r="U46" s="158">
        <f t="shared" si="8"/>
        <v>5.226089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47.34</v>
      </c>
      <c r="F47" s="169"/>
      <c r="G47" s="169">
        <v>75.38</v>
      </c>
      <c r="H47" s="168">
        <v>0.12</v>
      </c>
      <c r="I47" s="168">
        <v>74.569999999999993</v>
      </c>
      <c r="J47" s="167"/>
      <c r="K47" s="166">
        <v>8169.4</v>
      </c>
      <c r="M47" s="5">
        <f t="shared" si="0"/>
        <v>23.67</v>
      </c>
      <c r="N47" s="5">
        <f t="shared" si="1"/>
        <v>37.69</v>
      </c>
      <c r="O47" s="8">
        <f t="shared" si="2"/>
        <v>98.704999999999998</v>
      </c>
      <c r="P47" s="159">
        <f t="shared" si="3"/>
        <v>2603.6999999999998</v>
      </c>
      <c r="Q47" s="159">
        <f t="shared" si="4"/>
        <v>4145.8999999999996</v>
      </c>
      <c r="R47" s="159">
        <f t="shared" si="5"/>
        <v>0</v>
      </c>
      <c r="S47" s="159">
        <f t="shared" si="6"/>
        <v>4107.95</v>
      </c>
      <c r="T47" s="159">
        <f t="shared" si="7"/>
        <v>10857.55</v>
      </c>
      <c r="U47" s="158">
        <f t="shared" si="8"/>
        <v>4.4931700000000001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30.68</v>
      </c>
      <c r="F48" s="163"/>
      <c r="G48" s="163">
        <v>39.479999999999997</v>
      </c>
      <c r="H48" s="162">
        <v>0.72</v>
      </c>
      <c r="I48" s="162">
        <v>38.06</v>
      </c>
      <c r="J48" s="161">
        <v>4.78</v>
      </c>
      <c r="K48" s="160">
        <v>5198.91</v>
      </c>
      <c r="M48" s="5">
        <f t="shared" si="0"/>
        <v>15.34</v>
      </c>
      <c r="N48" s="5">
        <f t="shared" si="1"/>
        <v>19.739999999999998</v>
      </c>
      <c r="O48" s="8">
        <f t="shared" si="2"/>
        <v>56.86</v>
      </c>
      <c r="P48" s="159">
        <f t="shared" si="3"/>
        <v>1687.4</v>
      </c>
      <c r="Q48" s="159">
        <f t="shared" si="4"/>
        <v>2171.3999999999996</v>
      </c>
      <c r="R48" s="159">
        <f t="shared" si="5"/>
        <v>262.90000000000003</v>
      </c>
      <c r="S48" s="159">
        <f t="shared" si="6"/>
        <v>2395.8000000000002</v>
      </c>
      <c r="T48" s="159">
        <f t="shared" si="7"/>
        <v>6254.6</v>
      </c>
      <c r="U48" s="158">
        <f t="shared" si="8"/>
        <v>2.8594005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55.11</v>
      </c>
      <c r="F49" s="176"/>
      <c r="G49" s="176">
        <v>102.79</v>
      </c>
      <c r="H49" s="175">
        <v>1.74</v>
      </c>
      <c r="I49" s="175">
        <v>56.99</v>
      </c>
      <c r="J49" s="174"/>
      <c r="K49" s="173">
        <v>10715.4</v>
      </c>
      <c r="M49" s="5">
        <f t="shared" si="0"/>
        <v>27.555</v>
      </c>
      <c r="N49" s="5">
        <f t="shared" si="1"/>
        <v>51.395000000000003</v>
      </c>
      <c r="O49" s="8">
        <f t="shared" si="2"/>
        <v>108.31500000000001</v>
      </c>
      <c r="P49" s="159">
        <f t="shared" si="3"/>
        <v>3031.05</v>
      </c>
      <c r="Q49" s="159">
        <f t="shared" si="4"/>
        <v>5653.45</v>
      </c>
      <c r="R49" s="159">
        <f t="shared" si="5"/>
        <v>0</v>
      </c>
      <c r="S49" s="159">
        <f t="shared" si="6"/>
        <v>3230.1500000000005</v>
      </c>
      <c r="T49" s="159">
        <f t="shared" si="7"/>
        <v>11914.650000000001</v>
      </c>
      <c r="U49" s="158">
        <f t="shared" si="8"/>
        <v>5.8934699999999998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58.42</v>
      </c>
      <c r="F50" s="169"/>
      <c r="G50" s="169">
        <v>102</v>
      </c>
      <c r="H50" s="168">
        <v>1.74</v>
      </c>
      <c r="I50" s="168">
        <v>66.95</v>
      </c>
      <c r="J50" s="167">
        <v>3.49</v>
      </c>
      <c r="K50" s="166">
        <v>10982.37</v>
      </c>
      <c r="M50" s="5">
        <f t="shared" si="0"/>
        <v>29.21</v>
      </c>
      <c r="N50" s="5">
        <f t="shared" si="1"/>
        <v>51</v>
      </c>
      <c r="O50" s="8">
        <f t="shared" si="2"/>
        <v>116.30000000000001</v>
      </c>
      <c r="P50" s="159">
        <f t="shared" si="3"/>
        <v>3213.1</v>
      </c>
      <c r="Q50" s="159">
        <f t="shared" si="4"/>
        <v>5609.9999999999991</v>
      </c>
      <c r="R50" s="159">
        <f t="shared" si="5"/>
        <v>191.95</v>
      </c>
      <c r="S50" s="159">
        <f t="shared" si="6"/>
        <v>3969.8999999999996</v>
      </c>
      <c r="T50" s="159">
        <f t="shared" si="7"/>
        <v>12792.999999999998</v>
      </c>
      <c r="U50" s="158">
        <f t="shared" si="8"/>
        <v>6.0403035000000003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33.270000000000003</v>
      </c>
      <c r="F51" s="169"/>
      <c r="G51" s="169">
        <v>47.83</v>
      </c>
      <c r="H51" s="168">
        <v>1.4</v>
      </c>
      <c r="I51" s="168">
        <v>23.38</v>
      </c>
      <c r="J51" s="167"/>
      <c r="K51" s="166">
        <v>5801.45</v>
      </c>
      <c r="M51" s="5">
        <f t="shared" si="0"/>
        <v>16.635000000000002</v>
      </c>
      <c r="N51" s="5">
        <f t="shared" si="1"/>
        <v>23.914999999999999</v>
      </c>
      <c r="O51" s="8">
        <f t="shared" si="2"/>
        <v>52.94</v>
      </c>
      <c r="P51" s="159">
        <f t="shared" si="3"/>
        <v>1829.8500000000001</v>
      </c>
      <c r="Q51" s="159">
        <f t="shared" si="4"/>
        <v>2630.65</v>
      </c>
      <c r="R51" s="159">
        <f t="shared" si="5"/>
        <v>0</v>
      </c>
      <c r="S51" s="159">
        <f t="shared" si="6"/>
        <v>1362.8999999999996</v>
      </c>
      <c r="T51" s="159">
        <f t="shared" si="7"/>
        <v>5823.4</v>
      </c>
      <c r="U51" s="158">
        <f t="shared" si="8"/>
        <v>3.1907975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41.34</v>
      </c>
      <c r="F52" s="163"/>
      <c r="G52" s="163">
        <v>46.87</v>
      </c>
      <c r="H52" s="162">
        <v>0.5</v>
      </c>
      <c r="I52" s="162">
        <v>52.39</v>
      </c>
      <c r="J52" s="161">
        <v>14.77</v>
      </c>
      <c r="K52" s="160">
        <v>6994.49</v>
      </c>
      <c r="M52" s="5">
        <f t="shared" si="0"/>
        <v>20.67</v>
      </c>
      <c r="N52" s="5">
        <f t="shared" si="1"/>
        <v>23.434999999999999</v>
      </c>
      <c r="O52" s="8">
        <f t="shared" si="2"/>
        <v>77.935000000000016</v>
      </c>
      <c r="P52" s="159">
        <f t="shared" si="3"/>
        <v>2273.7000000000003</v>
      </c>
      <c r="Q52" s="159">
        <f t="shared" si="4"/>
        <v>2577.85</v>
      </c>
      <c r="R52" s="159">
        <f t="shared" si="5"/>
        <v>812.35</v>
      </c>
      <c r="S52" s="159">
        <f t="shared" si="6"/>
        <v>3721.2999999999997</v>
      </c>
      <c r="T52" s="159">
        <f t="shared" si="7"/>
        <v>8572.85</v>
      </c>
      <c r="U52" s="158">
        <f t="shared" si="8"/>
        <v>3.8469695000000002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81.63</v>
      </c>
      <c r="F53" s="176"/>
      <c r="G53" s="176">
        <v>154.38999999999999</v>
      </c>
      <c r="H53" s="175">
        <v>3.04</v>
      </c>
      <c r="I53" s="175">
        <v>62.78</v>
      </c>
      <c r="J53" s="174"/>
      <c r="K53" s="173">
        <v>15332.18</v>
      </c>
      <c r="M53" s="5">
        <f t="shared" si="0"/>
        <v>40.814999999999998</v>
      </c>
      <c r="N53" s="5">
        <f t="shared" si="1"/>
        <v>77.194999999999993</v>
      </c>
      <c r="O53" s="8">
        <f t="shared" si="2"/>
        <v>150.91999999999999</v>
      </c>
      <c r="P53" s="159">
        <f t="shared" si="3"/>
        <v>4489.6499999999996</v>
      </c>
      <c r="Q53" s="159">
        <f t="shared" si="4"/>
        <v>8491.4500000000007</v>
      </c>
      <c r="R53" s="159">
        <f t="shared" si="5"/>
        <v>0</v>
      </c>
      <c r="S53" s="159">
        <f t="shared" si="6"/>
        <v>3620.1</v>
      </c>
      <c r="T53" s="159">
        <f t="shared" si="7"/>
        <v>16601.2</v>
      </c>
      <c r="U53" s="158">
        <f t="shared" si="8"/>
        <v>8.4326989999999995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61.81</v>
      </c>
      <c r="F54" s="169"/>
      <c r="G54" s="169">
        <v>102.83</v>
      </c>
      <c r="H54" s="168">
        <v>0.94</v>
      </c>
      <c r="I54" s="168">
        <v>77.58</v>
      </c>
      <c r="J54" s="167"/>
      <c r="K54" s="166">
        <v>11644.88</v>
      </c>
      <c r="M54" s="5">
        <f t="shared" si="0"/>
        <v>30.905000000000001</v>
      </c>
      <c r="N54" s="5">
        <f t="shared" si="1"/>
        <v>51.414999999999999</v>
      </c>
      <c r="O54" s="8">
        <f t="shared" si="2"/>
        <v>121.57999999999998</v>
      </c>
      <c r="P54" s="159">
        <f t="shared" si="3"/>
        <v>3399.55</v>
      </c>
      <c r="Q54" s="159">
        <f t="shared" si="4"/>
        <v>5655.65</v>
      </c>
      <c r="R54" s="159">
        <f t="shared" si="5"/>
        <v>0</v>
      </c>
      <c r="S54" s="159">
        <f t="shared" si="6"/>
        <v>4318.5999999999995</v>
      </c>
      <c r="T54" s="159">
        <f t="shared" si="7"/>
        <v>13373.8</v>
      </c>
      <c r="U54" s="158">
        <f t="shared" si="8"/>
        <v>6.4046839999999996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50.39</v>
      </c>
      <c r="F55" s="169"/>
      <c r="G55" s="169">
        <v>57.39</v>
      </c>
      <c r="H55" s="168">
        <v>0.95</v>
      </c>
      <c r="I55" s="168">
        <v>74.66</v>
      </c>
      <c r="J55" s="167"/>
      <c r="K55" s="166">
        <v>14420.71</v>
      </c>
      <c r="M55" s="5">
        <f t="shared" si="0"/>
        <v>25.195</v>
      </c>
      <c r="N55" s="5">
        <f t="shared" si="1"/>
        <v>28.695</v>
      </c>
      <c r="O55" s="8">
        <f t="shared" si="2"/>
        <v>91.694999999999993</v>
      </c>
      <c r="P55" s="159">
        <f t="shared" si="3"/>
        <v>2771.45</v>
      </c>
      <c r="Q55" s="159">
        <f t="shared" si="4"/>
        <v>3156.4500000000003</v>
      </c>
      <c r="R55" s="159">
        <f t="shared" si="5"/>
        <v>0</v>
      </c>
      <c r="S55" s="159">
        <f t="shared" si="6"/>
        <v>4158.55</v>
      </c>
      <c r="T55" s="159">
        <f t="shared" si="7"/>
        <v>10086.450000000001</v>
      </c>
      <c r="U55" s="158">
        <f t="shared" si="8"/>
        <v>7.9313904999999991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38.020000000000003</v>
      </c>
      <c r="F56" s="163"/>
      <c r="G56" s="163">
        <v>42.06</v>
      </c>
      <c r="H56" s="162">
        <v>0.55000000000000004</v>
      </c>
      <c r="I56" s="162">
        <v>42.86</v>
      </c>
      <c r="J56" s="161">
        <v>3.13</v>
      </c>
      <c r="K56" s="160">
        <v>6193.79</v>
      </c>
      <c r="M56" s="5">
        <f t="shared" si="0"/>
        <v>19.010000000000002</v>
      </c>
      <c r="N56" s="5">
        <f t="shared" si="1"/>
        <v>21.03</v>
      </c>
      <c r="O56" s="8">
        <f t="shared" si="2"/>
        <v>63.31</v>
      </c>
      <c r="P56" s="159">
        <f t="shared" si="3"/>
        <v>2091.1000000000004</v>
      </c>
      <c r="Q56" s="159">
        <f t="shared" si="4"/>
        <v>2313.3000000000002</v>
      </c>
      <c r="R56" s="159">
        <f t="shared" si="5"/>
        <v>172.15</v>
      </c>
      <c r="S56" s="159">
        <f t="shared" si="6"/>
        <v>2559.6999999999998</v>
      </c>
      <c r="T56" s="159">
        <f t="shared" si="7"/>
        <v>6964.1</v>
      </c>
      <c r="U56" s="158">
        <f t="shared" si="8"/>
        <v>3.4065845000000001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52.65</v>
      </c>
      <c r="F57" s="176"/>
      <c r="G57" s="176">
        <v>82.43</v>
      </c>
      <c r="H57" s="175">
        <v>0.67</v>
      </c>
      <c r="I57" s="175">
        <v>68.040000000000006</v>
      </c>
      <c r="J57" s="174"/>
      <c r="K57" s="173">
        <v>8578.4599999999991</v>
      </c>
      <c r="M57" s="5">
        <f t="shared" si="0"/>
        <v>26.324999999999999</v>
      </c>
      <c r="N57" s="5">
        <f t="shared" si="1"/>
        <v>41.215000000000003</v>
      </c>
      <c r="O57" s="8">
        <f t="shared" si="2"/>
        <v>101.89500000000001</v>
      </c>
      <c r="P57" s="159">
        <f t="shared" si="3"/>
        <v>2895.7499999999995</v>
      </c>
      <c r="Q57" s="159">
        <f t="shared" si="4"/>
        <v>4533.6500000000005</v>
      </c>
      <c r="R57" s="159">
        <f t="shared" si="5"/>
        <v>0</v>
      </c>
      <c r="S57" s="159">
        <f t="shared" si="6"/>
        <v>3779.0500000000006</v>
      </c>
      <c r="T57" s="159">
        <f t="shared" si="7"/>
        <v>11208.45</v>
      </c>
      <c r="U57" s="158">
        <f t="shared" si="8"/>
        <v>4.7181529999999992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74.42</v>
      </c>
      <c r="F58" s="169"/>
      <c r="G58" s="169">
        <v>121.91</v>
      </c>
      <c r="H58" s="168">
        <v>2.1</v>
      </c>
      <c r="I58" s="168">
        <v>92.49</v>
      </c>
      <c r="J58" s="167"/>
      <c r="K58" s="166">
        <v>12647.33</v>
      </c>
      <c r="M58" s="5">
        <f t="shared" si="0"/>
        <v>37.21</v>
      </c>
      <c r="N58" s="5">
        <f t="shared" si="1"/>
        <v>60.954999999999998</v>
      </c>
      <c r="O58" s="8">
        <f t="shared" si="2"/>
        <v>145.45999999999998</v>
      </c>
      <c r="P58" s="159">
        <f t="shared" si="3"/>
        <v>4093.1</v>
      </c>
      <c r="Q58" s="159">
        <f t="shared" si="4"/>
        <v>6705.0499999999993</v>
      </c>
      <c r="R58" s="159">
        <f t="shared" si="5"/>
        <v>0</v>
      </c>
      <c r="S58" s="159">
        <f t="shared" si="6"/>
        <v>5202.45</v>
      </c>
      <c r="T58" s="159">
        <f t="shared" si="7"/>
        <v>16000.599999999999</v>
      </c>
      <c r="U58" s="158">
        <f t="shared" si="8"/>
        <v>6.956031499999999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48.96</v>
      </c>
      <c r="F59" s="169"/>
      <c r="G59" s="169">
        <v>73.08</v>
      </c>
      <c r="H59" s="168">
        <v>0.42</v>
      </c>
      <c r="I59" s="168">
        <v>59.68</v>
      </c>
      <c r="J59" s="167">
        <v>3.68</v>
      </c>
      <c r="K59" s="166">
        <v>8826.5</v>
      </c>
      <c r="M59" s="5">
        <f t="shared" si="0"/>
        <v>24.48</v>
      </c>
      <c r="N59" s="5">
        <f t="shared" si="1"/>
        <v>36.54</v>
      </c>
      <c r="O59" s="8">
        <f t="shared" si="2"/>
        <v>92.91</v>
      </c>
      <c r="P59" s="159">
        <f t="shared" si="3"/>
        <v>2692.8</v>
      </c>
      <c r="Q59" s="159">
        <f t="shared" si="4"/>
        <v>4019.3999999999996</v>
      </c>
      <c r="R59" s="159">
        <f t="shared" si="5"/>
        <v>202.4</v>
      </c>
      <c r="S59" s="159">
        <f t="shared" si="6"/>
        <v>3507.9000000000005</v>
      </c>
      <c r="T59" s="159">
        <f t="shared" si="7"/>
        <v>10220.1</v>
      </c>
      <c r="U59" s="158">
        <f t="shared" si="8"/>
        <v>4.8545750000000005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38.590000000000003</v>
      </c>
      <c r="F60" s="163"/>
      <c r="G60" s="163">
        <v>59.11</v>
      </c>
      <c r="H60" s="162">
        <v>0.28999999999999998</v>
      </c>
      <c r="I60" s="162">
        <v>46.49</v>
      </c>
      <c r="J60" s="161"/>
      <c r="K60" s="160">
        <v>6696.49</v>
      </c>
      <c r="M60" s="5">
        <f t="shared" si="0"/>
        <v>19.295000000000002</v>
      </c>
      <c r="N60" s="5">
        <f t="shared" si="1"/>
        <v>29.555</v>
      </c>
      <c r="O60" s="8">
        <f t="shared" si="2"/>
        <v>72.240000000000009</v>
      </c>
      <c r="P60" s="159">
        <f t="shared" si="3"/>
        <v>2122.4500000000003</v>
      </c>
      <c r="Q60" s="159">
        <f t="shared" si="4"/>
        <v>3251.05</v>
      </c>
      <c r="R60" s="159">
        <f t="shared" si="5"/>
        <v>0</v>
      </c>
      <c r="S60" s="159">
        <f t="shared" si="6"/>
        <v>2572.9</v>
      </c>
      <c r="T60" s="159">
        <f t="shared" si="7"/>
        <v>7946.4</v>
      </c>
      <c r="U60" s="158">
        <f t="shared" si="8"/>
        <v>3.6830694999999998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43.27</v>
      </c>
      <c r="F61" s="176"/>
      <c r="G61" s="176">
        <v>73.69</v>
      </c>
      <c r="H61" s="175">
        <v>0.94</v>
      </c>
      <c r="I61" s="175">
        <v>59.21</v>
      </c>
      <c r="J61" s="174"/>
      <c r="K61" s="173">
        <v>6987.65</v>
      </c>
      <c r="M61" s="5">
        <f t="shared" si="0"/>
        <v>21.635000000000002</v>
      </c>
      <c r="N61" s="5">
        <f t="shared" si="1"/>
        <v>36.844999999999999</v>
      </c>
      <c r="O61" s="8">
        <f t="shared" si="2"/>
        <v>88.555000000000007</v>
      </c>
      <c r="P61" s="159">
        <f t="shared" si="3"/>
        <v>2379.85</v>
      </c>
      <c r="Q61" s="159">
        <f t="shared" si="4"/>
        <v>4052.95</v>
      </c>
      <c r="R61" s="159">
        <f t="shared" si="5"/>
        <v>0</v>
      </c>
      <c r="S61" s="159">
        <f t="shared" si="6"/>
        <v>3308.25</v>
      </c>
      <c r="T61" s="159">
        <f t="shared" si="7"/>
        <v>9741.0499999999993</v>
      </c>
      <c r="U61" s="158">
        <f t="shared" si="8"/>
        <v>3.8432074999999997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48.98</v>
      </c>
      <c r="F62" s="169"/>
      <c r="G62" s="169">
        <v>65.12</v>
      </c>
      <c r="H62" s="168">
        <v>0.3</v>
      </c>
      <c r="I62" s="168">
        <v>74.84</v>
      </c>
      <c r="J62" s="167"/>
      <c r="K62" s="166">
        <v>8264.74</v>
      </c>
      <c r="M62" s="5">
        <f t="shared" si="0"/>
        <v>24.49</v>
      </c>
      <c r="N62" s="5">
        <f t="shared" si="1"/>
        <v>32.56</v>
      </c>
      <c r="O62" s="8">
        <f t="shared" si="2"/>
        <v>94.62</v>
      </c>
      <c r="P62" s="159">
        <f t="shared" si="3"/>
        <v>2693.8999999999996</v>
      </c>
      <c r="Q62" s="159">
        <f t="shared" si="4"/>
        <v>3581.6000000000004</v>
      </c>
      <c r="R62" s="159">
        <f t="shared" si="5"/>
        <v>0</v>
      </c>
      <c r="S62" s="159">
        <f t="shared" si="6"/>
        <v>4132.7</v>
      </c>
      <c r="T62" s="159">
        <f t="shared" si="7"/>
        <v>10408.200000000001</v>
      </c>
      <c r="U62" s="158">
        <f t="shared" si="8"/>
        <v>4.5456069999999995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58.65</v>
      </c>
      <c r="F63" s="169"/>
      <c r="G63" s="169">
        <v>81.209999999999994</v>
      </c>
      <c r="H63" s="168">
        <v>2.0099999999999998</v>
      </c>
      <c r="I63" s="168">
        <v>70.37</v>
      </c>
      <c r="J63" s="167"/>
      <c r="K63" s="166">
        <v>9645.2000000000007</v>
      </c>
      <c r="M63" s="5">
        <f t="shared" si="0"/>
        <v>29.324999999999999</v>
      </c>
      <c r="N63" s="5">
        <f t="shared" si="1"/>
        <v>40.604999999999997</v>
      </c>
      <c r="O63" s="8">
        <f t="shared" si="2"/>
        <v>106.11999999999999</v>
      </c>
      <c r="P63" s="159">
        <f t="shared" si="3"/>
        <v>3225.75</v>
      </c>
      <c r="Q63" s="159">
        <f t="shared" si="4"/>
        <v>4466.5499999999993</v>
      </c>
      <c r="R63" s="159">
        <f t="shared" si="5"/>
        <v>0</v>
      </c>
      <c r="S63" s="159">
        <f t="shared" si="6"/>
        <v>3980.9000000000005</v>
      </c>
      <c r="T63" s="159">
        <f t="shared" si="7"/>
        <v>11673.2</v>
      </c>
      <c r="U63" s="158">
        <f t="shared" si="8"/>
        <v>5.3048600000000006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54.45</v>
      </c>
      <c r="F64" s="163"/>
      <c r="G64" s="163">
        <v>77.11</v>
      </c>
      <c r="H64" s="162">
        <v>1.25</v>
      </c>
      <c r="I64" s="162">
        <v>59.05</v>
      </c>
      <c r="J64" s="161">
        <v>5.89</v>
      </c>
      <c r="K64" s="160">
        <v>8703.6</v>
      </c>
      <c r="M64" s="5">
        <f t="shared" si="0"/>
        <v>27.225000000000001</v>
      </c>
      <c r="N64" s="5">
        <f t="shared" si="1"/>
        <v>38.555</v>
      </c>
      <c r="O64" s="8">
        <f t="shared" si="2"/>
        <v>98.875</v>
      </c>
      <c r="P64" s="159">
        <f t="shared" si="3"/>
        <v>2994.7500000000005</v>
      </c>
      <c r="Q64" s="159">
        <f t="shared" si="4"/>
        <v>4241.05</v>
      </c>
      <c r="R64" s="159">
        <f t="shared" si="5"/>
        <v>323.94999999999993</v>
      </c>
      <c r="S64" s="159">
        <f t="shared" si="6"/>
        <v>3640.4500000000003</v>
      </c>
      <c r="T64" s="159">
        <f t="shared" si="7"/>
        <v>10876.250000000002</v>
      </c>
      <c r="U64" s="158">
        <f t="shared" si="8"/>
        <v>4.7869799999999998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31.32</v>
      </c>
      <c r="F65" s="176"/>
      <c r="G65" s="176">
        <v>43.64</v>
      </c>
      <c r="H65" s="175">
        <v>0.32</v>
      </c>
      <c r="I65" s="175">
        <v>48.37</v>
      </c>
      <c r="J65" s="174"/>
      <c r="K65" s="173">
        <v>5778.69</v>
      </c>
      <c r="M65" s="5">
        <f t="shared" si="0"/>
        <v>15.66</v>
      </c>
      <c r="N65" s="5">
        <f t="shared" si="1"/>
        <v>21.82</v>
      </c>
      <c r="O65" s="8">
        <f t="shared" si="2"/>
        <v>61.825000000000003</v>
      </c>
      <c r="P65" s="159">
        <f t="shared" si="3"/>
        <v>1722.6</v>
      </c>
      <c r="Q65" s="159">
        <f t="shared" si="4"/>
        <v>2400.1999999999998</v>
      </c>
      <c r="R65" s="159">
        <f t="shared" si="5"/>
        <v>0</v>
      </c>
      <c r="S65" s="159">
        <f t="shared" si="6"/>
        <v>2677.9500000000003</v>
      </c>
      <c r="T65" s="159">
        <f t="shared" si="7"/>
        <v>6800.75</v>
      </c>
      <c r="U65" s="158">
        <f t="shared" si="8"/>
        <v>3.1782794999999999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41.36</v>
      </c>
      <c r="F66" s="169"/>
      <c r="G66" s="169">
        <v>64.23</v>
      </c>
      <c r="H66" s="168">
        <v>0.94</v>
      </c>
      <c r="I66" s="168">
        <v>69.599999999999994</v>
      </c>
      <c r="J66" s="167"/>
      <c r="K66" s="166">
        <v>6654.66</v>
      </c>
      <c r="M66" s="5">
        <f t="shared" si="0"/>
        <v>20.68</v>
      </c>
      <c r="N66" s="5">
        <f t="shared" si="1"/>
        <v>32.115000000000002</v>
      </c>
      <c r="O66" s="8">
        <f t="shared" si="2"/>
        <v>88.064999999999998</v>
      </c>
      <c r="P66" s="159">
        <f t="shared" si="3"/>
        <v>2274.8000000000002</v>
      </c>
      <c r="Q66" s="159">
        <f t="shared" si="4"/>
        <v>3532.6500000000005</v>
      </c>
      <c r="R66" s="159">
        <f t="shared" si="5"/>
        <v>0</v>
      </c>
      <c r="S66" s="159">
        <f t="shared" si="6"/>
        <v>3879.6999999999994</v>
      </c>
      <c r="T66" s="159">
        <f t="shared" si="7"/>
        <v>9687.15</v>
      </c>
      <c r="U66" s="158">
        <f t="shared" si="8"/>
        <v>3.6600630000000001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50.12</v>
      </c>
      <c r="F67" s="169"/>
      <c r="G67" s="169">
        <v>71.95</v>
      </c>
      <c r="H67" s="168">
        <v>1.04</v>
      </c>
      <c r="I67" s="168">
        <v>58.87</v>
      </c>
      <c r="J67" s="167"/>
      <c r="K67" s="166">
        <v>7578.5</v>
      </c>
      <c r="M67" s="5">
        <f t="shared" si="0"/>
        <v>25.06</v>
      </c>
      <c r="N67" s="5">
        <f t="shared" si="1"/>
        <v>35.975000000000001</v>
      </c>
      <c r="O67" s="8">
        <f t="shared" si="2"/>
        <v>90.99</v>
      </c>
      <c r="P67" s="159">
        <f t="shared" si="3"/>
        <v>2756.6000000000004</v>
      </c>
      <c r="Q67" s="159">
        <f t="shared" si="4"/>
        <v>3957.25</v>
      </c>
      <c r="R67" s="159">
        <f t="shared" si="5"/>
        <v>0</v>
      </c>
      <c r="S67" s="159">
        <f t="shared" si="6"/>
        <v>3295.0499999999997</v>
      </c>
      <c r="T67" s="159">
        <f t="shared" si="7"/>
        <v>10008.9</v>
      </c>
      <c r="U67" s="158">
        <f t="shared" si="8"/>
        <v>4.1681749999999997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47.23</v>
      </c>
      <c r="F68" s="163"/>
      <c r="G68" s="163">
        <v>68.95</v>
      </c>
      <c r="H68" s="162">
        <v>1.22</v>
      </c>
      <c r="I68" s="162">
        <v>56.16</v>
      </c>
      <c r="J68" s="161"/>
      <c r="K68" s="160">
        <v>8022.43</v>
      </c>
      <c r="M68" s="5">
        <f t="shared" si="0"/>
        <v>23.614999999999998</v>
      </c>
      <c r="N68" s="5">
        <f t="shared" si="1"/>
        <v>34.475000000000001</v>
      </c>
      <c r="O68" s="8">
        <f t="shared" si="2"/>
        <v>86.78</v>
      </c>
      <c r="P68" s="159">
        <f t="shared" si="3"/>
        <v>2597.6499999999996</v>
      </c>
      <c r="Q68" s="159">
        <f t="shared" si="4"/>
        <v>3792.25</v>
      </c>
      <c r="R68" s="159">
        <f t="shared" si="5"/>
        <v>0</v>
      </c>
      <c r="S68" s="159">
        <f t="shared" si="6"/>
        <v>3155.8999999999996</v>
      </c>
      <c r="T68" s="159">
        <f t="shared" si="7"/>
        <v>9545.7999999999993</v>
      </c>
      <c r="U68" s="158">
        <f t="shared" si="8"/>
        <v>4.4123365000000003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28.69</v>
      </c>
      <c r="F69" s="176"/>
      <c r="G69" s="176">
        <v>29.47</v>
      </c>
      <c r="H69" s="175">
        <v>0.76</v>
      </c>
      <c r="I69" s="175">
        <v>27.53</v>
      </c>
      <c r="J69" s="174"/>
      <c r="K69" s="173">
        <v>4821.1899999999996</v>
      </c>
      <c r="M69" s="5">
        <f t="shared" si="0"/>
        <v>14.345000000000001</v>
      </c>
      <c r="N69" s="5">
        <f t="shared" si="1"/>
        <v>14.734999999999999</v>
      </c>
      <c r="O69" s="8">
        <f t="shared" si="2"/>
        <v>43.224999999999994</v>
      </c>
      <c r="P69" s="159">
        <f t="shared" si="3"/>
        <v>1577.9499999999998</v>
      </c>
      <c r="Q69" s="159">
        <f t="shared" si="4"/>
        <v>1620.8500000000001</v>
      </c>
      <c r="R69" s="159">
        <f t="shared" si="5"/>
        <v>0</v>
      </c>
      <c r="S69" s="159">
        <f t="shared" si="6"/>
        <v>1555.95</v>
      </c>
      <c r="T69" s="159">
        <f t="shared" si="7"/>
        <v>4754.75</v>
      </c>
      <c r="U69" s="158">
        <f t="shared" si="8"/>
        <v>2.6516544999999998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56.6</v>
      </c>
      <c r="F70" s="169"/>
      <c r="G70" s="169">
        <v>62.74</v>
      </c>
      <c r="H70" s="168">
        <v>2.79</v>
      </c>
      <c r="I70" s="168">
        <v>52.73</v>
      </c>
      <c r="J70" s="167"/>
      <c r="K70" s="166">
        <v>8832.9500000000007</v>
      </c>
      <c r="M70" s="5">
        <f t="shared" si="0"/>
        <v>28.3</v>
      </c>
      <c r="N70" s="5">
        <f t="shared" si="1"/>
        <v>31.37</v>
      </c>
      <c r="O70" s="8">
        <f t="shared" si="2"/>
        <v>87.43</v>
      </c>
      <c r="P70" s="159">
        <f t="shared" si="3"/>
        <v>3113</v>
      </c>
      <c r="Q70" s="159">
        <f t="shared" si="4"/>
        <v>3450.7000000000003</v>
      </c>
      <c r="R70" s="159">
        <f t="shared" si="5"/>
        <v>0</v>
      </c>
      <c r="S70" s="159">
        <f t="shared" si="6"/>
        <v>3053.5999999999995</v>
      </c>
      <c r="T70" s="159">
        <f t="shared" si="7"/>
        <v>9617.2999999999993</v>
      </c>
      <c r="U70" s="158">
        <f t="shared" si="8"/>
        <v>4.8581225000000003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38.17</v>
      </c>
      <c r="F71" s="169"/>
      <c r="G71" s="169">
        <v>41.36</v>
      </c>
      <c r="H71" s="168">
        <v>0.26</v>
      </c>
      <c r="I71" s="168">
        <v>59.13</v>
      </c>
      <c r="J71" s="167"/>
      <c r="K71" s="166">
        <v>6282</v>
      </c>
      <c r="M71" s="5">
        <f t="shared" si="0"/>
        <v>19.085000000000001</v>
      </c>
      <c r="N71" s="5">
        <f t="shared" si="1"/>
        <v>20.68</v>
      </c>
      <c r="O71" s="8">
        <f t="shared" si="2"/>
        <v>69.460000000000008</v>
      </c>
      <c r="P71" s="159">
        <f t="shared" si="3"/>
        <v>2099.35</v>
      </c>
      <c r="Q71" s="159">
        <f t="shared" si="4"/>
        <v>2274.8000000000002</v>
      </c>
      <c r="R71" s="159">
        <f t="shared" si="5"/>
        <v>0</v>
      </c>
      <c r="S71" s="159">
        <f t="shared" si="6"/>
        <v>3266.45</v>
      </c>
      <c r="T71" s="159">
        <f t="shared" si="7"/>
        <v>7640.5999999999995</v>
      </c>
      <c r="U71" s="158">
        <f t="shared" si="8"/>
        <v>3.4550999999999998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41.16</v>
      </c>
      <c r="F72" s="163"/>
      <c r="G72" s="163">
        <v>63.48</v>
      </c>
      <c r="H72" s="162">
        <v>1.23</v>
      </c>
      <c r="I72" s="162">
        <v>37.08</v>
      </c>
      <c r="J72" s="161"/>
      <c r="K72" s="160">
        <v>7371.38</v>
      </c>
      <c r="M72" s="5">
        <f t="shared" si="0"/>
        <v>20.58</v>
      </c>
      <c r="N72" s="5">
        <f t="shared" si="1"/>
        <v>31.74</v>
      </c>
      <c r="O72" s="8">
        <f t="shared" si="2"/>
        <v>71.474999999999994</v>
      </c>
      <c r="P72" s="159">
        <f t="shared" si="3"/>
        <v>2263.7999999999997</v>
      </c>
      <c r="Q72" s="159">
        <f t="shared" si="4"/>
        <v>3491.3999999999996</v>
      </c>
      <c r="R72" s="159">
        <f t="shared" si="5"/>
        <v>0</v>
      </c>
      <c r="S72" s="159">
        <f t="shared" si="6"/>
        <v>2107.0499999999997</v>
      </c>
      <c r="T72" s="159">
        <f t="shared" si="7"/>
        <v>7862.2499999999982</v>
      </c>
      <c r="U72" s="158">
        <f t="shared" si="8"/>
        <v>4.0542590000000001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69E6-C1B4-4D1E-B1E5-3B33EA224ADC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7.85546875" style="9" customWidth="1"/>
    <col min="5" max="5" width="7.85546875" style="8" customWidth="1"/>
    <col min="6" max="6" width="11.7109375" style="8" customWidth="1"/>
    <col min="7" max="7" width="11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5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12" t="s">
        <v>1455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1454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43333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233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1453</v>
      </c>
      <c r="H6" s="262" t="s">
        <v>808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1452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62</v>
      </c>
      <c r="AN10" s="85">
        <f t="shared" si="0"/>
        <v>11</v>
      </c>
      <c r="AO10" s="84">
        <f t="shared" si="0"/>
        <v>0</v>
      </c>
      <c r="AP10" s="86">
        <f t="shared" si="0"/>
        <v>36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16</v>
      </c>
      <c r="AW10" s="85">
        <f t="shared" si="0"/>
        <v>1</v>
      </c>
      <c r="AX10" s="84">
        <f t="shared" si="0"/>
        <v>0</v>
      </c>
      <c r="AY10" s="86">
        <f t="shared" si="0"/>
        <v>6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36.5</v>
      </c>
      <c r="BJ10" s="5">
        <f>SUM(AP10:AR10,BB10)/$BJ$5</f>
        <v>18</v>
      </c>
      <c r="BK10" s="5">
        <f>SUM(AS10:AU10,BC10)/$BJ$5</f>
        <v>0</v>
      </c>
      <c r="BL10" s="5">
        <f>SUM(AV10:AX10,BD10)/$BJ$5</f>
        <v>8.5</v>
      </c>
      <c r="BM10" s="5">
        <f>SUM(AY10:BA10,BE10)/$BJ$5</f>
        <v>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31</v>
      </c>
      <c r="AN11" s="66">
        <f t="shared" si="1"/>
        <v>5.5</v>
      </c>
      <c r="AO11" s="65">
        <f t="shared" si="1"/>
        <v>0</v>
      </c>
      <c r="AP11" s="67">
        <f t="shared" si="1"/>
        <v>18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8</v>
      </c>
      <c r="AW11" s="66">
        <f t="shared" si="1"/>
        <v>0.5</v>
      </c>
      <c r="AX11" s="65">
        <f t="shared" si="1"/>
        <v>0</v>
      </c>
      <c r="AY11" s="67">
        <f t="shared" si="1"/>
        <v>3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466</v>
      </c>
      <c r="I12" s="248">
        <v>121</v>
      </c>
      <c r="J12" s="248">
        <v>32</v>
      </c>
      <c r="K12" s="248">
        <v>6</v>
      </c>
      <c r="L12" s="45" t="s">
        <v>132</v>
      </c>
      <c r="M12" s="44" t="s">
        <v>375</v>
      </c>
      <c r="N12" s="45" t="s">
        <v>131</v>
      </c>
      <c r="O12" s="44" t="s">
        <v>1106</v>
      </c>
      <c r="P12" s="45" t="s">
        <v>130</v>
      </c>
      <c r="Q12" s="44" t="s">
        <v>477</v>
      </c>
      <c r="R12" s="45" t="s">
        <v>129</v>
      </c>
      <c r="S12" s="44" t="s">
        <v>373</v>
      </c>
      <c r="T12" s="45" t="s">
        <v>128</v>
      </c>
      <c r="U12" s="44" t="s">
        <v>658</v>
      </c>
      <c r="V12" s="45" t="s">
        <v>127</v>
      </c>
      <c r="W12" s="44" t="s">
        <v>491</v>
      </c>
      <c r="X12" s="45" t="s">
        <v>126</v>
      </c>
      <c r="Y12" s="44" t="s">
        <v>133</v>
      </c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375</v>
      </c>
      <c r="AI12" s="42"/>
      <c r="AJ12" s="235"/>
      <c r="AK12" s="235"/>
      <c r="AL12" s="51"/>
      <c r="AM12" s="228">
        <f>SUMPRODUCT(LEN($M12:$AE15)-LEN(SUBSTITUTE($M12:$AE15,"A", "")))</f>
        <v>38</v>
      </c>
      <c r="AN12" s="216">
        <f>SUMPRODUCT(LEN($AH12:$AH15)-LEN(SUBSTITUTE($AH12:$AH15,"A", "")))</f>
        <v>5</v>
      </c>
      <c r="AO12" s="219">
        <f>SUMPRODUCT(LEN($AG12:$AG15)-LEN(SUBSTITUTE($AG12:$AG15,"A", "")))</f>
        <v>0</v>
      </c>
      <c r="AP12" s="222">
        <f>SUMPRODUCT(LEN($M12:$AE15)-LEN(SUBSTITUTE($M12:$AE15,"S", "")))</f>
        <v>23</v>
      </c>
      <c r="AQ12" s="216">
        <f>SUMPRODUCT(LEN($AH12:$AH15)-LEN(SUBSTITUTE($AH12:$AH15,"S", "")))</f>
        <v>0</v>
      </c>
      <c r="AR12" s="219">
        <f>SUMPRODUCT(LEN($AG12:$AG15)-LEN(SUBSTITUTE($AG12:$AG15,"S", "")))</f>
        <v>0</v>
      </c>
      <c r="AS12" s="222">
        <f>SUMPRODUCT(LEN($M12:$AE15)-LEN(SUBSTITUTE($M12:$AE15,"F", "")))</f>
        <v>0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10</v>
      </c>
      <c r="AW12" s="216">
        <f>SUMPRODUCT(LEN($AH12:$AH15)-LEN(SUBSTITUTE($AH12:$AH15,"G", "")))</f>
        <v>0</v>
      </c>
      <c r="AX12" s="219">
        <f>SUMPRODUCT(LEN($AG12:$AG15)-LEN(SUBSTITUTE($AG12:$AG15,"G", "")))</f>
        <v>0</v>
      </c>
      <c r="AY12" s="222">
        <f>SUMPRODUCT(LEN($M12:$AE15)-LEN(SUBSTITUTE($M12:$AE15,"M", "")))</f>
        <v>4</v>
      </c>
      <c r="AZ12" s="216">
        <f>SUMPRODUCT(LEN($AH12:$AH15)-LEN(SUBSTITUTE($AH12:$AH15,"M", "")))</f>
        <v>0</v>
      </c>
      <c r="BA12" s="219">
        <f>SUMPRODUCT(LEN($AG12:$AG15)-LEN(SUBSTITUTE($AG12:$AG15,"M", "")))</f>
        <v>0</v>
      </c>
      <c r="BB12" s="273">
        <f>SUMPRODUCT(LEN($AI12:$AI15)-LEN(SUBSTITUTE($AI12:$AI15,"S", "")))</f>
        <v>0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1294</v>
      </c>
      <c r="N13" s="35" t="s">
        <v>121</v>
      </c>
      <c r="O13" s="34" t="s">
        <v>1106</v>
      </c>
      <c r="P13" s="35" t="s">
        <v>120</v>
      </c>
      <c r="Q13" s="34" t="s">
        <v>375</v>
      </c>
      <c r="R13" s="35" t="s">
        <v>119</v>
      </c>
      <c r="S13" s="34" t="s">
        <v>462</v>
      </c>
      <c r="T13" s="35" t="s">
        <v>118</v>
      </c>
      <c r="U13" s="34" t="s">
        <v>491</v>
      </c>
      <c r="V13" s="35" t="s">
        <v>117</v>
      </c>
      <c r="W13" s="34" t="s">
        <v>381</v>
      </c>
      <c r="X13" s="35" t="s">
        <v>116</v>
      </c>
      <c r="Y13" s="34" t="s">
        <v>133</v>
      </c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374</v>
      </c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235</v>
      </c>
      <c r="I14" s="250"/>
      <c r="J14" s="250"/>
      <c r="K14" s="250"/>
      <c r="L14" s="26" t="s">
        <v>112</v>
      </c>
      <c r="M14" s="25" t="s">
        <v>1178</v>
      </c>
      <c r="N14" s="26" t="s">
        <v>111</v>
      </c>
      <c r="O14" s="25" t="s">
        <v>374</v>
      </c>
      <c r="P14" s="26" t="s">
        <v>110</v>
      </c>
      <c r="Q14" s="25" t="s">
        <v>385</v>
      </c>
      <c r="R14" s="26" t="s">
        <v>109</v>
      </c>
      <c r="S14" s="25" t="s">
        <v>377</v>
      </c>
      <c r="T14" s="26" t="s">
        <v>108</v>
      </c>
      <c r="U14" s="25" t="s">
        <v>658</v>
      </c>
      <c r="V14" s="26" t="s">
        <v>107</v>
      </c>
      <c r="W14" s="25" t="s">
        <v>371</v>
      </c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656</v>
      </c>
      <c r="N15" s="55" t="s">
        <v>102</v>
      </c>
      <c r="O15" s="54" t="s">
        <v>374</v>
      </c>
      <c r="P15" s="55" t="s">
        <v>101</v>
      </c>
      <c r="Q15" s="54" t="s">
        <v>477</v>
      </c>
      <c r="R15" s="55" t="s">
        <v>100</v>
      </c>
      <c r="S15" s="54" t="s">
        <v>502</v>
      </c>
      <c r="T15" s="55">
        <v>20</v>
      </c>
      <c r="U15" s="54" t="s">
        <v>498</v>
      </c>
      <c r="V15" s="55" t="s">
        <v>99</v>
      </c>
      <c r="W15" s="54" t="s">
        <v>371</v>
      </c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>
        <v>87</v>
      </c>
      <c r="J16" s="248">
        <v>27</v>
      </c>
      <c r="K16" s="248">
        <v>6</v>
      </c>
      <c r="L16" s="45" t="s">
        <v>132</v>
      </c>
      <c r="M16" s="44" t="s">
        <v>375</v>
      </c>
      <c r="N16" s="45" t="s">
        <v>131</v>
      </c>
      <c r="O16" s="44" t="s">
        <v>656</v>
      </c>
      <c r="P16" s="45" t="s">
        <v>130</v>
      </c>
      <c r="Q16" s="44" t="s">
        <v>498</v>
      </c>
      <c r="R16" s="45" t="s">
        <v>129</v>
      </c>
      <c r="S16" s="44" t="s">
        <v>377</v>
      </c>
      <c r="T16" s="45" t="s">
        <v>128</v>
      </c>
      <c r="U16" s="44" t="s">
        <v>371</v>
      </c>
      <c r="V16" s="45" t="s">
        <v>127</v>
      </c>
      <c r="W16" s="44" t="s">
        <v>133</v>
      </c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1451</v>
      </c>
      <c r="AI16" s="42"/>
      <c r="AJ16" s="231"/>
      <c r="AK16" s="225"/>
      <c r="AL16" s="51"/>
      <c r="AM16" s="228">
        <f>SUMPRODUCT(LEN($M16:$AE19)-LEN(SUBSTITUTE($M16:$AE19,"A", "")))</f>
        <v>24</v>
      </c>
      <c r="AN16" s="216">
        <f>SUMPRODUCT(LEN($AH16:$AH19)-LEN(SUBSTITUTE($AH16:$AH19,"A", "")))</f>
        <v>6</v>
      </c>
      <c r="AO16" s="219">
        <f>SUMPRODUCT(LEN($AG16:$AG19)-LEN(SUBSTITUTE($AG16:$AG19,"A", "")))</f>
        <v>0</v>
      </c>
      <c r="AP16" s="222">
        <f>SUMPRODUCT(LEN($M16:$AE19)-LEN(SUBSTITUTE($M16:$AE19,"S", "")))</f>
        <v>13</v>
      </c>
      <c r="AQ16" s="216">
        <f>SUMPRODUCT(LEN($AH16:$AH19)-LEN(SUBSTITUTE($AH16:$AH19,"S", "")))</f>
        <v>0</v>
      </c>
      <c r="AR16" s="219">
        <f>SUMPRODUCT(LEN($AG16:$AG19)-LEN(SUBSTITUTE($AG16:$AG19,"S", "")))</f>
        <v>0</v>
      </c>
      <c r="AS16" s="222">
        <f>SUMPRODUCT(LEN($M16:$AE19)-LEN(SUBSTITUTE($M16:$AE19,"F", "")))</f>
        <v>0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6</v>
      </c>
      <c r="AW16" s="216">
        <f>SUMPRODUCT(LEN($AH16:$AH19)-LEN(SUBSTITUTE($AH16:$AH19,"G", "")))</f>
        <v>1</v>
      </c>
      <c r="AX16" s="219">
        <f>SUMPRODUCT(LEN($AG16:$AG19)-LEN(SUBSTITUTE($AG16:$AG19,"G", "")))</f>
        <v>0</v>
      </c>
      <c r="AY16" s="222">
        <f>SUMPRODUCT(LEN($M16:$AE19)-LEN(SUBSTITUTE($M16:$AE19,"M", "")))</f>
        <v>2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 t="s">
        <v>375</v>
      </c>
      <c r="N17" s="35" t="s">
        <v>121</v>
      </c>
      <c r="O17" s="34" t="s">
        <v>1079</v>
      </c>
      <c r="P17" s="35" t="s">
        <v>120</v>
      </c>
      <c r="Q17" s="34" t="s">
        <v>658</v>
      </c>
      <c r="R17" s="35" t="s">
        <v>119</v>
      </c>
      <c r="S17" s="34" t="s">
        <v>491</v>
      </c>
      <c r="T17" s="35" t="s">
        <v>118</v>
      </c>
      <c r="U17" s="34" t="s">
        <v>186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 t="s">
        <v>374</v>
      </c>
      <c r="N18" s="26" t="s">
        <v>111</v>
      </c>
      <c r="O18" s="25" t="s">
        <v>375</v>
      </c>
      <c r="P18" s="26" t="s">
        <v>110</v>
      </c>
      <c r="Q18" s="25" t="s">
        <v>498</v>
      </c>
      <c r="R18" s="26" t="s">
        <v>109</v>
      </c>
      <c r="S18" s="25" t="s">
        <v>498</v>
      </c>
      <c r="T18" s="26" t="s">
        <v>108</v>
      </c>
      <c r="U18" s="25" t="s">
        <v>133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 t="s">
        <v>1106</v>
      </c>
      <c r="N19" s="55" t="s">
        <v>102</v>
      </c>
      <c r="O19" s="54" t="s">
        <v>175</v>
      </c>
      <c r="P19" s="55" t="s">
        <v>101</v>
      </c>
      <c r="Q19" s="54" t="s">
        <v>377</v>
      </c>
      <c r="R19" s="55" t="s">
        <v>100</v>
      </c>
      <c r="S19" s="54" t="s">
        <v>372</v>
      </c>
      <c r="T19" s="55">
        <v>20</v>
      </c>
      <c r="U19" s="54" t="s">
        <v>133</v>
      </c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67</v>
      </c>
      <c r="AN25" s="85">
        <f t="shared" si="2"/>
        <v>16</v>
      </c>
      <c r="AO25" s="84">
        <f t="shared" si="2"/>
        <v>0</v>
      </c>
      <c r="AP25" s="86">
        <f t="shared" si="2"/>
        <v>15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13</v>
      </c>
      <c r="AW25" s="85">
        <f t="shared" si="2"/>
        <v>0</v>
      </c>
      <c r="AX25" s="84">
        <f t="shared" si="2"/>
        <v>0</v>
      </c>
      <c r="AY25" s="86">
        <f t="shared" si="2"/>
        <v>12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41.5</v>
      </c>
      <c r="BJ25" s="5">
        <f>SUM(AP25:AR25,BB25)/$BJ$5</f>
        <v>7.5</v>
      </c>
      <c r="BK25" s="5">
        <f>SUM(AS25:AU25,BC25)/$BJ$5</f>
        <v>0</v>
      </c>
      <c r="BL25" s="5">
        <f>SUM(AV25:AX25,BD25)/$BJ$5</f>
        <v>6.5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33.5</v>
      </c>
      <c r="AN26" s="66">
        <f t="shared" si="3"/>
        <v>8</v>
      </c>
      <c r="AO26" s="65">
        <f t="shared" si="3"/>
        <v>0</v>
      </c>
      <c r="AP26" s="67">
        <f t="shared" si="3"/>
        <v>7.5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6.5</v>
      </c>
      <c r="AW26" s="66">
        <f t="shared" si="3"/>
        <v>0</v>
      </c>
      <c r="AX26" s="65">
        <f t="shared" si="3"/>
        <v>0</v>
      </c>
      <c r="AY26" s="67">
        <f t="shared" si="3"/>
        <v>6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466</v>
      </c>
      <c r="I27" s="248">
        <v>108</v>
      </c>
      <c r="J27" s="248">
        <v>26</v>
      </c>
      <c r="K27" s="248">
        <v>5</v>
      </c>
      <c r="L27" s="45" t="s">
        <v>132</v>
      </c>
      <c r="M27" s="44" t="s">
        <v>175</v>
      </c>
      <c r="N27" s="45" t="s">
        <v>131</v>
      </c>
      <c r="O27" s="44" t="s">
        <v>1106</v>
      </c>
      <c r="P27" s="45" t="s">
        <v>130</v>
      </c>
      <c r="Q27" s="44" t="s">
        <v>477</v>
      </c>
      <c r="R27" s="45" t="s">
        <v>129</v>
      </c>
      <c r="S27" s="44" t="s">
        <v>375</v>
      </c>
      <c r="T27" s="45" t="s">
        <v>128</v>
      </c>
      <c r="U27" s="44" t="s">
        <v>498</v>
      </c>
      <c r="V27" s="45" t="s">
        <v>127</v>
      </c>
      <c r="W27" s="44" t="s">
        <v>133</v>
      </c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374</v>
      </c>
      <c r="AI27" s="42"/>
      <c r="AJ27" s="235"/>
      <c r="AK27" s="235"/>
      <c r="AL27" s="51"/>
      <c r="AM27" s="228">
        <f>SUMPRODUCT(LEN($M27:$AE30)-LEN(SUBSTITUTE($M27:$AE30,"A", "")))</f>
        <v>32</v>
      </c>
      <c r="AN27" s="216">
        <f>SUMPRODUCT(LEN($AH27:$AH30)-LEN(SUBSTITUTE($AH27:$AH30,"A", "")))</f>
        <v>3</v>
      </c>
      <c r="AO27" s="219">
        <f>SUMPRODUCT(LEN($AG27:$AG30)-LEN(SUBSTITUTE($AG27:$AG30,"A", "")))</f>
        <v>0</v>
      </c>
      <c r="AP27" s="222">
        <f>SUMPRODUCT(LEN($M27:$AE30)-LEN(SUBSTITUTE($M27:$AE30,"S", "")))</f>
        <v>10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8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4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0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175</v>
      </c>
      <c r="N28" s="35" t="s">
        <v>121</v>
      </c>
      <c r="O28" s="34" t="s">
        <v>475</v>
      </c>
      <c r="P28" s="35" t="s">
        <v>120</v>
      </c>
      <c r="Q28" s="34" t="s">
        <v>710</v>
      </c>
      <c r="R28" s="35" t="s">
        <v>119</v>
      </c>
      <c r="S28" s="34" t="s">
        <v>374</v>
      </c>
      <c r="T28" s="35" t="s">
        <v>118</v>
      </c>
      <c r="U28" s="34" t="s">
        <v>569</v>
      </c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242</v>
      </c>
      <c r="I29" s="250"/>
      <c r="J29" s="250"/>
      <c r="K29" s="250"/>
      <c r="L29" s="26" t="s">
        <v>112</v>
      </c>
      <c r="M29" s="25" t="s">
        <v>1181</v>
      </c>
      <c r="N29" s="26" t="s">
        <v>111</v>
      </c>
      <c r="O29" s="25" t="s">
        <v>658</v>
      </c>
      <c r="P29" s="26" t="s">
        <v>110</v>
      </c>
      <c r="Q29" s="25" t="s">
        <v>375</v>
      </c>
      <c r="R29" s="26" t="s">
        <v>109</v>
      </c>
      <c r="S29" s="25" t="s">
        <v>471</v>
      </c>
      <c r="T29" s="26" t="s">
        <v>108</v>
      </c>
      <c r="U29" s="25" t="s">
        <v>371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1399</v>
      </c>
      <c r="N30" s="55" t="s">
        <v>102</v>
      </c>
      <c r="O30" s="54" t="s">
        <v>1280</v>
      </c>
      <c r="P30" s="55" t="s">
        <v>101</v>
      </c>
      <c r="Q30" s="54" t="s">
        <v>554</v>
      </c>
      <c r="R30" s="55" t="s">
        <v>100</v>
      </c>
      <c r="S30" s="54" t="s">
        <v>186</v>
      </c>
      <c r="T30" s="55">
        <v>20</v>
      </c>
      <c r="U30" s="54" t="s">
        <v>133</v>
      </c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>
        <v>130</v>
      </c>
      <c r="J31" s="248">
        <v>27</v>
      </c>
      <c r="K31" s="248">
        <v>6</v>
      </c>
      <c r="L31" s="45" t="s">
        <v>132</v>
      </c>
      <c r="M31" s="44" t="s">
        <v>1181</v>
      </c>
      <c r="N31" s="45" t="s">
        <v>131</v>
      </c>
      <c r="O31" s="44" t="s">
        <v>1186</v>
      </c>
      <c r="P31" s="45" t="s">
        <v>130</v>
      </c>
      <c r="Q31" s="44" t="s">
        <v>375</v>
      </c>
      <c r="R31" s="45" t="s">
        <v>129</v>
      </c>
      <c r="S31" s="44" t="s">
        <v>477</v>
      </c>
      <c r="T31" s="45" t="s">
        <v>128</v>
      </c>
      <c r="U31" s="44" t="s">
        <v>175</v>
      </c>
      <c r="V31" s="45" t="s">
        <v>127</v>
      </c>
      <c r="W31" s="44" t="s">
        <v>133</v>
      </c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475</v>
      </c>
      <c r="AI31" s="42"/>
      <c r="AJ31" s="231"/>
      <c r="AK31" s="225"/>
      <c r="AL31" s="51"/>
      <c r="AM31" s="228">
        <f>SUMPRODUCT(LEN($M31:$AE34)-LEN(SUBSTITUTE($M31:$AE34,"A", "")))</f>
        <v>35</v>
      </c>
      <c r="AN31" s="216">
        <f>SUMPRODUCT(LEN($AH31:$AH34)-LEN(SUBSTITUTE($AH31:$AH34,"A", "")))</f>
        <v>13</v>
      </c>
      <c r="AO31" s="219">
        <f>SUMPRODUCT(LEN($AG31:$AG34)-LEN(SUBSTITUTE($AG31:$AG34,"A", "")))</f>
        <v>0</v>
      </c>
      <c r="AP31" s="222">
        <f>SUMPRODUCT(LEN($M31:$AE34)-LEN(SUBSTITUTE($M31:$AE34,"S", "")))</f>
        <v>5</v>
      </c>
      <c r="AQ31" s="216">
        <f>SUMPRODUCT(LEN($AH31:$AH34)-LEN(SUBSTITUTE($AH31:$AH34,"S", "")))</f>
        <v>0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5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8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 t="s">
        <v>1110</v>
      </c>
      <c r="N32" s="35" t="s">
        <v>121</v>
      </c>
      <c r="O32" s="34" t="s">
        <v>1106</v>
      </c>
      <c r="P32" s="35" t="s">
        <v>120</v>
      </c>
      <c r="Q32" s="34" t="s">
        <v>375</v>
      </c>
      <c r="R32" s="35" t="s">
        <v>119</v>
      </c>
      <c r="S32" s="34" t="s">
        <v>375</v>
      </c>
      <c r="T32" s="35" t="s">
        <v>118</v>
      </c>
      <c r="U32" s="34" t="s">
        <v>471</v>
      </c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1450</v>
      </c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 t="s">
        <v>1262</v>
      </c>
      <c r="N33" s="26" t="s">
        <v>111</v>
      </c>
      <c r="O33" s="25" t="s">
        <v>1178</v>
      </c>
      <c r="P33" s="26" t="s">
        <v>110</v>
      </c>
      <c r="Q33" s="25" t="s">
        <v>658</v>
      </c>
      <c r="R33" s="26" t="s">
        <v>109</v>
      </c>
      <c r="S33" s="25" t="s">
        <v>374</v>
      </c>
      <c r="T33" s="26" t="s">
        <v>108</v>
      </c>
      <c r="U33" s="25" t="s">
        <v>372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 t="s">
        <v>1079</v>
      </c>
      <c r="N34" s="55" t="s">
        <v>102</v>
      </c>
      <c r="O34" s="54" t="s">
        <v>1106</v>
      </c>
      <c r="P34" s="55" t="s">
        <v>101</v>
      </c>
      <c r="Q34" s="54" t="s">
        <v>374</v>
      </c>
      <c r="R34" s="55" t="s">
        <v>100</v>
      </c>
      <c r="S34" s="54" t="s">
        <v>186</v>
      </c>
      <c r="T34" s="55">
        <v>20</v>
      </c>
      <c r="U34" s="54" t="s">
        <v>133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74</v>
      </c>
      <c r="AN40" s="85">
        <f t="shared" si="4"/>
        <v>21</v>
      </c>
      <c r="AO40" s="84">
        <f t="shared" si="4"/>
        <v>0</v>
      </c>
      <c r="AP40" s="86">
        <f t="shared" si="4"/>
        <v>27</v>
      </c>
      <c r="AQ40" s="85">
        <f t="shared" si="4"/>
        <v>3</v>
      </c>
      <c r="AR40" s="84">
        <f t="shared" si="4"/>
        <v>0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22</v>
      </c>
      <c r="AW40" s="85">
        <f t="shared" si="4"/>
        <v>0</v>
      </c>
      <c r="AX40" s="84">
        <f t="shared" si="4"/>
        <v>0</v>
      </c>
      <c r="AY40" s="86">
        <f t="shared" si="4"/>
        <v>13</v>
      </c>
      <c r="AZ40" s="85">
        <f t="shared" si="4"/>
        <v>4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1</v>
      </c>
      <c r="BF40" s="61" t="s">
        <v>137</v>
      </c>
      <c r="BI40" s="5">
        <f>SUM(AM40:AO40)/$BJ$5</f>
        <v>47.5</v>
      </c>
      <c r="BJ40" s="5">
        <f>SUM(AP40:AR40,BB40)/$BJ$5</f>
        <v>15.5</v>
      </c>
      <c r="BK40" s="5">
        <f>SUM(AS40:AU40,BC40)/$BJ$5</f>
        <v>0.5</v>
      </c>
      <c r="BL40" s="5">
        <f>SUM(AV40:AX40,BD40)/$BJ$5</f>
        <v>11</v>
      </c>
      <c r="BM40" s="5">
        <f>SUM(AY40:BA40,BE40)/$BJ$5</f>
        <v>9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37</v>
      </c>
      <c r="AN41" s="66">
        <f t="shared" si="5"/>
        <v>10.5</v>
      </c>
      <c r="AO41" s="65">
        <f t="shared" si="5"/>
        <v>0</v>
      </c>
      <c r="AP41" s="67">
        <f t="shared" si="5"/>
        <v>13.5</v>
      </c>
      <c r="AQ41" s="66">
        <f t="shared" si="5"/>
        <v>1.5</v>
      </c>
      <c r="AR41" s="65">
        <f t="shared" si="5"/>
        <v>0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11</v>
      </c>
      <c r="AW41" s="66">
        <f t="shared" si="5"/>
        <v>0</v>
      </c>
      <c r="AX41" s="65">
        <f t="shared" si="5"/>
        <v>0</v>
      </c>
      <c r="AY41" s="67">
        <f t="shared" si="5"/>
        <v>6.5</v>
      </c>
      <c r="AZ41" s="66">
        <f t="shared" si="5"/>
        <v>2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0.5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466</v>
      </c>
      <c r="I42" s="248">
        <v>97</v>
      </c>
      <c r="J42" s="248">
        <v>29</v>
      </c>
      <c r="K42" s="248">
        <v>6</v>
      </c>
      <c r="L42" s="45" t="s">
        <v>132</v>
      </c>
      <c r="M42" s="44" t="s">
        <v>1110</v>
      </c>
      <c r="N42" s="45" t="s">
        <v>131</v>
      </c>
      <c r="O42" s="44" t="s">
        <v>1288</v>
      </c>
      <c r="P42" s="45" t="s">
        <v>130</v>
      </c>
      <c r="Q42" s="44" t="s">
        <v>710</v>
      </c>
      <c r="R42" s="45" t="s">
        <v>129</v>
      </c>
      <c r="S42" s="44" t="s">
        <v>385</v>
      </c>
      <c r="T42" s="45" t="s">
        <v>128</v>
      </c>
      <c r="U42" s="44" t="s">
        <v>375</v>
      </c>
      <c r="V42" s="45" t="s">
        <v>127</v>
      </c>
      <c r="W42" s="44" t="s">
        <v>133</v>
      </c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374</v>
      </c>
      <c r="AI42" s="42" t="s">
        <v>1373</v>
      </c>
      <c r="AJ42" s="235">
        <v>4</v>
      </c>
      <c r="AK42" s="235"/>
      <c r="AL42" s="51"/>
      <c r="AM42" s="228">
        <f>SUMPRODUCT(LEN($M42:$AE45)-LEN(SUBSTITUTE($M42:$AE45,"A", "")))</f>
        <v>34</v>
      </c>
      <c r="AN42" s="216">
        <f>SUMPRODUCT(LEN($AH42:$AH45)-LEN(SUBSTITUTE($AH42:$AH45,"A", "")))</f>
        <v>13</v>
      </c>
      <c r="AO42" s="219">
        <f>SUMPRODUCT(LEN($AG42:$AG45)-LEN(SUBSTITUTE($AG42:$AG45,"A", "")))</f>
        <v>0</v>
      </c>
      <c r="AP42" s="222">
        <f>SUMPRODUCT(LEN($M42:$AE45)-LEN(SUBSTITUTE($M42:$AE45,"S", "")))</f>
        <v>16</v>
      </c>
      <c r="AQ42" s="216">
        <f>SUMPRODUCT(LEN($AH42:$AH45)-LEN(SUBSTITUTE($AH42:$AH45,"S", "")))</f>
        <v>3</v>
      </c>
      <c r="AR42" s="219">
        <f>SUMPRODUCT(LEN($AG42:$AG45)-LEN(SUBSTITUTE($AG42:$AG45,"S", "")))</f>
        <v>0</v>
      </c>
      <c r="AS42" s="222">
        <f>SUMPRODUCT(LEN($M42:$AE45)-LEN(SUBSTITUTE($M42:$AE45,"F", "")))</f>
        <v>1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5</v>
      </c>
      <c r="AW42" s="216">
        <f>SUMPRODUCT(LEN($AH42:$AH45)-LEN(SUBSTITUTE($AH42:$AH45,"G", "")))</f>
        <v>0</v>
      </c>
      <c r="AX42" s="219">
        <f>SUMPRODUCT(LEN($AG42:$AG45)-LEN(SUBSTITUTE($AG42:$AG45,"G", "")))</f>
        <v>0</v>
      </c>
      <c r="AY42" s="222">
        <f>SUMPRODUCT(LEN($M42:$AE45)-LEN(SUBSTITUTE($M42:$AE45,"M", "")))</f>
        <v>10</v>
      </c>
      <c r="AZ42" s="216">
        <f>SUMPRODUCT(LEN($AH42:$AH45)-LEN(SUBSTITUTE($AH42:$AH45,"M", "")))</f>
        <v>3</v>
      </c>
      <c r="BA42" s="219">
        <f>SUMPRODUCT(LEN($AG42:$AG45)-LEN(SUBSTITUTE($AG42:$AG45,"M", "")))</f>
        <v>0</v>
      </c>
      <c r="BB42" s="273">
        <f>SUMPRODUCT(LEN($AI42:$AI45)-LEN(SUBSTITUTE($AI42:$AI45,"S", "")))</f>
        <v>1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1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374</v>
      </c>
      <c r="N43" s="35" t="s">
        <v>121</v>
      </c>
      <c r="O43" s="34" t="s">
        <v>496</v>
      </c>
      <c r="P43" s="35" t="s">
        <v>120</v>
      </c>
      <c r="Q43" s="34" t="s">
        <v>658</v>
      </c>
      <c r="R43" s="35" t="s">
        <v>119</v>
      </c>
      <c r="S43" s="34" t="s">
        <v>373</v>
      </c>
      <c r="T43" s="35" t="s">
        <v>118</v>
      </c>
      <c r="U43" s="34" t="s">
        <v>377</v>
      </c>
      <c r="V43" s="35" t="s">
        <v>117</v>
      </c>
      <c r="W43" s="34" t="s">
        <v>133</v>
      </c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1449</v>
      </c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235</v>
      </c>
      <c r="I44" s="250"/>
      <c r="J44" s="250"/>
      <c r="K44" s="250"/>
      <c r="L44" s="26" t="s">
        <v>112</v>
      </c>
      <c r="M44" s="25" t="s">
        <v>1448</v>
      </c>
      <c r="N44" s="26" t="s">
        <v>111</v>
      </c>
      <c r="O44" s="25" t="s">
        <v>1106</v>
      </c>
      <c r="P44" s="26" t="s">
        <v>110</v>
      </c>
      <c r="Q44" s="25" t="s">
        <v>477</v>
      </c>
      <c r="R44" s="26" t="s">
        <v>109</v>
      </c>
      <c r="S44" s="25" t="s">
        <v>377</v>
      </c>
      <c r="T44" s="26" t="s">
        <v>108</v>
      </c>
      <c r="U44" s="25" t="s">
        <v>503</v>
      </c>
      <c r="V44" s="26" t="s">
        <v>107</v>
      </c>
      <c r="W44" s="25" t="s">
        <v>133</v>
      </c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1447</v>
      </c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1290</v>
      </c>
      <c r="N45" s="55" t="s">
        <v>102</v>
      </c>
      <c r="O45" s="54" t="s">
        <v>1178</v>
      </c>
      <c r="P45" s="55" t="s">
        <v>101</v>
      </c>
      <c r="Q45" s="54" t="s">
        <v>511</v>
      </c>
      <c r="R45" s="55" t="s">
        <v>100</v>
      </c>
      <c r="S45" s="54" t="s">
        <v>377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>
        <v>121</v>
      </c>
      <c r="J46" s="248">
        <v>30</v>
      </c>
      <c r="K46" s="248">
        <v>8</v>
      </c>
      <c r="L46" s="45" t="s">
        <v>132</v>
      </c>
      <c r="M46" s="44" t="s">
        <v>374</v>
      </c>
      <c r="N46" s="45" t="s">
        <v>131</v>
      </c>
      <c r="O46" s="44" t="s">
        <v>658</v>
      </c>
      <c r="P46" s="45" t="s">
        <v>130</v>
      </c>
      <c r="Q46" s="44" t="s">
        <v>1184</v>
      </c>
      <c r="R46" s="45" t="s">
        <v>129</v>
      </c>
      <c r="S46" s="44" t="s">
        <v>703</v>
      </c>
      <c r="T46" s="45" t="s">
        <v>128</v>
      </c>
      <c r="U46" s="44" t="s">
        <v>502</v>
      </c>
      <c r="V46" s="45" t="s">
        <v>127</v>
      </c>
      <c r="W46" s="44" t="s">
        <v>133</v>
      </c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175</v>
      </c>
      <c r="AI46" s="42"/>
      <c r="AJ46" s="231"/>
      <c r="AK46" s="225"/>
      <c r="AL46" s="51"/>
      <c r="AM46" s="228">
        <f>SUMPRODUCT(LEN($M46:$AE49)-LEN(SUBSTITUTE($M46:$AE49,"A", "")))</f>
        <v>40</v>
      </c>
      <c r="AN46" s="216">
        <f>SUMPRODUCT(LEN($AH46:$AH49)-LEN(SUBSTITUTE($AH46:$AH49,"A", "")))</f>
        <v>8</v>
      </c>
      <c r="AO46" s="219">
        <f>SUMPRODUCT(LEN($AG46:$AG49)-LEN(SUBSTITUTE($AG46:$AG49,"A", "")))</f>
        <v>0</v>
      </c>
      <c r="AP46" s="222">
        <f>SUMPRODUCT(LEN($M46:$AE49)-LEN(SUBSTITUTE($M46:$AE49,"S", "")))</f>
        <v>11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0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17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3</v>
      </c>
      <c r="AZ46" s="216">
        <f>SUMPRODUCT(LEN($AH46:$AH49)-LEN(SUBSTITUTE($AH46:$AH49,"M", "")))</f>
        <v>1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 t="s">
        <v>375</v>
      </c>
      <c r="N47" s="35" t="s">
        <v>121</v>
      </c>
      <c r="O47" s="34" t="s">
        <v>765</v>
      </c>
      <c r="P47" s="35" t="s">
        <v>120</v>
      </c>
      <c r="Q47" s="34" t="s">
        <v>656</v>
      </c>
      <c r="R47" s="35" t="s">
        <v>119</v>
      </c>
      <c r="S47" s="34" t="s">
        <v>679</v>
      </c>
      <c r="T47" s="35" t="s">
        <v>118</v>
      </c>
      <c r="U47" s="34" t="s">
        <v>471</v>
      </c>
      <c r="V47" s="35" t="s">
        <v>117</v>
      </c>
      <c r="W47" s="34" t="s">
        <v>133</v>
      </c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374</v>
      </c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 t="s">
        <v>1311</v>
      </c>
      <c r="N48" s="26" t="s">
        <v>111</v>
      </c>
      <c r="O48" s="25" t="s">
        <v>1167</v>
      </c>
      <c r="P48" s="26" t="s">
        <v>110</v>
      </c>
      <c r="Q48" s="25" t="s">
        <v>965</v>
      </c>
      <c r="R48" s="26" t="s">
        <v>109</v>
      </c>
      <c r="S48" s="25" t="s">
        <v>502</v>
      </c>
      <c r="T48" s="26" t="s">
        <v>108</v>
      </c>
      <c r="U48" s="25" t="s">
        <v>471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 t="s">
        <v>1186</v>
      </c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 t="s">
        <v>374</v>
      </c>
      <c r="N49" s="55" t="s">
        <v>102</v>
      </c>
      <c r="O49" s="54" t="s">
        <v>728</v>
      </c>
      <c r="P49" s="55" t="s">
        <v>101</v>
      </c>
      <c r="Q49" s="54" t="s">
        <v>374</v>
      </c>
      <c r="R49" s="55" t="s">
        <v>100</v>
      </c>
      <c r="S49" s="54" t="s">
        <v>498</v>
      </c>
      <c r="T49" s="55">
        <v>20</v>
      </c>
      <c r="U49" s="54" t="s">
        <v>491</v>
      </c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65</v>
      </c>
      <c r="AN55" s="85">
        <f t="shared" si="6"/>
        <v>7</v>
      </c>
      <c r="AO55" s="84">
        <f t="shared" si="6"/>
        <v>0</v>
      </c>
      <c r="AP55" s="86">
        <f t="shared" si="6"/>
        <v>21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24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1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36</v>
      </c>
      <c r="BJ55" s="5">
        <f>SUM(AP55:AR55,BB55)/$BJ$5</f>
        <v>10.5</v>
      </c>
      <c r="BK55" s="5">
        <f>SUM(AS55:AU55,BC55)/$BJ$5</f>
        <v>0.5</v>
      </c>
      <c r="BL55" s="5">
        <f>SUM(AV55:AX55,BD55)/$BJ$5</f>
        <v>12</v>
      </c>
      <c r="BM55" s="5">
        <f>SUM(AY55:BA55,BE55)/$BJ$5</f>
        <v>3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32.5</v>
      </c>
      <c r="AN56" s="66">
        <f t="shared" si="7"/>
        <v>3.5</v>
      </c>
      <c r="AO56" s="65">
        <f t="shared" si="7"/>
        <v>0</v>
      </c>
      <c r="AP56" s="67">
        <f t="shared" si="7"/>
        <v>10.5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12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0.5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178</v>
      </c>
      <c r="I57" s="248">
        <v>106</v>
      </c>
      <c r="J57" s="248">
        <v>30</v>
      </c>
      <c r="K57" s="248">
        <v>7</v>
      </c>
      <c r="L57" s="45" t="s">
        <v>132</v>
      </c>
      <c r="M57" s="44" t="s">
        <v>375</v>
      </c>
      <c r="N57" s="45" t="s">
        <v>131</v>
      </c>
      <c r="O57" s="44" t="s">
        <v>1106</v>
      </c>
      <c r="P57" s="45" t="s">
        <v>130</v>
      </c>
      <c r="Q57" s="44" t="s">
        <v>895</v>
      </c>
      <c r="R57" s="45" t="s">
        <v>129</v>
      </c>
      <c r="S57" s="44" t="s">
        <v>374</v>
      </c>
      <c r="T57" s="45" t="s">
        <v>128</v>
      </c>
      <c r="U57" s="44" t="s">
        <v>175</v>
      </c>
      <c r="V57" s="45" t="s">
        <v>127</v>
      </c>
      <c r="W57" s="44" t="s">
        <v>371</v>
      </c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375</v>
      </c>
      <c r="AI57" s="42"/>
      <c r="AJ57" s="235"/>
      <c r="AK57" s="235"/>
      <c r="AL57" s="51"/>
      <c r="AM57" s="228">
        <f>SUMPRODUCT(LEN($M57:$AE60)-LEN(SUBSTITUTE($M57:$AE60,"A", "")))</f>
        <v>43</v>
      </c>
      <c r="AN57" s="216">
        <f>SUMPRODUCT(LEN($AH57:$AH60)-LEN(SUBSTITUTE($AH57:$AH60,"A", "")))</f>
        <v>7</v>
      </c>
      <c r="AO57" s="219">
        <f>SUMPRODUCT(LEN($AG57:$AG60)-LEN(SUBSTITUTE($AG57:$AG60,"A", "")))</f>
        <v>0</v>
      </c>
      <c r="AP57" s="222">
        <f>SUMPRODUCT(LEN($M57:$AE60)-LEN(SUBSTITUTE($M57:$AE60,"S", "")))</f>
        <v>5</v>
      </c>
      <c r="AQ57" s="216">
        <f>SUMPRODUCT(LEN($AH57:$AH60)-LEN(SUBSTITUTE($AH57:$AH60,"S", "")))</f>
        <v>0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11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4</v>
      </c>
      <c r="AZ57" s="216">
        <f>SUMPRODUCT(LEN($AH57:$AH60)-LEN(SUBSTITUTE($AH57:$AH60,"M", "")))</f>
        <v>1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703</v>
      </c>
      <c r="N58" s="35" t="s">
        <v>121</v>
      </c>
      <c r="O58" s="34" t="s">
        <v>1167</v>
      </c>
      <c r="P58" s="35" t="s">
        <v>120</v>
      </c>
      <c r="Q58" s="34" t="s">
        <v>475</v>
      </c>
      <c r="R58" s="35" t="s">
        <v>119</v>
      </c>
      <c r="S58" s="34" t="s">
        <v>464</v>
      </c>
      <c r="T58" s="35" t="s">
        <v>118</v>
      </c>
      <c r="U58" s="34" t="s">
        <v>375</v>
      </c>
      <c r="V58" s="35" t="s">
        <v>117</v>
      </c>
      <c r="W58" s="34" t="s">
        <v>133</v>
      </c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1446</v>
      </c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235</v>
      </c>
      <c r="I59" s="250"/>
      <c r="J59" s="250"/>
      <c r="K59" s="250"/>
      <c r="L59" s="26" t="s">
        <v>112</v>
      </c>
      <c r="M59" s="25" t="s">
        <v>1125</v>
      </c>
      <c r="N59" s="26" t="s">
        <v>111</v>
      </c>
      <c r="O59" s="25" t="s">
        <v>1280</v>
      </c>
      <c r="P59" s="26" t="s">
        <v>110</v>
      </c>
      <c r="Q59" s="25" t="s">
        <v>530</v>
      </c>
      <c r="R59" s="26" t="s">
        <v>109</v>
      </c>
      <c r="S59" s="25" t="s">
        <v>498</v>
      </c>
      <c r="T59" s="26" t="s">
        <v>108</v>
      </c>
      <c r="U59" s="25" t="s">
        <v>531</v>
      </c>
      <c r="V59" s="26" t="s">
        <v>107</v>
      </c>
      <c r="W59" s="25" t="s">
        <v>175</v>
      </c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 t="s">
        <v>175</v>
      </c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374</v>
      </c>
      <c r="N60" s="55" t="s">
        <v>102</v>
      </c>
      <c r="O60" s="54" t="s">
        <v>470</v>
      </c>
      <c r="P60" s="55" t="s">
        <v>101</v>
      </c>
      <c r="Q60" s="54" t="s">
        <v>778</v>
      </c>
      <c r="R60" s="55" t="s">
        <v>100</v>
      </c>
      <c r="S60" s="54" t="s">
        <v>498</v>
      </c>
      <c r="T60" s="55">
        <v>20</v>
      </c>
      <c r="U60" s="54" t="s">
        <v>531</v>
      </c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>
        <v>107</v>
      </c>
      <c r="J61" s="248">
        <v>29</v>
      </c>
      <c r="K61" s="248">
        <v>9</v>
      </c>
      <c r="L61" s="45" t="s">
        <v>132</v>
      </c>
      <c r="M61" s="44" t="s">
        <v>375</v>
      </c>
      <c r="N61" s="45" t="s">
        <v>131</v>
      </c>
      <c r="O61" s="44" t="s">
        <v>530</v>
      </c>
      <c r="P61" s="45" t="s">
        <v>130</v>
      </c>
      <c r="Q61" s="44" t="s">
        <v>373</v>
      </c>
      <c r="R61" s="45" t="s">
        <v>129</v>
      </c>
      <c r="S61" s="44" t="s">
        <v>556</v>
      </c>
      <c r="T61" s="45" t="s">
        <v>128</v>
      </c>
      <c r="U61" s="44" t="s">
        <v>371</v>
      </c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31">
        <v>4</v>
      </c>
      <c r="AK61" s="225"/>
      <c r="AL61" s="51"/>
      <c r="AM61" s="228">
        <f>SUMPRODUCT(LEN($M61:$AE64)-LEN(SUBSTITUTE($M61:$AE64,"A", "")))</f>
        <v>22</v>
      </c>
      <c r="AN61" s="216">
        <f>SUMPRODUCT(LEN($AH61:$AH64)-LEN(SUBSTITUTE($AH61:$AH64,"A", "")))</f>
        <v>0</v>
      </c>
      <c r="AO61" s="219">
        <f>SUMPRODUCT(LEN($AG61:$AG64)-LEN(SUBSTITUTE($AG61:$AG64,"A", "")))</f>
        <v>0</v>
      </c>
      <c r="AP61" s="222">
        <f>SUMPRODUCT(LEN($M61:$AE64)-LEN(SUBSTITUTE($M61:$AE64,"S", "")))</f>
        <v>16</v>
      </c>
      <c r="AQ61" s="216">
        <f>SUMPRODUCT(LEN($AH61:$AH64)-LEN(SUBSTITUTE($AH61:$AH64,"S", "")))</f>
        <v>0</v>
      </c>
      <c r="AR61" s="219">
        <f>SUMPRODUCT(LEN($AG61:$AG64)-LEN(SUBSTITUTE($AG61:$AG64,"S", "")))</f>
        <v>0</v>
      </c>
      <c r="AS61" s="222">
        <f>SUMPRODUCT(LEN($M61:$AE64)-LEN(SUBSTITUTE($M61:$AE64,"F", "")))</f>
        <v>1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13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1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 t="s">
        <v>375</v>
      </c>
      <c r="N62" s="35" t="s">
        <v>121</v>
      </c>
      <c r="O62" s="34" t="s">
        <v>531</v>
      </c>
      <c r="P62" s="35" t="s">
        <v>120</v>
      </c>
      <c r="Q62" s="34" t="s">
        <v>680</v>
      </c>
      <c r="R62" s="35" t="s">
        <v>119</v>
      </c>
      <c r="S62" s="34" t="s">
        <v>502</v>
      </c>
      <c r="T62" s="35" t="s">
        <v>118</v>
      </c>
      <c r="U62" s="34" t="s">
        <v>186</v>
      </c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 t="s">
        <v>1079</v>
      </c>
      <c r="N63" s="26" t="s">
        <v>111</v>
      </c>
      <c r="O63" s="25" t="s">
        <v>658</v>
      </c>
      <c r="P63" s="26" t="s">
        <v>110</v>
      </c>
      <c r="Q63" s="25" t="s">
        <v>730</v>
      </c>
      <c r="R63" s="26" t="s">
        <v>109</v>
      </c>
      <c r="S63" s="25" t="s">
        <v>491</v>
      </c>
      <c r="T63" s="26" t="s">
        <v>108</v>
      </c>
      <c r="U63" s="25" t="s">
        <v>133</v>
      </c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 t="s">
        <v>498</v>
      </c>
      <c r="N64" s="55" t="s">
        <v>102</v>
      </c>
      <c r="O64" s="54" t="s">
        <v>743</v>
      </c>
      <c r="P64" s="55" t="s">
        <v>101</v>
      </c>
      <c r="Q64" s="54" t="s">
        <v>661</v>
      </c>
      <c r="R64" s="55" t="s">
        <v>100</v>
      </c>
      <c r="S64" s="54" t="s">
        <v>503</v>
      </c>
      <c r="T64" s="55">
        <v>20</v>
      </c>
      <c r="U64" s="54" t="s">
        <v>133</v>
      </c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101</v>
      </c>
      <c r="AN70" s="85">
        <f t="shared" si="8"/>
        <v>23</v>
      </c>
      <c r="AO70" s="84">
        <f t="shared" si="8"/>
        <v>0</v>
      </c>
      <c r="AP70" s="86">
        <f t="shared" si="8"/>
        <v>14</v>
      </c>
      <c r="AQ70" s="85">
        <f t="shared" si="8"/>
        <v>0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26</v>
      </c>
      <c r="AW70" s="85">
        <f t="shared" si="8"/>
        <v>2</v>
      </c>
      <c r="AX70" s="84">
        <f t="shared" si="8"/>
        <v>0</v>
      </c>
      <c r="AY70" s="86">
        <f t="shared" si="8"/>
        <v>5</v>
      </c>
      <c r="AZ70" s="85">
        <f t="shared" si="8"/>
        <v>1</v>
      </c>
      <c r="BA70" s="84">
        <f t="shared" si="8"/>
        <v>0</v>
      </c>
      <c r="BB70" s="83">
        <f t="shared" si="8"/>
        <v>3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62</v>
      </c>
      <c r="BJ70" s="5">
        <f>SUM(AP70:AR70,BB70)/$BJ$5</f>
        <v>8.5</v>
      </c>
      <c r="BK70" s="5">
        <f>SUM(AS70:AU70,BC70)/$BJ$5</f>
        <v>0.5</v>
      </c>
      <c r="BL70" s="5">
        <f>SUM(AV70:AX70,BD70)/$BJ$5</f>
        <v>14.5</v>
      </c>
      <c r="BM70" s="5">
        <f>SUM(AY70:BA70,BE70)/$BJ$5</f>
        <v>3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50.5</v>
      </c>
      <c r="AN71" s="66">
        <f t="shared" si="9"/>
        <v>11.5</v>
      </c>
      <c r="AO71" s="65">
        <f t="shared" si="9"/>
        <v>0</v>
      </c>
      <c r="AP71" s="67">
        <f t="shared" si="9"/>
        <v>7</v>
      </c>
      <c r="AQ71" s="66">
        <f t="shared" si="9"/>
        <v>0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13</v>
      </c>
      <c r="AW71" s="66">
        <f t="shared" si="9"/>
        <v>1</v>
      </c>
      <c r="AX71" s="65">
        <f t="shared" si="9"/>
        <v>0</v>
      </c>
      <c r="AY71" s="67">
        <f t="shared" si="9"/>
        <v>2.5</v>
      </c>
      <c r="AZ71" s="66">
        <f t="shared" si="9"/>
        <v>0.5</v>
      </c>
      <c r="BA71" s="65">
        <f t="shared" si="9"/>
        <v>0</v>
      </c>
      <c r="BB71" s="64">
        <f t="shared" si="9"/>
        <v>1.5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466</v>
      </c>
      <c r="I72" s="248">
        <v>139</v>
      </c>
      <c r="J72" s="248">
        <v>31</v>
      </c>
      <c r="K72" s="248">
        <v>6</v>
      </c>
      <c r="L72" s="45" t="s">
        <v>132</v>
      </c>
      <c r="M72" s="44" t="s">
        <v>175</v>
      </c>
      <c r="N72" s="45" t="s">
        <v>131</v>
      </c>
      <c r="O72" s="44" t="s">
        <v>1181</v>
      </c>
      <c r="P72" s="45" t="s">
        <v>130</v>
      </c>
      <c r="Q72" s="44" t="s">
        <v>375</v>
      </c>
      <c r="R72" s="45" t="s">
        <v>129</v>
      </c>
      <c r="S72" s="44" t="s">
        <v>496</v>
      </c>
      <c r="T72" s="45" t="s">
        <v>128</v>
      </c>
      <c r="U72" s="44" t="s">
        <v>477</v>
      </c>
      <c r="V72" s="45" t="s">
        <v>127</v>
      </c>
      <c r="W72" s="44" t="s">
        <v>471</v>
      </c>
      <c r="X72" s="45" t="s">
        <v>126</v>
      </c>
      <c r="Y72" s="44" t="s">
        <v>175</v>
      </c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1445</v>
      </c>
      <c r="AI72" s="42" t="s">
        <v>538</v>
      </c>
      <c r="AJ72" s="235"/>
      <c r="AK72" s="235"/>
      <c r="AL72" s="51"/>
      <c r="AM72" s="228">
        <f>SUMPRODUCT(LEN($M72:$AE75)-LEN(SUBSTITUTE($M72:$AE75,"A", "")))</f>
        <v>51</v>
      </c>
      <c r="AN72" s="216">
        <f>SUMPRODUCT(LEN($AH72:$AH75)-LEN(SUBSTITUTE($AH72:$AH75,"A", "")))</f>
        <v>15</v>
      </c>
      <c r="AO72" s="219">
        <f>SUMPRODUCT(LEN($AG72:$AG75)-LEN(SUBSTITUTE($AG72:$AG75,"A", "")))</f>
        <v>0</v>
      </c>
      <c r="AP72" s="222">
        <f>SUMPRODUCT(LEN($M72:$AE75)-LEN(SUBSTITUTE($M72:$AE75,"S", "")))</f>
        <v>5</v>
      </c>
      <c r="AQ72" s="216">
        <f>SUMPRODUCT(LEN($AH72:$AH75)-LEN(SUBSTITUTE($AH72:$AH75,"S", "")))</f>
        <v>0</v>
      </c>
      <c r="AR72" s="219">
        <f>SUMPRODUCT(LEN($AG72:$AG75)-LEN(SUBSTITUTE($AG72:$AG75,"S", "")))</f>
        <v>0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7</v>
      </c>
      <c r="AW72" s="216">
        <f>SUMPRODUCT(LEN($AH72:$AH75)-LEN(SUBSTITUTE($AH72:$AH75,"G", "")))</f>
        <v>2</v>
      </c>
      <c r="AX72" s="219">
        <f>SUMPRODUCT(LEN($AG72:$AG75)-LEN(SUBSTITUTE($AG72:$AG75,"G", "")))</f>
        <v>0</v>
      </c>
      <c r="AY72" s="222">
        <f>SUMPRODUCT(LEN($M72:$AE75)-LEN(SUBSTITUTE($M72:$AE75,"M", "")))</f>
        <v>4</v>
      </c>
      <c r="AZ72" s="216">
        <f>SUMPRODUCT(LEN($AH72:$AH75)-LEN(SUBSTITUTE($AH72:$AH75,"M", "")))</f>
        <v>1</v>
      </c>
      <c r="BA72" s="219">
        <f>SUMPRODUCT(LEN($AG72:$AG75)-LEN(SUBSTITUTE($AG72:$AG75,"M", "")))</f>
        <v>0</v>
      </c>
      <c r="BB72" s="273">
        <f>SUMPRODUCT(LEN($AI72:$AI75)-LEN(SUBSTITUTE($AI72:$AI75,"S", "")))</f>
        <v>3</v>
      </c>
      <c r="BC72" s="276">
        <f>SUMPRODUCT(LEN($AI72:$AI75)-LEN(SUBSTITUTE($AI72:$AI75,"F", "")))</f>
        <v>0</v>
      </c>
      <c r="BD72" s="276">
        <f>SUMPRODUCT(LEN($AI72:$AI75)-LEN(SUBSTITUTE($AI72:$AI75,"G", "")))</f>
        <v>1</v>
      </c>
      <c r="BE72" s="279">
        <f>SUMPRODUCT(LEN($AI72:$AI75)-LEN(SUBSTITUTE($AI72:$AI75,"M", "")))</f>
        <v>0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1110</v>
      </c>
      <c r="N73" s="35" t="s">
        <v>121</v>
      </c>
      <c r="O73" s="34" t="s">
        <v>1280</v>
      </c>
      <c r="P73" s="35" t="s">
        <v>120</v>
      </c>
      <c r="Q73" s="34" t="s">
        <v>496</v>
      </c>
      <c r="R73" s="35" t="s">
        <v>119</v>
      </c>
      <c r="S73" s="34" t="s">
        <v>374</v>
      </c>
      <c r="T73" s="35" t="s">
        <v>118</v>
      </c>
      <c r="U73" s="34" t="s">
        <v>175</v>
      </c>
      <c r="V73" s="35" t="s">
        <v>117</v>
      </c>
      <c r="W73" s="34" t="s">
        <v>133</v>
      </c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899</v>
      </c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235</v>
      </c>
      <c r="I74" s="250"/>
      <c r="J74" s="250"/>
      <c r="K74" s="250"/>
      <c r="L74" s="26" t="s">
        <v>112</v>
      </c>
      <c r="M74" s="25" t="s">
        <v>475</v>
      </c>
      <c r="N74" s="26" t="s">
        <v>111</v>
      </c>
      <c r="O74" s="25" t="s">
        <v>1186</v>
      </c>
      <c r="P74" s="26" t="s">
        <v>110</v>
      </c>
      <c r="Q74" s="25" t="s">
        <v>658</v>
      </c>
      <c r="R74" s="26" t="s">
        <v>109</v>
      </c>
      <c r="S74" s="25" t="s">
        <v>475</v>
      </c>
      <c r="T74" s="26" t="s">
        <v>108</v>
      </c>
      <c r="U74" s="25" t="s">
        <v>186</v>
      </c>
      <c r="V74" s="26" t="s">
        <v>107</v>
      </c>
      <c r="W74" s="25" t="s">
        <v>371</v>
      </c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375</v>
      </c>
      <c r="N75" s="55" t="s">
        <v>102</v>
      </c>
      <c r="O75" s="54" t="s">
        <v>470</v>
      </c>
      <c r="P75" s="55" t="s">
        <v>101</v>
      </c>
      <c r="Q75" s="54" t="s">
        <v>374</v>
      </c>
      <c r="R75" s="55" t="s">
        <v>100</v>
      </c>
      <c r="S75" s="54" t="s">
        <v>658</v>
      </c>
      <c r="T75" s="55">
        <v>20</v>
      </c>
      <c r="U75" s="54" t="s">
        <v>498</v>
      </c>
      <c r="V75" s="55" t="s">
        <v>99</v>
      </c>
      <c r="W75" s="54" t="s">
        <v>175</v>
      </c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/>
      <c r="E76" s="119"/>
      <c r="F76" s="119"/>
      <c r="G76" s="118"/>
      <c r="H76" s="241"/>
      <c r="I76" s="248">
        <v>148</v>
      </c>
      <c r="J76" s="248" t="s">
        <v>1111</v>
      </c>
      <c r="K76" s="248" t="s">
        <v>1111</v>
      </c>
      <c r="L76" s="45" t="s">
        <v>132</v>
      </c>
      <c r="M76" s="44" t="s">
        <v>175</v>
      </c>
      <c r="N76" s="45" t="s">
        <v>131</v>
      </c>
      <c r="O76" s="44" t="s">
        <v>374</v>
      </c>
      <c r="P76" s="45" t="s">
        <v>130</v>
      </c>
      <c r="Q76" s="44" t="s">
        <v>530</v>
      </c>
      <c r="R76" s="45" t="s">
        <v>129</v>
      </c>
      <c r="S76" s="44" t="s">
        <v>477</v>
      </c>
      <c r="T76" s="45" t="s">
        <v>128</v>
      </c>
      <c r="U76" s="44" t="s">
        <v>737</v>
      </c>
      <c r="V76" s="45" t="s">
        <v>127</v>
      </c>
      <c r="W76" s="44" t="s">
        <v>696</v>
      </c>
      <c r="X76" s="45" t="s">
        <v>126</v>
      </c>
      <c r="Y76" s="44" t="s">
        <v>544</v>
      </c>
      <c r="Z76" s="45" t="s">
        <v>125</v>
      </c>
      <c r="AA76" s="44" t="s">
        <v>133</v>
      </c>
      <c r="AB76" s="47" t="s">
        <v>124</v>
      </c>
      <c r="AC76" s="46"/>
      <c r="AD76" s="45" t="s">
        <v>123</v>
      </c>
      <c r="AE76" s="44"/>
      <c r="AF76" s="43"/>
      <c r="AG76" s="44"/>
      <c r="AH76" s="43" t="s">
        <v>899</v>
      </c>
      <c r="AI76" s="42"/>
      <c r="AJ76" s="231"/>
      <c r="AK76" s="225"/>
      <c r="AL76" s="51"/>
      <c r="AM76" s="228">
        <f>SUMPRODUCT(LEN($M76:$AE79)-LEN(SUBSTITUTE($M76:$AE79,"A", "")))</f>
        <v>50</v>
      </c>
      <c r="AN76" s="216">
        <f>SUMPRODUCT(LEN($AH76:$AH79)-LEN(SUBSTITUTE($AH76:$AH79,"A", "")))</f>
        <v>8</v>
      </c>
      <c r="AO76" s="219">
        <f>SUMPRODUCT(LEN($AG76:$AG79)-LEN(SUBSTITUTE($AG76:$AG79,"A", "")))</f>
        <v>0</v>
      </c>
      <c r="AP76" s="222">
        <f>SUMPRODUCT(LEN($M76:$AE79)-LEN(SUBSTITUTE($M76:$AE79,"S", "")))</f>
        <v>9</v>
      </c>
      <c r="AQ76" s="216">
        <f>SUMPRODUCT(LEN($AH76:$AH79)-LEN(SUBSTITUTE($AH76:$AH79,"S", "")))</f>
        <v>0</v>
      </c>
      <c r="AR76" s="219">
        <f>SUMPRODUCT(LEN($AG76:$AG79)-LEN(SUBSTITUTE($AG76:$AG79,"S", "")))</f>
        <v>0</v>
      </c>
      <c r="AS76" s="222">
        <f>SUMPRODUCT(LEN($M76:$AE79)-LEN(SUBSTITUTE($M76:$AE79,"F", "")))</f>
        <v>1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19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1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 t="s">
        <v>175</v>
      </c>
      <c r="N77" s="35" t="s">
        <v>121</v>
      </c>
      <c r="O77" s="34" t="s">
        <v>374</v>
      </c>
      <c r="P77" s="35" t="s">
        <v>120</v>
      </c>
      <c r="Q77" s="34" t="s">
        <v>470</v>
      </c>
      <c r="R77" s="35" t="s">
        <v>119</v>
      </c>
      <c r="S77" s="34" t="s">
        <v>679</v>
      </c>
      <c r="T77" s="35" t="s">
        <v>118</v>
      </c>
      <c r="U77" s="34" t="s">
        <v>717</v>
      </c>
      <c r="V77" s="35" t="s">
        <v>117</v>
      </c>
      <c r="W77" s="34" t="s">
        <v>502</v>
      </c>
      <c r="X77" s="35" t="s">
        <v>116</v>
      </c>
      <c r="Y77" s="34" t="s">
        <v>133</v>
      </c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375</v>
      </c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 t="s">
        <v>175</v>
      </c>
      <c r="N78" s="26" t="s">
        <v>111</v>
      </c>
      <c r="O78" s="25" t="s">
        <v>1106</v>
      </c>
      <c r="P78" s="26" t="s">
        <v>110</v>
      </c>
      <c r="Q78" s="25" t="s">
        <v>720</v>
      </c>
      <c r="R78" s="26" t="s">
        <v>109</v>
      </c>
      <c r="S78" s="25" t="s">
        <v>544</v>
      </c>
      <c r="T78" s="26" t="s">
        <v>108</v>
      </c>
      <c r="U78" s="25" t="s">
        <v>470</v>
      </c>
      <c r="V78" s="26" t="s">
        <v>107</v>
      </c>
      <c r="W78" s="25" t="s">
        <v>677</v>
      </c>
      <c r="X78" s="26" t="s">
        <v>106</v>
      </c>
      <c r="Y78" s="25" t="s">
        <v>133</v>
      </c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 t="s">
        <v>175</v>
      </c>
      <c r="N79" s="55" t="s">
        <v>102</v>
      </c>
      <c r="O79" s="54" t="s">
        <v>475</v>
      </c>
      <c r="P79" s="55" t="s">
        <v>101</v>
      </c>
      <c r="Q79" s="54" t="s">
        <v>530</v>
      </c>
      <c r="R79" s="55" t="s">
        <v>100</v>
      </c>
      <c r="S79" s="54" t="s">
        <v>656</v>
      </c>
      <c r="T79" s="55">
        <v>20</v>
      </c>
      <c r="U79" s="54" t="s">
        <v>658</v>
      </c>
      <c r="V79" s="55" t="s">
        <v>99</v>
      </c>
      <c r="W79" s="54" t="s">
        <v>375</v>
      </c>
      <c r="X79" s="55" t="s">
        <v>98</v>
      </c>
      <c r="Y79" s="54" t="s">
        <v>371</v>
      </c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65</v>
      </c>
      <c r="AN85" s="85">
        <f t="shared" si="10"/>
        <v>9</v>
      </c>
      <c r="AO85" s="84">
        <f t="shared" si="10"/>
        <v>0</v>
      </c>
      <c r="AP85" s="86">
        <f t="shared" si="10"/>
        <v>38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19</v>
      </c>
      <c r="AW85" s="85">
        <f t="shared" si="10"/>
        <v>0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1</v>
      </c>
      <c r="BE85" s="81">
        <f t="shared" si="10"/>
        <v>0</v>
      </c>
      <c r="BF85" s="61" t="s">
        <v>137</v>
      </c>
      <c r="BI85" s="5">
        <f>SUM(AM85:AO85)/$BJ$5</f>
        <v>37</v>
      </c>
      <c r="BJ85" s="5">
        <f>SUM(AP85:AR85,BB85)/$BJ$5</f>
        <v>19</v>
      </c>
      <c r="BK85" s="5">
        <f>SUM(AS85:AU85,BC85)/$BJ$5</f>
        <v>0</v>
      </c>
      <c r="BL85" s="5">
        <f>SUM(AV85:AX85,BD85)/$BJ$5</f>
        <v>10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32.5</v>
      </c>
      <c r="AN86" s="66">
        <f t="shared" si="11"/>
        <v>4.5</v>
      </c>
      <c r="AO86" s="65">
        <f t="shared" si="11"/>
        <v>0</v>
      </c>
      <c r="AP86" s="67">
        <f t="shared" si="11"/>
        <v>19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9.5</v>
      </c>
      <c r="AW86" s="66">
        <f t="shared" si="11"/>
        <v>0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0.5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466</v>
      </c>
      <c r="I87" s="248">
        <v>114</v>
      </c>
      <c r="J87" s="248">
        <v>32</v>
      </c>
      <c r="K87" s="248">
        <v>6</v>
      </c>
      <c r="L87" s="45" t="s">
        <v>132</v>
      </c>
      <c r="M87" s="44" t="s">
        <v>175</v>
      </c>
      <c r="N87" s="45" t="s">
        <v>131</v>
      </c>
      <c r="O87" s="44" t="s">
        <v>374</v>
      </c>
      <c r="P87" s="45" t="s">
        <v>130</v>
      </c>
      <c r="Q87" s="44" t="s">
        <v>684</v>
      </c>
      <c r="R87" s="45" t="s">
        <v>129</v>
      </c>
      <c r="S87" s="44" t="s">
        <v>877</v>
      </c>
      <c r="T87" s="45" t="s">
        <v>128</v>
      </c>
      <c r="U87" s="44" t="s">
        <v>554</v>
      </c>
      <c r="V87" s="45" t="s">
        <v>127</v>
      </c>
      <c r="W87" s="44" t="s">
        <v>186</v>
      </c>
      <c r="X87" s="45" t="s">
        <v>126</v>
      </c>
      <c r="Y87" s="44" t="s">
        <v>133</v>
      </c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475</v>
      </c>
      <c r="AI87" s="42" t="s">
        <v>531</v>
      </c>
      <c r="AJ87" s="235"/>
      <c r="AK87" s="235"/>
      <c r="AL87" s="51"/>
      <c r="AM87" s="228">
        <f>SUMPRODUCT(LEN($M87:$AE90)-LEN(SUBSTITUTE($M87:$AE90,"A", "")))</f>
        <v>46</v>
      </c>
      <c r="AN87" s="216">
        <f>SUMPRODUCT(LEN($AH87:$AH90)-LEN(SUBSTITUTE($AH87:$AH90,"A", "")))</f>
        <v>9</v>
      </c>
      <c r="AO87" s="219">
        <f>SUMPRODUCT(LEN($AG87:$AG90)-LEN(SUBSTITUTE($AG87:$AG90,"A", "")))</f>
        <v>0</v>
      </c>
      <c r="AP87" s="222">
        <f>SUMPRODUCT(LEN($M87:$AE90)-LEN(SUBSTITUTE($M87:$AE90,"S", "")))</f>
        <v>25</v>
      </c>
      <c r="AQ87" s="216">
        <f>SUMPRODUCT(LEN($AH87:$AH90)-LEN(SUBSTITUTE($AH87:$AH90,"S", "")))</f>
        <v>0</v>
      </c>
      <c r="AR87" s="219">
        <f>SUMPRODUCT(LEN($AG87:$AG90)-LEN(SUBSTITUTE($AG87:$AG90,"S", "")))</f>
        <v>0</v>
      </c>
      <c r="AS87" s="222">
        <f>SUMPRODUCT(LEN($M87:$AE90)-LEN(SUBSTITUTE($M87:$AE90,"F", "")))</f>
        <v>0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16</v>
      </c>
      <c r="AW87" s="216">
        <f>SUMPRODUCT(LEN($AH87:$AH90)-LEN(SUBSTITUTE($AH87:$AH90,"G", "")))</f>
        <v>0</v>
      </c>
      <c r="AX87" s="219">
        <f>SUMPRODUCT(LEN($AG87:$AG90)-LEN(SUBSTITUTE($AG87:$AG90,"G", "")))</f>
        <v>0</v>
      </c>
      <c r="AY87" s="222">
        <f>SUMPRODUCT(LEN($M87:$AE90)-LEN(SUBSTITUTE($M87:$AE90,"M", "")))</f>
        <v>2</v>
      </c>
      <c r="AZ87" s="216">
        <f>SUMPRODUCT(LEN($AH87:$AH90)-LEN(SUBSTITUTE($AH87:$AH90,"M", "")))</f>
        <v>0</v>
      </c>
      <c r="BA87" s="219">
        <f>SUMPRODUCT(LEN($AG87:$AG90)-LEN(SUBSTITUTE($AG87:$AG90,"M", "")))</f>
        <v>0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1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175</v>
      </c>
      <c r="N88" s="35" t="s">
        <v>121</v>
      </c>
      <c r="O88" s="34" t="s">
        <v>1284</v>
      </c>
      <c r="P88" s="35" t="s">
        <v>120</v>
      </c>
      <c r="Q88" s="34" t="s">
        <v>656</v>
      </c>
      <c r="R88" s="35" t="s">
        <v>119</v>
      </c>
      <c r="S88" s="34" t="s">
        <v>1444</v>
      </c>
      <c r="T88" s="35" t="s">
        <v>118</v>
      </c>
      <c r="U88" s="34" t="s">
        <v>556</v>
      </c>
      <c r="V88" s="35" t="s">
        <v>117</v>
      </c>
      <c r="W88" s="34" t="s">
        <v>377</v>
      </c>
      <c r="X88" s="35" t="s">
        <v>116</v>
      </c>
      <c r="Y88" s="34" t="s">
        <v>133</v>
      </c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496</v>
      </c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242</v>
      </c>
      <c r="I89" s="250"/>
      <c r="J89" s="250"/>
      <c r="K89" s="250"/>
      <c r="L89" s="26" t="s">
        <v>112</v>
      </c>
      <c r="M89" s="25" t="s">
        <v>375</v>
      </c>
      <c r="N89" s="26" t="s">
        <v>111</v>
      </c>
      <c r="O89" s="25" t="s">
        <v>720</v>
      </c>
      <c r="P89" s="26" t="s">
        <v>110</v>
      </c>
      <c r="Q89" s="25" t="s">
        <v>913</v>
      </c>
      <c r="R89" s="26" t="s">
        <v>109</v>
      </c>
      <c r="S89" s="25" t="s">
        <v>1072</v>
      </c>
      <c r="T89" s="26" t="s">
        <v>108</v>
      </c>
      <c r="U89" s="25" t="s">
        <v>556</v>
      </c>
      <c r="V89" s="26" t="s">
        <v>107</v>
      </c>
      <c r="W89" s="25" t="s">
        <v>371</v>
      </c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374</v>
      </c>
      <c r="N90" s="55" t="s">
        <v>102</v>
      </c>
      <c r="O90" s="54" t="s">
        <v>1079</v>
      </c>
      <c r="P90" s="55" t="s">
        <v>101</v>
      </c>
      <c r="Q90" s="54" t="s">
        <v>470</v>
      </c>
      <c r="R90" s="55" t="s">
        <v>100</v>
      </c>
      <c r="S90" s="54" t="s">
        <v>891</v>
      </c>
      <c r="T90" s="55">
        <v>20</v>
      </c>
      <c r="U90" s="54" t="s">
        <v>538</v>
      </c>
      <c r="V90" s="55" t="s">
        <v>99</v>
      </c>
      <c r="W90" s="54" t="s">
        <v>371</v>
      </c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>
        <v>96</v>
      </c>
      <c r="J91" s="248">
        <v>24</v>
      </c>
      <c r="K91" s="248">
        <v>7</v>
      </c>
      <c r="L91" s="45" t="s">
        <v>132</v>
      </c>
      <c r="M91" s="44" t="s">
        <v>175</v>
      </c>
      <c r="N91" s="45" t="s">
        <v>131</v>
      </c>
      <c r="O91" s="44" t="s">
        <v>375</v>
      </c>
      <c r="P91" s="45" t="s">
        <v>130</v>
      </c>
      <c r="Q91" s="44" t="s">
        <v>373</v>
      </c>
      <c r="R91" s="45" t="s">
        <v>129</v>
      </c>
      <c r="S91" s="44" t="s">
        <v>471</v>
      </c>
      <c r="T91" s="45" t="s">
        <v>128</v>
      </c>
      <c r="U91" s="44" t="s">
        <v>133</v>
      </c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31"/>
      <c r="AK91" s="225"/>
      <c r="AL91" s="51"/>
      <c r="AM91" s="228">
        <f>SUMPRODUCT(LEN($M91:$AE94)-LEN(SUBSTITUTE($M91:$AE94,"A", "")))</f>
        <v>19</v>
      </c>
      <c r="AN91" s="216">
        <f>SUMPRODUCT(LEN($AH91:$AH94)-LEN(SUBSTITUTE($AH91:$AH94,"A", "")))</f>
        <v>0</v>
      </c>
      <c r="AO91" s="219">
        <f>SUMPRODUCT(LEN($AG91:$AG94)-LEN(SUBSTITUTE($AG91:$AG94,"A", "")))</f>
        <v>0</v>
      </c>
      <c r="AP91" s="222">
        <f>SUMPRODUCT(LEN($M91:$AE94)-LEN(SUBSTITUTE($M91:$AE94,"S", "")))</f>
        <v>13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3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1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 t="s">
        <v>375</v>
      </c>
      <c r="N92" s="35" t="s">
        <v>121</v>
      </c>
      <c r="O92" s="34" t="s">
        <v>375</v>
      </c>
      <c r="P92" s="35" t="s">
        <v>120</v>
      </c>
      <c r="Q92" s="34" t="s">
        <v>175</v>
      </c>
      <c r="R92" s="35" t="s">
        <v>119</v>
      </c>
      <c r="S92" s="34" t="s">
        <v>371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 t="s">
        <v>1106</v>
      </c>
      <c r="N93" s="26" t="s">
        <v>111</v>
      </c>
      <c r="O93" s="25" t="s">
        <v>373</v>
      </c>
      <c r="P93" s="26" t="s">
        <v>110</v>
      </c>
      <c r="Q93" s="25" t="s">
        <v>492</v>
      </c>
      <c r="R93" s="26" t="s">
        <v>109</v>
      </c>
      <c r="S93" s="25" t="s">
        <v>371</v>
      </c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 t="s">
        <v>498</v>
      </c>
      <c r="N94" s="55" t="s">
        <v>102</v>
      </c>
      <c r="O94" s="54" t="s">
        <v>385</v>
      </c>
      <c r="P94" s="55" t="s">
        <v>101</v>
      </c>
      <c r="Q94" s="54" t="s">
        <v>186</v>
      </c>
      <c r="R94" s="55" t="s">
        <v>100</v>
      </c>
      <c r="S94" s="54" t="s">
        <v>133</v>
      </c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55</v>
      </c>
      <c r="AN100" s="85">
        <f t="shared" si="12"/>
        <v>14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7</v>
      </c>
      <c r="AW100" s="85">
        <f t="shared" si="12"/>
        <v>1</v>
      </c>
      <c r="AX100" s="84">
        <f t="shared" si="12"/>
        <v>0</v>
      </c>
      <c r="AY100" s="86">
        <f t="shared" si="12"/>
        <v>9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34.5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4</v>
      </c>
      <c r="BM100" s="5">
        <f>SUM(AY100:BA100,BE100)/$BJ$5</f>
        <v>4.5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27.5</v>
      </c>
      <c r="AN101" s="66">
        <f t="shared" si="13"/>
        <v>7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3.5</v>
      </c>
      <c r="AW101" s="66">
        <f t="shared" si="13"/>
        <v>0.5</v>
      </c>
      <c r="AX101" s="65">
        <f t="shared" si="13"/>
        <v>0</v>
      </c>
      <c r="AY101" s="67">
        <f t="shared" si="13"/>
        <v>4.5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466</v>
      </c>
      <c r="I102" s="248">
        <v>105</v>
      </c>
      <c r="J102" s="248">
        <v>28</v>
      </c>
      <c r="K102" s="248">
        <v>7</v>
      </c>
      <c r="L102" s="45" t="s">
        <v>132</v>
      </c>
      <c r="M102" s="44" t="s">
        <v>1181</v>
      </c>
      <c r="N102" s="45" t="s">
        <v>131</v>
      </c>
      <c r="O102" s="44" t="s">
        <v>1106</v>
      </c>
      <c r="P102" s="45" t="s">
        <v>130</v>
      </c>
      <c r="Q102" s="44" t="s">
        <v>477</v>
      </c>
      <c r="R102" s="45" t="s">
        <v>129</v>
      </c>
      <c r="S102" s="44" t="s">
        <v>374</v>
      </c>
      <c r="T102" s="45" t="s">
        <v>128</v>
      </c>
      <c r="U102" s="44" t="s">
        <v>375</v>
      </c>
      <c r="V102" s="45" t="s">
        <v>127</v>
      </c>
      <c r="W102" s="44" t="s">
        <v>133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1443</v>
      </c>
      <c r="AI102" s="42"/>
      <c r="AJ102" s="235"/>
      <c r="AK102" s="235"/>
      <c r="AL102" s="51"/>
      <c r="AM102" s="228">
        <f>SUMPRODUCT(LEN($M102:$AE105)-LEN(SUBSTITUTE($M102:$AE105,"A", "")))</f>
        <v>36</v>
      </c>
      <c r="AN102" s="216">
        <f>SUMPRODUCT(LEN($AH102:$AH105)-LEN(SUBSTITUTE($AH102:$AH105,"A", "")))</f>
        <v>9</v>
      </c>
      <c r="AO102" s="219">
        <f>SUMPRODUCT(LEN($AG102:$AG105)-LEN(SUBSTITUTE($AG102:$AG105,"A", "")))</f>
        <v>0</v>
      </c>
      <c r="AP102" s="222">
        <f>SUMPRODUCT(LEN($M102:$AE105)-LEN(SUBSTITUTE($M102:$AE105,"S", "")))</f>
        <v>10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4</v>
      </c>
      <c r="AW102" s="216">
        <f>SUMPRODUCT(LEN($AH102:$AH105)-LEN(SUBSTITUTE($AH102:$AH105,"G", "")))</f>
        <v>1</v>
      </c>
      <c r="AX102" s="219">
        <f>SUMPRODUCT(LEN($AG102:$AG105)-LEN(SUBSTITUTE($AG102:$AG105,"G", "")))</f>
        <v>0</v>
      </c>
      <c r="AY102" s="222">
        <f>SUMPRODUCT(LEN($M102:$AE105)-LEN(SUBSTITUTE($M102:$AE105,"M", "")))</f>
        <v>6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0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1125</v>
      </c>
      <c r="N103" s="35" t="s">
        <v>121</v>
      </c>
      <c r="O103" s="34" t="s">
        <v>1280</v>
      </c>
      <c r="P103" s="35" t="s">
        <v>120</v>
      </c>
      <c r="Q103" s="34" t="s">
        <v>498</v>
      </c>
      <c r="R103" s="35" t="s">
        <v>119</v>
      </c>
      <c r="S103" s="34" t="s">
        <v>373</v>
      </c>
      <c r="T103" s="35" t="s">
        <v>118</v>
      </c>
      <c r="U103" s="34" t="s">
        <v>371</v>
      </c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>
        <v>242</v>
      </c>
      <c r="I104" s="250"/>
      <c r="J104" s="250"/>
      <c r="K104" s="250"/>
      <c r="L104" s="26" t="s">
        <v>112</v>
      </c>
      <c r="M104" s="25" t="s">
        <v>475</v>
      </c>
      <c r="N104" s="26" t="s">
        <v>111</v>
      </c>
      <c r="O104" s="25" t="s">
        <v>1106</v>
      </c>
      <c r="P104" s="26" t="s">
        <v>110</v>
      </c>
      <c r="Q104" s="25" t="s">
        <v>373</v>
      </c>
      <c r="R104" s="26" t="s">
        <v>109</v>
      </c>
      <c r="S104" s="25" t="s">
        <v>373</v>
      </c>
      <c r="T104" s="26" t="s">
        <v>108</v>
      </c>
      <c r="U104" s="25" t="s">
        <v>371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475</v>
      </c>
      <c r="N105" s="55" t="s">
        <v>102</v>
      </c>
      <c r="O105" s="54" t="s">
        <v>1106</v>
      </c>
      <c r="P105" s="55" t="s">
        <v>101</v>
      </c>
      <c r="Q105" s="54" t="s">
        <v>373</v>
      </c>
      <c r="R105" s="55" t="s">
        <v>100</v>
      </c>
      <c r="S105" s="54" t="s">
        <v>498</v>
      </c>
      <c r="T105" s="55">
        <v>20</v>
      </c>
      <c r="U105" s="54" t="s">
        <v>133</v>
      </c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>
        <v>111</v>
      </c>
      <c r="J106" s="248">
        <v>24</v>
      </c>
      <c r="K106" s="248">
        <v>6</v>
      </c>
      <c r="L106" s="45" t="s">
        <v>132</v>
      </c>
      <c r="M106" s="44" t="s">
        <v>175</v>
      </c>
      <c r="N106" s="45" t="s">
        <v>131</v>
      </c>
      <c r="O106" s="44" t="s">
        <v>1079</v>
      </c>
      <c r="P106" s="45" t="s">
        <v>130</v>
      </c>
      <c r="Q106" s="44" t="s">
        <v>477</v>
      </c>
      <c r="R106" s="45" t="s">
        <v>129</v>
      </c>
      <c r="S106" s="44" t="s">
        <v>175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1442</v>
      </c>
      <c r="AI106" s="42"/>
      <c r="AJ106" s="231"/>
      <c r="AK106" s="225"/>
      <c r="AL106" s="51"/>
      <c r="AM106" s="228">
        <f>SUMPRODUCT(LEN($M106:$AE109)-LEN(SUBSTITUTE($M106:$AE109,"A", "")))</f>
        <v>19</v>
      </c>
      <c r="AN106" s="216">
        <f>SUMPRODUCT(LEN($AH106:$AH109)-LEN(SUBSTITUTE($AH106:$AH109,"A", "")))</f>
        <v>5</v>
      </c>
      <c r="AO106" s="219">
        <f>SUMPRODUCT(LEN($AG106:$AG109)-LEN(SUBSTITUTE($AG106:$AG109,"A", "")))</f>
        <v>0</v>
      </c>
      <c r="AP106" s="222">
        <f>SUMPRODUCT(LEN($M106:$AE109)-LEN(SUBSTITUTE($M106:$AE109,"S", "")))</f>
        <v>2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3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3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 t="s">
        <v>175</v>
      </c>
      <c r="N107" s="35" t="s">
        <v>121</v>
      </c>
      <c r="O107" s="34" t="s">
        <v>1079</v>
      </c>
      <c r="P107" s="35" t="s">
        <v>120</v>
      </c>
      <c r="Q107" s="34" t="s">
        <v>375</v>
      </c>
      <c r="R107" s="35" t="s">
        <v>119</v>
      </c>
      <c r="S107" s="34" t="s">
        <v>175</v>
      </c>
      <c r="T107" s="35" t="s">
        <v>118</v>
      </c>
      <c r="U107" s="34" t="s">
        <v>133</v>
      </c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 t="s">
        <v>375</v>
      </c>
      <c r="N108" s="26" t="s">
        <v>111</v>
      </c>
      <c r="O108" s="25" t="s">
        <v>175</v>
      </c>
      <c r="P108" s="26" t="s">
        <v>110</v>
      </c>
      <c r="Q108" s="25" t="s">
        <v>375</v>
      </c>
      <c r="R108" s="26" t="s">
        <v>109</v>
      </c>
      <c r="S108" s="25" t="s">
        <v>531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 t="s">
        <v>1079</v>
      </c>
      <c r="N109" s="55" t="s">
        <v>102</v>
      </c>
      <c r="O109" s="54" t="s">
        <v>498</v>
      </c>
      <c r="P109" s="55" t="s">
        <v>101</v>
      </c>
      <c r="Q109" s="54" t="s">
        <v>175</v>
      </c>
      <c r="R109" s="55" t="s">
        <v>100</v>
      </c>
      <c r="S109" s="54" t="s">
        <v>175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55</v>
      </c>
      <c r="AN115" s="85">
        <f t="shared" si="14"/>
        <v>2</v>
      </c>
      <c r="AO115" s="84">
        <f t="shared" si="14"/>
        <v>0</v>
      </c>
      <c r="AP115" s="86">
        <f t="shared" si="14"/>
        <v>35</v>
      </c>
      <c r="AQ115" s="85">
        <f t="shared" si="14"/>
        <v>9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11</v>
      </c>
      <c r="AW115" s="85">
        <f t="shared" si="14"/>
        <v>1</v>
      </c>
      <c r="AX115" s="84">
        <f t="shared" si="14"/>
        <v>0</v>
      </c>
      <c r="AY115" s="86">
        <f t="shared" si="14"/>
        <v>5</v>
      </c>
      <c r="AZ115" s="85">
        <f t="shared" si="14"/>
        <v>1</v>
      </c>
      <c r="BA115" s="84">
        <f t="shared" si="14"/>
        <v>0</v>
      </c>
      <c r="BB115" s="83">
        <f t="shared" si="14"/>
        <v>4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137</v>
      </c>
      <c r="BI115" s="5">
        <f>SUM(AM115:AO115)/$BJ$5</f>
        <v>28.5</v>
      </c>
      <c r="BJ115" s="5">
        <f>SUM(AP115:AR115,BB115)/$BJ$5</f>
        <v>24</v>
      </c>
      <c r="BK115" s="5">
        <f>SUM(AS115:AU115,BC115)/$BJ$5</f>
        <v>0</v>
      </c>
      <c r="BL115" s="5">
        <f>SUM(AV115:AX115,BD115)/$BJ$5</f>
        <v>6.5</v>
      </c>
      <c r="BM115" s="5">
        <f>SUM(AY115:BA115,BE115)/$BJ$5</f>
        <v>3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27.5</v>
      </c>
      <c r="AN116" s="66">
        <f t="shared" si="15"/>
        <v>1</v>
      </c>
      <c r="AO116" s="65">
        <f t="shared" si="15"/>
        <v>0</v>
      </c>
      <c r="AP116" s="67">
        <f t="shared" si="15"/>
        <v>17.5</v>
      </c>
      <c r="AQ116" s="66">
        <f t="shared" si="15"/>
        <v>4.5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5.5</v>
      </c>
      <c r="AW116" s="66">
        <f t="shared" si="15"/>
        <v>0.5</v>
      </c>
      <c r="AX116" s="65">
        <f t="shared" si="15"/>
        <v>0</v>
      </c>
      <c r="AY116" s="67">
        <f t="shared" si="15"/>
        <v>2.5</v>
      </c>
      <c r="AZ116" s="66">
        <f t="shared" si="15"/>
        <v>0.5</v>
      </c>
      <c r="BA116" s="65">
        <f t="shared" si="15"/>
        <v>0</v>
      </c>
      <c r="BB116" s="64">
        <f t="shared" si="15"/>
        <v>2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178</v>
      </c>
      <c r="I117" s="248">
        <v>72</v>
      </c>
      <c r="J117" s="248">
        <v>26</v>
      </c>
      <c r="K117" s="248">
        <v>6</v>
      </c>
      <c r="L117" s="45" t="s">
        <v>132</v>
      </c>
      <c r="M117" s="44" t="s">
        <v>1097</v>
      </c>
      <c r="N117" s="45" t="s">
        <v>131</v>
      </c>
      <c r="O117" s="44" t="s">
        <v>375</v>
      </c>
      <c r="P117" s="45" t="s">
        <v>130</v>
      </c>
      <c r="Q117" s="44" t="s">
        <v>175</v>
      </c>
      <c r="R117" s="45" t="s">
        <v>129</v>
      </c>
      <c r="S117" s="44" t="s">
        <v>499</v>
      </c>
      <c r="T117" s="45" t="s">
        <v>128</v>
      </c>
      <c r="U117" s="44" t="s">
        <v>371</v>
      </c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1441</v>
      </c>
      <c r="AI117" s="42" t="s">
        <v>711</v>
      </c>
      <c r="AJ117" s="235"/>
      <c r="AK117" s="235"/>
      <c r="AL117" s="51"/>
      <c r="AM117" s="228">
        <f>SUMPRODUCT(LEN($M117:$AE120)-LEN(SUBSTITUTE($M117:$AE120,"A", "")))</f>
        <v>25</v>
      </c>
      <c r="AN117" s="216">
        <f>SUMPRODUCT(LEN($AH117:$AH120)-LEN(SUBSTITUTE($AH117:$AH120,"A", "")))</f>
        <v>2</v>
      </c>
      <c r="AO117" s="219">
        <f>SUMPRODUCT(LEN($AG117:$AG120)-LEN(SUBSTITUTE($AG117:$AG120,"A", "")))</f>
        <v>0</v>
      </c>
      <c r="AP117" s="222">
        <f>SUMPRODUCT(LEN($M117:$AE120)-LEN(SUBSTITUTE($M117:$AE120,"S", "")))</f>
        <v>19</v>
      </c>
      <c r="AQ117" s="216">
        <f>SUMPRODUCT(LEN($AH117:$AH120)-LEN(SUBSTITUTE($AH117:$AH120,"S", "")))</f>
        <v>9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0</v>
      </c>
      <c r="AW117" s="216">
        <f>SUMPRODUCT(LEN($AH117:$AH120)-LEN(SUBSTITUTE($AH117:$AH120,"G", "")))</f>
        <v>1</v>
      </c>
      <c r="AX117" s="219">
        <f>SUMPRODUCT(LEN($AG117:$AG120)-LEN(SUBSTITUTE($AG117:$AG120,"G", "")))</f>
        <v>0</v>
      </c>
      <c r="AY117" s="222">
        <f>SUMPRODUCT(LEN($M117:$AE120)-LEN(SUBSTITUTE($M117:$AE120,"M", "")))</f>
        <v>4</v>
      </c>
      <c r="AZ117" s="216">
        <f>SUMPRODUCT(LEN($AH117:$AH120)-LEN(SUBSTITUTE($AH117:$AH120,"M", "")))</f>
        <v>1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4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1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1097</v>
      </c>
      <c r="N118" s="35" t="s">
        <v>121</v>
      </c>
      <c r="O118" s="34" t="s">
        <v>1079</v>
      </c>
      <c r="P118" s="35" t="s">
        <v>120</v>
      </c>
      <c r="Q118" s="34" t="s">
        <v>375</v>
      </c>
      <c r="R118" s="35" t="s">
        <v>119</v>
      </c>
      <c r="S118" s="34" t="s">
        <v>461</v>
      </c>
      <c r="T118" s="35" t="s">
        <v>118</v>
      </c>
      <c r="U118" s="34" t="s">
        <v>133</v>
      </c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1440</v>
      </c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236</v>
      </c>
      <c r="I119" s="250"/>
      <c r="J119" s="250"/>
      <c r="K119" s="250"/>
      <c r="L119" s="26" t="s">
        <v>112</v>
      </c>
      <c r="M119" s="25" t="s">
        <v>375</v>
      </c>
      <c r="N119" s="26" t="s">
        <v>111</v>
      </c>
      <c r="O119" s="25" t="s">
        <v>1439</v>
      </c>
      <c r="P119" s="26" t="s">
        <v>110</v>
      </c>
      <c r="Q119" s="25" t="s">
        <v>386</v>
      </c>
      <c r="R119" s="26" t="s">
        <v>109</v>
      </c>
      <c r="S119" s="25" t="s">
        <v>381</v>
      </c>
      <c r="T119" s="26" t="s">
        <v>108</v>
      </c>
      <c r="U119" s="25" t="s">
        <v>175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1361</v>
      </c>
      <c r="N120" s="55" t="s">
        <v>102</v>
      </c>
      <c r="O120" s="54" t="s">
        <v>375</v>
      </c>
      <c r="P120" s="55" t="s">
        <v>101</v>
      </c>
      <c r="Q120" s="54" t="s">
        <v>375</v>
      </c>
      <c r="R120" s="55" t="s">
        <v>100</v>
      </c>
      <c r="S120" s="54" t="s">
        <v>371</v>
      </c>
      <c r="T120" s="55">
        <v>20</v>
      </c>
      <c r="U120" s="54" t="s">
        <v>133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>
        <v>103</v>
      </c>
      <c r="J121" s="248">
        <v>28</v>
      </c>
      <c r="K121" s="248">
        <v>5</v>
      </c>
      <c r="L121" s="45" t="s">
        <v>132</v>
      </c>
      <c r="M121" s="44" t="s">
        <v>175</v>
      </c>
      <c r="N121" s="45" t="s">
        <v>131</v>
      </c>
      <c r="O121" s="44" t="s">
        <v>1079</v>
      </c>
      <c r="P121" s="45" t="s">
        <v>130</v>
      </c>
      <c r="Q121" s="44" t="s">
        <v>1438</v>
      </c>
      <c r="R121" s="45" t="s">
        <v>129</v>
      </c>
      <c r="S121" s="44" t="s">
        <v>498</v>
      </c>
      <c r="T121" s="45" t="s">
        <v>128</v>
      </c>
      <c r="U121" s="44" t="s">
        <v>478</v>
      </c>
      <c r="V121" s="45" t="s">
        <v>127</v>
      </c>
      <c r="W121" s="44" t="s">
        <v>371</v>
      </c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30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16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11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1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 t="s">
        <v>175</v>
      </c>
      <c r="N122" s="35" t="s">
        <v>121</v>
      </c>
      <c r="O122" s="34" t="s">
        <v>1437</v>
      </c>
      <c r="P122" s="35" t="s">
        <v>120</v>
      </c>
      <c r="Q122" s="34" t="s">
        <v>175</v>
      </c>
      <c r="R122" s="35" t="s">
        <v>119</v>
      </c>
      <c r="S122" s="34" t="s">
        <v>558</v>
      </c>
      <c r="T122" s="35" t="s">
        <v>118</v>
      </c>
      <c r="U122" s="34" t="s">
        <v>377</v>
      </c>
      <c r="V122" s="35" t="s">
        <v>117</v>
      </c>
      <c r="W122" s="34" t="s">
        <v>175</v>
      </c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 t="s">
        <v>375</v>
      </c>
      <c r="N123" s="26" t="s">
        <v>111</v>
      </c>
      <c r="O123" s="25" t="s">
        <v>175</v>
      </c>
      <c r="P123" s="26" t="s">
        <v>110</v>
      </c>
      <c r="Q123" s="25" t="s">
        <v>647</v>
      </c>
      <c r="R123" s="26" t="s">
        <v>109</v>
      </c>
      <c r="S123" s="25" t="s">
        <v>650</v>
      </c>
      <c r="T123" s="26" t="s">
        <v>108</v>
      </c>
      <c r="U123" s="25" t="s">
        <v>372</v>
      </c>
      <c r="V123" s="26" t="s">
        <v>107</v>
      </c>
      <c r="W123" s="25" t="s">
        <v>133</v>
      </c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 t="s">
        <v>375</v>
      </c>
      <c r="N124" s="55" t="s">
        <v>102</v>
      </c>
      <c r="O124" s="54" t="s">
        <v>374</v>
      </c>
      <c r="P124" s="55" t="s">
        <v>101</v>
      </c>
      <c r="Q124" s="54" t="s">
        <v>714</v>
      </c>
      <c r="R124" s="55" t="s">
        <v>100</v>
      </c>
      <c r="S124" s="54" t="s">
        <v>186</v>
      </c>
      <c r="T124" s="55">
        <v>20</v>
      </c>
      <c r="U124" s="54" t="s">
        <v>371</v>
      </c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65</v>
      </c>
      <c r="AN130" s="85">
        <f t="shared" si="16"/>
        <v>13</v>
      </c>
      <c r="AO130" s="84">
        <f t="shared" si="16"/>
        <v>0</v>
      </c>
      <c r="AP130" s="86">
        <f t="shared" si="16"/>
        <v>21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10</v>
      </c>
      <c r="AW130" s="85">
        <f t="shared" si="16"/>
        <v>0</v>
      </c>
      <c r="AX130" s="84">
        <f t="shared" si="16"/>
        <v>0</v>
      </c>
      <c r="AY130" s="86">
        <f t="shared" si="16"/>
        <v>8</v>
      </c>
      <c r="AZ130" s="85">
        <f t="shared" si="16"/>
        <v>1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1</v>
      </c>
      <c r="BF130" s="61" t="s">
        <v>137</v>
      </c>
      <c r="BI130" s="5">
        <f>SUM(AM130:AO130)/$BJ$5</f>
        <v>39</v>
      </c>
      <c r="BJ130" s="5">
        <f>SUM(AP130:AR130,BB130)/$BJ$5</f>
        <v>11</v>
      </c>
      <c r="BK130" s="5">
        <f>SUM(AS130:AU130,BC130)/$BJ$5</f>
        <v>0.5</v>
      </c>
      <c r="BL130" s="5">
        <f>SUM(AV130:AX130,BD130)/$BJ$5</f>
        <v>5</v>
      </c>
      <c r="BM130" s="5">
        <f>SUM(AY130:BA130,BE130)/$BJ$5</f>
        <v>5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32.5</v>
      </c>
      <c r="AN131" s="66">
        <f t="shared" si="17"/>
        <v>6.5</v>
      </c>
      <c r="AO131" s="65">
        <f t="shared" si="17"/>
        <v>0</v>
      </c>
      <c r="AP131" s="67">
        <f t="shared" si="17"/>
        <v>10.5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5</v>
      </c>
      <c r="AW131" s="66">
        <f t="shared" si="17"/>
        <v>0</v>
      </c>
      <c r="AX131" s="65">
        <f t="shared" si="17"/>
        <v>0</v>
      </c>
      <c r="AY131" s="67">
        <f t="shared" si="17"/>
        <v>4</v>
      </c>
      <c r="AZ131" s="66">
        <f t="shared" si="17"/>
        <v>0.5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0.5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466</v>
      </c>
      <c r="I132" s="248">
        <v>98</v>
      </c>
      <c r="J132" s="248">
        <v>29</v>
      </c>
      <c r="K132" s="248">
        <v>5</v>
      </c>
      <c r="L132" s="45" t="s">
        <v>132</v>
      </c>
      <c r="M132" s="44" t="s">
        <v>175</v>
      </c>
      <c r="N132" s="45" t="s">
        <v>131</v>
      </c>
      <c r="O132" s="44" t="s">
        <v>374</v>
      </c>
      <c r="P132" s="45" t="s">
        <v>130</v>
      </c>
      <c r="Q132" s="44" t="s">
        <v>530</v>
      </c>
      <c r="R132" s="45" t="s">
        <v>129</v>
      </c>
      <c r="S132" s="44" t="s">
        <v>544</v>
      </c>
      <c r="T132" s="45" t="s">
        <v>128</v>
      </c>
      <c r="U132" s="44" t="s">
        <v>707</v>
      </c>
      <c r="V132" s="45" t="s">
        <v>127</v>
      </c>
      <c r="W132" s="44" t="s">
        <v>175</v>
      </c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375</v>
      </c>
      <c r="AI132" s="42" t="s">
        <v>1097</v>
      </c>
      <c r="AJ132" s="235"/>
      <c r="AK132" s="235"/>
      <c r="AL132" s="51"/>
      <c r="AM132" s="228">
        <f>SUMPRODUCT(LEN($M132:$AE135)-LEN(SUBSTITUTE($M132:$AE135,"A", "")))</f>
        <v>40</v>
      </c>
      <c r="AN132" s="216">
        <f>SUMPRODUCT(LEN($AH132:$AH135)-LEN(SUBSTITUTE($AH132:$AH135,"A", "")))</f>
        <v>9</v>
      </c>
      <c r="AO132" s="219">
        <f>SUMPRODUCT(LEN($AG132:$AG135)-LEN(SUBSTITUTE($AG132:$AG135,"A", "")))</f>
        <v>0</v>
      </c>
      <c r="AP132" s="222">
        <f>SUMPRODUCT(LEN($M132:$AE135)-LEN(SUBSTITUTE($M132:$AE135,"S", "")))</f>
        <v>6</v>
      </c>
      <c r="AQ132" s="216">
        <f>SUMPRODUCT(LEN($AH132:$AH135)-LEN(SUBSTITUTE($AH132:$AH135,"S", "")))</f>
        <v>0</v>
      </c>
      <c r="AR132" s="219">
        <f>SUMPRODUCT(LEN($AG132:$AG135)-LEN(SUBSTITUTE($AG132:$AG135,"S", "")))</f>
        <v>0</v>
      </c>
      <c r="AS132" s="222">
        <f>SUMPRODUCT(LEN($M132:$AE135)-LEN(SUBSTITUTE($M132:$AE135,"F", "")))</f>
        <v>1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9</v>
      </c>
      <c r="AW132" s="216">
        <f>SUMPRODUCT(LEN($AH132:$AH135)-LEN(SUBSTITUTE($AH132:$AH135,"G", "")))</f>
        <v>0</v>
      </c>
      <c r="AX132" s="219">
        <f>SUMPRODUCT(LEN($AG132:$AG135)-LEN(SUBSTITUTE($AG132:$AG135,"G", "")))</f>
        <v>0</v>
      </c>
      <c r="AY132" s="222">
        <f>SUMPRODUCT(LEN($M132:$AE135)-LEN(SUBSTITUTE($M132:$AE135,"M", "")))</f>
        <v>1</v>
      </c>
      <c r="AZ132" s="216">
        <f>SUMPRODUCT(LEN($AH132:$AH135)-LEN(SUBSTITUTE($AH132:$AH135,"M", "")))</f>
        <v>1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0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1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175</v>
      </c>
      <c r="N133" s="35" t="s">
        <v>121</v>
      </c>
      <c r="O133" s="34" t="s">
        <v>375</v>
      </c>
      <c r="P133" s="35" t="s">
        <v>120</v>
      </c>
      <c r="Q133" s="34" t="s">
        <v>895</v>
      </c>
      <c r="R133" s="35" t="s">
        <v>119</v>
      </c>
      <c r="S133" s="34" t="s">
        <v>658</v>
      </c>
      <c r="T133" s="35" t="s">
        <v>118</v>
      </c>
      <c r="U133" s="34" t="s">
        <v>375</v>
      </c>
      <c r="V133" s="35" t="s">
        <v>117</v>
      </c>
      <c r="W133" s="34" t="s">
        <v>371</v>
      </c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1436</v>
      </c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240</v>
      </c>
      <c r="I134" s="250"/>
      <c r="J134" s="250"/>
      <c r="K134" s="250"/>
      <c r="L134" s="26" t="s">
        <v>112</v>
      </c>
      <c r="M134" s="25" t="s">
        <v>375</v>
      </c>
      <c r="N134" s="26" t="s">
        <v>111</v>
      </c>
      <c r="O134" s="25" t="s">
        <v>1125</v>
      </c>
      <c r="P134" s="26" t="s">
        <v>110</v>
      </c>
      <c r="Q134" s="25" t="s">
        <v>710</v>
      </c>
      <c r="R134" s="26" t="s">
        <v>109</v>
      </c>
      <c r="S134" s="25" t="s">
        <v>498</v>
      </c>
      <c r="T134" s="26" t="s">
        <v>108</v>
      </c>
      <c r="U134" s="25" t="s">
        <v>375</v>
      </c>
      <c r="V134" s="26" t="s">
        <v>107</v>
      </c>
      <c r="W134" s="25" t="s">
        <v>133</v>
      </c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475</v>
      </c>
      <c r="N135" s="55" t="s">
        <v>102</v>
      </c>
      <c r="O135" s="54" t="s">
        <v>475</v>
      </c>
      <c r="P135" s="55" t="s">
        <v>101</v>
      </c>
      <c r="Q135" s="54" t="s">
        <v>498</v>
      </c>
      <c r="R135" s="55" t="s">
        <v>100</v>
      </c>
      <c r="S135" s="54" t="s">
        <v>375</v>
      </c>
      <c r="T135" s="55">
        <v>20</v>
      </c>
      <c r="U135" s="54" t="s">
        <v>371</v>
      </c>
      <c r="V135" s="55" t="s">
        <v>99</v>
      </c>
      <c r="W135" s="54" t="s">
        <v>133</v>
      </c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>
        <v>80</v>
      </c>
      <c r="J136" s="248">
        <v>24</v>
      </c>
      <c r="K136" s="248">
        <v>5</v>
      </c>
      <c r="L136" s="45" t="s">
        <v>132</v>
      </c>
      <c r="M136" s="44" t="s">
        <v>175</v>
      </c>
      <c r="N136" s="45" t="s">
        <v>131</v>
      </c>
      <c r="O136" s="44" t="s">
        <v>1288</v>
      </c>
      <c r="P136" s="45" t="s">
        <v>130</v>
      </c>
      <c r="Q136" s="44" t="s">
        <v>511</v>
      </c>
      <c r="R136" s="45" t="s">
        <v>129</v>
      </c>
      <c r="S136" s="44" t="s">
        <v>375</v>
      </c>
      <c r="T136" s="45" t="s">
        <v>128</v>
      </c>
      <c r="U136" s="44" t="s">
        <v>371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472</v>
      </c>
      <c r="AI136" s="42"/>
      <c r="AJ136" s="231"/>
      <c r="AK136" s="225"/>
      <c r="AL136" s="51"/>
      <c r="AM136" s="228">
        <f>SUMPRODUCT(LEN($M136:$AE139)-LEN(SUBSTITUTE($M136:$AE139,"A", "")))</f>
        <v>25</v>
      </c>
      <c r="AN136" s="216">
        <f>SUMPRODUCT(LEN($AH136:$AH139)-LEN(SUBSTITUTE($AH136:$AH139,"A", "")))</f>
        <v>4</v>
      </c>
      <c r="AO136" s="219">
        <f>SUMPRODUCT(LEN($AG136:$AG139)-LEN(SUBSTITUTE($AG136:$AG139,"A", "")))</f>
        <v>0</v>
      </c>
      <c r="AP136" s="222">
        <f>SUMPRODUCT(LEN($M136:$AE139)-LEN(SUBSTITUTE($M136:$AE139,"S", "")))</f>
        <v>15</v>
      </c>
      <c r="AQ136" s="216">
        <f>SUMPRODUCT(LEN($AH136:$AH139)-LEN(SUBSTITUTE($AH136:$AH139,"S", "")))</f>
        <v>1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1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7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 t="s">
        <v>175</v>
      </c>
      <c r="N137" s="35" t="s">
        <v>121</v>
      </c>
      <c r="O137" s="34" t="s">
        <v>1106</v>
      </c>
      <c r="P137" s="35" t="s">
        <v>120</v>
      </c>
      <c r="Q137" s="34" t="s">
        <v>1298</v>
      </c>
      <c r="R137" s="35" t="s">
        <v>119</v>
      </c>
      <c r="S137" s="34" t="s">
        <v>377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 t="s">
        <v>374</v>
      </c>
      <c r="N138" s="26" t="s">
        <v>111</v>
      </c>
      <c r="O138" s="25" t="s">
        <v>1106</v>
      </c>
      <c r="P138" s="26" t="s">
        <v>110</v>
      </c>
      <c r="Q138" s="25" t="s">
        <v>385</v>
      </c>
      <c r="R138" s="26" t="s">
        <v>109</v>
      </c>
      <c r="S138" s="25" t="s">
        <v>371</v>
      </c>
      <c r="T138" s="26" t="s">
        <v>108</v>
      </c>
      <c r="U138" s="25" t="s">
        <v>133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 t="s">
        <v>1106</v>
      </c>
      <c r="N139" s="55" t="s">
        <v>102</v>
      </c>
      <c r="O139" s="54" t="s">
        <v>1147</v>
      </c>
      <c r="P139" s="55" t="s">
        <v>101</v>
      </c>
      <c r="Q139" s="54" t="s">
        <v>377</v>
      </c>
      <c r="R139" s="55" t="s">
        <v>100</v>
      </c>
      <c r="S139" s="54" t="s">
        <v>375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89</v>
      </c>
      <c r="AN145" s="85">
        <f t="shared" si="18"/>
        <v>2</v>
      </c>
      <c r="AO145" s="84">
        <f t="shared" si="18"/>
        <v>0</v>
      </c>
      <c r="AP145" s="86">
        <f t="shared" si="18"/>
        <v>49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12</v>
      </c>
      <c r="AW145" s="85">
        <f t="shared" si="18"/>
        <v>1</v>
      </c>
      <c r="AX145" s="84">
        <f t="shared" si="18"/>
        <v>0</v>
      </c>
      <c r="AY145" s="86">
        <f t="shared" si="18"/>
        <v>8</v>
      </c>
      <c r="AZ145" s="85">
        <f t="shared" si="18"/>
        <v>2</v>
      </c>
      <c r="BA145" s="84">
        <f t="shared" si="18"/>
        <v>0</v>
      </c>
      <c r="BB145" s="83">
        <f t="shared" si="18"/>
        <v>2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45.5</v>
      </c>
      <c r="BJ145" s="5">
        <f>SUM(AP145:AR145,BB145)/$BJ$5</f>
        <v>25.5</v>
      </c>
      <c r="BK145" s="5">
        <f>SUM(AS145:AU145,BC145)/$BJ$5</f>
        <v>0</v>
      </c>
      <c r="BL145" s="5">
        <f>SUM(AV145:AX145,BD145)/$BJ$5</f>
        <v>6.5</v>
      </c>
      <c r="BM145" s="5">
        <f>SUM(AY145:BA145,BE145)/$BJ$5</f>
        <v>5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44.5</v>
      </c>
      <c r="AN146" s="66">
        <f t="shared" si="19"/>
        <v>1</v>
      </c>
      <c r="AO146" s="65">
        <f t="shared" si="19"/>
        <v>0</v>
      </c>
      <c r="AP146" s="67">
        <f t="shared" si="19"/>
        <v>24.5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6</v>
      </c>
      <c r="AW146" s="66">
        <f t="shared" si="19"/>
        <v>0.5</v>
      </c>
      <c r="AX146" s="65">
        <f t="shared" si="19"/>
        <v>0</v>
      </c>
      <c r="AY146" s="67">
        <f t="shared" si="19"/>
        <v>4</v>
      </c>
      <c r="AZ146" s="66">
        <f t="shared" si="19"/>
        <v>1</v>
      </c>
      <c r="BA146" s="65">
        <f t="shared" si="19"/>
        <v>0</v>
      </c>
      <c r="BB146" s="64">
        <f t="shared" si="19"/>
        <v>1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 t="s">
        <v>1435</v>
      </c>
      <c r="E147" s="119"/>
      <c r="F147" s="119"/>
      <c r="G147" s="118"/>
      <c r="H147" s="241" t="s">
        <v>178</v>
      </c>
      <c r="I147" s="248">
        <v>130</v>
      </c>
      <c r="J147" s="248">
        <v>34</v>
      </c>
      <c r="K147" s="248">
        <v>7</v>
      </c>
      <c r="L147" s="45" t="s">
        <v>132</v>
      </c>
      <c r="M147" s="44" t="s">
        <v>175</v>
      </c>
      <c r="N147" s="45" t="s">
        <v>131</v>
      </c>
      <c r="O147" s="44" t="s">
        <v>1125</v>
      </c>
      <c r="P147" s="45" t="s">
        <v>130</v>
      </c>
      <c r="Q147" s="44" t="s">
        <v>530</v>
      </c>
      <c r="R147" s="45" t="s">
        <v>129</v>
      </c>
      <c r="S147" s="44" t="s">
        <v>746</v>
      </c>
      <c r="T147" s="45" t="s">
        <v>128</v>
      </c>
      <c r="U147" s="44" t="s">
        <v>1434</v>
      </c>
      <c r="V147" s="45" t="s">
        <v>127</v>
      </c>
      <c r="W147" s="44" t="s">
        <v>186</v>
      </c>
      <c r="X147" s="45" t="s">
        <v>126</v>
      </c>
      <c r="Y147" s="44" t="s">
        <v>371</v>
      </c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1097</v>
      </c>
      <c r="AI147" s="42" t="s">
        <v>371</v>
      </c>
      <c r="AJ147" s="235"/>
      <c r="AK147" s="235"/>
      <c r="AL147" s="51"/>
      <c r="AM147" s="228">
        <f>SUMPRODUCT(LEN($M147:$AE150)-LEN(SUBSTITUTE($M147:$AE150,"A", "")))</f>
        <v>59</v>
      </c>
      <c r="AN147" s="216">
        <f>SUMPRODUCT(LEN($AH147:$AH150)-LEN(SUBSTITUTE($AH147:$AH150,"A", "")))</f>
        <v>2</v>
      </c>
      <c r="AO147" s="219">
        <f>SUMPRODUCT(LEN($AG147:$AG150)-LEN(SUBSTITUTE($AG147:$AG150,"A", "")))</f>
        <v>0</v>
      </c>
      <c r="AP147" s="222">
        <f>SUMPRODUCT(LEN($M147:$AE150)-LEN(SUBSTITUTE($M147:$AE150,"S", "")))</f>
        <v>19</v>
      </c>
      <c r="AQ147" s="216">
        <f>SUMPRODUCT(LEN($AH147:$AH150)-LEN(SUBSTITUTE($AH147:$AH150,"S", "")))</f>
        <v>0</v>
      </c>
      <c r="AR147" s="219">
        <f>SUMPRODUCT(LEN($AG147:$AG150)-LEN(SUBSTITUTE($AG147:$AG150,"S", "")))</f>
        <v>0</v>
      </c>
      <c r="AS147" s="222">
        <f>SUMPRODUCT(LEN($M147:$AE150)-LEN(SUBSTITUTE($M147:$AE150,"F", "")))</f>
        <v>0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10</v>
      </c>
      <c r="AW147" s="216">
        <f>SUMPRODUCT(LEN($AH147:$AH150)-LEN(SUBSTITUTE($AH147:$AH150,"G", "")))</f>
        <v>1</v>
      </c>
      <c r="AX147" s="219">
        <f>SUMPRODUCT(LEN($AG147:$AG150)-LEN(SUBSTITUTE($AG147:$AG150,"G", "")))</f>
        <v>0</v>
      </c>
      <c r="AY147" s="222">
        <f>SUMPRODUCT(LEN($M147:$AE150)-LEN(SUBSTITUTE($M147:$AE150,"M", "")))</f>
        <v>4</v>
      </c>
      <c r="AZ147" s="216">
        <f>SUMPRODUCT(LEN($AH147:$AH150)-LEN(SUBSTITUTE($AH147:$AH150,"M", "")))</f>
        <v>2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2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0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1110</v>
      </c>
      <c r="N148" s="35" t="s">
        <v>121</v>
      </c>
      <c r="O148" s="34" t="s">
        <v>475</v>
      </c>
      <c r="P148" s="35" t="s">
        <v>120</v>
      </c>
      <c r="Q148" s="34" t="s">
        <v>895</v>
      </c>
      <c r="R148" s="35" t="s">
        <v>119</v>
      </c>
      <c r="S148" s="34" t="s">
        <v>530</v>
      </c>
      <c r="T148" s="35" t="s">
        <v>118</v>
      </c>
      <c r="U148" s="34" t="s">
        <v>464</v>
      </c>
      <c r="V148" s="35" t="s">
        <v>117</v>
      </c>
      <c r="W148" s="34" t="s">
        <v>1433</v>
      </c>
      <c r="X148" s="35" t="s">
        <v>116</v>
      </c>
      <c r="Y148" s="34" t="s">
        <v>133</v>
      </c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1178</v>
      </c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242</v>
      </c>
      <c r="I149" s="250"/>
      <c r="J149" s="250"/>
      <c r="K149" s="250"/>
      <c r="L149" s="26" t="s">
        <v>112</v>
      </c>
      <c r="M149" s="25" t="s">
        <v>1167</v>
      </c>
      <c r="N149" s="26" t="s">
        <v>111</v>
      </c>
      <c r="O149" s="25" t="s">
        <v>728</v>
      </c>
      <c r="P149" s="26" t="s">
        <v>110</v>
      </c>
      <c r="Q149" s="25" t="s">
        <v>475</v>
      </c>
      <c r="R149" s="26" t="s">
        <v>109</v>
      </c>
      <c r="S149" s="25" t="s">
        <v>374</v>
      </c>
      <c r="T149" s="26" t="s">
        <v>108</v>
      </c>
      <c r="U149" s="25" t="s">
        <v>511</v>
      </c>
      <c r="V149" s="26" t="s">
        <v>107</v>
      </c>
      <c r="W149" s="25" t="s">
        <v>133</v>
      </c>
      <c r="X149" s="26" t="s">
        <v>106</v>
      </c>
      <c r="Y149" s="25" t="s">
        <v>133</v>
      </c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374</v>
      </c>
      <c r="N150" s="55" t="s">
        <v>102</v>
      </c>
      <c r="O150" s="54" t="s">
        <v>1167</v>
      </c>
      <c r="P150" s="55" t="s">
        <v>101</v>
      </c>
      <c r="Q150" s="54" t="s">
        <v>1336</v>
      </c>
      <c r="R150" s="55" t="s">
        <v>100</v>
      </c>
      <c r="S150" s="54" t="s">
        <v>464</v>
      </c>
      <c r="T150" s="55">
        <v>20</v>
      </c>
      <c r="U150" s="54" t="s">
        <v>556</v>
      </c>
      <c r="V150" s="55" t="s">
        <v>99</v>
      </c>
      <c r="W150" s="54" t="s">
        <v>186</v>
      </c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>
        <v>114</v>
      </c>
      <c r="J151" s="248">
        <v>31</v>
      </c>
      <c r="K151" s="248">
        <v>7</v>
      </c>
      <c r="L151" s="45" t="s">
        <v>132</v>
      </c>
      <c r="M151" s="44" t="s">
        <v>175</v>
      </c>
      <c r="N151" s="45" t="s">
        <v>131</v>
      </c>
      <c r="O151" s="44" t="s">
        <v>1106</v>
      </c>
      <c r="P151" s="45" t="s">
        <v>130</v>
      </c>
      <c r="Q151" s="44" t="s">
        <v>531</v>
      </c>
      <c r="R151" s="45" t="s">
        <v>129</v>
      </c>
      <c r="S151" s="44" t="s">
        <v>462</v>
      </c>
      <c r="T151" s="45" t="s">
        <v>128</v>
      </c>
      <c r="U151" s="44" t="s">
        <v>461</v>
      </c>
      <c r="V151" s="45" t="s">
        <v>127</v>
      </c>
      <c r="W151" s="44" t="s">
        <v>133</v>
      </c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31"/>
      <c r="AK151" s="225"/>
      <c r="AL151" s="51"/>
      <c r="AM151" s="228">
        <f>SUMPRODUCT(LEN($M151:$AE154)-LEN(SUBSTITUTE($M151:$AE154,"A", "")))</f>
        <v>30</v>
      </c>
      <c r="AN151" s="216">
        <f>SUMPRODUCT(LEN($AH151:$AH154)-LEN(SUBSTITUTE($AH151:$AH154,"A", "")))</f>
        <v>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30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2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4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 t="s">
        <v>374</v>
      </c>
      <c r="N152" s="35" t="s">
        <v>121</v>
      </c>
      <c r="O152" s="34" t="s">
        <v>1079</v>
      </c>
      <c r="P152" s="35" t="s">
        <v>120</v>
      </c>
      <c r="Q152" s="34" t="s">
        <v>472</v>
      </c>
      <c r="R152" s="35" t="s">
        <v>119</v>
      </c>
      <c r="S152" s="34" t="s">
        <v>511</v>
      </c>
      <c r="T152" s="35" t="s">
        <v>118</v>
      </c>
      <c r="U152" s="34" t="s">
        <v>133</v>
      </c>
      <c r="V152" s="35" t="s">
        <v>117</v>
      </c>
      <c r="W152" s="34" t="s">
        <v>133</v>
      </c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 t="s">
        <v>1181</v>
      </c>
      <c r="N153" s="26" t="s">
        <v>111</v>
      </c>
      <c r="O153" s="25" t="s">
        <v>175</v>
      </c>
      <c r="P153" s="26" t="s">
        <v>110</v>
      </c>
      <c r="Q153" s="25" t="s">
        <v>462</v>
      </c>
      <c r="R153" s="26" t="s">
        <v>109</v>
      </c>
      <c r="S153" s="25" t="s">
        <v>502</v>
      </c>
      <c r="T153" s="26" t="s">
        <v>108</v>
      </c>
      <c r="U153" s="25" t="s">
        <v>371</v>
      </c>
      <c r="V153" s="26" t="s">
        <v>107</v>
      </c>
      <c r="W153" s="25" t="s">
        <v>133</v>
      </c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 t="s">
        <v>1079</v>
      </c>
      <c r="N154" s="55" t="s">
        <v>102</v>
      </c>
      <c r="O154" s="54" t="s">
        <v>464</v>
      </c>
      <c r="P154" s="55" t="s">
        <v>101</v>
      </c>
      <c r="Q154" s="54" t="s">
        <v>462</v>
      </c>
      <c r="R154" s="55" t="s">
        <v>100</v>
      </c>
      <c r="S154" s="54" t="s">
        <v>461</v>
      </c>
      <c r="T154" s="55">
        <v>20</v>
      </c>
      <c r="U154" s="54" t="s">
        <v>371</v>
      </c>
      <c r="V154" s="55" t="s">
        <v>99</v>
      </c>
      <c r="W154" s="54" t="s">
        <v>133</v>
      </c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87</v>
      </c>
      <c r="AN160" s="85">
        <f t="shared" si="20"/>
        <v>14</v>
      </c>
      <c r="AO160" s="84">
        <f t="shared" si="20"/>
        <v>0</v>
      </c>
      <c r="AP160" s="86">
        <f t="shared" si="20"/>
        <v>58</v>
      </c>
      <c r="AQ160" s="85">
        <f t="shared" si="20"/>
        <v>12</v>
      </c>
      <c r="AR160" s="84">
        <f t="shared" si="20"/>
        <v>2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14</v>
      </c>
      <c r="AW160" s="85">
        <f t="shared" si="20"/>
        <v>1</v>
      </c>
      <c r="AX160" s="84">
        <f t="shared" si="20"/>
        <v>0</v>
      </c>
      <c r="AY160" s="86">
        <f t="shared" si="20"/>
        <v>6</v>
      </c>
      <c r="AZ160" s="85">
        <f t="shared" si="20"/>
        <v>2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50.5</v>
      </c>
      <c r="BJ160" s="5">
        <f>SUM(AP160:AR160,BB160)/$BJ$5</f>
        <v>36.5</v>
      </c>
      <c r="BK160" s="5">
        <f>SUM(AS160:AU160,BC160)/$BJ$5</f>
        <v>0.5</v>
      </c>
      <c r="BL160" s="5">
        <f>SUM(AV160:AX160,BD160)/$BJ$5</f>
        <v>7.5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43.5</v>
      </c>
      <c r="AN161" s="66">
        <f t="shared" si="21"/>
        <v>7</v>
      </c>
      <c r="AO161" s="65">
        <f t="shared" si="21"/>
        <v>0</v>
      </c>
      <c r="AP161" s="67">
        <f t="shared" si="21"/>
        <v>29</v>
      </c>
      <c r="AQ161" s="66">
        <f t="shared" si="21"/>
        <v>6</v>
      </c>
      <c r="AR161" s="65">
        <f t="shared" si="21"/>
        <v>1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7</v>
      </c>
      <c r="AW161" s="66">
        <f t="shared" si="21"/>
        <v>0.5</v>
      </c>
      <c r="AX161" s="65">
        <f t="shared" si="21"/>
        <v>0</v>
      </c>
      <c r="AY161" s="67">
        <f t="shared" si="21"/>
        <v>3</v>
      </c>
      <c r="AZ161" s="66">
        <f t="shared" si="21"/>
        <v>1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178</v>
      </c>
      <c r="I162" s="248">
        <v>93</v>
      </c>
      <c r="J162" s="248">
        <v>29</v>
      </c>
      <c r="K162" s="248">
        <v>5</v>
      </c>
      <c r="L162" s="45" t="s">
        <v>132</v>
      </c>
      <c r="M162" s="44" t="s">
        <v>375</v>
      </c>
      <c r="N162" s="45" t="s">
        <v>131</v>
      </c>
      <c r="O162" s="44" t="s">
        <v>1186</v>
      </c>
      <c r="P162" s="45" t="s">
        <v>130</v>
      </c>
      <c r="Q162" s="44" t="s">
        <v>658</v>
      </c>
      <c r="R162" s="45" t="s">
        <v>129</v>
      </c>
      <c r="S162" s="44" t="s">
        <v>377</v>
      </c>
      <c r="T162" s="45" t="s">
        <v>128</v>
      </c>
      <c r="U162" s="44" t="s">
        <v>461</v>
      </c>
      <c r="V162" s="45" t="s">
        <v>127</v>
      </c>
      <c r="W162" s="44" t="s">
        <v>371</v>
      </c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>
        <v>25</v>
      </c>
      <c r="AG162" s="44" t="s">
        <v>133</v>
      </c>
      <c r="AH162" s="43" t="s">
        <v>1432</v>
      </c>
      <c r="AI162" s="42" t="s">
        <v>133</v>
      </c>
      <c r="AJ162" s="235"/>
      <c r="AK162" s="235"/>
      <c r="AL162" s="51"/>
      <c r="AM162" s="228">
        <f>SUMPRODUCT(LEN($M162:$AE165)-LEN(SUBSTITUTE($M162:$AE165,"A", "")))</f>
        <v>38</v>
      </c>
      <c r="AN162" s="216">
        <f>SUMPRODUCT(LEN($AH162:$AH165)-LEN(SUBSTITUTE($AH162:$AH165,"A", "")))</f>
        <v>3</v>
      </c>
      <c r="AO162" s="219">
        <f>SUMPRODUCT(LEN($AG162:$AG165)-LEN(SUBSTITUTE($AG162:$AG165,"A", "")))</f>
        <v>0</v>
      </c>
      <c r="AP162" s="222">
        <f>SUMPRODUCT(LEN($M162:$AE165)-LEN(SUBSTITUTE($M162:$AE165,"S", "")))</f>
        <v>32</v>
      </c>
      <c r="AQ162" s="216">
        <f>SUMPRODUCT(LEN($AH162:$AH165)-LEN(SUBSTITUTE($AH162:$AH165,"S", "")))</f>
        <v>3</v>
      </c>
      <c r="AR162" s="219">
        <f>SUMPRODUCT(LEN($AG162:$AG165)-LEN(SUBSTITUTE($AG162:$AG165,"S", "")))</f>
        <v>2</v>
      </c>
      <c r="AS162" s="222">
        <f>SUMPRODUCT(LEN($M162:$AE165)-LEN(SUBSTITUTE($M162:$AE165,"F", "")))</f>
        <v>0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2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4</v>
      </c>
      <c r="AZ162" s="216">
        <f>SUMPRODUCT(LEN($AH162:$AH165)-LEN(SUBSTITUTE($AH162:$AH165,"M", "")))</f>
        <v>1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1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175</v>
      </c>
      <c r="N163" s="35" t="s">
        <v>121</v>
      </c>
      <c r="O163" s="34" t="s">
        <v>1167</v>
      </c>
      <c r="P163" s="35" t="s">
        <v>120</v>
      </c>
      <c r="Q163" s="34" t="s">
        <v>498</v>
      </c>
      <c r="R163" s="35" t="s">
        <v>119</v>
      </c>
      <c r="S163" s="34" t="s">
        <v>460</v>
      </c>
      <c r="T163" s="35" t="s">
        <v>118</v>
      </c>
      <c r="U163" s="34" t="s">
        <v>469</v>
      </c>
      <c r="V163" s="35" t="s">
        <v>117</v>
      </c>
      <c r="W163" s="34" t="s">
        <v>133</v>
      </c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>
        <v>26</v>
      </c>
      <c r="AG163" s="34" t="s">
        <v>133</v>
      </c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235</v>
      </c>
      <c r="I164" s="250"/>
      <c r="J164" s="250"/>
      <c r="K164" s="250"/>
      <c r="L164" s="26" t="s">
        <v>112</v>
      </c>
      <c r="M164" s="25" t="s">
        <v>375</v>
      </c>
      <c r="N164" s="26" t="s">
        <v>111</v>
      </c>
      <c r="O164" s="25" t="s">
        <v>1079</v>
      </c>
      <c r="P164" s="26" t="s">
        <v>110</v>
      </c>
      <c r="Q164" s="25" t="s">
        <v>460</v>
      </c>
      <c r="R164" s="26" t="s">
        <v>109</v>
      </c>
      <c r="S164" s="25" t="s">
        <v>462</v>
      </c>
      <c r="T164" s="26" t="s">
        <v>108</v>
      </c>
      <c r="U164" s="25" t="s">
        <v>381</v>
      </c>
      <c r="V164" s="26" t="s">
        <v>107</v>
      </c>
      <c r="W164" s="25" t="s">
        <v>133</v>
      </c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475</v>
      </c>
      <c r="N165" s="55" t="s">
        <v>102</v>
      </c>
      <c r="O165" s="54" t="s">
        <v>1346</v>
      </c>
      <c r="P165" s="55" t="s">
        <v>101</v>
      </c>
      <c r="Q165" s="54" t="s">
        <v>567</v>
      </c>
      <c r="R165" s="55" t="s">
        <v>100</v>
      </c>
      <c r="S165" s="54" t="s">
        <v>461</v>
      </c>
      <c r="T165" s="55">
        <v>20</v>
      </c>
      <c r="U165" s="54" t="s">
        <v>372</v>
      </c>
      <c r="V165" s="55" t="s">
        <v>99</v>
      </c>
      <c r="W165" s="54" t="s">
        <v>133</v>
      </c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>
        <v>103</v>
      </c>
      <c r="J166" s="248">
        <v>28</v>
      </c>
      <c r="K166" s="248">
        <v>6</v>
      </c>
      <c r="L166" s="45" t="s">
        <v>132</v>
      </c>
      <c r="M166" s="44" t="s">
        <v>175</v>
      </c>
      <c r="N166" s="45" t="s">
        <v>131</v>
      </c>
      <c r="O166" s="44" t="s">
        <v>475</v>
      </c>
      <c r="P166" s="45" t="s">
        <v>130</v>
      </c>
      <c r="Q166" s="44" t="s">
        <v>1431</v>
      </c>
      <c r="R166" s="45" t="s">
        <v>129</v>
      </c>
      <c r="S166" s="44" t="s">
        <v>652</v>
      </c>
      <c r="T166" s="45" t="s">
        <v>128</v>
      </c>
      <c r="U166" s="44" t="s">
        <v>461</v>
      </c>
      <c r="V166" s="45" t="s">
        <v>127</v>
      </c>
      <c r="W166" s="44" t="s">
        <v>133</v>
      </c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1430</v>
      </c>
      <c r="AI166" s="42"/>
      <c r="AJ166" s="231"/>
      <c r="AK166" s="225"/>
      <c r="AL166" s="51"/>
      <c r="AM166" s="228">
        <f>SUMPRODUCT(LEN($M166:$AE169)-LEN(SUBSTITUTE($M166:$AE169,"A", "")))</f>
        <v>49</v>
      </c>
      <c r="AN166" s="216">
        <f>SUMPRODUCT(LEN($AH166:$AH169)-LEN(SUBSTITUTE($AH166:$AH169,"A", "")))</f>
        <v>11</v>
      </c>
      <c r="AO166" s="219">
        <f>SUMPRODUCT(LEN($AG166:$AG169)-LEN(SUBSTITUTE($AG166:$AG169,"A", "")))</f>
        <v>0</v>
      </c>
      <c r="AP166" s="222">
        <f>SUMPRODUCT(LEN($M166:$AE169)-LEN(SUBSTITUTE($M166:$AE169,"S", "")))</f>
        <v>26</v>
      </c>
      <c r="AQ166" s="216">
        <f>SUMPRODUCT(LEN($AH166:$AH169)-LEN(SUBSTITUTE($AH166:$AH169,"S", "")))</f>
        <v>9</v>
      </c>
      <c r="AR166" s="219">
        <f>SUMPRODUCT(LEN($AG166:$AG169)-LEN(SUBSTITUTE($AG166:$AG169,"S", "")))</f>
        <v>0</v>
      </c>
      <c r="AS166" s="222">
        <f>SUMPRODUCT(LEN($M166:$AE169)-LEN(SUBSTITUTE($M166:$AE169,"F", "")))</f>
        <v>1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12</v>
      </c>
      <c r="AW166" s="216">
        <f>SUMPRODUCT(LEN($AH166:$AH169)-LEN(SUBSTITUTE($AH166:$AH169,"G", "")))</f>
        <v>1</v>
      </c>
      <c r="AX166" s="219">
        <f>SUMPRODUCT(LEN($AG166:$AG169)-LEN(SUBSTITUTE($AG166:$AG169,"G", "")))</f>
        <v>0</v>
      </c>
      <c r="AY166" s="222">
        <f>SUMPRODUCT(LEN($M166:$AE169)-LEN(SUBSTITUTE($M166:$AE169,"M", "")))</f>
        <v>2</v>
      </c>
      <c r="AZ166" s="216">
        <f>SUMPRODUCT(LEN($AH166:$AH169)-LEN(SUBSTITUTE($AH166:$AH169,"M", "")))</f>
        <v>1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 t="s">
        <v>374</v>
      </c>
      <c r="N167" s="35" t="s">
        <v>121</v>
      </c>
      <c r="O167" s="34" t="s">
        <v>703</v>
      </c>
      <c r="P167" s="35" t="s">
        <v>120</v>
      </c>
      <c r="Q167" s="34" t="s">
        <v>988</v>
      </c>
      <c r="R167" s="35" t="s">
        <v>119</v>
      </c>
      <c r="S167" s="34" t="s">
        <v>571</v>
      </c>
      <c r="T167" s="35" t="s">
        <v>118</v>
      </c>
      <c r="U167" s="34" t="s">
        <v>186</v>
      </c>
      <c r="V167" s="35" t="s">
        <v>117</v>
      </c>
      <c r="W167" s="34" t="s">
        <v>133</v>
      </c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 t="s">
        <v>1079</v>
      </c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 t="s">
        <v>918</v>
      </c>
      <c r="N168" s="26" t="s">
        <v>111</v>
      </c>
      <c r="O168" s="25" t="s">
        <v>1429</v>
      </c>
      <c r="P168" s="26" t="s">
        <v>110</v>
      </c>
      <c r="Q168" s="25" t="s">
        <v>1074</v>
      </c>
      <c r="R168" s="26" t="s">
        <v>109</v>
      </c>
      <c r="S168" s="25" t="s">
        <v>502</v>
      </c>
      <c r="T168" s="26" t="s">
        <v>108</v>
      </c>
      <c r="U168" s="25" t="s">
        <v>461</v>
      </c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 t="s">
        <v>482</v>
      </c>
      <c r="N169" s="55" t="s">
        <v>102</v>
      </c>
      <c r="O169" s="54" t="s">
        <v>1363</v>
      </c>
      <c r="P169" s="55" t="s">
        <v>101</v>
      </c>
      <c r="Q169" s="54" t="s">
        <v>1428</v>
      </c>
      <c r="R169" s="55" t="s">
        <v>100</v>
      </c>
      <c r="S169" s="54" t="s">
        <v>492</v>
      </c>
      <c r="T169" s="55">
        <v>20</v>
      </c>
      <c r="U169" s="54" t="s">
        <v>186</v>
      </c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67</v>
      </c>
      <c r="AN175" s="85">
        <f t="shared" si="22"/>
        <v>4</v>
      </c>
      <c r="AO175" s="84">
        <f t="shared" si="22"/>
        <v>0</v>
      </c>
      <c r="AP175" s="86">
        <f t="shared" si="22"/>
        <v>39</v>
      </c>
      <c r="AQ175" s="85">
        <f t="shared" si="22"/>
        <v>1</v>
      </c>
      <c r="AR175" s="84">
        <f t="shared" si="22"/>
        <v>1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10</v>
      </c>
      <c r="AW175" s="85">
        <f t="shared" si="22"/>
        <v>1</v>
      </c>
      <c r="AX175" s="84">
        <f t="shared" si="22"/>
        <v>0</v>
      </c>
      <c r="AY175" s="86">
        <f t="shared" si="22"/>
        <v>12</v>
      </c>
      <c r="AZ175" s="85">
        <f t="shared" si="22"/>
        <v>2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35.5</v>
      </c>
      <c r="BJ175" s="5">
        <f>SUM(AP175:AR175,BB175)/$BJ$5</f>
        <v>20.5</v>
      </c>
      <c r="BK175" s="5">
        <f>SUM(AS175:AU175,BC175)/$BJ$5</f>
        <v>0.5</v>
      </c>
      <c r="BL175" s="5">
        <f>SUM(AV175:AX175,BD175)/$BJ$5</f>
        <v>5.5</v>
      </c>
      <c r="BM175" s="5">
        <f>SUM(AY175:BA175,BE175)/$BJ$5</f>
        <v>7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33.5</v>
      </c>
      <c r="AN176" s="66">
        <f t="shared" si="23"/>
        <v>2</v>
      </c>
      <c r="AO176" s="65">
        <f t="shared" si="23"/>
        <v>0</v>
      </c>
      <c r="AP176" s="67">
        <f t="shared" si="23"/>
        <v>19.5</v>
      </c>
      <c r="AQ176" s="66">
        <f t="shared" si="23"/>
        <v>0.5</v>
      </c>
      <c r="AR176" s="65">
        <f t="shared" si="23"/>
        <v>0.5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5</v>
      </c>
      <c r="AW176" s="66">
        <f t="shared" si="23"/>
        <v>0.5</v>
      </c>
      <c r="AX176" s="65">
        <f t="shared" si="23"/>
        <v>0</v>
      </c>
      <c r="AY176" s="67">
        <f t="shared" si="23"/>
        <v>6</v>
      </c>
      <c r="AZ176" s="66">
        <f t="shared" si="23"/>
        <v>1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178</v>
      </c>
      <c r="I177" s="248">
        <v>86</v>
      </c>
      <c r="J177" s="248">
        <v>28</v>
      </c>
      <c r="K177" s="248">
        <v>5</v>
      </c>
      <c r="L177" s="45" t="s">
        <v>132</v>
      </c>
      <c r="M177" s="44" t="s">
        <v>1167</v>
      </c>
      <c r="N177" s="45" t="s">
        <v>131</v>
      </c>
      <c r="O177" s="44" t="s">
        <v>1106</v>
      </c>
      <c r="P177" s="45" t="s">
        <v>130</v>
      </c>
      <c r="Q177" s="44" t="s">
        <v>375</v>
      </c>
      <c r="R177" s="45" t="s">
        <v>129</v>
      </c>
      <c r="S177" s="44" t="s">
        <v>547</v>
      </c>
      <c r="T177" s="45" t="s">
        <v>128</v>
      </c>
      <c r="U177" s="44" t="s">
        <v>499</v>
      </c>
      <c r="V177" s="45" t="s">
        <v>127</v>
      </c>
      <c r="W177" s="44" t="s">
        <v>133</v>
      </c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>
        <v>24</v>
      </c>
      <c r="AG177" s="44" t="s">
        <v>133</v>
      </c>
      <c r="AH177" s="43" t="s">
        <v>558</v>
      </c>
      <c r="AI177" s="42"/>
      <c r="AJ177" s="235"/>
      <c r="AK177" s="235"/>
      <c r="AL177" s="51"/>
      <c r="AM177" s="228">
        <f>SUMPRODUCT(LEN($M177:$AE180)-LEN(SUBSTITUTE($M177:$AE180,"A", "")))</f>
        <v>36</v>
      </c>
      <c r="AN177" s="216">
        <f>SUMPRODUCT(LEN($AH177:$AH180)-LEN(SUBSTITUTE($AH177:$AH180,"A", "")))</f>
        <v>1</v>
      </c>
      <c r="AO177" s="219">
        <f>SUMPRODUCT(LEN($AG177:$AG180)-LEN(SUBSTITUTE($AG177:$AG180,"A", "")))</f>
        <v>0</v>
      </c>
      <c r="AP177" s="222">
        <f>SUMPRODUCT(LEN($M177:$AE180)-LEN(SUBSTITUTE($M177:$AE180,"S", "")))</f>
        <v>21</v>
      </c>
      <c r="AQ177" s="216">
        <f>SUMPRODUCT(LEN($AH177:$AH180)-LEN(SUBSTITUTE($AH177:$AH180,"S", "")))</f>
        <v>1</v>
      </c>
      <c r="AR177" s="219">
        <f>SUMPRODUCT(LEN($AG177:$AG180)-LEN(SUBSTITUTE($AG177:$AG180,"S", "")))</f>
        <v>1</v>
      </c>
      <c r="AS177" s="222">
        <f>SUMPRODUCT(LEN($M177:$AE180)-LEN(SUBSTITUTE($M177:$AE180,"F", "")))</f>
        <v>1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3</v>
      </c>
      <c r="AW177" s="216">
        <f>SUMPRODUCT(LEN($AH177:$AH180)-LEN(SUBSTITUTE($AH177:$AH180,"G", "")))</f>
        <v>1</v>
      </c>
      <c r="AX177" s="219">
        <f>SUMPRODUCT(LEN($AG177:$AG180)-LEN(SUBSTITUTE($AG177:$AG180,"G", "")))</f>
        <v>0</v>
      </c>
      <c r="AY177" s="222">
        <f>SUMPRODUCT(LEN($M177:$AE180)-LEN(SUBSTITUTE($M177:$AE180,"M", "")))</f>
        <v>7</v>
      </c>
      <c r="AZ177" s="216">
        <f>SUMPRODUCT(LEN($AH177:$AH180)-LEN(SUBSTITUTE($AH177:$AH180,"M", "")))</f>
        <v>0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0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0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175</v>
      </c>
      <c r="N178" s="35" t="s">
        <v>121</v>
      </c>
      <c r="O178" s="34" t="s">
        <v>1106</v>
      </c>
      <c r="P178" s="35" t="s">
        <v>120</v>
      </c>
      <c r="Q178" s="34" t="s">
        <v>1079</v>
      </c>
      <c r="R178" s="35" t="s">
        <v>119</v>
      </c>
      <c r="S178" s="34" t="s">
        <v>788</v>
      </c>
      <c r="T178" s="35" t="s">
        <v>118</v>
      </c>
      <c r="U178" s="34" t="s">
        <v>491</v>
      </c>
      <c r="V178" s="35" t="s">
        <v>117</v>
      </c>
      <c r="W178" s="34" t="s">
        <v>175</v>
      </c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235</v>
      </c>
      <c r="I179" s="250"/>
      <c r="J179" s="250"/>
      <c r="K179" s="250"/>
      <c r="L179" s="26" t="s">
        <v>112</v>
      </c>
      <c r="M179" s="25" t="s">
        <v>1125</v>
      </c>
      <c r="N179" s="26" t="s">
        <v>111</v>
      </c>
      <c r="O179" s="25" t="s">
        <v>1427</v>
      </c>
      <c r="P179" s="26" t="s">
        <v>110</v>
      </c>
      <c r="Q179" s="25" t="s">
        <v>1079</v>
      </c>
      <c r="R179" s="26" t="s">
        <v>109</v>
      </c>
      <c r="S179" s="25" t="s">
        <v>375</v>
      </c>
      <c r="T179" s="26" t="s">
        <v>108</v>
      </c>
      <c r="U179" s="25" t="s">
        <v>381</v>
      </c>
      <c r="V179" s="26" t="s">
        <v>107</v>
      </c>
      <c r="W179" s="25" t="s">
        <v>133</v>
      </c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1294</v>
      </c>
      <c r="N180" s="55" t="s">
        <v>102</v>
      </c>
      <c r="O180" s="54" t="s">
        <v>658</v>
      </c>
      <c r="P180" s="55" t="s">
        <v>101</v>
      </c>
      <c r="Q180" s="54" t="s">
        <v>502</v>
      </c>
      <c r="R180" s="55" t="s">
        <v>100</v>
      </c>
      <c r="S180" s="54" t="s">
        <v>377</v>
      </c>
      <c r="T180" s="55">
        <v>20</v>
      </c>
      <c r="U180" s="54" t="s">
        <v>371</v>
      </c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>
        <v>105</v>
      </c>
      <c r="J181" s="248">
        <v>30</v>
      </c>
      <c r="K181" s="248">
        <v>7</v>
      </c>
      <c r="L181" s="45" t="s">
        <v>132</v>
      </c>
      <c r="M181" s="44" t="s">
        <v>375</v>
      </c>
      <c r="N181" s="45" t="s">
        <v>131</v>
      </c>
      <c r="O181" s="44" t="s">
        <v>1280</v>
      </c>
      <c r="P181" s="45" t="s">
        <v>130</v>
      </c>
      <c r="Q181" s="44" t="s">
        <v>530</v>
      </c>
      <c r="R181" s="45" t="s">
        <v>129</v>
      </c>
      <c r="S181" s="44" t="s">
        <v>373</v>
      </c>
      <c r="T181" s="45" t="s">
        <v>128</v>
      </c>
      <c r="U181" s="44" t="s">
        <v>186</v>
      </c>
      <c r="V181" s="45" t="s">
        <v>127</v>
      </c>
      <c r="W181" s="44" t="s">
        <v>371</v>
      </c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175</v>
      </c>
      <c r="AI181" s="42"/>
      <c r="AJ181" s="231"/>
      <c r="AK181" s="225"/>
      <c r="AL181" s="51"/>
      <c r="AM181" s="228">
        <f>SUMPRODUCT(LEN($M181:$AE184)-LEN(SUBSTITUTE($M181:$AE184,"A", "")))</f>
        <v>31</v>
      </c>
      <c r="AN181" s="216">
        <f>SUMPRODUCT(LEN($AH181:$AH184)-LEN(SUBSTITUTE($AH181:$AH184,"A", "")))</f>
        <v>3</v>
      </c>
      <c r="AO181" s="219">
        <f>SUMPRODUCT(LEN($AG181:$AG184)-LEN(SUBSTITUTE($AG181:$AG184,"A", "")))</f>
        <v>0</v>
      </c>
      <c r="AP181" s="222">
        <f>SUMPRODUCT(LEN($M181:$AE184)-LEN(SUBSTITUTE($M181:$AE184,"S", "")))</f>
        <v>18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7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5</v>
      </c>
      <c r="AZ181" s="216">
        <f>SUMPRODUCT(LEN($AH181:$AH184)-LEN(SUBSTITUTE($AH181:$AH184,"M", "")))</f>
        <v>2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 t="s">
        <v>1125</v>
      </c>
      <c r="N182" s="35" t="s">
        <v>121</v>
      </c>
      <c r="O182" s="34" t="s">
        <v>496</v>
      </c>
      <c r="P182" s="35" t="s">
        <v>120</v>
      </c>
      <c r="Q182" s="34" t="s">
        <v>703</v>
      </c>
      <c r="R182" s="35" t="s">
        <v>119</v>
      </c>
      <c r="S182" s="34" t="s">
        <v>462</v>
      </c>
      <c r="T182" s="35" t="s">
        <v>118</v>
      </c>
      <c r="U182" s="34" t="s">
        <v>492</v>
      </c>
      <c r="V182" s="35" t="s">
        <v>117</v>
      </c>
      <c r="W182" s="34" t="s">
        <v>133</v>
      </c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 t="s">
        <v>1311</v>
      </c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 t="s">
        <v>1079</v>
      </c>
      <c r="N183" s="26" t="s">
        <v>111</v>
      </c>
      <c r="O183" s="25" t="s">
        <v>1079</v>
      </c>
      <c r="P183" s="26" t="s">
        <v>110</v>
      </c>
      <c r="Q183" s="25" t="s">
        <v>375</v>
      </c>
      <c r="R183" s="26" t="s">
        <v>109</v>
      </c>
      <c r="S183" s="25" t="s">
        <v>186</v>
      </c>
      <c r="T183" s="26" t="s">
        <v>108</v>
      </c>
      <c r="U183" s="25" t="s">
        <v>381</v>
      </c>
      <c r="V183" s="26" t="s">
        <v>107</v>
      </c>
      <c r="W183" s="25" t="s">
        <v>133</v>
      </c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 t="s">
        <v>1125</v>
      </c>
      <c r="N184" s="55" t="s">
        <v>102</v>
      </c>
      <c r="O184" s="54" t="s">
        <v>664</v>
      </c>
      <c r="P184" s="55" t="s">
        <v>101</v>
      </c>
      <c r="Q184" s="54" t="s">
        <v>1426</v>
      </c>
      <c r="R184" s="55" t="s">
        <v>100</v>
      </c>
      <c r="S184" s="54" t="s">
        <v>502</v>
      </c>
      <c r="T184" s="55">
        <v>20</v>
      </c>
      <c r="U184" s="54" t="s">
        <v>371</v>
      </c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73</v>
      </c>
      <c r="AN190" s="85">
        <f t="shared" si="24"/>
        <v>22</v>
      </c>
      <c r="AO190" s="84">
        <f t="shared" si="24"/>
        <v>0</v>
      </c>
      <c r="AP190" s="86">
        <f t="shared" si="24"/>
        <v>33</v>
      </c>
      <c r="AQ190" s="85">
        <f t="shared" si="24"/>
        <v>9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10</v>
      </c>
      <c r="AW190" s="85">
        <f t="shared" si="24"/>
        <v>1</v>
      </c>
      <c r="AX190" s="84">
        <f t="shared" si="24"/>
        <v>0</v>
      </c>
      <c r="AY190" s="86">
        <f t="shared" si="24"/>
        <v>6</v>
      </c>
      <c r="AZ190" s="85">
        <f t="shared" si="24"/>
        <v>2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47.5</v>
      </c>
      <c r="BJ190" s="5">
        <f>SUM(AP190:AR190,BB190)/$BJ$5</f>
        <v>21</v>
      </c>
      <c r="BK190" s="5">
        <f>SUM(AS190:AU190,BC190)/$BJ$5</f>
        <v>0.5</v>
      </c>
      <c r="BL190" s="5">
        <f>SUM(AV190:AX190,BD190)/$BJ$5</f>
        <v>5.5</v>
      </c>
      <c r="BM190" s="5">
        <f>SUM(AY190:BA190,BE190)/$BJ$5</f>
        <v>4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36.5</v>
      </c>
      <c r="AN191" s="66">
        <f t="shared" si="25"/>
        <v>11</v>
      </c>
      <c r="AO191" s="65">
        <f t="shared" si="25"/>
        <v>0</v>
      </c>
      <c r="AP191" s="67">
        <f t="shared" si="25"/>
        <v>16.5</v>
      </c>
      <c r="AQ191" s="66">
        <f t="shared" si="25"/>
        <v>4.5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5</v>
      </c>
      <c r="AW191" s="66">
        <f t="shared" si="25"/>
        <v>0.5</v>
      </c>
      <c r="AX191" s="65">
        <f t="shared" si="25"/>
        <v>0</v>
      </c>
      <c r="AY191" s="67">
        <f t="shared" si="25"/>
        <v>3</v>
      </c>
      <c r="AZ191" s="66">
        <f t="shared" si="25"/>
        <v>1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 t="s">
        <v>1425</v>
      </c>
      <c r="E192" s="119"/>
      <c r="F192" s="119"/>
      <c r="G192" s="118"/>
      <c r="H192" s="241" t="s">
        <v>178</v>
      </c>
      <c r="I192" s="248">
        <v>127</v>
      </c>
      <c r="J192" s="248">
        <v>29</v>
      </c>
      <c r="K192" s="248">
        <v>8</v>
      </c>
      <c r="L192" s="45" t="s">
        <v>132</v>
      </c>
      <c r="M192" s="44" t="s">
        <v>175</v>
      </c>
      <c r="N192" s="45" t="s">
        <v>131</v>
      </c>
      <c r="O192" s="44" t="s">
        <v>477</v>
      </c>
      <c r="P192" s="45" t="s">
        <v>130</v>
      </c>
      <c r="Q192" s="44" t="s">
        <v>1424</v>
      </c>
      <c r="R192" s="45" t="s">
        <v>129</v>
      </c>
      <c r="S192" s="44" t="s">
        <v>724</v>
      </c>
      <c r="T192" s="45" t="s">
        <v>128</v>
      </c>
      <c r="U192" s="44" t="s">
        <v>1423</v>
      </c>
      <c r="V192" s="45" t="s">
        <v>127</v>
      </c>
      <c r="W192" s="44" t="s">
        <v>133</v>
      </c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1422</v>
      </c>
      <c r="AI192" s="42"/>
      <c r="AJ192" s="235"/>
      <c r="AK192" s="235"/>
      <c r="AL192" s="51"/>
      <c r="AM192" s="228">
        <f>SUMPRODUCT(LEN($M192:$AE195)-LEN(SUBSTITUTE($M192:$AE195,"A", "")))</f>
        <v>33</v>
      </c>
      <c r="AN192" s="216">
        <f>SUMPRODUCT(LEN($AH192:$AH195)-LEN(SUBSTITUTE($AH192:$AH195,"A", "")))</f>
        <v>12</v>
      </c>
      <c r="AO192" s="219">
        <f>SUMPRODUCT(LEN($AG192:$AG195)-LEN(SUBSTITUTE($AG192:$AG195,"A", "")))</f>
        <v>0</v>
      </c>
      <c r="AP192" s="222">
        <f>SUMPRODUCT(LEN($M192:$AE195)-LEN(SUBSTITUTE($M192:$AE195,"S", "")))</f>
        <v>29</v>
      </c>
      <c r="AQ192" s="216">
        <f>SUMPRODUCT(LEN($AH192:$AH195)-LEN(SUBSTITUTE($AH192:$AH195,"S", "")))</f>
        <v>8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1</v>
      </c>
      <c r="AU192" s="219">
        <f>SUMPRODUCT(LEN($AG192:$AG195)-LEN(SUBSTITUTE($AG192:$AG195,"F", "")))</f>
        <v>0</v>
      </c>
      <c r="AV192" s="222">
        <f>SUMPRODUCT(LEN($M192:$AE195)-LEN(SUBSTITUTE($M192:$AE195,"G", "")))</f>
        <v>5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0</v>
      </c>
      <c r="AY192" s="222">
        <f>SUMPRODUCT(LEN($M192:$AE195)-LEN(SUBSTITUTE($M192:$AE195,"M", "")))</f>
        <v>1</v>
      </c>
      <c r="AZ192" s="216">
        <f>SUMPRODUCT(LEN($AH192:$AH195)-LEN(SUBSTITUTE($AH192:$AH195,"M", "")))</f>
        <v>1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0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 t="s">
        <v>1421</v>
      </c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375</v>
      </c>
      <c r="N193" s="35" t="s">
        <v>121</v>
      </c>
      <c r="O193" s="34" t="s">
        <v>477</v>
      </c>
      <c r="P193" s="35" t="s">
        <v>120</v>
      </c>
      <c r="Q193" s="34" t="s">
        <v>1420</v>
      </c>
      <c r="R193" s="35" t="s">
        <v>119</v>
      </c>
      <c r="S193" s="34" t="s">
        <v>461</v>
      </c>
      <c r="T193" s="35" t="s">
        <v>118</v>
      </c>
      <c r="U193" s="34" t="s">
        <v>371</v>
      </c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 t="s">
        <v>1419</v>
      </c>
      <c r="E194" s="115"/>
      <c r="F194" s="115"/>
      <c r="G194" s="114"/>
      <c r="H194" s="239">
        <v>236</v>
      </c>
      <c r="I194" s="250"/>
      <c r="J194" s="250"/>
      <c r="K194" s="250"/>
      <c r="L194" s="26" t="s">
        <v>112</v>
      </c>
      <c r="M194" s="25" t="s">
        <v>375</v>
      </c>
      <c r="N194" s="26" t="s">
        <v>111</v>
      </c>
      <c r="O194" s="25" t="s">
        <v>475</v>
      </c>
      <c r="P194" s="26" t="s">
        <v>110</v>
      </c>
      <c r="Q194" s="25" t="s">
        <v>374</v>
      </c>
      <c r="R194" s="26" t="s">
        <v>109</v>
      </c>
      <c r="S194" s="25" t="s">
        <v>461</v>
      </c>
      <c r="T194" s="26" t="s">
        <v>108</v>
      </c>
      <c r="U194" s="25" t="s">
        <v>371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1079</v>
      </c>
      <c r="N195" s="55" t="s">
        <v>102</v>
      </c>
      <c r="O195" s="54" t="s">
        <v>511</v>
      </c>
      <c r="P195" s="55" t="s">
        <v>101</v>
      </c>
      <c r="Q195" s="54" t="s">
        <v>652</v>
      </c>
      <c r="R195" s="55" t="s">
        <v>100</v>
      </c>
      <c r="S195" s="54" t="s">
        <v>377</v>
      </c>
      <c r="T195" s="55">
        <v>20</v>
      </c>
      <c r="U195" s="54" t="s">
        <v>133</v>
      </c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>
        <v>108</v>
      </c>
      <c r="J196" s="248">
        <v>28</v>
      </c>
      <c r="K196" s="248">
        <v>8</v>
      </c>
      <c r="L196" s="45" t="s">
        <v>132</v>
      </c>
      <c r="M196" s="44" t="s">
        <v>1294</v>
      </c>
      <c r="N196" s="45" t="s">
        <v>131</v>
      </c>
      <c r="O196" s="44" t="s">
        <v>1280</v>
      </c>
      <c r="P196" s="45" t="s">
        <v>130</v>
      </c>
      <c r="Q196" s="44" t="s">
        <v>375</v>
      </c>
      <c r="R196" s="45" t="s">
        <v>129</v>
      </c>
      <c r="S196" s="44" t="s">
        <v>544</v>
      </c>
      <c r="T196" s="45" t="s">
        <v>128</v>
      </c>
      <c r="U196" s="44" t="s">
        <v>186</v>
      </c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1418</v>
      </c>
      <c r="AI196" s="42"/>
      <c r="AJ196" s="231"/>
      <c r="AK196" s="225"/>
      <c r="AL196" s="51"/>
      <c r="AM196" s="228">
        <f>SUMPRODUCT(LEN($M196:$AE199)-LEN(SUBSTITUTE($M196:$AE199,"A", "")))</f>
        <v>40</v>
      </c>
      <c r="AN196" s="216">
        <f>SUMPRODUCT(LEN($AH196:$AH199)-LEN(SUBSTITUTE($AH196:$AH199,"A", "")))</f>
        <v>10</v>
      </c>
      <c r="AO196" s="219">
        <f>SUMPRODUCT(LEN($AG196:$AG199)-LEN(SUBSTITUTE($AG196:$AG199,"A", "")))</f>
        <v>0</v>
      </c>
      <c r="AP196" s="222">
        <f>SUMPRODUCT(LEN($M196:$AE199)-LEN(SUBSTITUTE($M196:$AE199,"S", "")))</f>
        <v>4</v>
      </c>
      <c r="AQ196" s="216">
        <f>SUMPRODUCT(LEN($AH196:$AH199)-LEN(SUBSTITUTE($AH196:$AH199,"S", "")))</f>
        <v>1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5</v>
      </c>
      <c r="AW196" s="216">
        <f>SUMPRODUCT(LEN($AH196:$AH199)-LEN(SUBSTITUTE($AH196:$AH199,"G", "")))</f>
        <v>1</v>
      </c>
      <c r="AX196" s="219">
        <f>SUMPRODUCT(LEN($AG196:$AG199)-LEN(SUBSTITUTE($AG196:$AG199,"G", "")))</f>
        <v>0</v>
      </c>
      <c r="AY196" s="222">
        <f>SUMPRODUCT(LEN($M196:$AE199)-LEN(SUBSTITUTE($M196:$AE199,"M", "")))</f>
        <v>5</v>
      </c>
      <c r="AZ196" s="216">
        <f>SUMPRODUCT(LEN($AH196:$AH199)-LEN(SUBSTITUTE($AH196:$AH199,"M", "")))</f>
        <v>1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 t="s">
        <v>1294</v>
      </c>
      <c r="N197" s="35" t="s">
        <v>121</v>
      </c>
      <c r="O197" s="34" t="s">
        <v>1280</v>
      </c>
      <c r="P197" s="35" t="s">
        <v>120</v>
      </c>
      <c r="Q197" s="34" t="s">
        <v>477</v>
      </c>
      <c r="R197" s="35" t="s">
        <v>119</v>
      </c>
      <c r="S197" s="34" t="s">
        <v>375</v>
      </c>
      <c r="T197" s="35" t="s">
        <v>118</v>
      </c>
      <c r="U197" s="34" t="s">
        <v>186</v>
      </c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 t="s">
        <v>1106</v>
      </c>
      <c r="N198" s="26" t="s">
        <v>111</v>
      </c>
      <c r="O198" s="25" t="s">
        <v>496</v>
      </c>
      <c r="P198" s="26" t="s">
        <v>110</v>
      </c>
      <c r="Q198" s="25" t="s">
        <v>475</v>
      </c>
      <c r="R198" s="26" t="s">
        <v>109</v>
      </c>
      <c r="S198" s="25" t="s">
        <v>175</v>
      </c>
      <c r="T198" s="26" t="s">
        <v>108</v>
      </c>
      <c r="U198" s="25" t="s">
        <v>133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 t="s">
        <v>475</v>
      </c>
      <c r="N199" s="55" t="s">
        <v>102</v>
      </c>
      <c r="O199" s="54" t="s">
        <v>530</v>
      </c>
      <c r="P199" s="55" t="s">
        <v>101</v>
      </c>
      <c r="Q199" s="54" t="s">
        <v>374</v>
      </c>
      <c r="R199" s="55" t="s">
        <v>100</v>
      </c>
      <c r="S199" s="54" t="s">
        <v>175</v>
      </c>
      <c r="T199" s="55">
        <v>20</v>
      </c>
      <c r="U199" s="54" t="s">
        <v>133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85</v>
      </c>
      <c r="AN205" s="85">
        <f t="shared" si="26"/>
        <v>26</v>
      </c>
      <c r="AO205" s="84">
        <f t="shared" si="26"/>
        <v>0</v>
      </c>
      <c r="AP205" s="86">
        <f t="shared" si="26"/>
        <v>32</v>
      </c>
      <c r="AQ205" s="85">
        <f t="shared" si="26"/>
        <v>0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31</v>
      </c>
      <c r="AW205" s="85">
        <f t="shared" si="26"/>
        <v>1</v>
      </c>
      <c r="AX205" s="84">
        <f t="shared" si="26"/>
        <v>1</v>
      </c>
      <c r="AY205" s="86">
        <f t="shared" si="26"/>
        <v>5</v>
      </c>
      <c r="AZ205" s="85">
        <f t="shared" si="26"/>
        <v>2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55.5</v>
      </c>
      <c r="BJ205" s="5">
        <f>SUM(AP205:AR205,BB205)/$BJ$5</f>
        <v>16</v>
      </c>
      <c r="BK205" s="5">
        <f>SUM(AS205:AU205,BC205)/$BJ$5</f>
        <v>0.5</v>
      </c>
      <c r="BL205" s="5">
        <f>SUM(AV205:AX205,BD205)/$BJ$5</f>
        <v>16.5</v>
      </c>
      <c r="BM205" s="5">
        <f>SUM(AY205:BA205,BE205)/$BJ$5</f>
        <v>3.5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42.5</v>
      </c>
      <c r="AN206" s="66">
        <f t="shared" si="27"/>
        <v>13</v>
      </c>
      <c r="AO206" s="65">
        <f t="shared" si="27"/>
        <v>0</v>
      </c>
      <c r="AP206" s="67">
        <f t="shared" si="27"/>
        <v>16</v>
      </c>
      <c r="AQ206" s="66">
        <f t="shared" si="27"/>
        <v>0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15.5</v>
      </c>
      <c r="AW206" s="66">
        <f t="shared" si="27"/>
        <v>0.5</v>
      </c>
      <c r="AX206" s="65">
        <f t="shared" si="27"/>
        <v>0.5</v>
      </c>
      <c r="AY206" s="67">
        <f t="shared" si="27"/>
        <v>2.5</v>
      </c>
      <c r="AZ206" s="66">
        <f t="shared" si="27"/>
        <v>1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466</v>
      </c>
      <c r="I207" s="248">
        <v>132</v>
      </c>
      <c r="J207" s="248">
        <v>32</v>
      </c>
      <c r="K207" s="248">
        <v>7</v>
      </c>
      <c r="L207" s="45" t="s">
        <v>132</v>
      </c>
      <c r="M207" s="44" t="s">
        <v>175</v>
      </c>
      <c r="N207" s="45" t="s">
        <v>131</v>
      </c>
      <c r="O207" s="44" t="s">
        <v>374</v>
      </c>
      <c r="P207" s="45" t="s">
        <v>130</v>
      </c>
      <c r="Q207" s="44" t="s">
        <v>477</v>
      </c>
      <c r="R207" s="45" t="s">
        <v>129</v>
      </c>
      <c r="S207" s="44" t="s">
        <v>891</v>
      </c>
      <c r="T207" s="45" t="s">
        <v>128</v>
      </c>
      <c r="U207" s="44" t="s">
        <v>385</v>
      </c>
      <c r="V207" s="45" t="s">
        <v>127</v>
      </c>
      <c r="W207" s="44" t="s">
        <v>381</v>
      </c>
      <c r="X207" s="45" t="s">
        <v>126</v>
      </c>
      <c r="Y207" s="44" t="s">
        <v>133</v>
      </c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926</v>
      </c>
      <c r="AI207" s="42"/>
      <c r="AJ207" s="235"/>
      <c r="AK207" s="235"/>
      <c r="AL207" s="51"/>
      <c r="AM207" s="228">
        <f>SUMPRODUCT(LEN($M207:$AE210)-LEN(SUBSTITUTE($M207:$AE210,"A", "")))</f>
        <v>30</v>
      </c>
      <c r="AN207" s="216">
        <f>SUMPRODUCT(LEN($AH207:$AH210)-LEN(SUBSTITUTE($AH207:$AH210,"A", "")))</f>
        <v>10</v>
      </c>
      <c r="AO207" s="219">
        <f>SUMPRODUCT(LEN($AG207:$AG210)-LEN(SUBSTITUTE($AG207:$AG210,"A", "")))</f>
        <v>0</v>
      </c>
      <c r="AP207" s="222">
        <f>SUMPRODUCT(LEN($M207:$AE210)-LEN(SUBSTITUTE($M207:$AE210,"S", "")))</f>
        <v>19</v>
      </c>
      <c r="AQ207" s="216">
        <f>SUMPRODUCT(LEN($AH207:$AH210)-LEN(SUBSTITUTE($AH207:$AH210,"S", "")))</f>
        <v>0</v>
      </c>
      <c r="AR207" s="219">
        <f>SUMPRODUCT(LEN($AG207:$AG210)-LEN(SUBSTITUTE($AG207:$AG210,"S", "")))</f>
        <v>0</v>
      </c>
      <c r="AS207" s="222">
        <f>SUMPRODUCT(LEN($M207:$AE210)-LEN(SUBSTITUTE($M207:$AE210,"F", "")))</f>
        <v>1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12</v>
      </c>
      <c r="AW207" s="216">
        <f>SUMPRODUCT(LEN($AH207:$AH210)-LEN(SUBSTITUTE($AH207:$AH210,"G", "")))</f>
        <v>1</v>
      </c>
      <c r="AX207" s="219">
        <f>SUMPRODUCT(LEN($AG207:$AG210)-LEN(SUBSTITUTE($AG207:$AG210,"G", "")))</f>
        <v>0</v>
      </c>
      <c r="AY207" s="222">
        <f>SUMPRODUCT(LEN($M207:$AE210)-LEN(SUBSTITUTE($M207:$AE210,"M", "")))</f>
        <v>3</v>
      </c>
      <c r="AZ207" s="216">
        <f>SUMPRODUCT(LEN($AH207:$AH210)-LEN(SUBSTITUTE($AH207:$AH210,"M", "")))</f>
        <v>0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0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175</v>
      </c>
      <c r="N208" s="35" t="s">
        <v>121</v>
      </c>
      <c r="O208" s="34" t="s">
        <v>658</v>
      </c>
      <c r="P208" s="35" t="s">
        <v>120</v>
      </c>
      <c r="Q208" s="34" t="s">
        <v>498</v>
      </c>
      <c r="R208" s="35" t="s">
        <v>119</v>
      </c>
      <c r="S208" s="34" t="s">
        <v>759</v>
      </c>
      <c r="T208" s="35" t="s">
        <v>118</v>
      </c>
      <c r="U208" s="34" t="s">
        <v>662</v>
      </c>
      <c r="V208" s="35" t="s">
        <v>117</v>
      </c>
      <c r="W208" s="34" t="s">
        <v>371</v>
      </c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475</v>
      </c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242</v>
      </c>
      <c r="I209" s="250"/>
      <c r="J209" s="250"/>
      <c r="K209" s="250"/>
      <c r="L209" s="26" t="s">
        <v>112</v>
      </c>
      <c r="M209" s="25" t="s">
        <v>375</v>
      </c>
      <c r="N209" s="26" t="s">
        <v>111</v>
      </c>
      <c r="O209" s="25" t="s">
        <v>1106</v>
      </c>
      <c r="P209" s="26" t="s">
        <v>110</v>
      </c>
      <c r="Q209" s="25" t="s">
        <v>710</v>
      </c>
      <c r="R209" s="26" t="s">
        <v>109</v>
      </c>
      <c r="S209" s="25" t="s">
        <v>385</v>
      </c>
      <c r="T209" s="26" t="s">
        <v>108</v>
      </c>
      <c r="U209" s="25" t="s">
        <v>498</v>
      </c>
      <c r="V209" s="26" t="s">
        <v>107</v>
      </c>
      <c r="W209" s="25" t="s">
        <v>133</v>
      </c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1110</v>
      </c>
      <c r="N210" s="55" t="s">
        <v>102</v>
      </c>
      <c r="O210" s="54" t="s">
        <v>1106</v>
      </c>
      <c r="P210" s="55" t="s">
        <v>101</v>
      </c>
      <c r="Q210" s="54" t="s">
        <v>375</v>
      </c>
      <c r="R210" s="55" t="s">
        <v>100</v>
      </c>
      <c r="S210" s="54" t="s">
        <v>375</v>
      </c>
      <c r="T210" s="55">
        <v>20</v>
      </c>
      <c r="U210" s="54" t="s">
        <v>538</v>
      </c>
      <c r="V210" s="55" t="s">
        <v>99</v>
      </c>
      <c r="W210" s="54" t="s">
        <v>371</v>
      </c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>
        <v>139</v>
      </c>
      <c r="J211" s="248">
        <v>33</v>
      </c>
      <c r="K211" s="248">
        <v>6</v>
      </c>
      <c r="L211" s="45" t="s">
        <v>132</v>
      </c>
      <c r="M211" s="44" t="s">
        <v>175</v>
      </c>
      <c r="N211" s="45" t="s">
        <v>131</v>
      </c>
      <c r="O211" s="44" t="s">
        <v>1126</v>
      </c>
      <c r="P211" s="45" t="s">
        <v>130</v>
      </c>
      <c r="Q211" s="44" t="s">
        <v>475</v>
      </c>
      <c r="R211" s="45" t="s">
        <v>129</v>
      </c>
      <c r="S211" s="44" t="s">
        <v>720</v>
      </c>
      <c r="T211" s="45" t="s">
        <v>128</v>
      </c>
      <c r="U211" s="44" t="s">
        <v>710</v>
      </c>
      <c r="V211" s="45" t="s">
        <v>127</v>
      </c>
      <c r="W211" s="44" t="s">
        <v>491</v>
      </c>
      <c r="X211" s="45" t="s">
        <v>126</v>
      </c>
      <c r="Y211" s="44" t="s">
        <v>133</v>
      </c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>
        <v>24</v>
      </c>
      <c r="AG211" s="44" t="s">
        <v>531</v>
      </c>
      <c r="AH211" s="43" t="s">
        <v>375</v>
      </c>
      <c r="AI211" s="42"/>
      <c r="AJ211" s="231"/>
      <c r="AK211" s="225"/>
      <c r="AL211" s="51"/>
      <c r="AM211" s="228">
        <f>SUMPRODUCT(LEN($M211:$AE214)-LEN(SUBSTITUTE($M211:$AE214,"A", "")))</f>
        <v>55</v>
      </c>
      <c r="AN211" s="216">
        <f>SUMPRODUCT(LEN($AH211:$AH214)-LEN(SUBSTITUTE($AH211:$AH214,"A", "")))</f>
        <v>16</v>
      </c>
      <c r="AO211" s="219">
        <f>SUMPRODUCT(LEN($AG211:$AG214)-LEN(SUBSTITUTE($AG211:$AG214,"A", "")))</f>
        <v>0</v>
      </c>
      <c r="AP211" s="222">
        <f>SUMPRODUCT(LEN($M211:$AE214)-LEN(SUBSTITUTE($M211:$AE214,"S", "")))</f>
        <v>13</v>
      </c>
      <c r="AQ211" s="216">
        <f>SUMPRODUCT(LEN($AH211:$AH214)-LEN(SUBSTITUTE($AH211:$AH214,"S", "")))</f>
        <v>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19</v>
      </c>
      <c r="AW211" s="216">
        <f>SUMPRODUCT(LEN($AH211:$AH214)-LEN(SUBSTITUTE($AH211:$AH214,"G", "")))</f>
        <v>0</v>
      </c>
      <c r="AX211" s="219">
        <f>SUMPRODUCT(LEN($AG211:$AG214)-LEN(SUBSTITUTE($AG211:$AG214,"G", "")))</f>
        <v>1</v>
      </c>
      <c r="AY211" s="222">
        <f>SUMPRODUCT(LEN($M211:$AE214)-LEN(SUBSTITUTE($M211:$AE214,"M", "")))</f>
        <v>2</v>
      </c>
      <c r="AZ211" s="216">
        <f>SUMPRODUCT(LEN($AH211:$AH214)-LEN(SUBSTITUTE($AH211:$AH214,"M", "")))</f>
        <v>2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 t="s">
        <v>175</v>
      </c>
      <c r="N212" s="35" t="s">
        <v>121</v>
      </c>
      <c r="O212" s="34" t="s">
        <v>743</v>
      </c>
      <c r="P212" s="35" t="s">
        <v>120</v>
      </c>
      <c r="Q212" s="34" t="s">
        <v>1072</v>
      </c>
      <c r="R212" s="35" t="s">
        <v>119</v>
      </c>
      <c r="S212" s="34" t="s">
        <v>1152</v>
      </c>
      <c r="T212" s="35" t="s">
        <v>118</v>
      </c>
      <c r="U212" s="34" t="s">
        <v>511</v>
      </c>
      <c r="V212" s="35" t="s">
        <v>117</v>
      </c>
      <c r="W212" s="34" t="s">
        <v>375</v>
      </c>
      <c r="X212" s="35" t="s">
        <v>116</v>
      </c>
      <c r="Y212" s="34" t="s">
        <v>371</v>
      </c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1417</v>
      </c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 t="s">
        <v>374</v>
      </c>
      <c r="N213" s="26" t="s">
        <v>111</v>
      </c>
      <c r="O213" s="25" t="s">
        <v>1280</v>
      </c>
      <c r="P213" s="26" t="s">
        <v>110</v>
      </c>
      <c r="Q213" s="25" t="s">
        <v>918</v>
      </c>
      <c r="R213" s="26" t="s">
        <v>109</v>
      </c>
      <c r="S213" s="25" t="s">
        <v>743</v>
      </c>
      <c r="T213" s="26" t="s">
        <v>108</v>
      </c>
      <c r="U213" s="25" t="s">
        <v>658</v>
      </c>
      <c r="V213" s="26" t="s">
        <v>107</v>
      </c>
      <c r="W213" s="25" t="s">
        <v>371</v>
      </c>
      <c r="X213" s="26" t="s">
        <v>106</v>
      </c>
      <c r="Y213" s="25" t="s">
        <v>133</v>
      </c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1416</v>
      </c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 t="s">
        <v>475</v>
      </c>
      <c r="N214" s="55" t="s">
        <v>102</v>
      </c>
      <c r="O214" s="54" t="s">
        <v>475</v>
      </c>
      <c r="P214" s="55" t="s">
        <v>101</v>
      </c>
      <c r="Q214" s="54" t="s">
        <v>496</v>
      </c>
      <c r="R214" s="55" t="s">
        <v>100</v>
      </c>
      <c r="S214" s="54" t="s">
        <v>655</v>
      </c>
      <c r="T214" s="55">
        <v>20</v>
      </c>
      <c r="U214" s="54" t="s">
        <v>558</v>
      </c>
      <c r="V214" s="55" t="s">
        <v>99</v>
      </c>
      <c r="W214" s="54" t="s">
        <v>371</v>
      </c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68</v>
      </c>
      <c r="AN220" s="85">
        <f t="shared" si="28"/>
        <v>12</v>
      </c>
      <c r="AO220" s="84">
        <f t="shared" si="28"/>
        <v>0</v>
      </c>
      <c r="AP220" s="86">
        <f t="shared" si="28"/>
        <v>49</v>
      </c>
      <c r="AQ220" s="85">
        <f t="shared" si="28"/>
        <v>2</v>
      </c>
      <c r="AR220" s="84">
        <f t="shared" si="28"/>
        <v>0</v>
      </c>
      <c r="AS220" s="86">
        <f t="shared" si="28"/>
        <v>2</v>
      </c>
      <c r="AT220" s="85">
        <f t="shared" si="28"/>
        <v>0</v>
      </c>
      <c r="AU220" s="84">
        <f t="shared" si="28"/>
        <v>0</v>
      </c>
      <c r="AV220" s="86">
        <f t="shared" si="28"/>
        <v>22</v>
      </c>
      <c r="AW220" s="85">
        <f t="shared" si="28"/>
        <v>0</v>
      </c>
      <c r="AX220" s="84">
        <f t="shared" si="28"/>
        <v>1</v>
      </c>
      <c r="AY220" s="86">
        <f t="shared" si="28"/>
        <v>5</v>
      </c>
      <c r="AZ220" s="85">
        <f t="shared" si="28"/>
        <v>3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40</v>
      </c>
      <c r="BJ220" s="5">
        <f>SUM(AP220:AR220,BB220)/$BJ$5</f>
        <v>25.5</v>
      </c>
      <c r="BK220" s="5">
        <f>SUM(AS220:AU220,BC220)/$BJ$5</f>
        <v>1</v>
      </c>
      <c r="BL220" s="5">
        <f>SUM(AV220:AX220,BD220)/$BJ$5</f>
        <v>11.5</v>
      </c>
      <c r="BM220" s="5">
        <f>SUM(AY220:BA220,BE220)/$BJ$5</f>
        <v>4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 t="s">
        <v>1415</v>
      </c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34</v>
      </c>
      <c r="AN221" s="66">
        <f t="shared" si="29"/>
        <v>6</v>
      </c>
      <c r="AO221" s="65">
        <f t="shared" si="29"/>
        <v>0</v>
      </c>
      <c r="AP221" s="67">
        <f t="shared" si="29"/>
        <v>24.5</v>
      </c>
      <c r="AQ221" s="66">
        <f t="shared" si="29"/>
        <v>1</v>
      </c>
      <c r="AR221" s="65">
        <f t="shared" si="29"/>
        <v>0</v>
      </c>
      <c r="AS221" s="67">
        <f t="shared" si="29"/>
        <v>1</v>
      </c>
      <c r="AT221" s="66">
        <f t="shared" si="29"/>
        <v>0</v>
      </c>
      <c r="AU221" s="65">
        <f t="shared" si="29"/>
        <v>0</v>
      </c>
      <c r="AV221" s="67">
        <f t="shared" si="29"/>
        <v>11</v>
      </c>
      <c r="AW221" s="66">
        <f t="shared" si="29"/>
        <v>0</v>
      </c>
      <c r="AX221" s="65">
        <f t="shared" si="29"/>
        <v>0.5</v>
      </c>
      <c r="AY221" s="67">
        <f t="shared" si="29"/>
        <v>2.5</v>
      </c>
      <c r="AZ221" s="66">
        <f t="shared" si="29"/>
        <v>1.5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 t="s">
        <v>466</v>
      </c>
      <c r="I222" s="248">
        <v>99</v>
      </c>
      <c r="J222" s="248">
        <v>28</v>
      </c>
      <c r="K222" s="248">
        <v>6</v>
      </c>
      <c r="L222" s="45" t="s">
        <v>132</v>
      </c>
      <c r="M222" s="44" t="s">
        <v>1079</v>
      </c>
      <c r="N222" s="45" t="s">
        <v>131</v>
      </c>
      <c r="O222" s="44" t="s">
        <v>658</v>
      </c>
      <c r="P222" s="45" t="s">
        <v>130</v>
      </c>
      <c r="Q222" s="44" t="s">
        <v>375</v>
      </c>
      <c r="R222" s="45" t="s">
        <v>129</v>
      </c>
      <c r="S222" s="44" t="s">
        <v>385</v>
      </c>
      <c r="T222" s="45" t="s">
        <v>128</v>
      </c>
      <c r="U222" s="44" t="s">
        <v>490</v>
      </c>
      <c r="V222" s="45" t="s">
        <v>127</v>
      </c>
      <c r="W222" s="44" t="s">
        <v>133</v>
      </c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374</v>
      </c>
      <c r="AI222" s="42"/>
      <c r="AJ222" s="235">
        <v>5</v>
      </c>
      <c r="AK222" s="235"/>
      <c r="AL222" s="51"/>
      <c r="AM222" s="228">
        <f>SUMPRODUCT(LEN($M222:$AE225)-LEN(SUBSTITUTE($M222:$AE225,"A", "")))</f>
        <v>28</v>
      </c>
      <c r="AN222" s="216">
        <f>SUMPRODUCT(LEN($AH222:$AH225)-LEN(SUBSTITUTE($AH222:$AH225,"A", "")))</f>
        <v>7</v>
      </c>
      <c r="AO222" s="219">
        <f>SUMPRODUCT(LEN($AG222:$AG225)-LEN(SUBSTITUTE($AG222:$AG225,"A", "")))</f>
        <v>0</v>
      </c>
      <c r="AP222" s="222">
        <f>SUMPRODUCT(LEN($M222:$AE225)-LEN(SUBSTITUTE($M222:$AE225,"S", "")))</f>
        <v>20</v>
      </c>
      <c r="AQ222" s="216">
        <f>SUMPRODUCT(LEN($AH222:$AH225)-LEN(SUBSTITUTE($AH222:$AH225,"S", "")))</f>
        <v>2</v>
      </c>
      <c r="AR222" s="219">
        <f>SUMPRODUCT(LEN($AG222:$AG225)-LEN(SUBSTITUTE($AG222:$AG225,"S", "")))</f>
        <v>0</v>
      </c>
      <c r="AS222" s="222">
        <f>SUMPRODUCT(LEN($M222:$AE225)-LEN(SUBSTITUTE($M222:$AE225,"F", "")))</f>
        <v>2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3</v>
      </c>
      <c r="AW222" s="216">
        <f>SUMPRODUCT(LEN($AH222:$AH225)-LEN(SUBSTITUTE($AH222:$AH225,"G", "")))</f>
        <v>0</v>
      </c>
      <c r="AX222" s="219">
        <f>SUMPRODUCT(LEN($AG222:$AG225)-LEN(SUBSTITUTE($AG222:$AG225,"G", "")))</f>
        <v>0</v>
      </c>
      <c r="AY222" s="222">
        <f>SUMPRODUCT(LEN($M222:$AE225)-LEN(SUBSTITUTE($M222:$AE225,"M", "")))</f>
        <v>3</v>
      </c>
      <c r="AZ222" s="216">
        <f>SUMPRODUCT(LEN($AH222:$AH225)-LEN(SUBSTITUTE($AH222:$AH225,"M", "")))</f>
        <v>2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0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375</v>
      </c>
      <c r="N223" s="35" t="s">
        <v>121</v>
      </c>
      <c r="O223" s="34" t="s">
        <v>1106</v>
      </c>
      <c r="P223" s="35" t="s">
        <v>120</v>
      </c>
      <c r="Q223" s="34" t="s">
        <v>373</v>
      </c>
      <c r="R223" s="35" t="s">
        <v>119</v>
      </c>
      <c r="S223" s="34" t="s">
        <v>373</v>
      </c>
      <c r="T223" s="35" t="s">
        <v>118</v>
      </c>
      <c r="U223" s="34" t="s">
        <v>371</v>
      </c>
      <c r="V223" s="35" t="s">
        <v>117</v>
      </c>
      <c r="W223" s="34" t="s">
        <v>371</v>
      </c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 t="s">
        <v>1414</v>
      </c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>
        <v>240</v>
      </c>
      <c r="I224" s="250"/>
      <c r="J224" s="250"/>
      <c r="K224" s="250"/>
      <c r="L224" s="26" t="s">
        <v>112</v>
      </c>
      <c r="M224" s="25" t="s">
        <v>1110</v>
      </c>
      <c r="N224" s="26" t="s">
        <v>111</v>
      </c>
      <c r="O224" s="25" t="s">
        <v>477</v>
      </c>
      <c r="P224" s="26" t="s">
        <v>110</v>
      </c>
      <c r="Q224" s="25" t="s">
        <v>375</v>
      </c>
      <c r="R224" s="26" t="s">
        <v>109</v>
      </c>
      <c r="S224" s="25" t="s">
        <v>698</v>
      </c>
      <c r="T224" s="26" t="s">
        <v>108</v>
      </c>
      <c r="U224" s="25" t="s">
        <v>371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475</v>
      </c>
      <c r="N225" s="55" t="s">
        <v>102</v>
      </c>
      <c r="O225" s="54" t="s">
        <v>373</v>
      </c>
      <c r="P225" s="55" t="s">
        <v>101</v>
      </c>
      <c r="Q225" s="54" t="s">
        <v>375</v>
      </c>
      <c r="R225" s="55" t="s">
        <v>100</v>
      </c>
      <c r="S225" s="54" t="s">
        <v>371</v>
      </c>
      <c r="T225" s="55">
        <v>20</v>
      </c>
      <c r="U225" s="54" t="s">
        <v>371</v>
      </c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>
        <v>98</v>
      </c>
      <c r="J226" s="248">
        <v>33</v>
      </c>
      <c r="K226" s="248">
        <v>6</v>
      </c>
      <c r="L226" s="45" t="s">
        <v>132</v>
      </c>
      <c r="M226" s="44" t="s">
        <v>175</v>
      </c>
      <c r="N226" s="45" t="s">
        <v>131</v>
      </c>
      <c r="O226" s="44" t="s">
        <v>375</v>
      </c>
      <c r="P226" s="45" t="s">
        <v>130</v>
      </c>
      <c r="Q226" s="44" t="s">
        <v>918</v>
      </c>
      <c r="R226" s="45" t="s">
        <v>129</v>
      </c>
      <c r="S226" s="44" t="s">
        <v>462</v>
      </c>
      <c r="T226" s="45" t="s">
        <v>128</v>
      </c>
      <c r="U226" s="44" t="s">
        <v>461</v>
      </c>
      <c r="V226" s="45" t="s">
        <v>127</v>
      </c>
      <c r="W226" s="44" t="s">
        <v>377</v>
      </c>
      <c r="X226" s="45" t="s">
        <v>126</v>
      </c>
      <c r="Y226" s="44" t="s">
        <v>133</v>
      </c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17</v>
      </c>
      <c r="AG226" s="44" t="s">
        <v>531</v>
      </c>
      <c r="AH226" s="43" t="s">
        <v>1145</v>
      </c>
      <c r="AI226" s="42"/>
      <c r="AJ226" s="231"/>
      <c r="AK226" s="225"/>
      <c r="AL226" s="51"/>
      <c r="AM226" s="228">
        <f>SUMPRODUCT(LEN($M226:$AE229)-LEN(SUBSTITUTE($M226:$AE229,"A", "")))</f>
        <v>40</v>
      </c>
      <c r="AN226" s="216">
        <f>SUMPRODUCT(LEN($AH226:$AH229)-LEN(SUBSTITUTE($AH226:$AH229,"A", "")))</f>
        <v>5</v>
      </c>
      <c r="AO226" s="219">
        <f>SUMPRODUCT(LEN($AG226:$AG229)-LEN(SUBSTITUTE($AG226:$AG229,"A", "")))</f>
        <v>0</v>
      </c>
      <c r="AP226" s="222">
        <f>SUMPRODUCT(LEN($M226:$AE229)-LEN(SUBSTITUTE($M226:$AE229,"S", "")))</f>
        <v>29</v>
      </c>
      <c r="AQ226" s="216">
        <f>SUMPRODUCT(LEN($AH226:$AH229)-LEN(SUBSTITUTE($AH226:$AH229,"S", "")))</f>
        <v>0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19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1</v>
      </c>
      <c r="AY226" s="222">
        <f>SUMPRODUCT(LEN($M226:$AE229)-LEN(SUBSTITUTE($M226:$AE229,"M", "")))</f>
        <v>2</v>
      </c>
      <c r="AZ226" s="216">
        <f>SUMPRODUCT(LEN($AH226:$AH229)-LEN(SUBSTITUTE($AH226:$AH229,"M", "")))</f>
        <v>1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 t="s">
        <v>703</v>
      </c>
      <c r="N227" s="35" t="s">
        <v>121</v>
      </c>
      <c r="O227" s="34" t="s">
        <v>1413</v>
      </c>
      <c r="P227" s="35" t="s">
        <v>120</v>
      </c>
      <c r="Q227" s="34" t="s">
        <v>470</v>
      </c>
      <c r="R227" s="35" t="s">
        <v>119</v>
      </c>
      <c r="S227" s="34" t="s">
        <v>759</v>
      </c>
      <c r="T227" s="35" t="s">
        <v>118</v>
      </c>
      <c r="U227" s="34" t="s">
        <v>650</v>
      </c>
      <c r="V227" s="35" t="s">
        <v>117</v>
      </c>
      <c r="W227" s="34" t="s">
        <v>381</v>
      </c>
      <c r="X227" s="35" t="s">
        <v>116</v>
      </c>
      <c r="Y227" s="34" t="s">
        <v>133</v>
      </c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 t="s">
        <v>1412</v>
      </c>
      <c r="N228" s="26" t="s">
        <v>111</v>
      </c>
      <c r="O228" s="25" t="s">
        <v>936</v>
      </c>
      <c r="P228" s="26" t="s">
        <v>110</v>
      </c>
      <c r="Q228" s="25" t="s">
        <v>710</v>
      </c>
      <c r="R228" s="26" t="s">
        <v>109</v>
      </c>
      <c r="S228" s="25" t="s">
        <v>520</v>
      </c>
      <c r="T228" s="26" t="s">
        <v>108</v>
      </c>
      <c r="U228" s="25" t="s">
        <v>650</v>
      </c>
      <c r="V228" s="26" t="s">
        <v>107</v>
      </c>
      <c r="W228" s="25" t="s">
        <v>371</v>
      </c>
      <c r="X228" s="26" t="s">
        <v>106</v>
      </c>
      <c r="Y228" s="25" t="s">
        <v>133</v>
      </c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 t="s">
        <v>374</v>
      </c>
      <c r="N229" s="55" t="s">
        <v>102</v>
      </c>
      <c r="O229" s="54" t="s">
        <v>475</v>
      </c>
      <c r="P229" s="55" t="s">
        <v>101</v>
      </c>
      <c r="Q229" s="54" t="s">
        <v>498</v>
      </c>
      <c r="R229" s="55" t="s">
        <v>100</v>
      </c>
      <c r="S229" s="54" t="s">
        <v>502</v>
      </c>
      <c r="T229" s="55">
        <v>20</v>
      </c>
      <c r="U229" s="54" t="s">
        <v>461</v>
      </c>
      <c r="V229" s="55" t="s">
        <v>99</v>
      </c>
      <c r="W229" s="54" t="s">
        <v>371</v>
      </c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76</v>
      </c>
      <c r="AN235" s="85">
        <f t="shared" si="30"/>
        <v>20</v>
      </c>
      <c r="AO235" s="84">
        <f t="shared" si="30"/>
        <v>0</v>
      </c>
      <c r="AP235" s="86">
        <f t="shared" si="30"/>
        <v>41</v>
      </c>
      <c r="AQ235" s="85">
        <f t="shared" si="30"/>
        <v>10</v>
      </c>
      <c r="AR235" s="84">
        <f t="shared" si="30"/>
        <v>1</v>
      </c>
      <c r="AS235" s="86">
        <f t="shared" si="30"/>
        <v>1</v>
      </c>
      <c r="AT235" s="85">
        <f t="shared" si="30"/>
        <v>0</v>
      </c>
      <c r="AU235" s="84">
        <f t="shared" si="30"/>
        <v>0</v>
      </c>
      <c r="AV235" s="86">
        <f t="shared" si="30"/>
        <v>8</v>
      </c>
      <c r="AW235" s="85">
        <f t="shared" si="30"/>
        <v>2</v>
      </c>
      <c r="AX235" s="84">
        <f t="shared" si="30"/>
        <v>0</v>
      </c>
      <c r="AY235" s="86">
        <f t="shared" si="30"/>
        <v>10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48</v>
      </c>
      <c r="BJ235" s="5">
        <f>SUM(AP235:AR235,BB235)/$BJ$5</f>
        <v>26</v>
      </c>
      <c r="BK235" s="5">
        <f>SUM(AS235:AU235,BC235)/$BJ$5</f>
        <v>0.5</v>
      </c>
      <c r="BL235" s="5">
        <f>SUM(AV235:AX235,BD235)/$BJ$5</f>
        <v>5</v>
      </c>
      <c r="BM235" s="5">
        <f>SUM(AY235:BA235,BE235)/$BJ$5</f>
        <v>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38</v>
      </c>
      <c r="AN236" s="66">
        <f t="shared" si="31"/>
        <v>10</v>
      </c>
      <c r="AO236" s="65">
        <f t="shared" si="31"/>
        <v>0</v>
      </c>
      <c r="AP236" s="67">
        <f t="shared" si="31"/>
        <v>20.5</v>
      </c>
      <c r="AQ236" s="66">
        <f t="shared" si="31"/>
        <v>5</v>
      </c>
      <c r="AR236" s="65">
        <f t="shared" si="31"/>
        <v>0.5</v>
      </c>
      <c r="AS236" s="67">
        <f t="shared" si="31"/>
        <v>0.5</v>
      </c>
      <c r="AT236" s="66">
        <f t="shared" si="31"/>
        <v>0</v>
      </c>
      <c r="AU236" s="65">
        <f t="shared" si="31"/>
        <v>0</v>
      </c>
      <c r="AV236" s="67">
        <f t="shared" si="31"/>
        <v>4</v>
      </c>
      <c r="AW236" s="66">
        <f t="shared" si="31"/>
        <v>1</v>
      </c>
      <c r="AX236" s="65">
        <f t="shared" si="31"/>
        <v>0</v>
      </c>
      <c r="AY236" s="67">
        <f t="shared" si="31"/>
        <v>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178</v>
      </c>
      <c r="I237" s="248">
        <v>94</v>
      </c>
      <c r="J237" s="248">
        <v>29</v>
      </c>
      <c r="K237" s="248">
        <v>6</v>
      </c>
      <c r="L237" s="45" t="s">
        <v>132</v>
      </c>
      <c r="M237" s="44" t="s">
        <v>1079</v>
      </c>
      <c r="N237" s="45" t="s">
        <v>131</v>
      </c>
      <c r="O237" s="44" t="s">
        <v>1147</v>
      </c>
      <c r="P237" s="45" t="s">
        <v>130</v>
      </c>
      <c r="Q237" s="44" t="s">
        <v>1106</v>
      </c>
      <c r="R237" s="45" t="s">
        <v>129</v>
      </c>
      <c r="S237" s="44" t="s">
        <v>511</v>
      </c>
      <c r="T237" s="45" t="s">
        <v>128</v>
      </c>
      <c r="U237" s="44" t="s">
        <v>377</v>
      </c>
      <c r="V237" s="45" t="s">
        <v>127</v>
      </c>
      <c r="W237" s="44" t="s">
        <v>371</v>
      </c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>
        <v>25</v>
      </c>
      <c r="AG237" s="44" t="s">
        <v>133</v>
      </c>
      <c r="AH237" s="43" t="s">
        <v>375</v>
      </c>
      <c r="AI237" s="42"/>
      <c r="AJ237" s="235">
        <v>4</v>
      </c>
      <c r="AK237" s="235"/>
      <c r="AL237" s="51"/>
      <c r="AM237" s="228">
        <f>SUMPRODUCT(LEN($M237:$AE240)-LEN(SUBSTITUTE($M237:$AE240,"A", "")))</f>
        <v>38</v>
      </c>
      <c r="AN237" s="216">
        <f>SUMPRODUCT(LEN($AH237:$AH240)-LEN(SUBSTITUTE($AH237:$AH240,"A", "")))</f>
        <v>19</v>
      </c>
      <c r="AO237" s="219">
        <f>SUMPRODUCT(LEN($AG237:$AG240)-LEN(SUBSTITUTE($AG237:$AG240,"A", "")))</f>
        <v>0</v>
      </c>
      <c r="AP237" s="222">
        <f>SUMPRODUCT(LEN($M237:$AE240)-LEN(SUBSTITUTE($M237:$AE240,"S", "")))</f>
        <v>23</v>
      </c>
      <c r="AQ237" s="216">
        <f>SUMPRODUCT(LEN($AH237:$AH240)-LEN(SUBSTITUTE($AH237:$AH240,"S", "")))</f>
        <v>10</v>
      </c>
      <c r="AR237" s="219">
        <f>SUMPRODUCT(LEN($AG237:$AG240)-LEN(SUBSTITUTE($AG237:$AG240,"S", "")))</f>
        <v>1</v>
      </c>
      <c r="AS237" s="222">
        <f>SUMPRODUCT(LEN($M237:$AE240)-LEN(SUBSTITUTE($M237:$AE240,"F", "")))</f>
        <v>1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3</v>
      </c>
      <c r="AW237" s="216">
        <f>SUMPRODUCT(LEN($AH237:$AH240)-LEN(SUBSTITUTE($AH237:$AH240,"G", "")))</f>
        <v>2</v>
      </c>
      <c r="AX237" s="219">
        <f>SUMPRODUCT(LEN($AG237:$AG240)-LEN(SUBSTITUTE($AG237:$AG240,"G", "")))</f>
        <v>0</v>
      </c>
      <c r="AY237" s="222">
        <f>SUMPRODUCT(LEN($M237:$AE240)-LEN(SUBSTITUTE($M237:$AE240,"M", "")))</f>
        <v>6</v>
      </c>
      <c r="AZ237" s="216">
        <f>SUMPRODUCT(LEN($AH237:$AH240)-LEN(SUBSTITUTE($AH237:$AH240,"M", "")))</f>
        <v>0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0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375</v>
      </c>
      <c r="N238" s="35" t="s">
        <v>121</v>
      </c>
      <c r="O238" s="34" t="s">
        <v>475</v>
      </c>
      <c r="P238" s="35" t="s">
        <v>120</v>
      </c>
      <c r="Q238" s="34" t="s">
        <v>477</v>
      </c>
      <c r="R238" s="35" t="s">
        <v>119</v>
      </c>
      <c r="S238" s="34" t="s">
        <v>462</v>
      </c>
      <c r="T238" s="35" t="s">
        <v>118</v>
      </c>
      <c r="U238" s="34" t="s">
        <v>377</v>
      </c>
      <c r="V238" s="35" t="s">
        <v>117</v>
      </c>
      <c r="W238" s="34" t="s">
        <v>133</v>
      </c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1411</v>
      </c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236</v>
      </c>
      <c r="I239" s="250"/>
      <c r="J239" s="250"/>
      <c r="K239" s="250"/>
      <c r="L239" s="26" t="s">
        <v>112</v>
      </c>
      <c r="M239" s="25" t="s">
        <v>1264</v>
      </c>
      <c r="N239" s="26" t="s">
        <v>111</v>
      </c>
      <c r="O239" s="25" t="s">
        <v>475</v>
      </c>
      <c r="P239" s="26" t="s">
        <v>110</v>
      </c>
      <c r="Q239" s="25" t="s">
        <v>511</v>
      </c>
      <c r="R239" s="26" t="s">
        <v>109</v>
      </c>
      <c r="S239" s="25" t="s">
        <v>373</v>
      </c>
      <c r="T239" s="26" t="s">
        <v>108</v>
      </c>
      <c r="U239" s="25" t="s">
        <v>490</v>
      </c>
      <c r="V239" s="26" t="s">
        <v>107</v>
      </c>
      <c r="W239" s="25" t="s">
        <v>133</v>
      </c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1125</v>
      </c>
      <c r="N240" s="55" t="s">
        <v>102</v>
      </c>
      <c r="O240" s="54" t="s">
        <v>1280</v>
      </c>
      <c r="P240" s="55" t="s">
        <v>101</v>
      </c>
      <c r="Q240" s="54" t="s">
        <v>374</v>
      </c>
      <c r="R240" s="55" t="s">
        <v>100</v>
      </c>
      <c r="S240" s="54" t="s">
        <v>461</v>
      </c>
      <c r="T240" s="55">
        <v>20</v>
      </c>
      <c r="U240" s="54" t="s">
        <v>371</v>
      </c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>
        <v>90</v>
      </c>
      <c r="J241" s="248">
        <v>29</v>
      </c>
      <c r="K241" s="248">
        <v>6</v>
      </c>
      <c r="L241" s="45" t="s">
        <v>132</v>
      </c>
      <c r="M241" s="44" t="s">
        <v>375</v>
      </c>
      <c r="N241" s="45" t="s">
        <v>131</v>
      </c>
      <c r="O241" s="44" t="s">
        <v>1106</v>
      </c>
      <c r="P241" s="45" t="s">
        <v>130</v>
      </c>
      <c r="Q241" s="44" t="s">
        <v>724</v>
      </c>
      <c r="R241" s="45" t="s">
        <v>129</v>
      </c>
      <c r="S241" s="44" t="s">
        <v>511</v>
      </c>
      <c r="T241" s="45" t="s">
        <v>128</v>
      </c>
      <c r="U241" s="44" t="s">
        <v>373</v>
      </c>
      <c r="V241" s="45" t="s">
        <v>127</v>
      </c>
      <c r="W241" s="44" t="s">
        <v>133</v>
      </c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175</v>
      </c>
      <c r="AI241" s="42"/>
      <c r="AJ241" s="231"/>
      <c r="AK241" s="225"/>
      <c r="AL241" s="51"/>
      <c r="AM241" s="228">
        <f>SUMPRODUCT(LEN($M241:$AE244)-LEN(SUBSTITUTE($M241:$AE244,"A", "")))</f>
        <v>38</v>
      </c>
      <c r="AN241" s="216">
        <f>SUMPRODUCT(LEN($AH241:$AH244)-LEN(SUBSTITUTE($AH241:$AH244,"A", "")))</f>
        <v>1</v>
      </c>
      <c r="AO241" s="219">
        <f>SUMPRODUCT(LEN($AG241:$AG244)-LEN(SUBSTITUTE($AG241:$AG244,"A", "")))</f>
        <v>0</v>
      </c>
      <c r="AP241" s="222">
        <f>SUMPRODUCT(LEN($M241:$AE244)-LEN(SUBSTITUTE($M241:$AE244,"S", "")))</f>
        <v>18</v>
      </c>
      <c r="AQ241" s="216">
        <f>SUMPRODUCT(LEN($AH241:$AH244)-LEN(SUBSTITUTE($AH241:$AH244,"S", "")))</f>
        <v>0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5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4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 t="s">
        <v>374</v>
      </c>
      <c r="N242" s="35" t="s">
        <v>121</v>
      </c>
      <c r="O242" s="34" t="s">
        <v>1167</v>
      </c>
      <c r="P242" s="35" t="s">
        <v>120</v>
      </c>
      <c r="Q242" s="34" t="s">
        <v>477</v>
      </c>
      <c r="R242" s="35" t="s">
        <v>119</v>
      </c>
      <c r="S242" s="34" t="s">
        <v>385</v>
      </c>
      <c r="T242" s="35" t="s">
        <v>118</v>
      </c>
      <c r="U242" s="34" t="s">
        <v>371</v>
      </c>
      <c r="V242" s="35" t="s">
        <v>117</v>
      </c>
      <c r="W242" s="34" t="s">
        <v>133</v>
      </c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 t="s">
        <v>1147</v>
      </c>
      <c r="N243" s="26" t="s">
        <v>111</v>
      </c>
      <c r="O243" s="25" t="s">
        <v>658</v>
      </c>
      <c r="P243" s="26" t="s">
        <v>110</v>
      </c>
      <c r="Q243" s="25" t="s">
        <v>477</v>
      </c>
      <c r="R243" s="26" t="s">
        <v>109</v>
      </c>
      <c r="S243" s="25" t="s">
        <v>461</v>
      </c>
      <c r="T243" s="26" t="s">
        <v>108</v>
      </c>
      <c r="U243" s="25" t="s">
        <v>371</v>
      </c>
      <c r="V243" s="26" t="s">
        <v>107</v>
      </c>
      <c r="W243" s="25" t="s">
        <v>133</v>
      </c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 t="s">
        <v>475</v>
      </c>
      <c r="N244" s="55" t="s">
        <v>102</v>
      </c>
      <c r="O244" s="54" t="s">
        <v>1106</v>
      </c>
      <c r="P244" s="55" t="s">
        <v>101</v>
      </c>
      <c r="Q244" s="54" t="s">
        <v>374</v>
      </c>
      <c r="R244" s="55" t="s">
        <v>100</v>
      </c>
      <c r="S244" s="54" t="s">
        <v>175</v>
      </c>
      <c r="T244" s="55">
        <v>20</v>
      </c>
      <c r="U244" s="54" t="s">
        <v>371</v>
      </c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52</v>
      </c>
      <c r="AN250" s="85">
        <f t="shared" si="32"/>
        <v>50</v>
      </c>
      <c r="AO250" s="84">
        <f t="shared" si="32"/>
        <v>0</v>
      </c>
      <c r="AP250" s="86">
        <f t="shared" si="32"/>
        <v>40</v>
      </c>
      <c r="AQ250" s="85">
        <f t="shared" si="32"/>
        <v>31</v>
      </c>
      <c r="AR250" s="84">
        <f t="shared" si="32"/>
        <v>1</v>
      </c>
      <c r="AS250" s="86">
        <f t="shared" si="32"/>
        <v>1</v>
      </c>
      <c r="AT250" s="85">
        <f t="shared" si="32"/>
        <v>1</v>
      </c>
      <c r="AU250" s="84">
        <f t="shared" si="32"/>
        <v>0</v>
      </c>
      <c r="AV250" s="86">
        <f t="shared" si="32"/>
        <v>5</v>
      </c>
      <c r="AW250" s="85">
        <f t="shared" si="32"/>
        <v>4</v>
      </c>
      <c r="AX250" s="84">
        <f t="shared" si="32"/>
        <v>1</v>
      </c>
      <c r="AY250" s="86">
        <f t="shared" si="32"/>
        <v>5</v>
      </c>
      <c r="AZ250" s="85">
        <f t="shared" si="32"/>
        <v>5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0</v>
      </c>
      <c r="BE250" s="81">
        <f t="shared" si="32"/>
        <v>1</v>
      </c>
      <c r="BF250" s="61" t="s">
        <v>137</v>
      </c>
      <c r="BI250" s="5">
        <f>SUM(AM250:AO250)/$BJ$5</f>
        <v>51</v>
      </c>
      <c r="BJ250" s="5">
        <f>SUM(AP250:AR250,BB250)/$BJ$5</f>
        <v>36.5</v>
      </c>
      <c r="BK250" s="5">
        <f>SUM(AS250:AU250,BC250)/$BJ$5</f>
        <v>1</v>
      </c>
      <c r="BL250" s="5">
        <f>SUM(AV250:AX250,BD250)/$BJ$5</f>
        <v>5</v>
      </c>
      <c r="BM250" s="5">
        <f>SUM(AY250:BA250,BE250)/$BJ$5</f>
        <v>5.5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26</v>
      </c>
      <c r="AN251" s="66">
        <f t="shared" si="33"/>
        <v>25</v>
      </c>
      <c r="AO251" s="65">
        <f t="shared" si="33"/>
        <v>0</v>
      </c>
      <c r="AP251" s="67">
        <f t="shared" si="33"/>
        <v>20</v>
      </c>
      <c r="AQ251" s="66">
        <f t="shared" si="33"/>
        <v>15.5</v>
      </c>
      <c r="AR251" s="65">
        <f t="shared" si="33"/>
        <v>0.5</v>
      </c>
      <c r="AS251" s="67">
        <f t="shared" si="33"/>
        <v>0.5</v>
      </c>
      <c r="AT251" s="66">
        <f t="shared" si="33"/>
        <v>0.5</v>
      </c>
      <c r="AU251" s="65">
        <f t="shared" si="33"/>
        <v>0</v>
      </c>
      <c r="AV251" s="67">
        <f t="shared" si="33"/>
        <v>2.5</v>
      </c>
      <c r="AW251" s="66">
        <f t="shared" si="33"/>
        <v>2</v>
      </c>
      <c r="AX251" s="65">
        <f t="shared" si="33"/>
        <v>0.5</v>
      </c>
      <c r="AY251" s="67">
        <f t="shared" si="33"/>
        <v>2.5</v>
      </c>
      <c r="AZ251" s="66">
        <f t="shared" si="33"/>
        <v>2.5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</v>
      </c>
      <c r="BE251" s="62">
        <f t="shared" si="33"/>
        <v>0.5</v>
      </c>
      <c r="BF251" s="61" t="s">
        <v>135</v>
      </c>
    </row>
    <row r="252" spans="2:65" ht="28.15" customHeight="1">
      <c r="B252" s="32"/>
      <c r="C252" s="244">
        <v>1</v>
      </c>
      <c r="D252" s="50" t="s">
        <v>1410</v>
      </c>
      <c r="E252" s="49"/>
      <c r="F252" s="49"/>
      <c r="G252" s="48"/>
      <c r="H252" s="241" t="s">
        <v>178</v>
      </c>
      <c r="I252" s="248">
        <v>94</v>
      </c>
      <c r="J252" s="248">
        <v>29</v>
      </c>
      <c r="K252" s="248">
        <v>6</v>
      </c>
      <c r="L252" s="45" t="s">
        <v>132</v>
      </c>
      <c r="M252" s="44" t="s">
        <v>175</v>
      </c>
      <c r="N252" s="45" t="s">
        <v>131</v>
      </c>
      <c r="O252" s="44" t="s">
        <v>1125</v>
      </c>
      <c r="P252" s="45" t="s">
        <v>130</v>
      </c>
      <c r="Q252" s="44" t="s">
        <v>1409</v>
      </c>
      <c r="R252" s="45" t="s">
        <v>129</v>
      </c>
      <c r="S252" s="44" t="s">
        <v>788</v>
      </c>
      <c r="T252" s="45" t="s">
        <v>128</v>
      </c>
      <c r="U252" s="44" t="s">
        <v>1408</v>
      </c>
      <c r="V252" s="45" t="s">
        <v>127</v>
      </c>
      <c r="W252" s="44" t="s">
        <v>133</v>
      </c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>
        <v>13</v>
      </c>
      <c r="AG252" s="44" t="s">
        <v>531</v>
      </c>
      <c r="AH252" s="43" t="s">
        <v>1407</v>
      </c>
      <c r="AI252" s="42" t="s">
        <v>673</v>
      </c>
      <c r="AJ252" s="235"/>
      <c r="AK252" s="235"/>
      <c r="AL252" s="51"/>
      <c r="AM252" s="228">
        <f>SUMPRODUCT(LEN($M252:$AE255)-LEN(SUBSTITUTE($M252:$AE255,"A", "")))</f>
        <v>41</v>
      </c>
      <c r="AN252" s="216">
        <f>SUMPRODUCT(LEN($AH252:$AH255)-LEN(SUBSTITUTE($AH252:$AH255,"A", "")))</f>
        <v>17</v>
      </c>
      <c r="AO252" s="219">
        <f>SUMPRODUCT(LEN($AG252:$AG255)-LEN(SUBSTITUTE($AG252:$AG255,"A", "")))</f>
        <v>0</v>
      </c>
      <c r="AP252" s="222">
        <f>SUMPRODUCT(LEN($M252:$AE255)-LEN(SUBSTITUTE($M252:$AE255,"S", "")))</f>
        <v>31</v>
      </c>
      <c r="AQ252" s="216">
        <f>SUMPRODUCT(LEN($AH252:$AH255)-LEN(SUBSTITUTE($AH252:$AH255,"S", "")))</f>
        <v>21</v>
      </c>
      <c r="AR252" s="219">
        <f>SUMPRODUCT(LEN($AG252:$AG255)-LEN(SUBSTITUTE($AG252:$AG255,"S", "")))</f>
        <v>1</v>
      </c>
      <c r="AS252" s="222">
        <f>SUMPRODUCT(LEN($M252:$AE255)-LEN(SUBSTITUTE($M252:$AE255,"F", "")))</f>
        <v>1</v>
      </c>
      <c r="AT252" s="216">
        <f>SUMPRODUCT(LEN($AH252:$AH255)-LEN(SUBSTITUTE($AH252:$AH255,"F", "")))</f>
        <v>1</v>
      </c>
      <c r="AU252" s="219">
        <f>SUMPRODUCT(LEN($AG252:$AG255)-LEN(SUBSTITUTE($AG252:$AG255,"F", "")))</f>
        <v>0</v>
      </c>
      <c r="AV252" s="222">
        <f>SUMPRODUCT(LEN($M252:$AE255)-LEN(SUBSTITUTE($M252:$AE255,"G", "")))</f>
        <v>4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1</v>
      </c>
      <c r="AY252" s="222">
        <f>SUMPRODUCT(LEN($M252:$AE255)-LEN(SUBSTITUTE($M252:$AE255,"M", "")))</f>
        <v>3</v>
      </c>
      <c r="AZ252" s="216">
        <f>SUMPRODUCT(LEN($AH252:$AH255)-LEN(SUBSTITUTE($AH252:$AH255,"M", "")))</f>
        <v>2</v>
      </c>
      <c r="BA252" s="219">
        <f>SUMPRODUCT(LEN($AG252:$AG255)-LEN(SUBSTITUTE($AG252:$AG255,"M", "")))</f>
        <v>0</v>
      </c>
      <c r="BB252" s="273">
        <f>SUMPRODUCT(LEN($AI252:$AI255)-LEN(SUBSTITUTE($AI252:$AI255,"S", "")))</f>
        <v>1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0</v>
      </c>
      <c r="BE252" s="279">
        <f>SUMPRODUCT(LEN($AI252:$AI255)-LEN(SUBSTITUTE($AI252:$AI255,"M", "")))</f>
        <v>1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374</v>
      </c>
      <c r="N253" s="35" t="s">
        <v>121</v>
      </c>
      <c r="O253" s="34" t="s">
        <v>1273</v>
      </c>
      <c r="P253" s="35" t="s">
        <v>120</v>
      </c>
      <c r="Q253" s="34" t="s">
        <v>1406</v>
      </c>
      <c r="R253" s="35" t="s">
        <v>119</v>
      </c>
      <c r="S253" s="34" t="s">
        <v>385</v>
      </c>
      <c r="T253" s="35" t="s">
        <v>118</v>
      </c>
      <c r="U253" s="34" t="s">
        <v>381</v>
      </c>
      <c r="V253" s="35" t="s">
        <v>117</v>
      </c>
      <c r="W253" s="34" t="s">
        <v>133</v>
      </c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>
        <v>25</v>
      </c>
      <c r="AG253" s="34" t="s">
        <v>133</v>
      </c>
      <c r="AH253" s="33" t="s">
        <v>1405</v>
      </c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242</v>
      </c>
      <c r="I254" s="250"/>
      <c r="J254" s="250"/>
      <c r="K254" s="250"/>
      <c r="L254" s="26" t="s">
        <v>112</v>
      </c>
      <c r="M254" s="25" t="s">
        <v>475</v>
      </c>
      <c r="N254" s="26" t="s">
        <v>111</v>
      </c>
      <c r="O254" s="25" t="s">
        <v>1271</v>
      </c>
      <c r="P254" s="26" t="s">
        <v>110</v>
      </c>
      <c r="Q254" s="25" t="s">
        <v>1404</v>
      </c>
      <c r="R254" s="26" t="s">
        <v>109</v>
      </c>
      <c r="S254" s="25" t="s">
        <v>461</v>
      </c>
      <c r="T254" s="26" t="s">
        <v>108</v>
      </c>
      <c r="U254" s="25" t="s">
        <v>371</v>
      </c>
      <c r="V254" s="26" t="s">
        <v>107</v>
      </c>
      <c r="W254" s="25" t="s">
        <v>133</v>
      </c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375</v>
      </c>
      <c r="N255" s="55" t="s">
        <v>102</v>
      </c>
      <c r="O255" s="54" t="s">
        <v>175</v>
      </c>
      <c r="P255" s="55" t="s">
        <v>101</v>
      </c>
      <c r="Q255" s="54" t="s">
        <v>502</v>
      </c>
      <c r="R255" s="55" t="s">
        <v>100</v>
      </c>
      <c r="S255" s="54" t="s">
        <v>1403</v>
      </c>
      <c r="T255" s="55">
        <v>20</v>
      </c>
      <c r="U255" s="54" t="s">
        <v>186</v>
      </c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 t="s">
        <v>1402</v>
      </c>
      <c r="E256" s="49"/>
      <c r="F256" s="49"/>
      <c r="G256" s="48"/>
      <c r="H256" s="241"/>
      <c r="I256" s="248">
        <v>82</v>
      </c>
      <c r="J256" s="248">
        <v>24</v>
      </c>
      <c r="K256" s="248">
        <v>7</v>
      </c>
      <c r="L256" s="45" t="s">
        <v>132</v>
      </c>
      <c r="M256" s="44" t="s">
        <v>1181</v>
      </c>
      <c r="N256" s="45" t="s">
        <v>131</v>
      </c>
      <c r="O256" s="44" t="s">
        <v>1401</v>
      </c>
      <c r="P256" s="45" t="s">
        <v>130</v>
      </c>
      <c r="Q256" s="44" t="s">
        <v>531</v>
      </c>
      <c r="R256" s="45" t="s">
        <v>129</v>
      </c>
      <c r="S256" s="44" t="s">
        <v>371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1400</v>
      </c>
      <c r="AI256" s="42"/>
      <c r="AJ256" s="231"/>
      <c r="AK256" s="225"/>
      <c r="AL256" s="51"/>
      <c r="AM256" s="228">
        <f>SUMPRODUCT(LEN($M256:$AE259)-LEN(SUBSTITUTE($M256:$AE259,"A", "")))</f>
        <v>11</v>
      </c>
      <c r="AN256" s="216">
        <f>SUMPRODUCT(LEN($AH256:$AH259)-LEN(SUBSTITUTE($AH256:$AH259,"A", "")))</f>
        <v>33</v>
      </c>
      <c r="AO256" s="219">
        <f>SUMPRODUCT(LEN($AG256:$AG259)-LEN(SUBSTITUTE($AG256:$AG259,"A", "")))</f>
        <v>0</v>
      </c>
      <c r="AP256" s="222">
        <f>SUMPRODUCT(LEN($M256:$AE259)-LEN(SUBSTITUTE($M256:$AE259,"S", "")))</f>
        <v>9</v>
      </c>
      <c r="AQ256" s="216">
        <f>SUMPRODUCT(LEN($AH256:$AH259)-LEN(SUBSTITUTE($AH256:$AH259,"S", "")))</f>
        <v>10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1</v>
      </c>
      <c r="AW256" s="216">
        <f>SUMPRODUCT(LEN($AH256:$AH259)-LEN(SUBSTITUTE($AH256:$AH259,"G", "")))</f>
        <v>4</v>
      </c>
      <c r="AX256" s="219">
        <f>SUMPRODUCT(LEN($AG256:$AG259)-LEN(SUBSTITUTE($AG256:$AG259,"G", "")))</f>
        <v>0</v>
      </c>
      <c r="AY256" s="222">
        <f>SUMPRODUCT(LEN($M256:$AE259)-LEN(SUBSTITUTE($M256:$AE259,"M", "")))</f>
        <v>2</v>
      </c>
      <c r="AZ256" s="216">
        <f>SUMPRODUCT(LEN($AH256:$AH259)-LEN(SUBSTITUTE($AH256:$AH259,"M", "")))</f>
        <v>3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 t="s">
        <v>1399</v>
      </c>
      <c r="N257" s="35" t="s">
        <v>121</v>
      </c>
      <c r="O257" s="34" t="s">
        <v>175</v>
      </c>
      <c r="P257" s="35" t="s">
        <v>120</v>
      </c>
      <c r="Q257" s="34" t="s">
        <v>175</v>
      </c>
      <c r="R257" s="35" t="s">
        <v>119</v>
      </c>
      <c r="S257" s="34" t="s">
        <v>371</v>
      </c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24" t="s">
        <v>1398</v>
      </c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 thickBo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 t="s">
        <v>1397</v>
      </c>
      <c r="N258" s="26" t="s">
        <v>111</v>
      </c>
      <c r="O258" s="25" t="s">
        <v>230</v>
      </c>
      <c r="P258" s="26" t="s">
        <v>110</v>
      </c>
      <c r="Q258" s="25" t="s">
        <v>377</v>
      </c>
      <c r="R258" s="26" t="s">
        <v>109</v>
      </c>
      <c r="S258" s="25" t="s">
        <v>175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53" t="s">
        <v>1396</v>
      </c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 t="s">
        <v>235</v>
      </c>
      <c r="N259" s="55" t="s">
        <v>102</v>
      </c>
      <c r="O259" s="54" t="s">
        <v>175</v>
      </c>
      <c r="P259" s="55" t="s">
        <v>101</v>
      </c>
      <c r="Q259" s="54" t="s">
        <v>186</v>
      </c>
      <c r="R259" s="55" t="s">
        <v>100</v>
      </c>
      <c r="S259" s="54" t="s">
        <v>133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 t="s">
        <v>1395</v>
      </c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56</v>
      </c>
      <c r="AN265" s="85">
        <f t="shared" si="34"/>
        <v>4</v>
      </c>
      <c r="AO265" s="84">
        <f t="shared" si="34"/>
        <v>0</v>
      </c>
      <c r="AP265" s="86">
        <f t="shared" si="34"/>
        <v>28</v>
      </c>
      <c r="AQ265" s="85">
        <f t="shared" si="34"/>
        <v>3</v>
      </c>
      <c r="AR265" s="84">
        <f t="shared" si="34"/>
        <v>1</v>
      </c>
      <c r="AS265" s="86">
        <f t="shared" si="34"/>
        <v>1</v>
      </c>
      <c r="AT265" s="85">
        <f t="shared" si="34"/>
        <v>0</v>
      </c>
      <c r="AU265" s="84">
        <f t="shared" si="34"/>
        <v>0</v>
      </c>
      <c r="AV265" s="86">
        <f t="shared" si="34"/>
        <v>6</v>
      </c>
      <c r="AW265" s="85">
        <f t="shared" si="34"/>
        <v>0</v>
      </c>
      <c r="AX265" s="84">
        <f t="shared" si="34"/>
        <v>0</v>
      </c>
      <c r="AY265" s="86">
        <f t="shared" si="34"/>
        <v>9</v>
      </c>
      <c r="AZ265" s="85">
        <f t="shared" si="34"/>
        <v>2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30</v>
      </c>
      <c r="BJ265" s="5">
        <f>SUM(AP265:AR265,BB265)/$BJ$5</f>
        <v>16</v>
      </c>
      <c r="BK265" s="5">
        <f>SUM(AS265:AU265,BC265)/$BJ$5</f>
        <v>0.5</v>
      </c>
      <c r="BL265" s="5">
        <f>SUM(AV265:AX265,BD265)/$BJ$5</f>
        <v>3</v>
      </c>
      <c r="BM265" s="5">
        <f>SUM(AY265:BA265,BE265)/$BJ$5</f>
        <v>5.5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28</v>
      </c>
      <c r="AN266" s="66">
        <f t="shared" si="35"/>
        <v>2</v>
      </c>
      <c r="AO266" s="65">
        <f t="shared" si="35"/>
        <v>0</v>
      </c>
      <c r="AP266" s="67">
        <f t="shared" si="35"/>
        <v>14</v>
      </c>
      <c r="AQ266" s="66">
        <f t="shared" si="35"/>
        <v>1.5</v>
      </c>
      <c r="AR266" s="65">
        <f t="shared" si="35"/>
        <v>0.5</v>
      </c>
      <c r="AS266" s="67">
        <f t="shared" si="35"/>
        <v>0.5</v>
      </c>
      <c r="AT266" s="66">
        <f t="shared" si="35"/>
        <v>0</v>
      </c>
      <c r="AU266" s="65">
        <f t="shared" si="35"/>
        <v>0</v>
      </c>
      <c r="AV266" s="67">
        <f t="shared" si="35"/>
        <v>3</v>
      </c>
      <c r="AW266" s="66">
        <f t="shared" si="35"/>
        <v>0</v>
      </c>
      <c r="AX266" s="65">
        <f t="shared" si="35"/>
        <v>0</v>
      </c>
      <c r="AY266" s="67">
        <f t="shared" si="35"/>
        <v>4.5</v>
      </c>
      <c r="AZ266" s="66">
        <f t="shared" si="35"/>
        <v>1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178</v>
      </c>
      <c r="I267" s="248">
        <v>103</v>
      </c>
      <c r="J267" s="248">
        <v>29</v>
      </c>
      <c r="K267" s="248">
        <v>7</v>
      </c>
      <c r="L267" s="45" t="s">
        <v>132</v>
      </c>
      <c r="M267" s="44" t="s">
        <v>375</v>
      </c>
      <c r="N267" s="45" t="s">
        <v>131</v>
      </c>
      <c r="O267" s="44" t="s">
        <v>1106</v>
      </c>
      <c r="P267" s="45" t="s">
        <v>130</v>
      </c>
      <c r="Q267" s="44" t="s">
        <v>175</v>
      </c>
      <c r="R267" s="45" t="s">
        <v>129</v>
      </c>
      <c r="S267" s="44" t="s">
        <v>377</v>
      </c>
      <c r="T267" s="45" t="s">
        <v>128</v>
      </c>
      <c r="U267" s="44" t="s">
        <v>381</v>
      </c>
      <c r="V267" s="45" t="s">
        <v>127</v>
      </c>
      <c r="W267" s="44" t="s">
        <v>175</v>
      </c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>
        <v>24</v>
      </c>
      <c r="AG267" s="44" t="s">
        <v>133</v>
      </c>
      <c r="AH267" s="43" t="s">
        <v>1079</v>
      </c>
      <c r="AI267" s="42"/>
      <c r="AJ267" s="235"/>
      <c r="AK267" s="235"/>
      <c r="AL267" s="51"/>
      <c r="AM267" s="228">
        <f>SUMPRODUCT(LEN($M267:$AE270)-LEN(SUBSTITUTE($M267:$AE270,"A", "")))</f>
        <v>25</v>
      </c>
      <c r="AN267" s="216">
        <f>SUMPRODUCT(LEN($AH267:$AH270)-LEN(SUBSTITUTE($AH267:$AH270,"A", "")))</f>
        <v>4</v>
      </c>
      <c r="AO267" s="219">
        <f>SUMPRODUCT(LEN($AG267:$AG270)-LEN(SUBSTITUTE($AG267:$AG270,"A", "")))</f>
        <v>0</v>
      </c>
      <c r="AP267" s="222">
        <f>SUMPRODUCT(LEN($M267:$AE270)-LEN(SUBSTITUTE($M267:$AE270,"S", "")))</f>
        <v>17</v>
      </c>
      <c r="AQ267" s="216">
        <f>SUMPRODUCT(LEN($AH267:$AH270)-LEN(SUBSTITUTE($AH267:$AH270,"S", "")))</f>
        <v>3</v>
      </c>
      <c r="AR267" s="219">
        <f>SUMPRODUCT(LEN($AG267:$AG270)-LEN(SUBSTITUTE($AG267:$AG270,"S", "")))</f>
        <v>1</v>
      </c>
      <c r="AS267" s="222">
        <f>SUMPRODUCT(LEN($M267:$AE270)-LEN(SUBSTITUTE($M267:$AE270,"F", "")))</f>
        <v>0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2</v>
      </c>
      <c r="AW267" s="216">
        <f>SUMPRODUCT(LEN($AH267:$AH270)-LEN(SUBSTITUTE($AH267:$AH270,"G", "")))</f>
        <v>0</v>
      </c>
      <c r="AX267" s="219">
        <f>SUMPRODUCT(LEN($AG267:$AG270)-LEN(SUBSTITUTE($AG267:$AG270,"G", "")))</f>
        <v>0</v>
      </c>
      <c r="AY267" s="222">
        <f>SUMPRODUCT(LEN($M267:$AE270)-LEN(SUBSTITUTE($M267:$AE270,"M", "")))</f>
        <v>6</v>
      </c>
      <c r="AZ267" s="216">
        <f>SUMPRODUCT(LEN($AH267:$AH270)-LEN(SUBSTITUTE($AH267:$AH270,"M", "")))</f>
        <v>1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0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1125</v>
      </c>
      <c r="N268" s="35" t="s">
        <v>121</v>
      </c>
      <c r="O268" s="34" t="s">
        <v>1079</v>
      </c>
      <c r="P268" s="35" t="s">
        <v>120</v>
      </c>
      <c r="Q268" s="34" t="s">
        <v>375</v>
      </c>
      <c r="R268" s="35" t="s">
        <v>119</v>
      </c>
      <c r="S268" s="34" t="s">
        <v>377</v>
      </c>
      <c r="T268" s="35" t="s">
        <v>118</v>
      </c>
      <c r="U268" s="34" t="s">
        <v>186</v>
      </c>
      <c r="V268" s="35" t="s">
        <v>117</v>
      </c>
      <c r="W268" s="34" t="s">
        <v>133</v>
      </c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1277</v>
      </c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242</v>
      </c>
      <c r="I269" s="250"/>
      <c r="J269" s="250"/>
      <c r="K269" s="250"/>
      <c r="L269" s="26" t="s">
        <v>112</v>
      </c>
      <c r="M269" s="25" t="s">
        <v>1106</v>
      </c>
      <c r="N269" s="26" t="s">
        <v>111</v>
      </c>
      <c r="O269" s="25" t="s">
        <v>1079</v>
      </c>
      <c r="P269" s="26" t="s">
        <v>110</v>
      </c>
      <c r="Q269" s="25" t="s">
        <v>375</v>
      </c>
      <c r="R269" s="26" t="s">
        <v>109</v>
      </c>
      <c r="S269" s="25" t="s">
        <v>491</v>
      </c>
      <c r="T269" s="26" t="s">
        <v>108</v>
      </c>
      <c r="U269" s="25" t="s">
        <v>186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1106</v>
      </c>
      <c r="N270" s="55" t="s">
        <v>102</v>
      </c>
      <c r="O270" s="54" t="s">
        <v>498</v>
      </c>
      <c r="P270" s="55" t="s">
        <v>101</v>
      </c>
      <c r="Q270" s="54" t="s">
        <v>385</v>
      </c>
      <c r="R270" s="55" t="s">
        <v>100</v>
      </c>
      <c r="S270" s="54" t="s">
        <v>371</v>
      </c>
      <c r="T270" s="55">
        <v>20</v>
      </c>
      <c r="U270" s="54" t="s">
        <v>133</v>
      </c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>
        <v>86</v>
      </c>
      <c r="J271" s="248">
        <v>28</v>
      </c>
      <c r="K271" s="248">
        <v>6</v>
      </c>
      <c r="L271" s="45" t="s">
        <v>132</v>
      </c>
      <c r="M271" s="44" t="s">
        <v>175</v>
      </c>
      <c r="N271" s="45" t="s">
        <v>131</v>
      </c>
      <c r="O271" s="44" t="s">
        <v>374</v>
      </c>
      <c r="P271" s="45" t="s">
        <v>130</v>
      </c>
      <c r="Q271" s="44" t="s">
        <v>544</v>
      </c>
      <c r="R271" s="45" t="s">
        <v>129</v>
      </c>
      <c r="S271" s="44" t="s">
        <v>230</v>
      </c>
      <c r="T271" s="45" t="s">
        <v>128</v>
      </c>
      <c r="U271" s="44" t="s">
        <v>372</v>
      </c>
      <c r="V271" s="45" t="s">
        <v>127</v>
      </c>
      <c r="W271" s="44" t="s">
        <v>133</v>
      </c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1097</v>
      </c>
      <c r="AI271" s="42"/>
      <c r="AJ271" s="231">
        <v>7</v>
      </c>
      <c r="AK271" s="225"/>
      <c r="AL271" s="51"/>
      <c r="AM271" s="228">
        <f>SUMPRODUCT(LEN($M271:$AE274)-LEN(SUBSTITUTE($M271:$AE274,"A", "")))</f>
        <v>31</v>
      </c>
      <c r="AN271" s="216">
        <f>SUMPRODUCT(LEN($AH271:$AH274)-LEN(SUBSTITUTE($AH271:$AH274,"A", "")))</f>
        <v>0</v>
      </c>
      <c r="AO271" s="219">
        <f>SUMPRODUCT(LEN($AG271:$AG274)-LEN(SUBSTITUTE($AG271:$AG274,"A", "")))</f>
        <v>0</v>
      </c>
      <c r="AP271" s="222">
        <f>SUMPRODUCT(LEN($M271:$AE274)-LEN(SUBSTITUTE($M271:$AE274,"S", "")))</f>
        <v>11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1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4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0</v>
      </c>
      <c r="AY271" s="222">
        <f>SUMPRODUCT(LEN($M271:$AE274)-LEN(SUBSTITUTE($M271:$AE274,"M", "")))</f>
        <v>3</v>
      </c>
      <c r="AZ271" s="216">
        <f>SUMPRODUCT(LEN($AH271:$AH274)-LEN(SUBSTITUTE($AH271:$AH274,"M", "")))</f>
        <v>1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 t="s">
        <v>1110</v>
      </c>
      <c r="N272" s="35" t="s">
        <v>121</v>
      </c>
      <c r="O272" s="34" t="s">
        <v>544</v>
      </c>
      <c r="P272" s="35" t="s">
        <v>120</v>
      </c>
      <c r="Q272" s="34" t="s">
        <v>499</v>
      </c>
      <c r="R272" s="35" t="s">
        <v>119</v>
      </c>
      <c r="S272" s="34" t="s">
        <v>375</v>
      </c>
      <c r="T272" s="35" t="s">
        <v>118</v>
      </c>
      <c r="U272" s="34" t="s">
        <v>375</v>
      </c>
      <c r="V272" s="35" t="s">
        <v>117</v>
      </c>
      <c r="W272" s="34" t="s">
        <v>175</v>
      </c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 t="s">
        <v>1110</v>
      </c>
      <c r="N273" s="26" t="s">
        <v>111</v>
      </c>
      <c r="O273" s="25" t="s">
        <v>475</v>
      </c>
      <c r="P273" s="26" t="s">
        <v>110</v>
      </c>
      <c r="Q273" s="25" t="s">
        <v>549</v>
      </c>
      <c r="R273" s="26" t="s">
        <v>109</v>
      </c>
      <c r="S273" s="25" t="s">
        <v>490</v>
      </c>
      <c r="T273" s="26" t="s">
        <v>108</v>
      </c>
      <c r="U273" s="25" t="s">
        <v>133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 t="s">
        <v>1125</v>
      </c>
      <c r="N274" s="55" t="s">
        <v>102</v>
      </c>
      <c r="O274" s="54" t="s">
        <v>498</v>
      </c>
      <c r="P274" s="55" t="s">
        <v>101</v>
      </c>
      <c r="Q274" s="54" t="s">
        <v>470</v>
      </c>
      <c r="R274" s="55" t="s">
        <v>100</v>
      </c>
      <c r="S274" s="54" t="s">
        <v>378</v>
      </c>
      <c r="T274" s="55">
        <v>20</v>
      </c>
      <c r="U274" s="54" t="s">
        <v>133</v>
      </c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61</v>
      </c>
      <c r="AN280" s="85">
        <f t="shared" si="36"/>
        <v>23</v>
      </c>
      <c r="AO280" s="84">
        <f t="shared" si="36"/>
        <v>0</v>
      </c>
      <c r="AP280" s="86">
        <f t="shared" si="36"/>
        <v>3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17</v>
      </c>
      <c r="AW280" s="85">
        <f t="shared" si="36"/>
        <v>0</v>
      </c>
      <c r="AX280" s="84">
        <f t="shared" si="36"/>
        <v>0</v>
      </c>
      <c r="AY280" s="86">
        <f t="shared" si="36"/>
        <v>11</v>
      </c>
      <c r="AZ280" s="85">
        <f t="shared" si="36"/>
        <v>1</v>
      </c>
      <c r="BA280" s="84">
        <f t="shared" si="36"/>
        <v>0</v>
      </c>
      <c r="BB280" s="83">
        <f t="shared" si="36"/>
        <v>1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42</v>
      </c>
      <c r="BJ280" s="5">
        <f>SUM(AP280:AR280,BB280)/$BJ$5</f>
        <v>2</v>
      </c>
      <c r="BK280" s="5">
        <f>SUM(AS280:AU280,BC280)/$BJ$5</f>
        <v>0</v>
      </c>
      <c r="BL280" s="5">
        <f>SUM(AV280:AX280,BD280)/$BJ$5</f>
        <v>8.5</v>
      </c>
      <c r="BM280" s="5">
        <f>SUM(AY280:BA280,BE280)/$BJ$5</f>
        <v>6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30.5</v>
      </c>
      <c r="AN281" s="66">
        <f t="shared" si="37"/>
        <v>11.5</v>
      </c>
      <c r="AO281" s="65">
        <f t="shared" si="37"/>
        <v>0</v>
      </c>
      <c r="AP281" s="67">
        <f t="shared" si="37"/>
        <v>1.5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8.5</v>
      </c>
      <c r="AW281" s="66">
        <f t="shared" si="37"/>
        <v>0</v>
      </c>
      <c r="AX281" s="65">
        <f t="shared" si="37"/>
        <v>0</v>
      </c>
      <c r="AY281" s="67">
        <f t="shared" si="37"/>
        <v>5.5</v>
      </c>
      <c r="AZ281" s="66">
        <f t="shared" si="37"/>
        <v>0.5</v>
      </c>
      <c r="BA281" s="65">
        <f t="shared" si="37"/>
        <v>0</v>
      </c>
      <c r="BB281" s="64">
        <f t="shared" si="37"/>
        <v>0.5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466</v>
      </c>
      <c r="I282" s="248">
        <v>106</v>
      </c>
      <c r="J282" s="248">
        <v>26</v>
      </c>
      <c r="K282" s="248">
        <v>6</v>
      </c>
      <c r="L282" s="45" t="s">
        <v>132</v>
      </c>
      <c r="M282" s="44" t="s">
        <v>175</v>
      </c>
      <c r="N282" s="45" t="s">
        <v>131</v>
      </c>
      <c r="O282" s="44" t="s">
        <v>1125</v>
      </c>
      <c r="P282" s="45" t="s">
        <v>130</v>
      </c>
      <c r="Q282" s="44" t="s">
        <v>1106</v>
      </c>
      <c r="R282" s="45" t="s">
        <v>129</v>
      </c>
      <c r="S282" s="44" t="s">
        <v>375</v>
      </c>
      <c r="T282" s="45" t="s">
        <v>128</v>
      </c>
      <c r="U282" s="44" t="s">
        <v>544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1124</v>
      </c>
      <c r="AI282" s="42" t="s">
        <v>133</v>
      </c>
      <c r="AJ282" s="235"/>
      <c r="AK282" s="235"/>
      <c r="AL282" s="51"/>
      <c r="AM282" s="228">
        <f>SUMPRODUCT(LEN($M282:$AE285)-LEN(SUBSTITUTE($M282:$AE285,"A", "")))</f>
        <v>28</v>
      </c>
      <c r="AN282" s="216">
        <f>SUMPRODUCT(LEN($AH282:$AH285)-LEN(SUBSTITUTE($AH282:$AH285,"A", "")))</f>
        <v>12</v>
      </c>
      <c r="AO282" s="219">
        <f>SUMPRODUCT(LEN($AG282:$AG285)-LEN(SUBSTITUTE($AG282:$AG285,"A", "")))</f>
        <v>0</v>
      </c>
      <c r="AP282" s="222">
        <f>SUMPRODUCT(LEN($M282:$AE285)-LEN(SUBSTITUTE($M282:$AE285,"S", "")))</f>
        <v>3</v>
      </c>
      <c r="AQ282" s="216">
        <f>SUMPRODUCT(LEN($AH282:$AH285)-LEN(SUBSTITUTE($AH282:$AH285,"S", "")))</f>
        <v>0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6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8</v>
      </c>
      <c r="AZ282" s="216">
        <f>SUMPRODUCT(LEN($AH282:$AH285)-LEN(SUBSTITUTE($AH282:$AH285,"M", "")))</f>
        <v>1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1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175</v>
      </c>
      <c r="N283" s="35" t="s">
        <v>121</v>
      </c>
      <c r="O283" s="34" t="s">
        <v>1167</v>
      </c>
      <c r="P283" s="35" t="s">
        <v>120</v>
      </c>
      <c r="Q283" s="34" t="s">
        <v>498</v>
      </c>
      <c r="R283" s="35" t="s">
        <v>119</v>
      </c>
      <c r="S283" s="34" t="s">
        <v>544</v>
      </c>
      <c r="T283" s="35" t="s">
        <v>118</v>
      </c>
      <c r="U283" s="34" t="s">
        <v>133</v>
      </c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1091</v>
      </c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242</v>
      </c>
      <c r="I284" s="250"/>
      <c r="J284" s="250"/>
      <c r="K284" s="250"/>
      <c r="L284" s="26" t="s">
        <v>112</v>
      </c>
      <c r="M284" s="25" t="s">
        <v>1295</v>
      </c>
      <c r="N284" s="26" t="s">
        <v>111</v>
      </c>
      <c r="O284" s="25" t="s">
        <v>1106</v>
      </c>
      <c r="P284" s="26" t="s">
        <v>110</v>
      </c>
      <c r="Q284" s="25" t="s">
        <v>498</v>
      </c>
      <c r="R284" s="26" t="s">
        <v>109</v>
      </c>
      <c r="S284" s="25" t="s">
        <v>544</v>
      </c>
      <c r="T284" s="26" t="s">
        <v>108</v>
      </c>
      <c r="U284" s="25" t="s">
        <v>133</v>
      </c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1106</v>
      </c>
      <c r="N285" s="55" t="s">
        <v>102</v>
      </c>
      <c r="O285" s="54" t="s">
        <v>1284</v>
      </c>
      <c r="P285" s="55" t="s">
        <v>101</v>
      </c>
      <c r="Q285" s="54" t="s">
        <v>375</v>
      </c>
      <c r="R285" s="55" t="s">
        <v>100</v>
      </c>
      <c r="S285" s="54" t="s">
        <v>375</v>
      </c>
      <c r="T285" s="55">
        <v>20</v>
      </c>
      <c r="U285" s="54" t="s">
        <v>133</v>
      </c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>
        <v>137</v>
      </c>
      <c r="J286" s="248">
        <v>29</v>
      </c>
      <c r="K286" s="248">
        <v>6</v>
      </c>
      <c r="L286" s="45" t="s">
        <v>132</v>
      </c>
      <c r="M286" s="44" t="s">
        <v>175</v>
      </c>
      <c r="N286" s="45" t="s">
        <v>131</v>
      </c>
      <c r="O286" s="44" t="s">
        <v>374</v>
      </c>
      <c r="P286" s="45" t="s">
        <v>130</v>
      </c>
      <c r="Q286" s="44" t="s">
        <v>477</v>
      </c>
      <c r="R286" s="45" t="s">
        <v>129</v>
      </c>
      <c r="S286" s="44" t="s">
        <v>477</v>
      </c>
      <c r="T286" s="45" t="s">
        <v>128</v>
      </c>
      <c r="U286" s="44" t="s">
        <v>498</v>
      </c>
      <c r="V286" s="45" t="s">
        <v>127</v>
      </c>
      <c r="W286" s="44" t="s">
        <v>175</v>
      </c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375</v>
      </c>
      <c r="AI286" s="42"/>
      <c r="AJ286" s="231"/>
      <c r="AK286" s="225"/>
      <c r="AL286" s="51"/>
      <c r="AM286" s="228">
        <f>SUMPRODUCT(LEN($M286:$AE289)-LEN(SUBSTITUTE($M286:$AE289,"A", "")))</f>
        <v>33</v>
      </c>
      <c r="AN286" s="216">
        <f>SUMPRODUCT(LEN($AH286:$AH289)-LEN(SUBSTITUTE($AH286:$AH289,"A", "")))</f>
        <v>11</v>
      </c>
      <c r="AO286" s="219">
        <f>SUMPRODUCT(LEN($AG286:$AG289)-LEN(SUBSTITUTE($AG286:$AG289,"A", "")))</f>
        <v>0</v>
      </c>
      <c r="AP286" s="222">
        <f>SUMPRODUCT(LEN($M286:$AE289)-LEN(SUBSTITUTE($M286:$AE289,"S", "")))</f>
        <v>0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11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3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 t="s">
        <v>175</v>
      </c>
      <c r="N287" s="35" t="s">
        <v>121</v>
      </c>
      <c r="O287" s="34" t="s">
        <v>658</v>
      </c>
      <c r="P287" s="35" t="s">
        <v>120</v>
      </c>
      <c r="Q287" s="34" t="s">
        <v>664</v>
      </c>
      <c r="R287" s="35" t="s">
        <v>119</v>
      </c>
      <c r="S287" s="34" t="s">
        <v>477</v>
      </c>
      <c r="T287" s="35" t="s">
        <v>118</v>
      </c>
      <c r="U287" s="34" t="s">
        <v>175</v>
      </c>
      <c r="V287" s="35" t="s">
        <v>117</v>
      </c>
      <c r="W287" s="34" t="s">
        <v>531</v>
      </c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 t="s">
        <v>1394</v>
      </c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 t="s">
        <v>175</v>
      </c>
      <c r="N288" s="26" t="s">
        <v>111</v>
      </c>
      <c r="O288" s="25" t="s">
        <v>375</v>
      </c>
      <c r="P288" s="26" t="s">
        <v>110</v>
      </c>
      <c r="Q288" s="25" t="s">
        <v>374</v>
      </c>
      <c r="R288" s="26" t="s">
        <v>109</v>
      </c>
      <c r="S288" s="25" t="s">
        <v>498</v>
      </c>
      <c r="T288" s="26" t="s">
        <v>108</v>
      </c>
      <c r="U288" s="25" t="s">
        <v>175</v>
      </c>
      <c r="V288" s="26" t="s">
        <v>107</v>
      </c>
      <c r="W288" s="25" t="s">
        <v>175</v>
      </c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 t="s">
        <v>1267</v>
      </c>
      <c r="N289" s="55" t="s">
        <v>102</v>
      </c>
      <c r="O289" s="54" t="s">
        <v>1178</v>
      </c>
      <c r="P289" s="55" t="s">
        <v>101</v>
      </c>
      <c r="Q289" s="54" t="s">
        <v>658</v>
      </c>
      <c r="R289" s="55" t="s">
        <v>100</v>
      </c>
      <c r="S289" s="54" t="s">
        <v>375</v>
      </c>
      <c r="T289" s="55">
        <v>20</v>
      </c>
      <c r="U289" s="54" t="s">
        <v>175</v>
      </c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4</v>
      </c>
      <c r="AW295" s="85">
        <f t="shared" si="38"/>
        <v>0</v>
      </c>
      <c r="AX295" s="84">
        <f t="shared" si="38"/>
        <v>0</v>
      </c>
      <c r="AY295" s="86">
        <f t="shared" si="38"/>
        <v>10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28</v>
      </c>
      <c r="BJ295" s="5">
        <f>SUM(AP295:AR295,BB295)/$BJ$5</f>
        <v>16</v>
      </c>
      <c r="BK295" s="5">
        <f>SUM(AS295:AU295,BC295)/$BJ$5</f>
        <v>0</v>
      </c>
      <c r="BL295" s="5">
        <f>SUM(AV295:AX295,BD295)/$BJ$5</f>
        <v>2</v>
      </c>
      <c r="BM295" s="5">
        <f>SUM(AY295:BA295,BE295)/$BJ$5</f>
        <v>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27.5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2</v>
      </c>
      <c r="AW296" s="66">
        <f t="shared" si="39"/>
        <v>0</v>
      </c>
      <c r="AX296" s="65">
        <f t="shared" si="39"/>
        <v>0</v>
      </c>
      <c r="AY296" s="67">
        <f t="shared" si="39"/>
        <v>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96</v>
      </c>
      <c r="J297" s="248">
        <v>28</v>
      </c>
      <c r="K297" s="248">
        <v>6</v>
      </c>
      <c r="L297" s="45" t="s">
        <v>132</v>
      </c>
      <c r="M297" s="44" t="s">
        <v>375</v>
      </c>
      <c r="N297" s="45" t="s">
        <v>131</v>
      </c>
      <c r="O297" s="44" t="s">
        <v>1106</v>
      </c>
      <c r="P297" s="45" t="s">
        <v>130</v>
      </c>
      <c r="Q297" s="44" t="s">
        <v>1106</v>
      </c>
      <c r="R297" s="45" t="s">
        <v>129</v>
      </c>
      <c r="S297" s="44" t="s">
        <v>385</v>
      </c>
      <c r="T297" s="45" t="s">
        <v>128</v>
      </c>
      <c r="U297" s="44" t="s">
        <v>491</v>
      </c>
      <c r="V297" s="45" t="s">
        <v>127</v>
      </c>
      <c r="W297" s="44" t="s">
        <v>133</v>
      </c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175</v>
      </c>
      <c r="AI297" s="42"/>
      <c r="AJ297" s="235"/>
      <c r="AK297" s="235"/>
      <c r="AL297" s="51"/>
      <c r="AM297" s="228">
        <f>SUMPRODUCT(LEN($M297:$AE300)-LEN(SUBSTITUTE($M297:$AE300,"A", "")))</f>
        <v>33</v>
      </c>
      <c r="AN297" s="216">
        <f>SUMPRODUCT(LEN($AH297:$AH300)-LEN(SUBSTITUTE($AH297:$AH300,"A", "")))</f>
        <v>1</v>
      </c>
      <c r="AO297" s="219">
        <f>SUMPRODUCT(LEN($AG297:$AG300)-LEN(SUBSTITUTE($AG297:$AG300,"A", "")))</f>
        <v>0</v>
      </c>
      <c r="AP297" s="222">
        <f>SUMPRODUCT(LEN($M297:$AE300)-LEN(SUBSTITUTE($M297:$AE300,"S", "")))</f>
        <v>18</v>
      </c>
      <c r="AQ297" s="216">
        <f>SUMPRODUCT(LEN($AH297:$AH300)-LEN(SUBSTITUTE($AH297:$AH300,"S", "")))</f>
        <v>0</v>
      </c>
      <c r="AR297" s="219">
        <f>SUMPRODUCT(LEN($AG297:$AG300)-LEN(SUBSTITUTE($AG297:$AG300,"S", "")))</f>
        <v>0</v>
      </c>
      <c r="AS297" s="222">
        <f>SUMPRODUCT(LEN($M297:$AE300)-LEN(SUBSTITUTE($M297:$AE300,"F", "")))</f>
        <v>0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4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4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375</v>
      </c>
      <c r="N298" s="35" t="s">
        <v>121</v>
      </c>
      <c r="O298" s="34" t="s">
        <v>374</v>
      </c>
      <c r="P298" s="35" t="s">
        <v>120</v>
      </c>
      <c r="Q298" s="34" t="s">
        <v>477</v>
      </c>
      <c r="R298" s="35" t="s">
        <v>119</v>
      </c>
      <c r="S298" s="34" t="s">
        <v>375</v>
      </c>
      <c r="T298" s="35" t="s">
        <v>118</v>
      </c>
      <c r="U298" s="34" t="s">
        <v>371</v>
      </c>
      <c r="V298" s="35" t="s">
        <v>117</v>
      </c>
      <c r="W298" s="34" t="s">
        <v>133</v>
      </c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242</v>
      </c>
      <c r="I299" s="250"/>
      <c r="J299" s="250"/>
      <c r="K299" s="250"/>
      <c r="L299" s="26" t="s">
        <v>112</v>
      </c>
      <c r="M299" s="25" t="s">
        <v>656</v>
      </c>
      <c r="N299" s="26" t="s">
        <v>111</v>
      </c>
      <c r="O299" s="25" t="s">
        <v>544</v>
      </c>
      <c r="P299" s="26" t="s">
        <v>110</v>
      </c>
      <c r="Q299" s="25" t="s">
        <v>511</v>
      </c>
      <c r="R299" s="26" t="s">
        <v>109</v>
      </c>
      <c r="S299" s="25" t="s">
        <v>500</v>
      </c>
      <c r="T299" s="26" t="s">
        <v>108</v>
      </c>
      <c r="U299" s="25" t="s">
        <v>371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1125</v>
      </c>
      <c r="N300" s="55" t="s">
        <v>102</v>
      </c>
      <c r="O300" s="54" t="s">
        <v>1167</v>
      </c>
      <c r="P300" s="55" t="s">
        <v>101</v>
      </c>
      <c r="Q300" s="54" t="s">
        <v>375</v>
      </c>
      <c r="R300" s="55" t="s">
        <v>100</v>
      </c>
      <c r="S300" s="54" t="s">
        <v>461</v>
      </c>
      <c r="T300" s="55">
        <v>20</v>
      </c>
      <c r="U300" s="54" t="s">
        <v>133</v>
      </c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>
        <v>82</v>
      </c>
      <c r="J301" s="248">
        <v>25</v>
      </c>
      <c r="K301" s="248">
        <v>6</v>
      </c>
      <c r="L301" s="45" t="s">
        <v>132</v>
      </c>
      <c r="M301" s="44" t="s">
        <v>175</v>
      </c>
      <c r="N301" s="45" t="s">
        <v>131</v>
      </c>
      <c r="O301" s="44" t="s">
        <v>374</v>
      </c>
      <c r="P301" s="45" t="s">
        <v>130</v>
      </c>
      <c r="Q301" s="44" t="s">
        <v>385</v>
      </c>
      <c r="R301" s="45" t="s">
        <v>129</v>
      </c>
      <c r="S301" s="44" t="s">
        <v>377</v>
      </c>
      <c r="T301" s="45" t="s">
        <v>128</v>
      </c>
      <c r="U301" s="44" t="s">
        <v>371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31"/>
      <c r="AK301" s="225"/>
      <c r="AL301" s="51"/>
      <c r="AM301" s="228">
        <f>SUMPRODUCT(LEN($M301:$AE304)-LEN(SUBSTITUTE($M301:$AE304,"A", "")))</f>
        <v>22</v>
      </c>
      <c r="AN301" s="216">
        <f>SUMPRODUCT(LEN($AH301:$AH304)-LEN(SUBSTITUTE($AH301:$AH304,"A", "")))</f>
        <v>0</v>
      </c>
      <c r="AO301" s="219">
        <f>SUMPRODUCT(LEN($AG301:$AG304)-LEN(SUBSTITUTE($AG301:$AG304,"A", "")))</f>
        <v>0</v>
      </c>
      <c r="AP301" s="222">
        <f>SUMPRODUCT(LEN($M301:$AE304)-LEN(SUBSTITUTE($M301:$AE304,"S", "")))</f>
        <v>14</v>
      </c>
      <c r="AQ301" s="216">
        <f>SUMPRODUCT(LEN($AH301:$AH304)-LEN(SUBSTITUTE($AH301:$AH304,"S", "")))</f>
        <v>0</v>
      </c>
      <c r="AR301" s="219">
        <f>SUMPRODUCT(LEN($AG301:$AG304)-LEN(SUBSTITUTE($AG301:$AG304,"S", "")))</f>
        <v>0</v>
      </c>
      <c r="AS301" s="222">
        <f>SUMPRODUCT(LEN($M301:$AE304)-LEN(SUBSTITUTE($M301:$AE304,"F", "")))</f>
        <v>0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0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6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 t="s">
        <v>1110</v>
      </c>
      <c r="N302" s="35" t="s">
        <v>121</v>
      </c>
      <c r="O302" s="34" t="s">
        <v>1079</v>
      </c>
      <c r="P302" s="35" t="s">
        <v>120</v>
      </c>
      <c r="Q302" s="34" t="s">
        <v>375</v>
      </c>
      <c r="R302" s="35" t="s">
        <v>119</v>
      </c>
      <c r="S302" s="34" t="s">
        <v>133</v>
      </c>
      <c r="T302" s="35" t="s">
        <v>118</v>
      </c>
      <c r="U302" s="34" t="s">
        <v>133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 t="s">
        <v>375</v>
      </c>
      <c r="N303" s="26" t="s">
        <v>111</v>
      </c>
      <c r="O303" s="25" t="s">
        <v>1079</v>
      </c>
      <c r="P303" s="26" t="s">
        <v>110</v>
      </c>
      <c r="Q303" s="25" t="s">
        <v>374</v>
      </c>
      <c r="R303" s="26" t="s">
        <v>109</v>
      </c>
      <c r="S303" s="25" t="s">
        <v>371</v>
      </c>
      <c r="T303" s="26" t="s">
        <v>108</v>
      </c>
      <c r="U303" s="25" t="s">
        <v>133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 t="s">
        <v>1287</v>
      </c>
      <c r="N304" s="55" t="s">
        <v>102</v>
      </c>
      <c r="O304" s="54" t="s">
        <v>1106</v>
      </c>
      <c r="P304" s="55" t="s">
        <v>101</v>
      </c>
      <c r="Q304" s="54" t="s">
        <v>373</v>
      </c>
      <c r="R304" s="55" t="s">
        <v>100</v>
      </c>
      <c r="S304" s="54" t="s">
        <v>371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64</v>
      </c>
      <c r="AN310" s="85">
        <f t="shared" si="40"/>
        <v>10</v>
      </c>
      <c r="AO310" s="84">
        <f t="shared" si="40"/>
        <v>0</v>
      </c>
      <c r="AP310" s="86">
        <f t="shared" si="40"/>
        <v>47</v>
      </c>
      <c r="AQ310" s="85">
        <f t="shared" si="40"/>
        <v>10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5</v>
      </c>
      <c r="AW310" s="85">
        <f t="shared" si="40"/>
        <v>0</v>
      </c>
      <c r="AX310" s="84">
        <f t="shared" si="40"/>
        <v>0</v>
      </c>
      <c r="AY310" s="86">
        <f t="shared" si="40"/>
        <v>8</v>
      </c>
      <c r="AZ310" s="85">
        <f t="shared" si="40"/>
        <v>0</v>
      </c>
      <c r="BA310" s="84">
        <f t="shared" si="40"/>
        <v>0</v>
      </c>
      <c r="BB310" s="83">
        <f t="shared" si="40"/>
        <v>2</v>
      </c>
      <c r="BC310" s="82">
        <f t="shared" si="40"/>
        <v>0</v>
      </c>
      <c r="BD310" s="82">
        <f t="shared" si="40"/>
        <v>1</v>
      </c>
      <c r="BE310" s="81">
        <f t="shared" si="40"/>
        <v>0</v>
      </c>
      <c r="BF310" s="61" t="s">
        <v>137</v>
      </c>
      <c r="BI310" s="5">
        <f>SUM(AM310:AO310)/$BJ$5</f>
        <v>37</v>
      </c>
      <c r="BJ310" s="5">
        <f>SUM(AP310:AR310,BB310)/$BJ$5</f>
        <v>29.5</v>
      </c>
      <c r="BK310" s="5">
        <f>SUM(AS310:AU310,BC310)/$BJ$5</f>
        <v>0.5</v>
      </c>
      <c r="BL310" s="5">
        <f>SUM(AV310:AX310,BD310)/$BJ$5</f>
        <v>3</v>
      </c>
      <c r="BM310" s="5">
        <f>SUM(AY310:BA310,BE310)/$BJ$5</f>
        <v>4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32</v>
      </c>
      <c r="AN311" s="66">
        <f t="shared" si="41"/>
        <v>5</v>
      </c>
      <c r="AO311" s="65">
        <f t="shared" si="41"/>
        <v>0</v>
      </c>
      <c r="AP311" s="67">
        <f t="shared" si="41"/>
        <v>23.5</v>
      </c>
      <c r="AQ311" s="66">
        <f t="shared" si="41"/>
        <v>5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2.5</v>
      </c>
      <c r="AW311" s="66">
        <f t="shared" si="41"/>
        <v>0</v>
      </c>
      <c r="AX311" s="65">
        <f t="shared" si="41"/>
        <v>0</v>
      </c>
      <c r="AY311" s="67">
        <f t="shared" si="41"/>
        <v>4</v>
      </c>
      <c r="AZ311" s="66">
        <f t="shared" si="41"/>
        <v>0</v>
      </c>
      <c r="BA311" s="65">
        <f t="shared" si="41"/>
        <v>0</v>
      </c>
      <c r="BB311" s="64">
        <f t="shared" si="41"/>
        <v>1</v>
      </c>
      <c r="BC311" s="63">
        <f t="shared" si="41"/>
        <v>0</v>
      </c>
      <c r="BD311" s="63">
        <f t="shared" si="41"/>
        <v>0.5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178</v>
      </c>
      <c r="I312" s="248">
        <v>88</v>
      </c>
      <c r="J312" s="248">
        <v>27</v>
      </c>
      <c r="K312" s="248">
        <v>7</v>
      </c>
      <c r="L312" s="45" t="s">
        <v>132</v>
      </c>
      <c r="M312" s="44" t="s">
        <v>375</v>
      </c>
      <c r="N312" s="45" t="s">
        <v>131</v>
      </c>
      <c r="O312" s="44" t="s">
        <v>1287</v>
      </c>
      <c r="P312" s="45" t="s">
        <v>130</v>
      </c>
      <c r="Q312" s="44" t="s">
        <v>498</v>
      </c>
      <c r="R312" s="45" t="s">
        <v>129</v>
      </c>
      <c r="S312" s="44" t="s">
        <v>373</v>
      </c>
      <c r="T312" s="45" t="s">
        <v>128</v>
      </c>
      <c r="U312" s="44" t="s">
        <v>371</v>
      </c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374</v>
      </c>
      <c r="AI312" s="42" t="s">
        <v>491</v>
      </c>
      <c r="AJ312" s="235"/>
      <c r="AK312" s="235"/>
      <c r="AL312" s="51"/>
      <c r="AM312" s="228">
        <f>SUMPRODUCT(LEN($M312:$AE315)-LEN(SUBSTITUTE($M312:$AE315,"A", "")))</f>
        <v>30</v>
      </c>
      <c r="AN312" s="216">
        <f>SUMPRODUCT(LEN($AH312:$AH315)-LEN(SUBSTITUTE($AH312:$AH315,"A", "")))</f>
        <v>3</v>
      </c>
      <c r="AO312" s="219">
        <f>SUMPRODUCT(LEN($AG312:$AG315)-LEN(SUBSTITUTE($AG312:$AG315,"A", "")))</f>
        <v>0</v>
      </c>
      <c r="AP312" s="222">
        <f>SUMPRODUCT(LEN($M312:$AE315)-LEN(SUBSTITUTE($M312:$AE315,"S", "")))</f>
        <v>19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0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2</v>
      </c>
      <c r="AW312" s="216">
        <f>SUMPRODUCT(LEN($AH312:$AH315)-LEN(SUBSTITUTE($AH312:$AH315,"G", "")))</f>
        <v>0</v>
      </c>
      <c r="AX312" s="219">
        <f>SUMPRODUCT(LEN($AG312:$AG315)-LEN(SUBSTITUTE($AG312:$AG315,"G", "")))</f>
        <v>0</v>
      </c>
      <c r="AY312" s="222">
        <f>SUMPRODUCT(LEN($M312:$AE315)-LEN(SUBSTITUTE($M312:$AE315,"M", "")))</f>
        <v>4</v>
      </c>
      <c r="AZ312" s="216">
        <f>SUMPRODUCT(LEN($AH312:$AH315)-LEN(SUBSTITUTE($AH312:$AH315,"M", "")))</f>
        <v>0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2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1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375</v>
      </c>
      <c r="N313" s="35" t="s">
        <v>121</v>
      </c>
      <c r="O313" s="34" t="s">
        <v>1317</v>
      </c>
      <c r="P313" s="35" t="s">
        <v>120</v>
      </c>
      <c r="Q313" s="34" t="s">
        <v>385</v>
      </c>
      <c r="R313" s="35" t="s">
        <v>119</v>
      </c>
      <c r="S313" s="34" t="s">
        <v>377</v>
      </c>
      <c r="T313" s="35" t="s">
        <v>118</v>
      </c>
      <c r="U313" s="34" t="s">
        <v>133</v>
      </c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236</v>
      </c>
      <c r="I314" s="250"/>
      <c r="J314" s="250"/>
      <c r="K314" s="250"/>
      <c r="L314" s="26" t="s">
        <v>112</v>
      </c>
      <c r="M314" s="25" t="s">
        <v>1380</v>
      </c>
      <c r="N314" s="26" t="s">
        <v>111</v>
      </c>
      <c r="O314" s="25" t="s">
        <v>375</v>
      </c>
      <c r="P314" s="26" t="s">
        <v>110</v>
      </c>
      <c r="Q314" s="25" t="s">
        <v>385</v>
      </c>
      <c r="R314" s="26" t="s">
        <v>109</v>
      </c>
      <c r="S314" s="25" t="s">
        <v>378</v>
      </c>
      <c r="T314" s="26" t="s">
        <v>108</v>
      </c>
      <c r="U314" s="25" t="s">
        <v>133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475</v>
      </c>
      <c r="N315" s="55" t="s">
        <v>102</v>
      </c>
      <c r="O315" s="54" t="s">
        <v>464</v>
      </c>
      <c r="P315" s="55" t="s">
        <v>101</v>
      </c>
      <c r="Q315" s="54" t="s">
        <v>374</v>
      </c>
      <c r="R315" s="55" t="s">
        <v>100</v>
      </c>
      <c r="S315" s="54" t="s">
        <v>381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>
        <v>95</v>
      </c>
      <c r="J316" s="248">
        <v>28</v>
      </c>
      <c r="K316" s="248">
        <v>6</v>
      </c>
      <c r="L316" s="45" t="s">
        <v>132</v>
      </c>
      <c r="M316" s="44" t="s">
        <v>175</v>
      </c>
      <c r="N316" s="45" t="s">
        <v>131</v>
      </c>
      <c r="O316" s="44" t="s">
        <v>475</v>
      </c>
      <c r="P316" s="45" t="s">
        <v>130</v>
      </c>
      <c r="Q316" s="44" t="s">
        <v>689</v>
      </c>
      <c r="R316" s="45" t="s">
        <v>129</v>
      </c>
      <c r="S316" s="44" t="s">
        <v>386</v>
      </c>
      <c r="T316" s="45" t="s">
        <v>128</v>
      </c>
      <c r="U316" s="44" t="s">
        <v>372</v>
      </c>
      <c r="V316" s="45" t="s">
        <v>127</v>
      </c>
      <c r="W316" s="44" t="s">
        <v>175</v>
      </c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 t="s">
        <v>175</v>
      </c>
      <c r="AI316" s="42"/>
      <c r="AJ316" s="231">
        <v>7</v>
      </c>
      <c r="AK316" s="225"/>
      <c r="AL316" s="51"/>
      <c r="AM316" s="228">
        <f>SUMPRODUCT(LEN($M316:$AE319)-LEN(SUBSTITUTE($M316:$AE319,"A", "")))</f>
        <v>34</v>
      </c>
      <c r="AN316" s="216">
        <f>SUMPRODUCT(LEN($AH316:$AH319)-LEN(SUBSTITUTE($AH316:$AH319,"A", "")))</f>
        <v>7</v>
      </c>
      <c r="AO316" s="219">
        <f>SUMPRODUCT(LEN($AG316:$AG319)-LEN(SUBSTITUTE($AG316:$AG319,"A", "")))</f>
        <v>0</v>
      </c>
      <c r="AP316" s="222">
        <f>SUMPRODUCT(LEN($M316:$AE319)-LEN(SUBSTITUTE($M316:$AE319,"S", "")))</f>
        <v>28</v>
      </c>
      <c r="AQ316" s="216">
        <f>SUMPRODUCT(LEN($AH316:$AH319)-LEN(SUBSTITUTE($AH316:$AH319,"S", "")))</f>
        <v>10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1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3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4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 t="s">
        <v>1097</v>
      </c>
      <c r="N317" s="35" t="s">
        <v>121</v>
      </c>
      <c r="O317" s="34" t="s">
        <v>1369</v>
      </c>
      <c r="P317" s="35" t="s">
        <v>120</v>
      </c>
      <c r="Q317" s="34" t="s">
        <v>1277</v>
      </c>
      <c r="R317" s="35" t="s">
        <v>119</v>
      </c>
      <c r="S317" s="34" t="s">
        <v>385</v>
      </c>
      <c r="T317" s="35" t="s">
        <v>118</v>
      </c>
      <c r="U317" s="34" t="s">
        <v>372</v>
      </c>
      <c r="V317" s="35" t="s">
        <v>117</v>
      </c>
      <c r="W317" s="34" t="s">
        <v>133</v>
      </c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 t="s">
        <v>1393</v>
      </c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 t="s">
        <v>1392</v>
      </c>
      <c r="N318" s="26" t="s">
        <v>111</v>
      </c>
      <c r="O318" s="25" t="s">
        <v>511</v>
      </c>
      <c r="P318" s="26" t="s">
        <v>110</v>
      </c>
      <c r="Q318" s="25" t="s">
        <v>556</v>
      </c>
      <c r="R318" s="26" t="s">
        <v>109</v>
      </c>
      <c r="S318" s="25" t="s">
        <v>487</v>
      </c>
      <c r="T318" s="26" t="s">
        <v>108</v>
      </c>
      <c r="U318" s="25" t="s">
        <v>175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 t="s">
        <v>1079</v>
      </c>
      <c r="N319" s="55" t="s">
        <v>102</v>
      </c>
      <c r="O319" s="54" t="s">
        <v>464</v>
      </c>
      <c r="P319" s="55" t="s">
        <v>101</v>
      </c>
      <c r="Q319" s="54" t="s">
        <v>511</v>
      </c>
      <c r="R319" s="55" t="s">
        <v>100</v>
      </c>
      <c r="S319" s="54" t="s">
        <v>381</v>
      </c>
      <c r="T319" s="55">
        <v>20</v>
      </c>
      <c r="U319" s="54" t="s">
        <v>133</v>
      </c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72</v>
      </c>
      <c r="AN325" s="85">
        <f t="shared" si="42"/>
        <v>31</v>
      </c>
      <c r="AO325" s="84">
        <f t="shared" si="42"/>
        <v>0</v>
      </c>
      <c r="AP325" s="86">
        <f t="shared" si="42"/>
        <v>43</v>
      </c>
      <c r="AQ325" s="85">
        <f t="shared" si="42"/>
        <v>19</v>
      </c>
      <c r="AR325" s="84">
        <f t="shared" si="42"/>
        <v>0</v>
      </c>
      <c r="AS325" s="86">
        <f t="shared" si="42"/>
        <v>2</v>
      </c>
      <c r="AT325" s="85">
        <f t="shared" si="42"/>
        <v>1</v>
      </c>
      <c r="AU325" s="84">
        <f t="shared" si="42"/>
        <v>0</v>
      </c>
      <c r="AV325" s="86">
        <f t="shared" si="42"/>
        <v>20</v>
      </c>
      <c r="AW325" s="85">
        <f t="shared" si="42"/>
        <v>1</v>
      </c>
      <c r="AX325" s="84">
        <f t="shared" si="42"/>
        <v>2</v>
      </c>
      <c r="AY325" s="86">
        <f t="shared" si="42"/>
        <v>14</v>
      </c>
      <c r="AZ325" s="85">
        <f t="shared" si="42"/>
        <v>2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137</v>
      </c>
      <c r="BI325" s="5">
        <f>SUM(AM325:AO325)/$BJ$5</f>
        <v>51.5</v>
      </c>
      <c r="BJ325" s="5">
        <f>SUM(AP325:AR325,BB325)/$BJ$5</f>
        <v>31</v>
      </c>
      <c r="BK325" s="5">
        <f>SUM(AS325:AU325,BC325)/$BJ$5</f>
        <v>1.5</v>
      </c>
      <c r="BL325" s="5">
        <f>SUM(AV325:AX325,BD325)/$BJ$5</f>
        <v>12</v>
      </c>
      <c r="BM325" s="5">
        <f>SUM(AY325:BA325,BE325)/$BJ$5</f>
        <v>8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36</v>
      </c>
      <c r="AN326" s="66">
        <f t="shared" si="43"/>
        <v>15.5</v>
      </c>
      <c r="AO326" s="65">
        <f t="shared" si="43"/>
        <v>0</v>
      </c>
      <c r="AP326" s="67">
        <f t="shared" si="43"/>
        <v>21.5</v>
      </c>
      <c r="AQ326" s="66">
        <f t="shared" si="43"/>
        <v>9.5</v>
      </c>
      <c r="AR326" s="65">
        <f t="shared" si="43"/>
        <v>0</v>
      </c>
      <c r="AS326" s="67">
        <f t="shared" si="43"/>
        <v>1</v>
      </c>
      <c r="AT326" s="66">
        <f t="shared" si="43"/>
        <v>0.5</v>
      </c>
      <c r="AU326" s="65">
        <f t="shared" si="43"/>
        <v>0</v>
      </c>
      <c r="AV326" s="67">
        <f t="shared" si="43"/>
        <v>10</v>
      </c>
      <c r="AW326" s="66">
        <f t="shared" si="43"/>
        <v>0.5</v>
      </c>
      <c r="AX326" s="65">
        <f t="shared" si="43"/>
        <v>1</v>
      </c>
      <c r="AY326" s="67">
        <f t="shared" si="43"/>
        <v>7</v>
      </c>
      <c r="AZ326" s="66">
        <f t="shared" si="43"/>
        <v>1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197</v>
      </c>
      <c r="I327" s="248">
        <v>89</v>
      </c>
      <c r="J327" s="248">
        <v>28</v>
      </c>
      <c r="K327" s="248">
        <v>7</v>
      </c>
      <c r="L327" s="45" t="s">
        <v>132</v>
      </c>
      <c r="M327" s="44" t="s">
        <v>1181</v>
      </c>
      <c r="N327" s="45" t="s">
        <v>131</v>
      </c>
      <c r="O327" s="44" t="s">
        <v>1380</v>
      </c>
      <c r="P327" s="45" t="s">
        <v>130</v>
      </c>
      <c r="Q327" s="44" t="s">
        <v>1079</v>
      </c>
      <c r="R327" s="45" t="s">
        <v>129</v>
      </c>
      <c r="S327" s="44" t="s">
        <v>502</v>
      </c>
      <c r="T327" s="45" t="s">
        <v>128</v>
      </c>
      <c r="U327" s="44" t="s">
        <v>371</v>
      </c>
      <c r="V327" s="45" t="s">
        <v>127</v>
      </c>
      <c r="W327" s="44" t="s">
        <v>133</v>
      </c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1391</v>
      </c>
      <c r="AI327" s="42" t="s">
        <v>531</v>
      </c>
      <c r="AJ327" s="235"/>
      <c r="AK327" s="235"/>
      <c r="AL327" s="51"/>
      <c r="AM327" s="228">
        <f>SUMPRODUCT(LEN($M327:$AE330)-LEN(SUBSTITUTE($M327:$AE330,"A", "")))</f>
        <v>32</v>
      </c>
      <c r="AN327" s="216">
        <f>SUMPRODUCT(LEN($AH327:$AH330)-LEN(SUBSTITUTE($AH327:$AH330,"A", "")))</f>
        <v>26</v>
      </c>
      <c r="AO327" s="219">
        <f>SUMPRODUCT(LEN($AG327:$AG330)-LEN(SUBSTITUTE($AG327:$AG330,"A", "")))</f>
        <v>0</v>
      </c>
      <c r="AP327" s="222">
        <f>SUMPRODUCT(LEN($M327:$AE330)-LEN(SUBSTITUTE($M327:$AE330,"S", "")))</f>
        <v>28</v>
      </c>
      <c r="AQ327" s="216">
        <f>SUMPRODUCT(LEN($AH327:$AH330)-LEN(SUBSTITUTE($AH327:$AH330,"S", "")))</f>
        <v>18</v>
      </c>
      <c r="AR327" s="219">
        <f>SUMPRODUCT(LEN($AG327:$AG330)-LEN(SUBSTITUTE($AG327:$AG330,"S", "")))</f>
        <v>0</v>
      </c>
      <c r="AS327" s="222">
        <f>SUMPRODUCT(LEN($M327:$AE330)-LEN(SUBSTITUTE($M327:$AE330,"F", "")))</f>
        <v>0</v>
      </c>
      <c r="AT327" s="216">
        <f>SUMPRODUCT(LEN($AH327:$AH330)-LEN(SUBSTITUTE($AH327:$AH330,"F", "")))</f>
        <v>1</v>
      </c>
      <c r="AU327" s="219">
        <f>SUMPRODUCT(LEN($AG327:$AG330)-LEN(SUBSTITUTE($AG327:$AG330,"F", "")))</f>
        <v>0</v>
      </c>
      <c r="AV327" s="222">
        <f>SUMPRODUCT(LEN($M327:$AE330)-LEN(SUBSTITUTE($M327:$AE330,"G", "")))</f>
        <v>6</v>
      </c>
      <c r="AW327" s="216">
        <f>SUMPRODUCT(LEN($AH327:$AH330)-LEN(SUBSTITUTE($AH327:$AH330,"G", "")))</f>
        <v>1</v>
      </c>
      <c r="AX327" s="219">
        <f>SUMPRODUCT(LEN($AG327:$AG330)-LEN(SUBSTITUTE($AG327:$AG330,"G", "")))</f>
        <v>0</v>
      </c>
      <c r="AY327" s="222">
        <f>SUMPRODUCT(LEN($M327:$AE330)-LEN(SUBSTITUTE($M327:$AE330,"M", "")))</f>
        <v>8</v>
      </c>
      <c r="AZ327" s="216">
        <f>SUMPRODUCT(LEN($AH327:$AH330)-LEN(SUBSTITUTE($AH327:$AH330,"M", "")))</f>
        <v>2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1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1264</v>
      </c>
      <c r="N328" s="35" t="s">
        <v>121</v>
      </c>
      <c r="O328" s="34" t="s">
        <v>1311</v>
      </c>
      <c r="P328" s="35" t="s">
        <v>120</v>
      </c>
      <c r="Q328" s="34" t="s">
        <v>672</v>
      </c>
      <c r="R328" s="35" t="s">
        <v>119</v>
      </c>
      <c r="S328" s="34" t="s">
        <v>175</v>
      </c>
      <c r="T328" s="35" t="s">
        <v>118</v>
      </c>
      <c r="U328" s="34" t="s">
        <v>371</v>
      </c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686</v>
      </c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238</v>
      </c>
      <c r="I329" s="250"/>
      <c r="J329" s="250"/>
      <c r="K329" s="250"/>
      <c r="L329" s="26" t="s">
        <v>112</v>
      </c>
      <c r="M329" s="25" t="s">
        <v>496</v>
      </c>
      <c r="N329" s="26" t="s">
        <v>111</v>
      </c>
      <c r="O329" s="25" t="s">
        <v>1390</v>
      </c>
      <c r="P329" s="26" t="s">
        <v>110</v>
      </c>
      <c r="Q329" s="25" t="s">
        <v>682</v>
      </c>
      <c r="R329" s="26" t="s">
        <v>109</v>
      </c>
      <c r="S329" s="25" t="s">
        <v>461</v>
      </c>
      <c r="T329" s="26" t="s">
        <v>108</v>
      </c>
      <c r="U329" s="25" t="s">
        <v>175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 t="s">
        <v>1389</v>
      </c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1294</v>
      </c>
      <c r="N330" s="55" t="s">
        <v>102</v>
      </c>
      <c r="O330" s="54" t="s">
        <v>1388</v>
      </c>
      <c r="P330" s="55" t="s">
        <v>101</v>
      </c>
      <c r="Q330" s="54" t="s">
        <v>499</v>
      </c>
      <c r="R330" s="55" t="s">
        <v>100</v>
      </c>
      <c r="S330" s="54" t="s">
        <v>469</v>
      </c>
      <c r="T330" s="55">
        <v>20</v>
      </c>
      <c r="U330" s="54" t="s">
        <v>133</v>
      </c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>
        <v>102</v>
      </c>
      <c r="J331" s="248">
        <v>29</v>
      </c>
      <c r="K331" s="248">
        <v>6</v>
      </c>
      <c r="L331" s="45" t="s">
        <v>132</v>
      </c>
      <c r="M331" s="44" t="s">
        <v>175</v>
      </c>
      <c r="N331" s="45" t="s">
        <v>131</v>
      </c>
      <c r="O331" s="44" t="s">
        <v>1387</v>
      </c>
      <c r="P331" s="45" t="s">
        <v>130</v>
      </c>
      <c r="Q331" s="44" t="s">
        <v>1106</v>
      </c>
      <c r="R331" s="45" t="s">
        <v>129</v>
      </c>
      <c r="S331" s="44" t="s">
        <v>1386</v>
      </c>
      <c r="T331" s="45" t="s">
        <v>128</v>
      </c>
      <c r="U331" s="44" t="s">
        <v>558</v>
      </c>
      <c r="V331" s="45" t="s">
        <v>127</v>
      </c>
      <c r="W331" s="44" t="s">
        <v>371</v>
      </c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>
        <v>13</v>
      </c>
      <c r="AG331" s="44" t="s">
        <v>531</v>
      </c>
      <c r="AH331" s="43" t="s">
        <v>375</v>
      </c>
      <c r="AI331" s="42"/>
      <c r="AJ331" s="231"/>
      <c r="AK331" s="225"/>
      <c r="AL331" s="51"/>
      <c r="AM331" s="228">
        <f>SUMPRODUCT(LEN($M331:$AE334)-LEN(SUBSTITUTE($M331:$AE334,"A", "")))</f>
        <v>40</v>
      </c>
      <c r="AN331" s="216">
        <f>SUMPRODUCT(LEN($AH331:$AH334)-LEN(SUBSTITUTE($AH331:$AH334,"A", "")))</f>
        <v>5</v>
      </c>
      <c r="AO331" s="219">
        <f>SUMPRODUCT(LEN($AG331:$AG334)-LEN(SUBSTITUTE($AG331:$AG334,"A", "")))</f>
        <v>0</v>
      </c>
      <c r="AP331" s="222">
        <f>SUMPRODUCT(LEN($M331:$AE334)-LEN(SUBSTITUTE($M331:$AE334,"S", "")))</f>
        <v>15</v>
      </c>
      <c r="AQ331" s="216">
        <f>SUMPRODUCT(LEN($AH331:$AH334)-LEN(SUBSTITUTE($AH331:$AH334,"S", "")))</f>
        <v>1</v>
      </c>
      <c r="AR331" s="219">
        <f>SUMPRODUCT(LEN($AG331:$AG334)-LEN(SUBSTITUTE($AG331:$AG334,"S", "")))</f>
        <v>0</v>
      </c>
      <c r="AS331" s="222">
        <f>SUMPRODUCT(LEN($M331:$AE334)-LEN(SUBSTITUTE($M331:$AE334,"F", "")))</f>
        <v>2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14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2</v>
      </c>
      <c r="AY331" s="222">
        <f>SUMPRODUCT(LEN($M331:$AE334)-LEN(SUBSTITUTE($M331:$AE334,"M", "")))</f>
        <v>6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 t="s">
        <v>1181</v>
      </c>
      <c r="N332" s="35" t="s">
        <v>121</v>
      </c>
      <c r="O332" s="34" t="s">
        <v>470</v>
      </c>
      <c r="P332" s="35" t="s">
        <v>120</v>
      </c>
      <c r="Q332" s="34" t="s">
        <v>1385</v>
      </c>
      <c r="R332" s="35" t="s">
        <v>119</v>
      </c>
      <c r="S332" s="34" t="s">
        <v>696</v>
      </c>
      <c r="T332" s="35" t="s">
        <v>118</v>
      </c>
      <c r="U332" s="34" t="s">
        <v>491</v>
      </c>
      <c r="V332" s="35" t="s">
        <v>117</v>
      </c>
      <c r="W332" s="34" t="s">
        <v>133</v>
      </c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>
        <v>15</v>
      </c>
      <c r="AG332" s="34" t="s">
        <v>531</v>
      </c>
      <c r="AH332" s="33" t="s">
        <v>464</v>
      </c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 t="s">
        <v>1332</v>
      </c>
      <c r="N333" s="26" t="s">
        <v>111</v>
      </c>
      <c r="O333" s="25" t="s">
        <v>703</v>
      </c>
      <c r="P333" s="26" t="s">
        <v>110</v>
      </c>
      <c r="Q333" s="25" t="s">
        <v>703</v>
      </c>
      <c r="R333" s="26" t="s">
        <v>109</v>
      </c>
      <c r="S333" s="25" t="s">
        <v>502</v>
      </c>
      <c r="T333" s="26" t="s">
        <v>108</v>
      </c>
      <c r="U333" s="25" t="s">
        <v>175</v>
      </c>
      <c r="V333" s="26" t="s">
        <v>107</v>
      </c>
      <c r="W333" s="25" t="s">
        <v>133</v>
      </c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 t="s">
        <v>1384</v>
      </c>
      <c r="N334" s="55" t="s">
        <v>102</v>
      </c>
      <c r="O334" s="54" t="s">
        <v>470</v>
      </c>
      <c r="P334" s="55" t="s">
        <v>101</v>
      </c>
      <c r="Q334" s="54" t="s">
        <v>658</v>
      </c>
      <c r="R334" s="55" t="s">
        <v>100</v>
      </c>
      <c r="S334" s="54" t="s">
        <v>715</v>
      </c>
      <c r="T334" s="55">
        <v>20</v>
      </c>
      <c r="U334" s="54" t="s">
        <v>371</v>
      </c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56</v>
      </c>
      <c r="AN340" s="85">
        <f t="shared" si="44"/>
        <v>26</v>
      </c>
      <c r="AO340" s="84">
        <f t="shared" si="44"/>
        <v>0</v>
      </c>
      <c r="AP340" s="86">
        <f t="shared" si="44"/>
        <v>7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19</v>
      </c>
      <c r="AW340" s="85">
        <f t="shared" si="44"/>
        <v>3</v>
      </c>
      <c r="AX340" s="84">
        <f t="shared" si="44"/>
        <v>0</v>
      </c>
      <c r="AY340" s="86">
        <f t="shared" si="44"/>
        <v>8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41</v>
      </c>
      <c r="BJ340" s="5">
        <f>SUM(AP340:AR340,BB340)/$BJ$5</f>
        <v>3.5</v>
      </c>
      <c r="BK340" s="5">
        <f>SUM(AS340:AU340,BC340)/$BJ$5</f>
        <v>0</v>
      </c>
      <c r="BL340" s="5">
        <f>SUM(AV340:AX340,BD340)/$BJ$5</f>
        <v>11</v>
      </c>
      <c r="BM340" s="5">
        <f>SUM(AY340:BA340,BE340)/$BJ$5</f>
        <v>4.5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28</v>
      </c>
      <c r="AN341" s="66">
        <f t="shared" si="45"/>
        <v>13</v>
      </c>
      <c r="AO341" s="65">
        <f t="shared" si="45"/>
        <v>0</v>
      </c>
      <c r="AP341" s="67">
        <f t="shared" si="45"/>
        <v>3.5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9.5</v>
      </c>
      <c r="AW341" s="66">
        <f t="shared" si="45"/>
        <v>1.5</v>
      </c>
      <c r="AX341" s="65">
        <f t="shared" si="45"/>
        <v>0</v>
      </c>
      <c r="AY341" s="67">
        <f t="shared" si="45"/>
        <v>4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466</v>
      </c>
      <c r="I342" s="248">
        <v>110</v>
      </c>
      <c r="J342" s="248">
        <v>25</v>
      </c>
      <c r="K342" s="248">
        <v>7</v>
      </c>
      <c r="L342" s="45" t="s">
        <v>132</v>
      </c>
      <c r="M342" s="44" t="s">
        <v>175</v>
      </c>
      <c r="N342" s="45" t="s">
        <v>131</v>
      </c>
      <c r="O342" s="44" t="s">
        <v>1106</v>
      </c>
      <c r="P342" s="45" t="s">
        <v>130</v>
      </c>
      <c r="Q342" s="44" t="s">
        <v>664</v>
      </c>
      <c r="R342" s="45" t="s">
        <v>129</v>
      </c>
      <c r="S342" s="44" t="s">
        <v>375</v>
      </c>
      <c r="T342" s="45" t="s">
        <v>128</v>
      </c>
      <c r="U342" s="44" t="s">
        <v>531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1124</v>
      </c>
      <c r="AI342" s="42"/>
      <c r="AJ342" s="235"/>
      <c r="AK342" s="235"/>
      <c r="AL342" s="51"/>
      <c r="AM342" s="228">
        <f>SUMPRODUCT(LEN($M342:$AE345)-LEN(SUBSTITUTE($M342:$AE345,"A", "")))</f>
        <v>28</v>
      </c>
      <c r="AN342" s="216">
        <f>SUMPRODUCT(LEN($AH342:$AH345)-LEN(SUBSTITUTE($AH342:$AH345,"A", "")))</f>
        <v>22</v>
      </c>
      <c r="AO342" s="219">
        <f>SUMPRODUCT(LEN($AG342:$AG345)-LEN(SUBSTITUTE($AG342:$AG345,"A", "")))</f>
        <v>0</v>
      </c>
      <c r="AP342" s="222">
        <f>SUMPRODUCT(LEN($M342:$AE345)-LEN(SUBSTITUTE($M342:$AE345,"S", "")))</f>
        <v>0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8</v>
      </c>
      <c r="AW342" s="216">
        <f>SUMPRODUCT(LEN($AH342:$AH345)-LEN(SUBSTITUTE($AH342:$AH345,"G", "")))</f>
        <v>3</v>
      </c>
      <c r="AX342" s="219">
        <f>SUMPRODUCT(LEN($AG342:$AG345)-LEN(SUBSTITUTE($AG342:$AG345,"G", "")))</f>
        <v>0</v>
      </c>
      <c r="AY342" s="222">
        <f>SUMPRODUCT(LEN($M342:$AE345)-LEN(SUBSTITUTE($M342:$AE345,"M", "")))</f>
        <v>5</v>
      </c>
      <c r="AZ342" s="216">
        <f>SUMPRODUCT(LEN($AH342:$AH345)-LEN(SUBSTITUTE($AH342:$AH345,"M", "")))</f>
        <v>1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1287</v>
      </c>
      <c r="N343" s="35" t="s">
        <v>121</v>
      </c>
      <c r="O343" s="34" t="s">
        <v>1142</v>
      </c>
      <c r="P343" s="35" t="s">
        <v>120</v>
      </c>
      <c r="Q343" s="34" t="s">
        <v>544</v>
      </c>
      <c r="R343" s="35" t="s">
        <v>119</v>
      </c>
      <c r="S343" s="34" t="s">
        <v>375</v>
      </c>
      <c r="T343" s="35" t="s">
        <v>118</v>
      </c>
      <c r="U343" s="34" t="s">
        <v>175</v>
      </c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1383</v>
      </c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241</v>
      </c>
      <c r="I344" s="250"/>
      <c r="J344" s="250"/>
      <c r="K344" s="250"/>
      <c r="L344" s="26" t="s">
        <v>112</v>
      </c>
      <c r="M344" s="25" t="s">
        <v>1079</v>
      </c>
      <c r="N344" s="26" t="s">
        <v>111</v>
      </c>
      <c r="O344" s="25" t="s">
        <v>477</v>
      </c>
      <c r="P344" s="26" t="s">
        <v>110</v>
      </c>
      <c r="Q344" s="25" t="s">
        <v>374</v>
      </c>
      <c r="R344" s="26" t="s">
        <v>109</v>
      </c>
      <c r="S344" s="25" t="s">
        <v>175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 t="s">
        <v>1382</v>
      </c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658</v>
      </c>
      <c r="N345" s="55" t="s">
        <v>102</v>
      </c>
      <c r="O345" s="54" t="s">
        <v>475</v>
      </c>
      <c r="P345" s="55" t="s">
        <v>101</v>
      </c>
      <c r="Q345" s="54" t="s">
        <v>374</v>
      </c>
      <c r="R345" s="55" t="s">
        <v>100</v>
      </c>
      <c r="S345" s="54" t="s">
        <v>498</v>
      </c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>
        <v>137</v>
      </c>
      <c r="J346" s="248">
        <v>29</v>
      </c>
      <c r="K346" s="248">
        <v>7</v>
      </c>
      <c r="L346" s="45" t="s">
        <v>132</v>
      </c>
      <c r="M346" s="44" t="s">
        <v>1181</v>
      </c>
      <c r="N346" s="45" t="s">
        <v>131</v>
      </c>
      <c r="O346" s="44" t="s">
        <v>1106</v>
      </c>
      <c r="P346" s="45" t="s">
        <v>130</v>
      </c>
      <c r="Q346" s="44" t="s">
        <v>477</v>
      </c>
      <c r="R346" s="45" t="s">
        <v>129</v>
      </c>
      <c r="S346" s="44" t="s">
        <v>658</v>
      </c>
      <c r="T346" s="45" t="s">
        <v>128</v>
      </c>
      <c r="U346" s="44" t="s">
        <v>471</v>
      </c>
      <c r="V346" s="45" t="s">
        <v>127</v>
      </c>
      <c r="W346" s="44" t="s">
        <v>133</v>
      </c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475</v>
      </c>
      <c r="AI346" s="42"/>
      <c r="AJ346" s="231"/>
      <c r="AK346" s="225"/>
      <c r="AL346" s="51"/>
      <c r="AM346" s="228">
        <f>SUMPRODUCT(LEN($M346:$AE349)-LEN(SUBSTITUTE($M346:$AE349,"A", "")))</f>
        <v>28</v>
      </c>
      <c r="AN346" s="216">
        <f>SUMPRODUCT(LEN($AH346:$AH349)-LEN(SUBSTITUTE($AH346:$AH349,"A", "")))</f>
        <v>4</v>
      </c>
      <c r="AO346" s="219">
        <f>SUMPRODUCT(LEN($AG346:$AG349)-LEN(SUBSTITUTE($AG346:$AG349,"A", "")))</f>
        <v>0</v>
      </c>
      <c r="AP346" s="222">
        <f>SUMPRODUCT(LEN($M346:$AE349)-LEN(SUBSTITUTE($M346:$AE349,"S", "")))</f>
        <v>7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11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3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 t="s">
        <v>175</v>
      </c>
      <c r="N347" s="35" t="s">
        <v>121</v>
      </c>
      <c r="O347" s="34" t="s">
        <v>477</v>
      </c>
      <c r="P347" s="35" t="s">
        <v>120</v>
      </c>
      <c r="Q347" s="34" t="s">
        <v>498</v>
      </c>
      <c r="R347" s="35" t="s">
        <v>119</v>
      </c>
      <c r="S347" s="34" t="s">
        <v>556</v>
      </c>
      <c r="T347" s="35" t="s">
        <v>118</v>
      </c>
      <c r="U347" s="34" t="s">
        <v>175</v>
      </c>
      <c r="V347" s="35" t="s">
        <v>117</v>
      </c>
      <c r="W347" s="34" t="s">
        <v>133</v>
      </c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 t="s">
        <v>375</v>
      </c>
      <c r="N348" s="26" t="s">
        <v>111</v>
      </c>
      <c r="O348" s="25" t="s">
        <v>375</v>
      </c>
      <c r="P348" s="26" t="s">
        <v>110</v>
      </c>
      <c r="Q348" s="25" t="s">
        <v>658</v>
      </c>
      <c r="R348" s="26" t="s">
        <v>109</v>
      </c>
      <c r="S348" s="25" t="s">
        <v>375</v>
      </c>
      <c r="T348" s="26" t="s">
        <v>108</v>
      </c>
      <c r="U348" s="25" t="s">
        <v>371</v>
      </c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 t="s">
        <v>1079</v>
      </c>
      <c r="N349" s="55" t="s">
        <v>102</v>
      </c>
      <c r="O349" s="54" t="s">
        <v>375</v>
      </c>
      <c r="P349" s="55" t="s">
        <v>101</v>
      </c>
      <c r="Q349" s="54" t="s">
        <v>891</v>
      </c>
      <c r="R349" s="55" t="s">
        <v>100</v>
      </c>
      <c r="S349" s="54" t="s">
        <v>658</v>
      </c>
      <c r="T349" s="55">
        <v>20</v>
      </c>
      <c r="U349" s="54" t="s">
        <v>175</v>
      </c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68</v>
      </c>
      <c r="AN355" s="85">
        <f t="shared" si="46"/>
        <v>21</v>
      </c>
      <c r="AO355" s="84">
        <f t="shared" si="46"/>
        <v>0</v>
      </c>
      <c r="AP355" s="86">
        <f t="shared" si="46"/>
        <v>37</v>
      </c>
      <c r="AQ355" s="85">
        <f t="shared" si="46"/>
        <v>19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8</v>
      </c>
      <c r="AW355" s="85">
        <f t="shared" si="46"/>
        <v>2</v>
      </c>
      <c r="AX355" s="84">
        <f t="shared" si="46"/>
        <v>0</v>
      </c>
      <c r="AY355" s="86">
        <f t="shared" si="46"/>
        <v>8</v>
      </c>
      <c r="AZ355" s="85">
        <f t="shared" si="46"/>
        <v>1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44.5</v>
      </c>
      <c r="BJ355" s="5">
        <f>SUM(AP355:AR355,BB355)/$BJ$5</f>
        <v>28</v>
      </c>
      <c r="BK355" s="5">
        <f>SUM(AS355:AU355,BC355)/$BJ$5</f>
        <v>0.5</v>
      </c>
      <c r="BL355" s="5">
        <f>SUM(AV355:AX355,BD355)/$BJ$5</f>
        <v>5</v>
      </c>
      <c r="BM355" s="5">
        <f>SUM(AY355:BA355,BE355)/$BJ$5</f>
        <v>4.5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34</v>
      </c>
      <c r="AN356" s="66">
        <f t="shared" si="47"/>
        <v>10.5</v>
      </c>
      <c r="AO356" s="65">
        <f t="shared" si="47"/>
        <v>0</v>
      </c>
      <c r="AP356" s="67">
        <f t="shared" si="47"/>
        <v>18.5</v>
      </c>
      <c r="AQ356" s="66">
        <f t="shared" si="47"/>
        <v>9.5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4</v>
      </c>
      <c r="AW356" s="66">
        <f t="shared" si="47"/>
        <v>1</v>
      </c>
      <c r="AX356" s="65">
        <f t="shared" si="47"/>
        <v>0</v>
      </c>
      <c r="AY356" s="67">
        <f t="shared" si="47"/>
        <v>4</v>
      </c>
      <c r="AZ356" s="66">
        <f t="shared" si="47"/>
        <v>0.5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178</v>
      </c>
      <c r="I357" s="248">
        <v>85</v>
      </c>
      <c r="J357" s="248">
        <v>27</v>
      </c>
      <c r="K357" s="248">
        <v>7</v>
      </c>
      <c r="L357" s="45" t="s">
        <v>132</v>
      </c>
      <c r="M357" s="44" t="s">
        <v>1110</v>
      </c>
      <c r="N357" s="45" t="s">
        <v>131</v>
      </c>
      <c r="O357" s="44" t="s">
        <v>1280</v>
      </c>
      <c r="P357" s="45" t="s">
        <v>130</v>
      </c>
      <c r="Q357" s="44" t="s">
        <v>374</v>
      </c>
      <c r="R357" s="45" t="s">
        <v>129</v>
      </c>
      <c r="S357" s="44" t="s">
        <v>462</v>
      </c>
      <c r="T357" s="45" t="s">
        <v>128</v>
      </c>
      <c r="U357" s="44" t="s">
        <v>490</v>
      </c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1381</v>
      </c>
      <c r="AI357" s="42"/>
      <c r="AJ357" s="235">
        <v>3</v>
      </c>
      <c r="AK357" s="235"/>
      <c r="AL357" s="51"/>
      <c r="AM357" s="228">
        <f>SUMPRODUCT(LEN($M357:$AE360)-LEN(SUBSTITUTE($M357:$AE360,"A", "")))</f>
        <v>36</v>
      </c>
      <c r="AN357" s="216">
        <f>SUMPRODUCT(LEN($AH357:$AH360)-LEN(SUBSTITUTE($AH357:$AH360,"A", "")))</f>
        <v>7</v>
      </c>
      <c r="AO357" s="219">
        <f>SUMPRODUCT(LEN($AG357:$AG360)-LEN(SUBSTITUTE($AG357:$AG360,"A", "")))</f>
        <v>0</v>
      </c>
      <c r="AP357" s="222">
        <f>SUMPRODUCT(LEN($M357:$AE360)-LEN(SUBSTITUTE($M357:$AE360,"S", "")))</f>
        <v>20</v>
      </c>
      <c r="AQ357" s="216">
        <f>SUMPRODUCT(LEN($AH357:$AH360)-LEN(SUBSTITUTE($AH357:$AH360,"S", "")))</f>
        <v>10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1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5</v>
      </c>
      <c r="AW357" s="216">
        <f>SUMPRODUCT(LEN($AH357:$AH360)-LEN(SUBSTITUTE($AH357:$AH360,"G", "")))</f>
        <v>1</v>
      </c>
      <c r="AX357" s="219">
        <f>SUMPRODUCT(LEN($AG357:$AG360)-LEN(SUBSTITUTE($AG357:$AG360,"G", "")))</f>
        <v>0</v>
      </c>
      <c r="AY357" s="222">
        <f>SUMPRODUCT(LEN($M357:$AE360)-LEN(SUBSTITUTE($M357:$AE360,"M", "")))</f>
        <v>4</v>
      </c>
      <c r="AZ357" s="216">
        <f>SUMPRODUCT(LEN($AH357:$AH360)-LEN(SUBSTITUTE($AH357:$AH360,"M", "")))</f>
        <v>1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1380</v>
      </c>
      <c r="N358" s="35" t="s">
        <v>121</v>
      </c>
      <c r="O358" s="34" t="s">
        <v>1280</v>
      </c>
      <c r="P358" s="35" t="s">
        <v>120</v>
      </c>
      <c r="Q358" s="34" t="s">
        <v>511</v>
      </c>
      <c r="R358" s="35" t="s">
        <v>119</v>
      </c>
      <c r="S358" s="34" t="s">
        <v>385</v>
      </c>
      <c r="T358" s="35" t="s">
        <v>118</v>
      </c>
      <c r="U358" s="34" t="s">
        <v>371</v>
      </c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 t="s">
        <v>1379</v>
      </c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236</v>
      </c>
      <c r="I359" s="250"/>
      <c r="J359" s="250"/>
      <c r="K359" s="250"/>
      <c r="L359" s="26" t="s">
        <v>112</v>
      </c>
      <c r="M359" s="25" t="s">
        <v>703</v>
      </c>
      <c r="N359" s="26" t="s">
        <v>111</v>
      </c>
      <c r="O359" s="25" t="s">
        <v>1273</v>
      </c>
      <c r="P359" s="26" t="s">
        <v>110</v>
      </c>
      <c r="Q359" s="25" t="s">
        <v>472</v>
      </c>
      <c r="R359" s="26" t="s">
        <v>109</v>
      </c>
      <c r="S359" s="25" t="s">
        <v>471</v>
      </c>
      <c r="T359" s="26" t="s">
        <v>108</v>
      </c>
      <c r="U359" s="25" t="s">
        <v>133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1273</v>
      </c>
      <c r="N360" s="55" t="s">
        <v>102</v>
      </c>
      <c r="O360" s="54" t="s">
        <v>175</v>
      </c>
      <c r="P360" s="55" t="s">
        <v>101</v>
      </c>
      <c r="Q360" s="54" t="s">
        <v>511</v>
      </c>
      <c r="R360" s="55" t="s">
        <v>100</v>
      </c>
      <c r="S360" s="54" t="s">
        <v>186</v>
      </c>
      <c r="T360" s="55">
        <v>20</v>
      </c>
      <c r="U360" s="54" t="s">
        <v>133</v>
      </c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>
        <v>109</v>
      </c>
      <c r="J361" s="248">
        <v>29</v>
      </c>
      <c r="K361" s="248">
        <v>7</v>
      </c>
      <c r="L361" s="45" t="s">
        <v>132</v>
      </c>
      <c r="M361" s="44" t="s">
        <v>375</v>
      </c>
      <c r="N361" s="45" t="s">
        <v>131</v>
      </c>
      <c r="O361" s="44" t="s">
        <v>1106</v>
      </c>
      <c r="P361" s="45" t="s">
        <v>130</v>
      </c>
      <c r="Q361" s="44" t="s">
        <v>498</v>
      </c>
      <c r="R361" s="45" t="s">
        <v>129</v>
      </c>
      <c r="S361" s="44" t="s">
        <v>547</v>
      </c>
      <c r="T361" s="45" t="s">
        <v>128</v>
      </c>
      <c r="U361" s="44" t="s">
        <v>377</v>
      </c>
      <c r="V361" s="45" t="s">
        <v>127</v>
      </c>
      <c r="W361" s="44" t="s">
        <v>133</v>
      </c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1378</v>
      </c>
      <c r="AI361" s="42"/>
      <c r="AJ361" s="231"/>
      <c r="AK361" s="225"/>
      <c r="AL361" s="51"/>
      <c r="AM361" s="228">
        <f>SUMPRODUCT(LEN($M361:$AE364)-LEN(SUBSTITUTE($M361:$AE364,"A", "")))</f>
        <v>32</v>
      </c>
      <c r="AN361" s="216">
        <f>SUMPRODUCT(LEN($AH361:$AH364)-LEN(SUBSTITUTE($AH361:$AH364,"A", "")))</f>
        <v>14</v>
      </c>
      <c r="AO361" s="219">
        <f>SUMPRODUCT(LEN($AG361:$AG364)-LEN(SUBSTITUTE($AG361:$AG364,"A", "")))</f>
        <v>0</v>
      </c>
      <c r="AP361" s="222">
        <f>SUMPRODUCT(LEN($M361:$AE364)-LEN(SUBSTITUTE($M361:$AE364,"S", "")))</f>
        <v>17</v>
      </c>
      <c r="AQ361" s="216">
        <f>SUMPRODUCT(LEN($AH361:$AH364)-LEN(SUBSTITUTE($AH361:$AH364,"S", "")))</f>
        <v>9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3</v>
      </c>
      <c r="AW361" s="216">
        <f>SUMPRODUCT(LEN($AH361:$AH364)-LEN(SUBSTITUTE($AH361:$AH364,"G", "")))</f>
        <v>1</v>
      </c>
      <c r="AX361" s="219">
        <f>SUMPRODUCT(LEN($AG361:$AG364)-LEN(SUBSTITUTE($AG361:$AG364,"G", "")))</f>
        <v>0</v>
      </c>
      <c r="AY361" s="222">
        <f>SUMPRODUCT(LEN($M361:$AE364)-LEN(SUBSTITUTE($M361:$AE364,"M", "")))</f>
        <v>4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 t="s">
        <v>175</v>
      </c>
      <c r="N362" s="35" t="s">
        <v>121</v>
      </c>
      <c r="O362" s="34" t="s">
        <v>1106</v>
      </c>
      <c r="P362" s="35" t="s">
        <v>120</v>
      </c>
      <c r="Q362" s="34" t="s">
        <v>375</v>
      </c>
      <c r="R362" s="35" t="s">
        <v>119</v>
      </c>
      <c r="S362" s="34" t="s">
        <v>385</v>
      </c>
      <c r="T362" s="35" t="s">
        <v>118</v>
      </c>
      <c r="U362" s="34" t="s">
        <v>471</v>
      </c>
      <c r="V362" s="35" t="s">
        <v>117</v>
      </c>
      <c r="W362" s="34" t="s">
        <v>133</v>
      </c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 t="s">
        <v>1377</v>
      </c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 t="s">
        <v>375</v>
      </c>
      <c r="N363" s="26" t="s">
        <v>111</v>
      </c>
      <c r="O363" s="25" t="s">
        <v>1106</v>
      </c>
      <c r="P363" s="26" t="s">
        <v>110</v>
      </c>
      <c r="Q363" s="25" t="s">
        <v>477</v>
      </c>
      <c r="R363" s="26" t="s">
        <v>109</v>
      </c>
      <c r="S363" s="25" t="s">
        <v>461</v>
      </c>
      <c r="T363" s="26" t="s">
        <v>108</v>
      </c>
      <c r="U363" s="25" t="s">
        <v>371</v>
      </c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 t="s">
        <v>475</v>
      </c>
      <c r="N364" s="55" t="s">
        <v>102</v>
      </c>
      <c r="O364" s="54" t="s">
        <v>1106</v>
      </c>
      <c r="P364" s="55" t="s">
        <v>101</v>
      </c>
      <c r="Q364" s="54" t="s">
        <v>375</v>
      </c>
      <c r="R364" s="55" t="s">
        <v>100</v>
      </c>
      <c r="S364" s="54" t="s">
        <v>377</v>
      </c>
      <c r="T364" s="55">
        <v>20</v>
      </c>
      <c r="U364" s="54" t="s">
        <v>371</v>
      </c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60</v>
      </c>
      <c r="AN370" s="85">
        <f t="shared" si="48"/>
        <v>5</v>
      </c>
      <c r="AO370" s="84">
        <f t="shared" si="48"/>
        <v>0</v>
      </c>
      <c r="AP370" s="86">
        <f t="shared" si="48"/>
        <v>18</v>
      </c>
      <c r="AQ370" s="85">
        <f t="shared" si="48"/>
        <v>0</v>
      </c>
      <c r="AR370" s="84">
        <f t="shared" si="48"/>
        <v>0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11</v>
      </c>
      <c r="AW370" s="85">
        <f t="shared" si="48"/>
        <v>0</v>
      </c>
      <c r="AX370" s="84">
        <f t="shared" si="48"/>
        <v>0</v>
      </c>
      <c r="AY370" s="86">
        <f t="shared" si="48"/>
        <v>9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32.5</v>
      </c>
      <c r="BJ370" s="5">
        <f>SUM(AP370:AR370,BB370)/$BJ$5</f>
        <v>9</v>
      </c>
      <c r="BK370" s="5">
        <f>SUM(AS370:AU370,BC370)/$BJ$5</f>
        <v>0.5</v>
      </c>
      <c r="BL370" s="5">
        <f>SUM(AV370:AX370,BD370)/$BJ$5</f>
        <v>5.5</v>
      </c>
      <c r="BM370" s="5">
        <f>SUM(AY370:BA370,BE370)/$BJ$5</f>
        <v>4.5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30</v>
      </c>
      <c r="AN371" s="66">
        <f t="shared" si="49"/>
        <v>2.5</v>
      </c>
      <c r="AO371" s="65">
        <f t="shared" si="49"/>
        <v>0</v>
      </c>
      <c r="AP371" s="67">
        <f t="shared" si="49"/>
        <v>9</v>
      </c>
      <c r="AQ371" s="66">
        <f t="shared" si="49"/>
        <v>0</v>
      </c>
      <c r="AR371" s="65">
        <f t="shared" si="49"/>
        <v>0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5.5</v>
      </c>
      <c r="AW371" s="66">
        <f t="shared" si="49"/>
        <v>0</v>
      </c>
      <c r="AX371" s="65">
        <f t="shared" si="49"/>
        <v>0</v>
      </c>
      <c r="AY371" s="67">
        <f t="shared" si="49"/>
        <v>4.5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50"/>
      <c r="E372" s="49"/>
      <c r="F372" s="49"/>
      <c r="G372" s="48"/>
      <c r="H372" s="241" t="s">
        <v>178</v>
      </c>
      <c r="I372" s="248">
        <v>114</v>
      </c>
      <c r="J372" s="248">
        <v>26</v>
      </c>
      <c r="K372" s="248">
        <v>7</v>
      </c>
      <c r="L372" s="45" t="s">
        <v>132</v>
      </c>
      <c r="M372" s="44" t="s">
        <v>375</v>
      </c>
      <c r="N372" s="45" t="s">
        <v>131</v>
      </c>
      <c r="O372" s="44" t="s">
        <v>658</v>
      </c>
      <c r="P372" s="45" t="s">
        <v>130</v>
      </c>
      <c r="Q372" s="44" t="s">
        <v>498</v>
      </c>
      <c r="R372" s="45" t="s">
        <v>129</v>
      </c>
      <c r="S372" s="44" t="s">
        <v>374</v>
      </c>
      <c r="T372" s="45" t="s">
        <v>128</v>
      </c>
      <c r="U372" s="44" t="s">
        <v>175</v>
      </c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475</v>
      </c>
      <c r="AI372" s="42"/>
      <c r="AJ372" s="235"/>
      <c r="AK372" s="235"/>
      <c r="AL372" s="51"/>
      <c r="AM372" s="228">
        <f>SUMPRODUCT(LEN($M372:$AE375)-LEN(SUBSTITUTE($M372:$AE375,"A", "")))</f>
        <v>29</v>
      </c>
      <c r="AN372" s="216">
        <f>SUMPRODUCT(LEN($AH372:$AH375)-LEN(SUBSTITUTE($AH372:$AH375,"A", "")))</f>
        <v>5</v>
      </c>
      <c r="AO372" s="219">
        <f>SUMPRODUCT(LEN($AG372:$AG375)-LEN(SUBSTITUTE($AG372:$AG375,"A", "")))</f>
        <v>0</v>
      </c>
      <c r="AP372" s="222">
        <f>SUMPRODUCT(LEN($M372:$AE375)-LEN(SUBSTITUTE($M372:$AE375,"S", "")))</f>
        <v>1</v>
      </c>
      <c r="AQ372" s="216">
        <f>SUMPRODUCT(LEN($AH372:$AH375)-LEN(SUBSTITUTE($AH372:$AH375,"S", "")))</f>
        <v>0</v>
      </c>
      <c r="AR372" s="219">
        <f>SUMPRODUCT(LEN($AG372:$AG375)-LEN(SUBSTITUTE($AG372:$AG375,"S", "")))</f>
        <v>0</v>
      </c>
      <c r="AS372" s="222">
        <f>SUMPRODUCT(LEN($M372:$AE375)-LEN(SUBSTITUTE($M372:$AE375,"F", "")))</f>
        <v>0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6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0</v>
      </c>
      <c r="AY372" s="222">
        <f>SUMPRODUCT(LEN($M372:$AE375)-LEN(SUBSTITUTE($M372:$AE375,"M", "")))</f>
        <v>4</v>
      </c>
      <c r="AZ372" s="216">
        <f>SUMPRODUCT(LEN($AH372:$AH375)-LEN(SUBSTITUTE($AH372:$AH375,"M", "")))</f>
        <v>0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0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375</v>
      </c>
      <c r="N373" s="35" t="s">
        <v>121</v>
      </c>
      <c r="O373" s="34" t="s">
        <v>1079</v>
      </c>
      <c r="P373" s="35" t="s">
        <v>120</v>
      </c>
      <c r="Q373" s="34" t="s">
        <v>375</v>
      </c>
      <c r="R373" s="35" t="s">
        <v>119</v>
      </c>
      <c r="S373" s="34" t="s">
        <v>375</v>
      </c>
      <c r="T373" s="35" t="s">
        <v>118</v>
      </c>
      <c r="U373" s="34" t="s">
        <v>175</v>
      </c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175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242</v>
      </c>
      <c r="I374" s="250"/>
      <c r="J374" s="250"/>
      <c r="K374" s="250"/>
      <c r="L374" s="26" t="s">
        <v>112</v>
      </c>
      <c r="M374" s="25" t="s">
        <v>1106</v>
      </c>
      <c r="N374" s="26" t="s">
        <v>111</v>
      </c>
      <c r="O374" s="25" t="s">
        <v>715</v>
      </c>
      <c r="P374" s="26" t="s">
        <v>110</v>
      </c>
      <c r="Q374" s="25" t="s">
        <v>498</v>
      </c>
      <c r="R374" s="26" t="s">
        <v>109</v>
      </c>
      <c r="S374" s="25" t="s">
        <v>375</v>
      </c>
      <c r="T374" s="26" t="s">
        <v>108</v>
      </c>
      <c r="U374" s="25" t="s">
        <v>133</v>
      </c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1287</v>
      </c>
      <c r="N375" s="55" t="s">
        <v>102</v>
      </c>
      <c r="O375" s="54" t="s">
        <v>477</v>
      </c>
      <c r="P375" s="55" t="s">
        <v>101</v>
      </c>
      <c r="Q375" s="54" t="s">
        <v>375</v>
      </c>
      <c r="R375" s="55" t="s">
        <v>100</v>
      </c>
      <c r="S375" s="54" t="s">
        <v>375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>
        <v>136</v>
      </c>
      <c r="J376" s="248">
        <v>30</v>
      </c>
      <c r="K376" s="248">
        <v>7</v>
      </c>
      <c r="L376" s="45" t="s">
        <v>132</v>
      </c>
      <c r="M376" s="44" t="s">
        <v>1097</v>
      </c>
      <c r="N376" s="45" t="s">
        <v>131</v>
      </c>
      <c r="O376" s="44" t="s">
        <v>1079</v>
      </c>
      <c r="P376" s="45" t="s">
        <v>130</v>
      </c>
      <c r="Q376" s="44" t="s">
        <v>374</v>
      </c>
      <c r="R376" s="45" t="s">
        <v>129</v>
      </c>
      <c r="S376" s="44" t="s">
        <v>671</v>
      </c>
      <c r="T376" s="45" t="s">
        <v>128</v>
      </c>
      <c r="U376" s="44" t="s">
        <v>377</v>
      </c>
      <c r="V376" s="45" t="s">
        <v>127</v>
      </c>
      <c r="W376" s="44" t="s">
        <v>371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31"/>
      <c r="AK376" s="225"/>
      <c r="AL376" s="51"/>
      <c r="AM376" s="228">
        <f>SUMPRODUCT(LEN($M376:$AE379)-LEN(SUBSTITUTE($M376:$AE379,"A", "")))</f>
        <v>31</v>
      </c>
      <c r="AN376" s="216">
        <f>SUMPRODUCT(LEN($AH376:$AH379)-LEN(SUBSTITUTE($AH376:$AH379,"A", "")))</f>
        <v>0</v>
      </c>
      <c r="AO376" s="219">
        <f>SUMPRODUCT(LEN($AG376:$AG379)-LEN(SUBSTITUTE($AG376:$AG379,"A", "")))</f>
        <v>0</v>
      </c>
      <c r="AP376" s="222">
        <f>SUMPRODUCT(LEN($M376:$AE379)-LEN(SUBSTITUTE($M376:$AE379,"S", "")))</f>
        <v>17</v>
      </c>
      <c r="AQ376" s="216">
        <f>SUMPRODUCT(LEN($AH376:$AH379)-LEN(SUBSTITUTE($AH376:$AH379,"S", "")))</f>
        <v>0</v>
      </c>
      <c r="AR376" s="219">
        <f>SUMPRODUCT(LEN($AG376:$AG379)-LEN(SUBSTITUTE($AG376:$AG379,"S", "")))</f>
        <v>0</v>
      </c>
      <c r="AS376" s="222">
        <f>SUMPRODUCT(LEN($M376:$AE379)-LEN(SUBSTITUTE($M376:$AE379,"F", "")))</f>
        <v>1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5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5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 t="s">
        <v>1110</v>
      </c>
      <c r="N377" s="35" t="s">
        <v>121</v>
      </c>
      <c r="O377" s="34" t="s">
        <v>1106</v>
      </c>
      <c r="P377" s="35" t="s">
        <v>120</v>
      </c>
      <c r="Q377" s="34" t="s">
        <v>475</v>
      </c>
      <c r="R377" s="35" t="s">
        <v>119</v>
      </c>
      <c r="S377" s="34" t="s">
        <v>377</v>
      </c>
      <c r="T377" s="35" t="s">
        <v>118</v>
      </c>
      <c r="U377" s="34" t="s">
        <v>478</v>
      </c>
      <c r="V377" s="35" t="s">
        <v>117</v>
      </c>
      <c r="W377" s="34" t="s">
        <v>133</v>
      </c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 t="s">
        <v>1106</v>
      </c>
      <c r="N378" s="26" t="s">
        <v>111</v>
      </c>
      <c r="O378" s="25" t="s">
        <v>658</v>
      </c>
      <c r="P378" s="26" t="s">
        <v>110</v>
      </c>
      <c r="Q378" s="25" t="s">
        <v>374</v>
      </c>
      <c r="R378" s="26" t="s">
        <v>109</v>
      </c>
      <c r="S378" s="25" t="s">
        <v>1185</v>
      </c>
      <c r="T378" s="26" t="s">
        <v>108</v>
      </c>
      <c r="U378" s="25" t="s">
        <v>371</v>
      </c>
      <c r="V378" s="26" t="s">
        <v>107</v>
      </c>
      <c r="W378" s="25" t="s">
        <v>133</v>
      </c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 t="s">
        <v>374</v>
      </c>
      <c r="N379" s="55" t="s">
        <v>102</v>
      </c>
      <c r="O379" s="54" t="s">
        <v>375</v>
      </c>
      <c r="P379" s="55" t="s">
        <v>101</v>
      </c>
      <c r="Q379" s="54" t="s">
        <v>375</v>
      </c>
      <c r="R379" s="55" t="s">
        <v>100</v>
      </c>
      <c r="S379" s="54" t="s">
        <v>502</v>
      </c>
      <c r="T379" s="55">
        <v>20</v>
      </c>
      <c r="U379" s="54" t="s">
        <v>371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74</v>
      </c>
      <c r="AN385" s="85">
        <f t="shared" si="50"/>
        <v>3</v>
      </c>
      <c r="AO385" s="84">
        <f t="shared" si="50"/>
        <v>0</v>
      </c>
      <c r="AP385" s="86">
        <f t="shared" si="50"/>
        <v>29</v>
      </c>
      <c r="AQ385" s="85">
        <f t="shared" si="50"/>
        <v>0</v>
      </c>
      <c r="AR385" s="84">
        <f t="shared" si="50"/>
        <v>2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16</v>
      </c>
      <c r="AW385" s="85">
        <f t="shared" si="50"/>
        <v>0</v>
      </c>
      <c r="AX385" s="84">
        <f t="shared" si="50"/>
        <v>0</v>
      </c>
      <c r="AY385" s="86">
        <f t="shared" si="50"/>
        <v>9</v>
      </c>
      <c r="AZ385" s="85">
        <f t="shared" si="50"/>
        <v>1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1</v>
      </c>
      <c r="BE385" s="81">
        <f t="shared" si="50"/>
        <v>0</v>
      </c>
      <c r="BF385" s="61" t="s">
        <v>137</v>
      </c>
      <c r="BI385" s="5">
        <f>SUM(AM385:AO385)/$BJ$5</f>
        <v>38.5</v>
      </c>
      <c r="BJ385" s="5">
        <f>SUM(AP385:AR385,BB385)/$BJ$5</f>
        <v>15.5</v>
      </c>
      <c r="BK385" s="5">
        <f>SUM(AS385:AU385,BC385)/$BJ$5</f>
        <v>0</v>
      </c>
      <c r="BL385" s="5">
        <f>SUM(AV385:AX385,BD385)/$BJ$5</f>
        <v>8.5</v>
      </c>
      <c r="BM385" s="5">
        <f>SUM(AY385:BA385,BE385)/$BJ$5</f>
        <v>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37</v>
      </c>
      <c r="AN386" s="66">
        <f t="shared" si="51"/>
        <v>1.5</v>
      </c>
      <c r="AO386" s="65">
        <f t="shared" si="51"/>
        <v>0</v>
      </c>
      <c r="AP386" s="67">
        <f t="shared" si="51"/>
        <v>14.5</v>
      </c>
      <c r="AQ386" s="66">
        <f t="shared" si="51"/>
        <v>0</v>
      </c>
      <c r="AR386" s="65">
        <f t="shared" si="51"/>
        <v>1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8</v>
      </c>
      <c r="AW386" s="66">
        <f t="shared" si="51"/>
        <v>0</v>
      </c>
      <c r="AX386" s="65">
        <f t="shared" si="51"/>
        <v>0</v>
      </c>
      <c r="AY386" s="67">
        <f t="shared" si="51"/>
        <v>4.5</v>
      </c>
      <c r="AZ386" s="66">
        <f t="shared" si="51"/>
        <v>0.5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0.5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197</v>
      </c>
      <c r="I387" s="248">
        <v>139</v>
      </c>
      <c r="J387" s="248">
        <v>33</v>
      </c>
      <c r="K387" s="248">
        <v>6</v>
      </c>
      <c r="L387" s="45" t="s">
        <v>132</v>
      </c>
      <c r="M387" s="44" t="s">
        <v>175</v>
      </c>
      <c r="N387" s="45" t="s">
        <v>131</v>
      </c>
      <c r="O387" s="44" t="s">
        <v>1079</v>
      </c>
      <c r="P387" s="45" t="s">
        <v>130</v>
      </c>
      <c r="Q387" s="44" t="s">
        <v>544</v>
      </c>
      <c r="R387" s="45" t="s">
        <v>129</v>
      </c>
      <c r="S387" s="44" t="s">
        <v>477</v>
      </c>
      <c r="T387" s="45" t="s">
        <v>128</v>
      </c>
      <c r="U387" s="44" t="s">
        <v>462</v>
      </c>
      <c r="V387" s="45" t="s">
        <v>127</v>
      </c>
      <c r="W387" s="44" t="s">
        <v>492</v>
      </c>
      <c r="X387" s="45" t="s">
        <v>126</v>
      </c>
      <c r="Y387" s="44" t="s">
        <v>371</v>
      </c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>
        <v>28</v>
      </c>
      <c r="AG387" s="44" t="s">
        <v>133</v>
      </c>
      <c r="AH387" s="43" t="s">
        <v>1097</v>
      </c>
      <c r="AI387" s="42" t="s">
        <v>531</v>
      </c>
      <c r="AJ387" s="235"/>
      <c r="AK387" s="235"/>
      <c r="AL387" s="51"/>
      <c r="AM387" s="228">
        <f>SUMPRODUCT(LEN($M387:$AE390)-LEN(SUBSTITUTE($M387:$AE390,"A", "")))</f>
        <v>44</v>
      </c>
      <c r="AN387" s="216">
        <f>SUMPRODUCT(LEN($AH387:$AH390)-LEN(SUBSTITUTE($AH387:$AH390,"A", "")))</f>
        <v>0</v>
      </c>
      <c r="AO387" s="219">
        <f>SUMPRODUCT(LEN($AG387:$AG390)-LEN(SUBSTITUTE($AG387:$AG390,"A", "")))</f>
        <v>0</v>
      </c>
      <c r="AP387" s="222">
        <f>SUMPRODUCT(LEN($M387:$AE390)-LEN(SUBSTITUTE($M387:$AE390,"S", "")))</f>
        <v>21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2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10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0</v>
      </c>
      <c r="AY387" s="222">
        <f>SUMPRODUCT(LEN($M387:$AE390)-LEN(SUBSTITUTE($M387:$AE390,"M", "")))</f>
        <v>2</v>
      </c>
      <c r="AZ387" s="216">
        <f>SUMPRODUCT(LEN($AH387:$AH390)-LEN(SUBSTITUTE($AH387:$AH390,"M", "")))</f>
        <v>1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0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1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175</v>
      </c>
      <c r="N388" s="35" t="s">
        <v>121</v>
      </c>
      <c r="O388" s="34" t="s">
        <v>477</v>
      </c>
      <c r="P388" s="35" t="s">
        <v>120</v>
      </c>
      <c r="Q388" s="34" t="s">
        <v>656</v>
      </c>
      <c r="R388" s="35" t="s">
        <v>119</v>
      </c>
      <c r="S388" s="34" t="s">
        <v>510</v>
      </c>
      <c r="T388" s="35" t="s">
        <v>118</v>
      </c>
      <c r="U388" s="34" t="s">
        <v>375</v>
      </c>
      <c r="V388" s="35" t="s">
        <v>117</v>
      </c>
      <c r="W388" s="34" t="s">
        <v>374</v>
      </c>
      <c r="X388" s="35" t="s">
        <v>116</v>
      </c>
      <c r="Y388" s="34" t="s">
        <v>133</v>
      </c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>
        <v>29</v>
      </c>
      <c r="AG388" s="34" t="s">
        <v>133</v>
      </c>
      <c r="AH388" s="33"/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238</v>
      </c>
      <c r="I389" s="250"/>
      <c r="J389" s="250"/>
      <c r="K389" s="250"/>
      <c r="L389" s="26" t="s">
        <v>112</v>
      </c>
      <c r="M389" s="25" t="s">
        <v>175</v>
      </c>
      <c r="N389" s="26" t="s">
        <v>111</v>
      </c>
      <c r="O389" s="25" t="s">
        <v>477</v>
      </c>
      <c r="P389" s="26" t="s">
        <v>110</v>
      </c>
      <c r="Q389" s="25" t="s">
        <v>475</v>
      </c>
      <c r="R389" s="26" t="s">
        <v>109</v>
      </c>
      <c r="S389" s="25" t="s">
        <v>374</v>
      </c>
      <c r="T389" s="26" t="s">
        <v>108</v>
      </c>
      <c r="U389" s="25" t="s">
        <v>650</v>
      </c>
      <c r="V389" s="26" t="s">
        <v>107</v>
      </c>
      <c r="W389" s="25" t="s">
        <v>371</v>
      </c>
      <c r="X389" s="26" t="s">
        <v>106</v>
      </c>
      <c r="Y389" s="25" t="s">
        <v>133</v>
      </c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1106</v>
      </c>
      <c r="N390" s="55" t="s">
        <v>102</v>
      </c>
      <c r="O390" s="54" t="s">
        <v>477</v>
      </c>
      <c r="P390" s="55" t="s">
        <v>101</v>
      </c>
      <c r="Q390" s="54" t="s">
        <v>472</v>
      </c>
      <c r="R390" s="55" t="s">
        <v>100</v>
      </c>
      <c r="S390" s="54" t="s">
        <v>1100</v>
      </c>
      <c r="T390" s="55">
        <v>20</v>
      </c>
      <c r="U390" s="54" t="s">
        <v>461</v>
      </c>
      <c r="V390" s="55" t="s">
        <v>99</v>
      </c>
      <c r="W390" s="54" t="s">
        <v>371</v>
      </c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>
        <v>133</v>
      </c>
      <c r="J391" s="248">
        <v>30</v>
      </c>
      <c r="K391" s="248">
        <v>7</v>
      </c>
      <c r="L391" s="45" t="s">
        <v>132</v>
      </c>
      <c r="M391" s="44" t="s">
        <v>175</v>
      </c>
      <c r="N391" s="45" t="s">
        <v>131</v>
      </c>
      <c r="O391" s="44" t="s">
        <v>1110</v>
      </c>
      <c r="P391" s="45" t="s">
        <v>130</v>
      </c>
      <c r="Q391" s="44" t="s">
        <v>374</v>
      </c>
      <c r="R391" s="45" t="s">
        <v>129</v>
      </c>
      <c r="S391" s="44" t="s">
        <v>175</v>
      </c>
      <c r="T391" s="45" t="s">
        <v>128</v>
      </c>
      <c r="U391" s="44" t="s">
        <v>175</v>
      </c>
      <c r="V391" s="45" t="s">
        <v>127</v>
      </c>
      <c r="W391" s="44" t="s">
        <v>371</v>
      </c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374</v>
      </c>
      <c r="AI391" s="42"/>
      <c r="AJ391" s="231"/>
      <c r="AK391" s="225"/>
      <c r="AL391" s="51"/>
      <c r="AM391" s="228">
        <f>SUMPRODUCT(LEN($M391:$AE394)-LEN(SUBSTITUTE($M391:$AE394,"A", "")))</f>
        <v>30</v>
      </c>
      <c r="AN391" s="216">
        <f>SUMPRODUCT(LEN($AH391:$AH394)-LEN(SUBSTITUTE($AH391:$AH394,"A", "")))</f>
        <v>3</v>
      </c>
      <c r="AO391" s="219">
        <f>SUMPRODUCT(LEN($AG391:$AG394)-LEN(SUBSTITUTE($AG391:$AG394,"A", "")))</f>
        <v>0</v>
      </c>
      <c r="AP391" s="222">
        <f>SUMPRODUCT(LEN($M391:$AE394)-LEN(SUBSTITUTE($M391:$AE394,"S", "")))</f>
        <v>8</v>
      </c>
      <c r="AQ391" s="216">
        <f>SUMPRODUCT(LEN($AH391:$AH394)-LEN(SUBSTITUTE($AH391:$AH394,"S", "")))</f>
        <v>0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6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7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 t="s">
        <v>175</v>
      </c>
      <c r="N392" s="35" t="s">
        <v>121</v>
      </c>
      <c r="O392" s="34" t="s">
        <v>1287</v>
      </c>
      <c r="P392" s="35" t="s">
        <v>120</v>
      </c>
      <c r="Q392" s="34" t="s">
        <v>530</v>
      </c>
      <c r="R392" s="35" t="s">
        <v>119</v>
      </c>
      <c r="S392" s="34" t="s">
        <v>375</v>
      </c>
      <c r="T392" s="35" t="s">
        <v>118</v>
      </c>
      <c r="U392" s="34" t="s">
        <v>531</v>
      </c>
      <c r="V392" s="35" t="s">
        <v>117</v>
      </c>
      <c r="W392" s="34" t="s">
        <v>133</v>
      </c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 t="s">
        <v>1110</v>
      </c>
      <c r="N393" s="26" t="s">
        <v>111</v>
      </c>
      <c r="O393" s="25" t="s">
        <v>1284</v>
      </c>
      <c r="P393" s="26" t="s">
        <v>110</v>
      </c>
      <c r="Q393" s="25" t="s">
        <v>477</v>
      </c>
      <c r="R393" s="26" t="s">
        <v>109</v>
      </c>
      <c r="S393" s="25" t="s">
        <v>531</v>
      </c>
      <c r="T393" s="26" t="s">
        <v>108</v>
      </c>
      <c r="U393" s="25" t="s">
        <v>471</v>
      </c>
      <c r="V393" s="26" t="s">
        <v>107</v>
      </c>
      <c r="W393" s="25" t="s">
        <v>133</v>
      </c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 t="s">
        <v>1293</v>
      </c>
      <c r="N394" s="55" t="s">
        <v>102</v>
      </c>
      <c r="O394" s="54" t="s">
        <v>1106</v>
      </c>
      <c r="P394" s="55" t="s">
        <v>101</v>
      </c>
      <c r="Q394" s="54" t="s">
        <v>375</v>
      </c>
      <c r="R394" s="55" t="s">
        <v>100</v>
      </c>
      <c r="S394" s="54" t="s">
        <v>373</v>
      </c>
      <c r="T394" s="55">
        <v>20</v>
      </c>
      <c r="U394" s="54" t="s">
        <v>371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61</v>
      </c>
      <c r="AN400" s="85">
        <f t="shared" si="52"/>
        <v>0</v>
      </c>
      <c r="AO400" s="84">
        <f t="shared" si="52"/>
        <v>0</v>
      </c>
      <c r="AP400" s="86">
        <f t="shared" si="52"/>
        <v>34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22</v>
      </c>
      <c r="AW400" s="85">
        <f t="shared" si="52"/>
        <v>0</v>
      </c>
      <c r="AX400" s="84">
        <f t="shared" si="52"/>
        <v>0</v>
      </c>
      <c r="AY400" s="86">
        <f t="shared" si="52"/>
        <v>5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137</v>
      </c>
      <c r="BI400" s="5">
        <f>SUM(AM400:AO400)/$BJ$5</f>
        <v>30.5</v>
      </c>
      <c r="BJ400" s="5">
        <f>SUM(AP400:AR400,BB400)/$BJ$5</f>
        <v>17</v>
      </c>
      <c r="BK400" s="5">
        <f>SUM(AS400:AU400,BC400)/$BJ$5</f>
        <v>0</v>
      </c>
      <c r="BL400" s="5">
        <f>SUM(AV400:AX400,BD400)/$BJ$5</f>
        <v>11.5</v>
      </c>
      <c r="BM400" s="5">
        <f>SUM(AY400:BA400,BE400)/$BJ$5</f>
        <v>2.5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30.5</v>
      </c>
      <c r="AN401" s="66">
        <f t="shared" si="53"/>
        <v>0</v>
      </c>
      <c r="AO401" s="65">
        <f t="shared" si="53"/>
        <v>0</v>
      </c>
      <c r="AP401" s="67">
        <f t="shared" si="53"/>
        <v>17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11</v>
      </c>
      <c r="AW401" s="66">
        <f t="shared" si="53"/>
        <v>0</v>
      </c>
      <c r="AX401" s="65">
        <f t="shared" si="53"/>
        <v>0</v>
      </c>
      <c r="AY401" s="67">
        <f t="shared" si="53"/>
        <v>2.5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/>
      <c r="E402" s="49"/>
      <c r="F402" s="49"/>
      <c r="G402" s="48"/>
      <c r="H402" s="241" t="s">
        <v>178</v>
      </c>
      <c r="I402" s="248">
        <v>96</v>
      </c>
      <c r="J402" s="248">
        <v>28</v>
      </c>
      <c r="K402" s="248">
        <v>6</v>
      </c>
      <c r="L402" s="45" t="s">
        <v>132</v>
      </c>
      <c r="M402" s="44" t="s">
        <v>1097</v>
      </c>
      <c r="N402" s="45" t="s">
        <v>131</v>
      </c>
      <c r="O402" s="44" t="s">
        <v>1106</v>
      </c>
      <c r="P402" s="45" t="s">
        <v>130</v>
      </c>
      <c r="Q402" s="44" t="s">
        <v>175</v>
      </c>
      <c r="R402" s="45" t="s">
        <v>129</v>
      </c>
      <c r="S402" s="44" t="s">
        <v>373</v>
      </c>
      <c r="T402" s="45" t="s">
        <v>128</v>
      </c>
      <c r="U402" s="44" t="s">
        <v>381</v>
      </c>
      <c r="V402" s="45" t="s">
        <v>127</v>
      </c>
      <c r="W402" s="44" t="s">
        <v>133</v>
      </c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/>
      <c r="AI402" s="42" t="s">
        <v>531</v>
      </c>
      <c r="AJ402" s="235" t="s">
        <v>531</v>
      </c>
      <c r="AK402" s="235"/>
      <c r="AL402" s="51"/>
      <c r="AM402" s="228">
        <f>SUMPRODUCT(LEN($M402:$AE405)-LEN(SUBSTITUTE($M402:$AE405,"A", "")))</f>
        <v>19</v>
      </c>
      <c r="AN402" s="216">
        <f>SUMPRODUCT(LEN($AH402:$AH405)-LEN(SUBSTITUTE($AH402:$AH405,"A", "")))</f>
        <v>0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19</v>
      </c>
      <c r="AQ402" s="216">
        <f>SUMPRODUCT(LEN($AH402:$AH405)-LEN(SUBSTITUTE($AH402:$AH405,"S", "")))</f>
        <v>0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4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4</v>
      </c>
      <c r="AZ402" s="216">
        <f>SUMPRODUCT(LEN($AH402:$AH405)-LEN(SUBSTITUTE($AH402:$AH405,"M", "")))</f>
        <v>0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1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375</v>
      </c>
      <c r="N403" s="35" t="s">
        <v>121</v>
      </c>
      <c r="O403" s="34" t="s">
        <v>1079</v>
      </c>
      <c r="P403" s="35" t="s">
        <v>120</v>
      </c>
      <c r="Q403" s="34" t="s">
        <v>375</v>
      </c>
      <c r="R403" s="35" t="s">
        <v>119</v>
      </c>
      <c r="S403" s="34" t="s">
        <v>491</v>
      </c>
      <c r="T403" s="35" t="s">
        <v>118</v>
      </c>
      <c r="U403" s="34" t="s">
        <v>133</v>
      </c>
      <c r="V403" s="35" t="s">
        <v>117</v>
      </c>
      <c r="W403" s="34" t="s">
        <v>133</v>
      </c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236</v>
      </c>
      <c r="I404" s="250"/>
      <c r="J404" s="250"/>
      <c r="K404" s="250"/>
      <c r="L404" s="26" t="s">
        <v>112</v>
      </c>
      <c r="M404" s="25" t="s">
        <v>375</v>
      </c>
      <c r="N404" s="26" t="s">
        <v>111</v>
      </c>
      <c r="O404" s="25" t="s">
        <v>375</v>
      </c>
      <c r="P404" s="26" t="s">
        <v>110</v>
      </c>
      <c r="Q404" s="25" t="s">
        <v>373</v>
      </c>
      <c r="R404" s="26" t="s">
        <v>109</v>
      </c>
      <c r="S404" s="25" t="s">
        <v>500</v>
      </c>
      <c r="T404" s="26" t="s">
        <v>108</v>
      </c>
      <c r="U404" s="25" t="s">
        <v>371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1142</v>
      </c>
      <c r="N405" s="55" t="s">
        <v>102</v>
      </c>
      <c r="O405" s="54" t="s">
        <v>1375</v>
      </c>
      <c r="P405" s="55" t="s">
        <v>101</v>
      </c>
      <c r="Q405" s="54" t="s">
        <v>377</v>
      </c>
      <c r="R405" s="55" t="s">
        <v>100</v>
      </c>
      <c r="S405" s="54" t="s">
        <v>491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>
        <v>123</v>
      </c>
      <c r="J406" s="248">
        <v>31</v>
      </c>
      <c r="K406" s="248">
        <v>6</v>
      </c>
      <c r="L406" s="45" t="s">
        <v>132</v>
      </c>
      <c r="M406" s="44" t="s">
        <v>175</v>
      </c>
      <c r="N406" s="45" t="s">
        <v>131</v>
      </c>
      <c r="O406" s="44" t="s">
        <v>720</v>
      </c>
      <c r="P406" s="45" t="s">
        <v>130</v>
      </c>
      <c r="Q406" s="44" t="s">
        <v>715</v>
      </c>
      <c r="R406" s="45" t="s">
        <v>129</v>
      </c>
      <c r="S406" s="44" t="s">
        <v>656</v>
      </c>
      <c r="T406" s="45" t="s">
        <v>128</v>
      </c>
      <c r="U406" s="44" t="s">
        <v>679</v>
      </c>
      <c r="V406" s="45" t="s">
        <v>127</v>
      </c>
      <c r="W406" s="44" t="s">
        <v>471</v>
      </c>
      <c r="X406" s="45" t="s">
        <v>126</v>
      </c>
      <c r="Y406" s="44" t="s">
        <v>133</v>
      </c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31"/>
      <c r="AK406" s="225"/>
      <c r="AL406" s="51"/>
      <c r="AM406" s="228">
        <f>SUMPRODUCT(LEN($M406:$AE409)-LEN(SUBSTITUTE($M406:$AE409,"A", "")))</f>
        <v>42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0</v>
      </c>
      <c r="AP406" s="222">
        <f>SUMPRODUCT(LEN($M406:$AE409)-LEN(SUBSTITUTE($M406:$AE409,"S", "")))</f>
        <v>15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18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1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 t="s">
        <v>375</v>
      </c>
      <c r="N407" s="35" t="s">
        <v>121</v>
      </c>
      <c r="O407" s="34" t="s">
        <v>1280</v>
      </c>
      <c r="P407" s="35" t="s">
        <v>120</v>
      </c>
      <c r="Q407" s="34" t="s">
        <v>884</v>
      </c>
      <c r="R407" s="35" t="s">
        <v>119</v>
      </c>
      <c r="S407" s="34" t="s">
        <v>746</v>
      </c>
      <c r="T407" s="35" t="s">
        <v>118</v>
      </c>
      <c r="U407" s="34" t="s">
        <v>650</v>
      </c>
      <c r="V407" s="35" t="s">
        <v>117</v>
      </c>
      <c r="W407" s="34" t="s">
        <v>186</v>
      </c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 t="s">
        <v>374</v>
      </c>
      <c r="N408" s="26" t="s">
        <v>111</v>
      </c>
      <c r="O408" s="25" t="s">
        <v>374</v>
      </c>
      <c r="P408" s="26" t="s">
        <v>110</v>
      </c>
      <c r="Q408" s="25" t="s">
        <v>1096</v>
      </c>
      <c r="R408" s="26" t="s">
        <v>109</v>
      </c>
      <c r="S408" s="25" t="s">
        <v>550</v>
      </c>
      <c r="T408" s="26" t="s">
        <v>108</v>
      </c>
      <c r="U408" s="25" t="s">
        <v>544</v>
      </c>
      <c r="V408" s="26" t="s">
        <v>107</v>
      </c>
      <c r="W408" s="25" t="s">
        <v>371</v>
      </c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 t="s">
        <v>374</v>
      </c>
      <c r="N409" s="55" t="s">
        <v>102</v>
      </c>
      <c r="O409" s="54" t="s">
        <v>477</v>
      </c>
      <c r="P409" s="55" t="s">
        <v>101</v>
      </c>
      <c r="Q409" s="54" t="s">
        <v>475</v>
      </c>
      <c r="R409" s="55" t="s">
        <v>100</v>
      </c>
      <c r="S409" s="54" t="s">
        <v>464</v>
      </c>
      <c r="T409" s="55">
        <v>20</v>
      </c>
      <c r="U409" s="54" t="s">
        <v>461</v>
      </c>
      <c r="V409" s="55" t="s">
        <v>99</v>
      </c>
      <c r="W409" s="54" t="s">
        <v>133</v>
      </c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46</v>
      </c>
      <c r="AN415" s="85">
        <f t="shared" si="54"/>
        <v>12</v>
      </c>
      <c r="AO415" s="84">
        <f t="shared" si="54"/>
        <v>0</v>
      </c>
      <c r="AP415" s="86">
        <f t="shared" si="54"/>
        <v>14</v>
      </c>
      <c r="AQ415" s="85">
        <f t="shared" si="54"/>
        <v>0</v>
      </c>
      <c r="AR415" s="84">
        <f t="shared" si="54"/>
        <v>3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11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1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29</v>
      </c>
      <c r="BJ415" s="5">
        <f>SUM(AP415:AR415,BB415)/$BJ$5</f>
        <v>8.5</v>
      </c>
      <c r="BK415" s="5">
        <f>SUM(AS415:AU415,BC415)/$BJ$5</f>
        <v>0</v>
      </c>
      <c r="BL415" s="5">
        <f>SUM(AV415:AX415,BD415)/$BJ$5</f>
        <v>6</v>
      </c>
      <c r="BM415" s="5">
        <f>SUM(AY415:BA415,BE415)/$BJ$5</f>
        <v>4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23</v>
      </c>
      <c r="AN416" s="66">
        <f t="shared" si="55"/>
        <v>6</v>
      </c>
      <c r="AO416" s="65">
        <f t="shared" si="55"/>
        <v>0</v>
      </c>
      <c r="AP416" s="67">
        <f t="shared" si="55"/>
        <v>7</v>
      </c>
      <c r="AQ416" s="66">
        <f t="shared" si="55"/>
        <v>0</v>
      </c>
      <c r="AR416" s="65">
        <f t="shared" si="55"/>
        <v>1.5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5.5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0.5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197</v>
      </c>
      <c r="I417" s="248">
        <v>92</v>
      </c>
      <c r="J417" s="248">
        <v>23</v>
      </c>
      <c r="K417" s="248">
        <v>6</v>
      </c>
      <c r="L417" s="45" t="s">
        <v>132</v>
      </c>
      <c r="M417" s="44" t="s">
        <v>175</v>
      </c>
      <c r="N417" s="45" t="s">
        <v>131</v>
      </c>
      <c r="O417" s="44" t="s">
        <v>1142</v>
      </c>
      <c r="P417" s="45" t="s">
        <v>130</v>
      </c>
      <c r="Q417" s="44" t="s">
        <v>375</v>
      </c>
      <c r="R417" s="45" t="s">
        <v>129</v>
      </c>
      <c r="S417" s="44" t="s">
        <v>175</v>
      </c>
      <c r="T417" s="45" t="s">
        <v>128</v>
      </c>
      <c r="U417" s="44" t="s">
        <v>133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375</v>
      </c>
      <c r="AI417" s="42"/>
      <c r="AJ417" s="235"/>
      <c r="AK417" s="235"/>
      <c r="AL417" s="51"/>
      <c r="AM417" s="228">
        <f>SUMPRODUCT(LEN($M417:$AE420)-LEN(SUBSTITUTE($M417:$AE420,"A", "")))</f>
        <v>18</v>
      </c>
      <c r="AN417" s="216">
        <f>SUMPRODUCT(LEN($AH417:$AH420)-LEN(SUBSTITUTE($AH417:$AH420,"A", "")))</f>
        <v>9</v>
      </c>
      <c r="AO417" s="219">
        <f>SUMPRODUCT(LEN($AG417:$AG420)-LEN(SUBSTITUTE($AG417:$AG420,"A", "")))</f>
        <v>0</v>
      </c>
      <c r="AP417" s="222">
        <f>SUMPRODUCT(LEN($M417:$AE420)-LEN(SUBSTITUTE($M417:$AE420,"S", "")))</f>
        <v>1</v>
      </c>
      <c r="AQ417" s="216">
        <f>SUMPRODUCT(LEN($AH417:$AH420)-LEN(SUBSTITUTE($AH417:$AH420,"S", "")))</f>
        <v>0</v>
      </c>
      <c r="AR417" s="219">
        <f>SUMPRODUCT(LEN($AG417:$AG420)-LEN(SUBSTITUTE($AG417:$AG420,"S", "")))</f>
        <v>0</v>
      </c>
      <c r="AS417" s="222">
        <f>SUMPRODUCT(LEN($M417:$AE420)-LEN(SUBSTITUTE($M417:$AE420,"F", "")))</f>
        <v>0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5</v>
      </c>
      <c r="AW417" s="216">
        <f>SUMPRODUCT(LEN($AH417:$AH420)-LEN(SUBSTITUTE($AH417:$AH420,"G", "")))</f>
        <v>1</v>
      </c>
      <c r="AX417" s="219">
        <f>SUMPRODUCT(LEN($AG417:$AG420)-LEN(SUBSTITUTE($AG417:$AG420,"G", "")))</f>
        <v>0</v>
      </c>
      <c r="AY417" s="222">
        <f>SUMPRODUCT(LEN($M417:$AE420)-LEN(SUBSTITUTE($M417:$AE420,"M", "")))</f>
        <v>4</v>
      </c>
      <c r="AZ417" s="216">
        <f>SUMPRODUCT(LEN($AH417:$AH420)-LEN(SUBSTITUTE($AH417:$AH420,"M", "")))</f>
        <v>1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0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375</v>
      </c>
      <c r="N418" s="35" t="s">
        <v>121</v>
      </c>
      <c r="O418" s="34" t="s">
        <v>1079</v>
      </c>
      <c r="P418" s="35" t="s">
        <v>120</v>
      </c>
      <c r="Q418" s="34" t="s">
        <v>498</v>
      </c>
      <c r="R418" s="35" t="s">
        <v>119</v>
      </c>
      <c r="S418" s="34" t="s">
        <v>531</v>
      </c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1376</v>
      </c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238</v>
      </c>
      <c r="I419" s="250"/>
      <c r="J419" s="250"/>
      <c r="K419" s="250"/>
      <c r="L419" s="26" t="s">
        <v>112</v>
      </c>
      <c r="M419" s="25" t="s">
        <v>1267</v>
      </c>
      <c r="N419" s="26" t="s">
        <v>111</v>
      </c>
      <c r="O419" s="25" t="s">
        <v>375</v>
      </c>
      <c r="P419" s="26" t="s">
        <v>110</v>
      </c>
      <c r="Q419" s="25" t="s">
        <v>531</v>
      </c>
      <c r="R419" s="26" t="s">
        <v>109</v>
      </c>
      <c r="S419" s="25" t="s">
        <v>531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374</v>
      </c>
      <c r="N420" s="55" t="s">
        <v>102</v>
      </c>
      <c r="O420" s="54" t="s">
        <v>375</v>
      </c>
      <c r="P420" s="55" t="s">
        <v>101</v>
      </c>
      <c r="Q420" s="54" t="s">
        <v>375</v>
      </c>
      <c r="R420" s="55" t="s">
        <v>100</v>
      </c>
      <c r="S420" s="54" t="s">
        <v>175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>
        <v>101</v>
      </c>
      <c r="J421" s="248">
        <v>28</v>
      </c>
      <c r="K421" s="248">
        <v>5</v>
      </c>
      <c r="L421" s="45" t="s">
        <v>132</v>
      </c>
      <c r="M421" s="44" t="s">
        <v>175</v>
      </c>
      <c r="N421" s="45" t="s">
        <v>131</v>
      </c>
      <c r="O421" s="44" t="s">
        <v>374</v>
      </c>
      <c r="P421" s="45" t="s">
        <v>130</v>
      </c>
      <c r="Q421" s="44" t="s">
        <v>498</v>
      </c>
      <c r="R421" s="45" t="s">
        <v>129</v>
      </c>
      <c r="S421" s="44" t="s">
        <v>544</v>
      </c>
      <c r="T421" s="45" t="s">
        <v>128</v>
      </c>
      <c r="U421" s="44" t="s">
        <v>502</v>
      </c>
      <c r="V421" s="45" t="s">
        <v>127</v>
      </c>
      <c r="W421" s="44" t="s">
        <v>175</v>
      </c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>
        <v>14</v>
      </c>
      <c r="AG421" s="44" t="s">
        <v>133</v>
      </c>
      <c r="AH421" s="43" t="s">
        <v>374</v>
      </c>
      <c r="AI421" s="42"/>
      <c r="AJ421" s="231"/>
      <c r="AK421" s="225"/>
      <c r="AL421" s="51"/>
      <c r="AM421" s="228">
        <f>SUMPRODUCT(LEN($M421:$AE424)-LEN(SUBSTITUTE($M421:$AE424,"A", "")))</f>
        <v>28</v>
      </c>
      <c r="AN421" s="216">
        <f>SUMPRODUCT(LEN($AH421:$AH424)-LEN(SUBSTITUTE($AH421:$AH424,"A", "")))</f>
        <v>3</v>
      </c>
      <c r="AO421" s="219">
        <f>SUMPRODUCT(LEN($AG421:$AG424)-LEN(SUBSTITUTE($AG421:$AG424,"A", "")))</f>
        <v>0</v>
      </c>
      <c r="AP421" s="222">
        <f>SUMPRODUCT(LEN($M421:$AE424)-LEN(SUBSTITUTE($M421:$AE424,"S", "")))</f>
        <v>13</v>
      </c>
      <c r="AQ421" s="216">
        <f>SUMPRODUCT(LEN($AH421:$AH424)-LEN(SUBSTITUTE($AH421:$AH424,"S", "")))</f>
        <v>0</v>
      </c>
      <c r="AR421" s="219">
        <f>SUMPRODUCT(LEN($AG421:$AG424)-LEN(SUBSTITUTE($AG421:$AG424,"S", "")))</f>
        <v>3</v>
      </c>
      <c r="AS421" s="222">
        <f>SUMPRODUCT(LEN($M421:$AE424)-LEN(SUBSTITUTE($M421:$AE424,"F", "")))</f>
        <v>0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6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3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 t="s">
        <v>175</v>
      </c>
      <c r="N422" s="35" t="s">
        <v>121</v>
      </c>
      <c r="O422" s="34" t="s">
        <v>1079</v>
      </c>
      <c r="P422" s="35" t="s">
        <v>120</v>
      </c>
      <c r="Q422" s="34" t="s">
        <v>498</v>
      </c>
      <c r="R422" s="35" t="s">
        <v>119</v>
      </c>
      <c r="S422" s="34" t="s">
        <v>374</v>
      </c>
      <c r="T422" s="35" t="s">
        <v>118</v>
      </c>
      <c r="U422" s="34" t="s">
        <v>461</v>
      </c>
      <c r="V422" s="35" t="s">
        <v>117</v>
      </c>
      <c r="W422" s="34" t="s">
        <v>133</v>
      </c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>
        <v>15</v>
      </c>
      <c r="AG422" s="34" t="s">
        <v>133</v>
      </c>
      <c r="AH422" s="33"/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 t="s">
        <v>375</v>
      </c>
      <c r="N423" s="26" t="s">
        <v>111</v>
      </c>
      <c r="O423" s="25" t="s">
        <v>1106</v>
      </c>
      <c r="P423" s="26" t="s">
        <v>110</v>
      </c>
      <c r="Q423" s="25" t="s">
        <v>375</v>
      </c>
      <c r="R423" s="26" t="s">
        <v>109</v>
      </c>
      <c r="S423" s="25" t="s">
        <v>464</v>
      </c>
      <c r="T423" s="26" t="s">
        <v>108</v>
      </c>
      <c r="U423" s="25" t="s">
        <v>377</v>
      </c>
      <c r="V423" s="26" t="s">
        <v>107</v>
      </c>
      <c r="W423" s="25" t="s">
        <v>133</v>
      </c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>
        <v>16</v>
      </c>
      <c r="AG423" s="25" t="s">
        <v>133</v>
      </c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 t="s">
        <v>1079</v>
      </c>
      <c r="N424" s="55" t="s">
        <v>102</v>
      </c>
      <c r="O424" s="54" t="s">
        <v>498</v>
      </c>
      <c r="P424" s="55" t="s">
        <v>101</v>
      </c>
      <c r="Q424" s="54" t="s">
        <v>175</v>
      </c>
      <c r="R424" s="55" t="s">
        <v>100</v>
      </c>
      <c r="S424" s="54" t="s">
        <v>531</v>
      </c>
      <c r="T424" s="55">
        <v>20</v>
      </c>
      <c r="U424" s="54" t="s">
        <v>381</v>
      </c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56</v>
      </c>
      <c r="AN430" s="85">
        <f t="shared" si="56"/>
        <v>20</v>
      </c>
      <c r="AO430" s="84">
        <f t="shared" si="56"/>
        <v>0</v>
      </c>
      <c r="AP430" s="86">
        <f t="shared" si="56"/>
        <v>36</v>
      </c>
      <c r="AQ430" s="85">
        <f t="shared" si="56"/>
        <v>7</v>
      </c>
      <c r="AR430" s="84">
        <f t="shared" si="56"/>
        <v>0</v>
      </c>
      <c r="AS430" s="86">
        <f t="shared" si="56"/>
        <v>2</v>
      </c>
      <c r="AT430" s="85">
        <f t="shared" si="56"/>
        <v>1</v>
      </c>
      <c r="AU430" s="84">
        <f t="shared" si="56"/>
        <v>0</v>
      </c>
      <c r="AV430" s="86">
        <f t="shared" si="56"/>
        <v>10</v>
      </c>
      <c r="AW430" s="85">
        <f t="shared" si="56"/>
        <v>2</v>
      </c>
      <c r="AX430" s="84">
        <f t="shared" si="56"/>
        <v>0</v>
      </c>
      <c r="AY430" s="86">
        <f t="shared" si="56"/>
        <v>11</v>
      </c>
      <c r="AZ430" s="85">
        <f t="shared" si="56"/>
        <v>3</v>
      </c>
      <c r="BA430" s="84">
        <f t="shared" si="56"/>
        <v>0</v>
      </c>
      <c r="BB430" s="83">
        <f t="shared" si="56"/>
        <v>1</v>
      </c>
      <c r="BC430" s="82">
        <f t="shared" si="56"/>
        <v>0</v>
      </c>
      <c r="BD430" s="82">
        <f t="shared" si="56"/>
        <v>0</v>
      </c>
      <c r="BE430" s="81">
        <f t="shared" si="56"/>
        <v>1</v>
      </c>
      <c r="BF430" s="61" t="s">
        <v>137</v>
      </c>
      <c r="BI430" s="5">
        <f>SUM(AM430:AO430)/$BJ$5</f>
        <v>38</v>
      </c>
      <c r="BJ430" s="5">
        <f>SUM(AP430:AR430,BB430)/$BJ$5</f>
        <v>22</v>
      </c>
      <c r="BK430" s="5">
        <f>SUM(AS430:AU430,BC430)/$BJ$5</f>
        <v>1.5</v>
      </c>
      <c r="BL430" s="5">
        <f>SUM(AV430:AX430,BD430)/$BJ$5</f>
        <v>6</v>
      </c>
      <c r="BM430" s="5">
        <f>SUM(AY430:BA430,BE430)/$BJ$5</f>
        <v>7.5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28</v>
      </c>
      <c r="AN431" s="66">
        <f t="shared" si="57"/>
        <v>10</v>
      </c>
      <c r="AO431" s="65">
        <f t="shared" si="57"/>
        <v>0</v>
      </c>
      <c r="AP431" s="67">
        <f t="shared" si="57"/>
        <v>18</v>
      </c>
      <c r="AQ431" s="66">
        <f t="shared" si="57"/>
        <v>3.5</v>
      </c>
      <c r="AR431" s="65">
        <f t="shared" si="57"/>
        <v>0</v>
      </c>
      <c r="AS431" s="67">
        <f t="shared" si="57"/>
        <v>1</v>
      </c>
      <c r="AT431" s="66">
        <f t="shared" si="57"/>
        <v>0.5</v>
      </c>
      <c r="AU431" s="65">
        <f t="shared" si="57"/>
        <v>0</v>
      </c>
      <c r="AV431" s="67">
        <f t="shared" si="57"/>
        <v>5</v>
      </c>
      <c r="AW431" s="66">
        <f t="shared" si="57"/>
        <v>1</v>
      </c>
      <c r="AX431" s="65">
        <f t="shared" si="57"/>
        <v>0</v>
      </c>
      <c r="AY431" s="67">
        <f t="shared" si="57"/>
        <v>5.5</v>
      </c>
      <c r="AZ431" s="66">
        <f t="shared" si="57"/>
        <v>1.5</v>
      </c>
      <c r="BA431" s="65">
        <f t="shared" si="57"/>
        <v>0</v>
      </c>
      <c r="BB431" s="64">
        <f t="shared" si="57"/>
        <v>0.5</v>
      </c>
      <c r="BC431" s="63">
        <f t="shared" si="57"/>
        <v>0</v>
      </c>
      <c r="BD431" s="63">
        <f t="shared" si="57"/>
        <v>0</v>
      </c>
      <c r="BE431" s="62">
        <f t="shared" si="57"/>
        <v>0.5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178</v>
      </c>
      <c r="I432" s="248">
        <v>106</v>
      </c>
      <c r="J432" s="248">
        <v>30</v>
      </c>
      <c r="K432" s="248">
        <v>5</v>
      </c>
      <c r="L432" s="45" t="s">
        <v>132</v>
      </c>
      <c r="M432" s="44" t="s">
        <v>175</v>
      </c>
      <c r="N432" s="45" t="s">
        <v>131</v>
      </c>
      <c r="O432" s="44" t="s">
        <v>475</v>
      </c>
      <c r="P432" s="45" t="s">
        <v>130</v>
      </c>
      <c r="Q432" s="44" t="s">
        <v>1375</v>
      </c>
      <c r="R432" s="45" t="s">
        <v>129</v>
      </c>
      <c r="S432" s="44" t="s">
        <v>462</v>
      </c>
      <c r="T432" s="45" t="s">
        <v>128</v>
      </c>
      <c r="U432" s="44" t="s">
        <v>538</v>
      </c>
      <c r="V432" s="45" t="s">
        <v>127</v>
      </c>
      <c r="W432" s="44" t="s">
        <v>371</v>
      </c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1374</v>
      </c>
      <c r="AI432" s="42" t="s">
        <v>1373</v>
      </c>
      <c r="AJ432" s="235"/>
      <c r="AK432" s="235"/>
      <c r="AL432" s="51"/>
      <c r="AM432" s="228">
        <f>SUMPRODUCT(LEN($M432:$AE435)-LEN(SUBSTITUTE($M432:$AE435,"A", "")))</f>
        <v>32</v>
      </c>
      <c r="AN432" s="216">
        <f>SUMPRODUCT(LEN($AH432:$AH435)-LEN(SUBSTITUTE($AH432:$AH435,"A", "")))</f>
        <v>5</v>
      </c>
      <c r="AO432" s="219">
        <f>SUMPRODUCT(LEN($AG432:$AG435)-LEN(SUBSTITUTE($AG432:$AG435,"A", "")))</f>
        <v>0</v>
      </c>
      <c r="AP432" s="222">
        <f>SUMPRODUCT(LEN($M432:$AE435)-LEN(SUBSTITUTE($M432:$AE435,"S", "")))</f>
        <v>28</v>
      </c>
      <c r="AQ432" s="216">
        <f>SUMPRODUCT(LEN($AH432:$AH435)-LEN(SUBSTITUTE($AH432:$AH435,"S", "")))</f>
        <v>6</v>
      </c>
      <c r="AR432" s="219">
        <f>SUMPRODUCT(LEN($AG432:$AG435)-LEN(SUBSTITUTE($AG432:$AG435,"S", "")))</f>
        <v>0</v>
      </c>
      <c r="AS432" s="222">
        <f>SUMPRODUCT(LEN($M432:$AE435)-LEN(SUBSTITUTE($M432:$AE435,"F", "")))</f>
        <v>1</v>
      </c>
      <c r="AT432" s="216">
        <f>SUMPRODUCT(LEN($AH432:$AH435)-LEN(SUBSTITUTE($AH432:$AH435,"F", "")))</f>
        <v>1</v>
      </c>
      <c r="AU432" s="219">
        <f>SUMPRODUCT(LEN($AG432:$AG435)-LEN(SUBSTITUTE($AG432:$AG435,"F", "")))</f>
        <v>0</v>
      </c>
      <c r="AV432" s="222">
        <f>SUMPRODUCT(LEN($M432:$AE435)-LEN(SUBSTITUTE($M432:$AE435,"G", "")))</f>
        <v>5</v>
      </c>
      <c r="AW432" s="216">
        <f>SUMPRODUCT(LEN($AH432:$AH435)-LEN(SUBSTITUTE($AH432:$AH435,"G", "")))</f>
        <v>1</v>
      </c>
      <c r="AX432" s="219">
        <f>SUMPRODUCT(LEN($AG432:$AG435)-LEN(SUBSTITUTE($AG432:$AG435,"G", "")))</f>
        <v>0</v>
      </c>
      <c r="AY432" s="222">
        <f>SUMPRODUCT(LEN($M432:$AE435)-LEN(SUBSTITUTE($M432:$AE435,"M", "")))</f>
        <v>4</v>
      </c>
      <c r="AZ432" s="216">
        <f>SUMPRODUCT(LEN($AH432:$AH435)-LEN(SUBSTITUTE($AH432:$AH435,"M", "")))</f>
        <v>0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1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1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175</v>
      </c>
      <c r="N433" s="35" t="s">
        <v>121</v>
      </c>
      <c r="O433" s="34" t="s">
        <v>1295</v>
      </c>
      <c r="P433" s="35" t="s">
        <v>120</v>
      </c>
      <c r="Q433" s="34" t="s">
        <v>477</v>
      </c>
      <c r="R433" s="35" t="s">
        <v>119</v>
      </c>
      <c r="S433" s="34" t="s">
        <v>742</v>
      </c>
      <c r="T433" s="35" t="s">
        <v>118</v>
      </c>
      <c r="U433" s="34" t="s">
        <v>382</v>
      </c>
      <c r="V433" s="35" t="s">
        <v>117</v>
      </c>
      <c r="W433" s="34" t="s">
        <v>372</v>
      </c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236</v>
      </c>
      <c r="I434" s="250"/>
      <c r="J434" s="250"/>
      <c r="K434" s="250"/>
      <c r="L434" s="26" t="s">
        <v>112</v>
      </c>
      <c r="M434" s="25" t="s">
        <v>1106</v>
      </c>
      <c r="N434" s="26" t="s">
        <v>111</v>
      </c>
      <c r="O434" s="25" t="s">
        <v>658</v>
      </c>
      <c r="P434" s="26" t="s">
        <v>110</v>
      </c>
      <c r="Q434" s="25" t="s">
        <v>175</v>
      </c>
      <c r="R434" s="26" t="s">
        <v>109</v>
      </c>
      <c r="S434" s="25" t="s">
        <v>652</v>
      </c>
      <c r="T434" s="26" t="s">
        <v>108</v>
      </c>
      <c r="U434" s="25" t="s">
        <v>377</v>
      </c>
      <c r="V434" s="26" t="s">
        <v>107</v>
      </c>
      <c r="W434" s="25" t="s">
        <v>133</v>
      </c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1106</v>
      </c>
      <c r="N435" s="55" t="s">
        <v>102</v>
      </c>
      <c r="O435" s="54" t="s">
        <v>475</v>
      </c>
      <c r="P435" s="55" t="s">
        <v>101</v>
      </c>
      <c r="Q435" s="54" t="s">
        <v>511</v>
      </c>
      <c r="R435" s="55" t="s">
        <v>100</v>
      </c>
      <c r="S435" s="54" t="s">
        <v>461</v>
      </c>
      <c r="T435" s="55">
        <v>20</v>
      </c>
      <c r="U435" s="54" t="s">
        <v>381</v>
      </c>
      <c r="V435" s="55" t="s">
        <v>99</v>
      </c>
      <c r="W435" s="54" t="s">
        <v>133</v>
      </c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>
        <v>109</v>
      </c>
      <c r="J436" s="248">
        <v>29</v>
      </c>
      <c r="K436" s="248">
        <v>6</v>
      </c>
      <c r="L436" s="45" t="s">
        <v>132</v>
      </c>
      <c r="M436" s="44" t="s">
        <v>175</v>
      </c>
      <c r="N436" s="45" t="s">
        <v>131</v>
      </c>
      <c r="O436" s="44" t="s">
        <v>1079</v>
      </c>
      <c r="P436" s="45" t="s">
        <v>130</v>
      </c>
      <c r="Q436" s="44" t="s">
        <v>375</v>
      </c>
      <c r="R436" s="45" t="s">
        <v>129</v>
      </c>
      <c r="S436" s="44" t="s">
        <v>375</v>
      </c>
      <c r="T436" s="45" t="s">
        <v>128</v>
      </c>
      <c r="U436" s="44" t="s">
        <v>483</v>
      </c>
      <c r="V436" s="45" t="s">
        <v>127</v>
      </c>
      <c r="W436" s="44" t="s">
        <v>133</v>
      </c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1372</v>
      </c>
      <c r="AI436" s="42"/>
      <c r="AJ436" s="231">
        <v>6</v>
      </c>
      <c r="AK436" s="225"/>
      <c r="AL436" s="51"/>
      <c r="AM436" s="228">
        <f>SUMPRODUCT(LEN($M436:$AE439)-LEN(SUBSTITUTE($M436:$AE439,"A", "")))</f>
        <v>24</v>
      </c>
      <c r="AN436" s="216">
        <f>SUMPRODUCT(LEN($AH436:$AH439)-LEN(SUBSTITUTE($AH436:$AH439,"A", "")))</f>
        <v>15</v>
      </c>
      <c r="AO436" s="219">
        <f>SUMPRODUCT(LEN($AG436:$AG439)-LEN(SUBSTITUTE($AG436:$AG439,"A", "")))</f>
        <v>0</v>
      </c>
      <c r="AP436" s="222">
        <f>SUMPRODUCT(LEN($M436:$AE439)-LEN(SUBSTITUTE($M436:$AE439,"S", "")))</f>
        <v>8</v>
      </c>
      <c r="AQ436" s="216">
        <f>SUMPRODUCT(LEN($AH436:$AH439)-LEN(SUBSTITUTE($AH436:$AH439,"S", "")))</f>
        <v>1</v>
      </c>
      <c r="AR436" s="219">
        <f>SUMPRODUCT(LEN($AG436:$AG439)-LEN(SUBSTITUTE($AG436:$AG439,"S", "")))</f>
        <v>0</v>
      </c>
      <c r="AS436" s="222">
        <f>SUMPRODUCT(LEN($M436:$AE439)-LEN(SUBSTITUTE($M436:$AE439,"F", "")))</f>
        <v>1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5</v>
      </c>
      <c r="AW436" s="216">
        <f>SUMPRODUCT(LEN($AH436:$AH439)-LEN(SUBSTITUTE($AH436:$AH439,"G", "")))</f>
        <v>1</v>
      </c>
      <c r="AX436" s="219">
        <f>SUMPRODUCT(LEN($AG436:$AG439)-LEN(SUBSTITUTE($AG436:$AG439,"G", "")))</f>
        <v>0</v>
      </c>
      <c r="AY436" s="222">
        <f>SUMPRODUCT(LEN($M436:$AE439)-LEN(SUBSTITUTE($M436:$AE439,"M", "")))</f>
        <v>7</v>
      </c>
      <c r="AZ436" s="216">
        <f>SUMPRODUCT(LEN($AH436:$AH439)-LEN(SUBSTITUTE($AH436:$AH439,"M", "")))</f>
        <v>3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 t="s">
        <v>1097</v>
      </c>
      <c r="N437" s="35" t="s">
        <v>121</v>
      </c>
      <c r="O437" s="34" t="s">
        <v>1147</v>
      </c>
      <c r="P437" s="35" t="s">
        <v>120</v>
      </c>
      <c r="Q437" s="34" t="s">
        <v>374</v>
      </c>
      <c r="R437" s="35" t="s">
        <v>119</v>
      </c>
      <c r="S437" s="34" t="s">
        <v>531</v>
      </c>
      <c r="T437" s="35" t="s">
        <v>118</v>
      </c>
      <c r="U437" s="34" t="s">
        <v>371</v>
      </c>
      <c r="V437" s="35" t="s">
        <v>117</v>
      </c>
      <c r="W437" s="34" t="s">
        <v>175</v>
      </c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1371</v>
      </c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 t="s">
        <v>1097</v>
      </c>
      <c r="N438" s="26" t="s">
        <v>111</v>
      </c>
      <c r="O438" s="25" t="s">
        <v>1167</v>
      </c>
      <c r="P438" s="26" t="s">
        <v>110</v>
      </c>
      <c r="Q438" s="25" t="s">
        <v>531</v>
      </c>
      <c r="R438" s="26" t="s">
        <v>109</v>
      </c>
      <c r="S438" s="25" t="s">
        <v>531</v>
      </c>
      <c r="T438" s="26" t="s">
        <v>108</v>
      </c>
      <c r="U438" s="25" t="s">
        <v>186</v>
      </c>
      <c r="V438" s="26" t="s">
        <v>107</v>
      </c>
      <c r="W438" s="25" t="s">
        <v>133</v>
      </c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 t="s">
        <v>1370</v>
      </c>
      <c r="N439" s="55" t="s">
        <v>102</v>
      </c>
      <c r="O439" s="54" t="s">
        <v>477</v>
      </c>
      <c r="P439" s="55" t="s">
        <v>101</v>
      </c>
      <c r="Q439" s="54" t="s">
        <v>375</v>
      </c>
      <c r="R439" s="55" t="s">
        <v>100</v>
      </c>
      <c r="S439" s="54" t="s">
        <v>381</v>
      </c>
      <c r="T439" s="55">
        <v>20</v>
      </c>
      <c r="U439" s="54" t="s">
        <v>175</v>
      </c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103</v>
      </c>
      <c r="AN445" s="85">
        <f t="shared" si="58"/>
        <v>14</v>
      </c>
      <c r="AO445" s="84">
        <f t="shared" si="58"/>
        <v>1</v>
      </c>
      <c r="AP445" s="86">
        <f t="shared" si="58"/>
        <v>52</v>
      </c>
      <c r="AQ445" s="85">
        <f t="shared" si="58"/>
        <v>10</v>
      </c>
      <c r="AR445" s="84">
        <f t="shared" si="58"/>
        <v>1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12</v>
      </c>
      <c r="AW445" s="85">
        <f t="shared" si="58"/>
        <v>1</v>
      </c>
      <c r="AX445" s="84">
        <f t="shared" si="58"/>
        <v>0</v>
      </c>
      <c r="AY445" s="86">
        <f t="shared" si="58"/>
        <v>9</v>
      </c>
      <c r="AZ445" s="85">
        <f t="shared" si="58"/>
        <v>3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59</v>
      </c>
      <c r="BJ445" s="5">
        <f>SUM(AP445:AR445,BB445)/$BJ$5</f>
        <v>31.5</v>
      </c>
      <c r="BK445" s="5">
        <f>SUM(AS445:AU445,BC445)/$BJ$5</f>
        <v>0.5</v>
      </c>
      <c r="BL445" s="5">
        <f>SUM(AV445:AX445,BD445)/$BJ$5</f>
        <v>6.5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51.5</v>
      </c>
      <c r="AN446" s="66">
        <f t="shared" si="59"/>
        <v>7</v>
      </c>
      <c r="AO446" s="65">
        <f t="shared" si="59"/>
        <v>0.5</v>
      </c>
      <c r="AP446" s="67">
        <f t="shared" si="59"/>
        <v>26</v>
      </c>
      <c r="AQ446" s="66">
        <f t="shared" si="59"/>
        <v>5</v>
      </c>
      <c r="AR446" s="65">
        <f t="shared" si="59"/>
        <v>0.5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6</v>
      </c>
      <c r="AW446" s="66">
        <f t="shared" si="59"/>
        <v>0.5</v>
      </c>
      <c r="AX446" s="65">
        <f t="shared" si="59"/>
        <v>0</v>
      </c>
      <c r="AY446" s="67">
        <f t="shared" si="59"/>
        <v>4.5</v>
      </c>
      <c r="AZ446" s="66">
        <f t="shared" si="59"/>
        <v>1.5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178</v>
      </c>
      <c r="I447" s="248">
        <v>114</v>
      </c>
      <c r="J447" s="248">
        <v>31</v>
      </c>
      <c r="K447" s="248">
        <v>6</v>
      </c>
      <c r="L447" s="45" t="s">
        <v>132</v>
      </c>
      <c r="M447" s="44" t="s">
        <v>375</v>
      </c>
      <c r="N447" s="45" t="s">
        <v>131</v>
      </c>
      <c r="O447" s="44" t="s">
        <v>1264</v>
      </c>
      <c r="P447" s="45" t="s">
        <v>130</v>
      </c>
      <c r="Q447" s="44" t="s">
        <v>765</v>
      </c>
      <c r="R447" s="45" t="s">
        <v>129</v>
      </c>
      <c r="S447" s="44" t="s">
        <v>511</v>
      </c>
      <c r="T447" s="45" t="s">
        <v>128</v>
      </c>
      <c r="U447" s="44" t="s">
        <v>373</v>
      </c>
      <c r="V447" s="45" t="s">
        <v>127</v>
      </c>
      <c r="W447" s="44" t="s">
        <v>378</v>
      </c>
      <c r="X447" s="45" t="s">
        <v>126</v>
      </c>
      <c r="Y447" s="44" t="s">
        <v>133</v>
      </c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1369</v>
      </c>
      <c r="AI447" s="42"/>
      <c r="AJ447" s="235"/>
      <c r="AK447" s="235"/>
      <c r="AL447" s="51"/>
      <c r="AM447" s="228">
        <f>SUMPRODUCT(LEN($M447:$AE450)-LEN(SUBSTITUTE($M447:$AE450,"A", "")))</f>
        <v>43</v>
      </c>
      <c r="AN447" s="216">
        <f>SUMPRODUCT(LEN($AH447:$AH450)-LEN(SUBSTITUTE($AH447:$AH450,"A", "")))</f>
        <v>2</v>
      </c>
      <c r="AO447" s="219">
        <f>SUMPRODUCT(LEN($AG447:$AG450)-LEN(SUBSTITUTE($AG447:$AG450,"A", "")))</f>
        <v>0</v>
      </c>
      <c r="AP447" s="222">
        <f>SUMPRODUCT(LEN($M447:$AE450)-LEN(SUBSTITUTE($M447:$AE450,"S", "")))</f>
        <v>21</v>
      </c>
      <c r="AQ447" s="216">
        <f>SUMPRODUCT(LEN($AH447:$AH450)-LEN(SUBSTITUTE($AH447:$AH450,"S", "")))</f>
        <v>3</v>
      </c>
      <c r="AR447" s="219">
        <f>SUMPRODUCT(LEN($AG447:$AG450)-LEN(SUBSTITUTE($AG447:$AG450,"S", "")))</f>
        <v>0</v>
      </c>
      <c r="AS447" s="222">
        <f>SUMPRODUCT(LEN($M447:$AE450)-LEN(SUBSTITUTE($M447:$AE450,"F", "")))</f>
        <v>0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4</v>
      </c>
      <c r="AW447" s="216">
        <f>SUMPRODUCT(LEN($AH447:$AH450)-LEN(SUBSTITUTE($AH447:$AH450,"G", "")))</f>
        <v>0</v>
      </c>
      <c r="AX447" s="219">
        <f>SUMPRODUCT(LEN($AG447:$AG450)-LEN(SUBSTITUTE($AG447:$AG450,"G", "")))</f>
        <v>0</v>
      </c>
      <c r="AY447" s="222">
        <f>SUMPRODUCT(LEN($M447:$AE450)-LEN(SUBSTITUTE($M447:$AE450,"M", "")))</f>
        <v>6</v>
      </c>
      <c r="AZ447" s="216">
        <f>SUMPRODUCT(LEN($AH447:$AH450)-LEN(SUBSTITUTE($AH447:$AH450,"M", "")))</f>
        <v>1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0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375</v>
      </c>
      <c r="N448" s="35" t="s">
        <v>121</v>
      </c>
      <c r="O448" s="34" t="s">
        <v>1069</v>
      </c>
      <c r="P448" s="35" t="s">
        <v>120</v>
      </c>
      <c r="Q448" s="34" t="s">
        <v>530</v>
      </c>
      <c r="R448" s="35" t="s">
        <v>119</v>
      </c>
      <c r="S448" s="34" t="s">
        <v>375</v>
      </c>
      <c r="T448" s="35" t="s">
        <v>118</v>
      </c>
      <c r="U448" s="34" t="s">
        <v>462</v>
      </c>
      <c r="V448" s="35" t="s">
        <v>117</v>
      </c>
      <c r="W448" s="34" t="s">
        <v>372</v>
      </c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236</v>
      </c>
      <c r="I449" s="250"/>
      <c r="J449" s="250"/>
      <c r="K449" s="250"/>
      <c r="L449" s="26" t="s">
        <v>112</v>
      </c>
      <c r="M449" s="25" t="s">
        <v>1294</v>
      </c>
      <c r="N449" s="26" t="s">
        <v>111</v>
      </c>
      <c r="O449" s="25" t="s">
        <v>1106</v>
      </c>
      <c r="P449" s="26" t="s">
        <v>110</v>
      </c>
      <c r="Q449" s="25" t="s">
        <v>375</v>
      </c>
      <c r="R449" s="26" t="s">
        <v>109</v>
      </c>
      <c r="S449" s="25" t="s">
        <v>492</v>
      </c>
      <c r="T449" s="26" t="s">
        <v>108</v>
      </c>
      <c r="U449" s="25" t="s">
        <v>377</v>
      </c>
      <c r="V449" s="26" t="s">
        <v>107</v>
      </c>
      <c r="W449" s="25" t="s">
        <v>371</v>
      </c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1287</v>
      </c>
      <c r="N450" s="55" t="s">
        <v>102</v>
      </c>
      <c r="O450" s="54" t="s">
        <v>1106</v>
      </c>
      <c r="P450" s="55" t="s">
        <v>101</v>
      </c>
      <c r="Q450" s="54" t="s">
        <v>175</v>
      </c>
      <c r="R450" s="55" t="s">
        <v>100</v>
      </c>
      <c r="S450" s="54" t="s">
        <v>461</v>
      </c>
      <c r="T450" s="55">
        <v>20</v>
      </c>
      <c r="U450" s="54" t="s">
        <v>381</v>
      </c>
      <c r="V450" s="55" t="s">
        <v>99</v>
      </c>
      <c r="W450" s="54" t="s">
        <v>230</v>
      </c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211" t="s">
        <v>1368</v>
      </c>
      <c r="E451" s="49"/>
      <c r="F451" s="49"/>
      <c r="G451" s="48"/>
      <c r="H451" s="241"/>
      <c r="I451" s="248">
        <v>113</v>
      </c>
      <c r="J451" s="248">
        <v>32</v>
      </c>
      <c r="K451" s="248">
        <v>6</v>
      </c>
      <c r="L451" s="45" t="s">
        <v>132</v>
      </c>
      <c r="M451" s="44" t="s">
        <v>175</v>
      </c>
      <c r="N451" s="45" t="s">
        <v>131</v>
      </c>
      <c r="O451" s="44" t="s">
        <v>1167</v>
      </c>
      <c r="P451" s="45" t="s">
        <v>130</v>
      </c>
      <c r="Q451" s="44" t="s">
        <v>1106</v>
      </c>
      <c r="R451" s="45" t="s">
        <v>129</v>
      </c>
      <c r="S451" s="44" t="s">
        <v>550</v>
      </c>
      <c r="T451" s="45" t="s">
        <v>128</v>
      </c>
      <c r="U451" s="44" t="s">
        <v>1367</v>
      </c>
      <c r="V451" s="45" t="s">
        <v>127</v>
      </c>
      <c r="W451" s="44" t="s">
        <v>377</v>
      </c>
      <c r="X451" s="45" t="s">
        <v>126</v>
      </c>
      <c r="Y451" s="44" t="s">
        <v>133</v>
      </c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>
        <v>17</v>
      </c>
      <c r="AG451" s="44" t="s">
        <v>175</v>
      </c>
      <c r="AH451" s="43" t="s">
        <v>1366</v>
      </c>
      <c r="AI451" s="42"/>
      <c r="AJ451" s="231"/>
      <c r="AK451" s="225"/>
      <c r="AL451" s="51"/>
      <c r="AM451" s="228">
        <f>SUMPRODUCT(LEN($M451:$AE454)-LEN(SUBSTITUTE($M451:$AE454,"A", "")))</f>
        <v>60</v>
      </c>
      <c r="AN451" s="216">
        <f>SUMPRODUCT(LEN($AH451:$AH454)-LEN(SUBSTITUTE($AH451:$AH454,"A", "")))</f>
        <v>12</v>
      </c>
      <c r="AO451" s="219">
        <f>SUMPRODUCT(LEN($AG451:$AG454)-LEN(SUBSTITUTE($AG451:$AG454,"A", "")))</f>
        <v>1</v>
      </c>
      <c r="AP451" s="222">
        <f>SUMPRODUCT(LEN($M451:$AE454)-LEN(SUBSTITUTE($M451:$AE454,"S", "")))</f>
        <v>31</v>
      </c>
      <c r="AQ451" s="216">
        <f>SUMPRODUCT(LEN($AH451:$AH454)-LEN(SUBSTITUTE($AH451:$AH454,"S", "")))</f>
        <v>7</v>
      </c>
      <c r="AR451" s="219">
        <f>SUMPRODUCT(LEN($AG451:$AG454)-LEN(SUBSTITUTE($AG451:$AG454,"S", "")))</f>
        <v>1</v>
      </c>
      <c r="AS451" s="222">
        <f>SUMPRODUCT(LEN($M451:$AE454)-LEN(SUBSTITUTE($M451:$AE454,"F", "")))</f>
        <v>1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8</v>
      </c>
      <c r="AW451" s="216">
        <f>SUMPRODUCT(LEN($AH451:$AH454)-LEN(SUBSTITUTE($AH451:$AH454,"G", "")))</f>
        <v>1</v>
      </c>
      <c r="AX451" s="219">
        <f>SUMPRODUCT(LEN($AG451:$AG454)-LEN(SUBSTITUTE($AG451:$AG454,"G", "")))</f>
        <v>0</v>
      </c>
      <c r="AY451" s="222">
        <f>SUMPRODUCT(LEN($M451:$AE454)-LEN(SUBSTITUTE($M451:$AE454,"M", "")))</f>
        <v>3</v>
      </c>
      <c r="AZ451" s="216">
        <f>SUMPRODUCT(LEN($AH451:$AH454)-LEN(SUBSTITUTE($AH451:$AH454,"M", "")))</f>
        <v>2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210" t="s">
        <v>1365</v>
      </c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 t="s">
        <v>375</v>
      </c>
      <c r="N452" s="35" t="s">
        <v>121</v>
      </c>
      <c r="O452" s="34" t="s">
        <v>470</v>
      </c>
      <c r="P452" s="35" t="s">
        <v>120</v>
      </c>
      <c r="Q452" s="34" t="s">
        <v>724</v>
      </c>
      <c r="R452" s="35" t="s">
        <v>119</v>
      </c>
      <c r="S452" s="34" t="s">
        <v>559</v>
      </c>
      <c r="T452" s="35" t="s">
        <v>118</v>
      </c>
      <c r="U452" s="34" t="s">
        <v>547</v>
      </c>
      <c r="V452" s="35" t="s">
        <v>117</v>
      </c>
      <c r="W452" s="34" t="s">
        <v>469</v>
      </c>
      <c r="X452" s="35" t="s">
        <v>116</v>
      </c>
      <c r="Y452" s="34" t="s">
        <v>133</v>
      </c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>
        <v>29</v>
      </c>
      <c r="AG452" s="34" t="s">
        <v>133</v>
      </c>
      <c r="AH452" s="33" t="s">
        <v>1273</v>
      </c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 t="s">
        <v>1364</v>
      </c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 t="s">
        <v>374</v>
      </c>
      <c r="N453" s="26" t="s">
        <v>111</v>
      </c>
      <c r="O453" s="25" t="s">
        <v>1363</v>
      </c>
      <c r="P453" s="26" t="s">
        <v>110</v>
      </c>
      <c r="Q453" s="25" t="s">
        <v>724</v>
      </c>
      <c r="R453" s="26" t="s">
        <v>109</v>
      </c>
      <c r="S453" s="25" t="s">
        <v>1362</v>
      </c>
      <c r="T453" s="26" t="s">
        <v>108</v>
      </c>
      <c r="U453" s="25" t="s">
        <v>662</v>
      </c>
      <c r="V453" s="26" t="s">
        <v>107</v>
      </c>
      <c r="W453" s="25" t="s">
        <v>371</v>
      </c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 t="s">
        <v>703</v>
      </c>
      <c r="N454" s="55" t="s">
        <v>102</v>
      </c>
      <c r="O454" s="54" t="s">
        <v>475</v>
      </c>
      <c r="P454" s="55" t="s">
        <v>101</v>
      </c>
      <c r="Q454" s="54" t="s">
        <v>1361</v>
      </c>
      <c r="R454" s="55" t="s">
        <v>100</v>
      </c>
      <c r="S454" s="54" t="s">
        <v>472</v>
      </c>
      <c r="T454" s="55">
        <v>20</v>
      </c>
      <c r="U454" s="54" t="s">
        <v>461</v>
      </c>
      <c r="V454" s="55" t="s">
        <v>99</v>
      </c>
      <c r="W454" s="54" t="s">
        <v>372</v>
      </c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63</v>
      </c>
      <c r="AN460" s="85">
        <f t="shared" si="60"/>
        <v>2</v>
      </c>
      <c r="AO460" s="84">
        <f t="shared" si="60"/>
        <v>1</v>
      </c>
      <c r="AP460" s="86">
        <f t="shared" si="60"/>
        <v>49</v>
      </c>
      <c r="AQ460" s="85">
        <f t="shared" si="60"/>
        <v>0</v>
      </c>
      <c r="AR460" s="84">
        <f t="shared" si="60"/>
        <v>0</v>
      </c>
      <c r="AS460" s="86">
        <f t="shared" si="60"/>
        <v>2</v>
      </c>
      <c r="AT460" s="85">
        <f t="shared" si="60"/>
        <v>0</v>
      </c>
      <c r="AU460" s="84">
        <f t="shared" si="60"/>
        <v>0</v>
      </c>
      <c r="AV460" s="86">
        <f t="shared" si="60"/>
        <v>11</v>
      </c>
      <c r="AW460" s="85">
        <f t="shared" si="60"/>
        <v>0</v>
      </c>
      <c r="AX460" s="84">
        <f t="shared" si="60"/>
        <v>0</v>
      </c>
      <c r="AY460" s="86">
        <f t="shared" si="60"/>
        <v>7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1</v>
      </c>
      <c r="BE460" s="81">
        <f t="shared" si="60"/>
        <v>0</v>
      </c>
      <c r="BF460" s="61" t="s">
        <v>137</v>
      </c>
      <c r="BI460" s="5">
        <f>SUM(AM460:AO460)/$BJ$5</f>
        <v>33</v>
      </c>
      <c r="BJ460" s="5">
        <f>SUM(AP460:AR460,BB460)/$BJ$5</f>
        <v>24.5</v>
      </c>
      <c r="BK460" s="5">
        <f>SUM(AS460:AU460,BC460)/$BJ$5</f>
        <v>1</v>
      </c>
      <c r="BL460" s="5">
        <f>SUM(AV460:AX460,BD460)/$BJ$5</f>
        <v>6</v>
      </c>
      <c r="BM460" s="5">
        <f>SUM(AY460:BA460,BE460)/$BJ$5</f>
        <v>3.5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31.5</v>
      </c>
      <c r="AN461" s="66">
        <f t="shared" si="61"/>
        <v>1</v>
      </c>
      <c r="AO461" s="65">
        <f t="shared" si="61"/>
        <v>0.5</v>
      </c>
      <c r="AP461" s="67">
        <f t="shared" si="61"/>
        <v>24.5</v>
      </c>
      <c r="AQ461" s="66">
        <f t="shared" si="61"/>
        <v>0</v>
      </c>
      <c r="AR461" s="65">
        <f t="shared" si="61"/>
        <v>0</v>
      </c>
      <c r="AS461" s="67">
        <f t="shared" si="61"/>
        <v>1</v>
      </c>
      <c r="AT461" s="66">
        <f t="shared" si="61"/>
        <v>0</v>
      </c>
      <c r="AU461" s="65">
        <f t="shared" si="61"/>
        <v>0</v>
      </c>
      <c r="AV461" s="67">
        <f t="shared" si="61"/>
        <v>5.5</v>
      </c>
      <c r="AW461" s="66">
        <f t="shared" si="61"/>
        <v>0</v>
      </c>
      <c r="AX461" s="65">
        <f t="shared" si="61"/>
        <v>0</v>
      </c>
      <c r="AY461" s="67">
        <f t="shared" si="61"/>
        <v>3.5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0.5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178</v>
      </c>
      <c r="I462" s="248">
        <v>89</v>
      </c>
      <c r="J462" s="248">
        <v>27</v>
      </c>
      <c r="K462" s="248">
        <v>6</v>
      </c>
      <c r="L462" s="45" t="s">
        <v>132</v>
      </c>
      <c r="M462" s="44" t="s">
        <v>175</v>
      </c>
      <c r="N462" s="45" t="s">
        <v>131</v>
      </c>
      <c r="O462" s="44" t="s">
        <v>475</v>
      </c>
      <c r="P462" s="45" t="s">
        <v>130</v>
      </c>
      <c r="Q462" s="44" t="s">
        <v>498</v>
      </c>
      <c r="R462" s="45" t="s">
        <v>129</v>
      </c>
      <c r="S462" s="44" t="s">
        <v>373</v>
      </c>
      <c r="T462" s="45" t="s">
        <v>128</v>
      </c>
      <c r="U462" s="44" t="s">
        <v>371</v>
      </c>
      <c r="V462" s="45" t="s">
        <v>127</v>
      </c>
      <c r="W462" s="44" t="s">
        <v>133</v>
      </c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/>
      <c r="AI462" s="42" t="s">
        <v>531</v>
      </c>
      <c r="AJ462" s="235"/>
      <c r="AK462" s="235"/>
      <c r="AL462" s="51"/>
      <c r="AM462" s="228">
        <f>SUMPRODUCT(LEN($M462:$AE465)-LEN(SUBSTITUTE($M462:$AE465,"A", "")))</f>
        <v>31</v>
      </c>
      <c r="AN462" s="216">
        <f>SUMPRODUCT(LEN($AH462:$AH465)-LEN(SUBSTITUTE($AH462:$AH465,"A", "")))</f>
        <v>0</v>
      </c>
      <c r="AO462" s="219">
        <f>SUMPRODUCT(LEN($AG462:$AG465)-LEN(SUBSTITUTE($AG462:$AG465,"A", "")))</f>
        <v>0</v>
      </c>
      <c r="AP462" s="222">
        <f>SUMPRODUCT(LEN($M462:$AE465)-LEN(SUBSTITUTE($M462:$AE465,"S", "")))</f>
        <v>25</v>
      </c>
      <c r="AQ462" s="216">
        <f>SUMPRODUCT(LEN($AH462:$AH465)-LEN(SUBSTITUTE($AH462:$AH465,"S", "")))</f>
        <v>0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2</v>
      </c>
      <c r="AW462" s="216">
        <f>SUMPRODUCT(LEN($AH462:$AH465)-LEN(SUBSTITUTE($AH462:$AH465,"G", "")))</f>
        <v>0</v>
      </c>
      <c r="AX462" s="219">
        <f>SUMPRODUCT(LEN($AG462:$AG465)-LEN(SUBSTITUTE($AG462:$AG465,"G", "")))</f>
        <v>0</v>
      </c>
      <c r="AY462" s="222">
        <f>SUMPRODUCT(LEN($M462:$AE465)-LEN(SUBSTITUTE($M462:$AE465,"M", "")))</f>
        <v>3</v>
      </c>
      <c r="AZ462" s="216">
        <f>SUMPRODUCT(LEN($AH462:$AH465)-LEN(SUBSTITUTE($AH462:$AH465,"M", "")))</f>
        <v>0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1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1079</v>
      </c>
      <c r="N463" s="35" t="s">
        <v>121</v>
      </c>
      <c r="O463" s="34" t="s">
        <v>475</v>
      </c>
      <c r="P463" s="35" t="s">
        <v>120</v>
      </c>
      <c r="Q463" s="34" t="s">
        <v>385</v>
      </c>
      <c r="R463" s="35" t="s">
        <v>119</v>
      </c>
      <c r="S463" s="34" t="s">
        <v>381</v>
      </c>
      <c r="T463" s="35" t="s">
        <v>118</v>
      </c>
      <c r="U463" s="34" t="s">
        <v>371</v>
      </c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22</v>
      </c>
      <c r="I464" s="250"/>
      <c r="J464" s="250"/>
      <c r="K464" s="250"/>
      <c r="L464" s="26" t="s">
        <v>112</v>
      </c>
      <c r="M464" s="25" t="s">
        <v>1181</v>
      </c>
      <c r="N464" s="26" t="s">
        <v>111</v>
      </c>
      <c r="O464" s="25" t="s">
        <v>724</v>
      </c>
      <c r="P464" s="26" t="s">
        <v>110</v>
      </c>
      <c r="Q464" s="25" t="s">
        <v>462</v>
      </c>
      <c r="R464" s="26" t="s">
        <v>109</v>
      </c>
      <c r="S464" s="25" t="s">
        <v>381</v>
      </c>
      <c r="T464" s="26" t="s">
        <v>108</v>
      </c>
      <c r="U464" s="25" t="s">
        <v>175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1125</v>
      </c>
      <c r="N465" s="55" t="s">
        <v>102</v>
      </c>
      <c r="O465" s="54" t="s">
        <v>472</v>
      </c>
      <c r="P465" s="55" t="s">
        <v>101</v>
      </c>
      <c r="Q465" s="54" t="s">
        <v>461</v>
      </c>
      <c r="R465" s="55" t="s">
        <v>100</v>
      </c>
      <c r="S465" s="54" t="s">
        <v>469</v>
      </c>
      <c r="T465" s="55">
        <v>20</v>
      </c>
      <c r="U465" s="54" t="s">
        <v>133</v>
      </c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>
        <v>101</v>
      </c>
      <c r="J466" s="248">
        <v>29</v>
      </c>
      <c r="K466" s="248">
        <v>6</v>
      </c>
      <c r="L466" s="45" t="s">
        <v>132</v>
      </c>
      <c r="M466" s="44" t="s">
        <v>175</v>
      </c>
      <c r="N466" s="45" t="s">
        <v>131</v>
      </c>
      <c r="O466" s="44" t="s">
        <v>1167</v>
      </c>
      <c r="P466" s="45" t="s">
        <v>130</v>
      </c>
      <c r="Q466" s="44" t="s">
        <v>737</v>
      </c>
      <c r="R466" s="45" t="s">
        <v>129</v>
      </c>
      <c r="S466" s="44" t="s">
        <v>502</v>
      </c>
      <c r="T466" s="45" t="s">
        <v>128</v>
      </c>
      <c r="U466" s="44" t="s">
        <v>730</v>
      </c>
      <c r="V466" s="45" t="s">
        <v>127</v>
      </c>
      <c r="W466" s="44" t="s">
        <v>133</v>
      </c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>
        <v>23</v>
      </c>
      <c r="AG466" s="44" t="s">
        <v>175</v>
      </c>
      <c r="AH466" s="43" t="s">
        <v>375</v>
      </c>
      <c r="AI466" s="42"/>
      <c r="AJ466" s="231"/>
      <c r="AK466" s="225"/>
      <c r="AL466" s="51"/>
      <c r="AM466" s="228">
        <f>SUMPRODUCT(LEN($M466:$AE469)-LEN(SUBSTITUTE($M466:$AE469,"A", "")))</f>
        <v>32</v>
      </c>
      <c r="AN466" s="216">
        <f>SUMPRODUCT(LEN($AH466:$AH469)-LEN(SUBSTITUTE($AH466:$AH469,"A", "")))</f>
        <v>2</v>
      </c>
      <c r="AO466" s="219">
        <f>SUMPRODUCT(LEN($AG466:$AG469)-LEN(SUBSTITUTE($AG466:$AG469,"A", "")))</f>
        <v>1</v>
      </c>
      <c r="AP466" s="222">
        <f>SUMPRODUCT(LEN($M466:$AE469)-LEN(SUBSTITUTE($M466:$AE469,"S", "")))</f>
        <v>24</v>
      </c>
      <c r="AQ466" s="216">
        <f>SUMPRODUCT(LEN($AH466:$AH469)-LEN(SUBSTITUTE($AH466:$AH469,"S", "")))</f>
        <v>0</v>
      </c>
      <c r="AR466" s="219">
        <f>SUMPRODUCT(LEN($AG466:$AG469)-LEN(SUBSTITUTE($AG466:$AG469,"S", "")))</f>
        <v>0</v>
      </c>
      <c r="AS466" s="222">
        <f>SUMPRODUCT(LEN($M466:$AE469)-LEN(SUBSTITUTE($M466:$AE469,"F", "")))</f>
        <v>2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9</v>
      </c>
      <c r="AW466" s="216">
        <f>SUMPRODUCT(LEN($AH466:$AH469)-LEN(SUBSTITUTE($AH466:$AH469,"G", "")))</f>
        <v>0</v>
      </c>
      <c r="AX466" s="219">
        <f>SUMPRODUCT(LEN($AG466:$AG469)-LEN(SUBSTITUTE($AG466:$AG469,"G", "")))</f>
        <v>0</v>
      </c>
      <c r="AY466" s="222">
        <f>SUMPRODUCT(LEN($M466:$AE469)-LEN(SUBSTITUTE($M466:$AE469,"M", "")))</f>
        <v>4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 t="s">
        <v>175</v>
      </c>
      <c r="N467" s="35" t="s">
        <v>121</v>
      </c>
      <c r="O467" s="34" t="s">
        <v>1142</v>
      </c>
      <c r="P467" s="35" t="s">
        <v>120</v>
      </c>
      <c r="Q467" s="34" t="s">
        <v>1360</v>
      </c>
      <c r="R467" s="35" t="s">
        <v>119</v>
      </c>
      <c r="S467" s="34" t="s">
        <v>648</v>
      </c>
      <c r="T467" s="35" t="s">
        <v>118</v>
      </c>
      <c r="U467" s="34" t="s">
        <v>378</v>
      </c>
      <c r="V467" s="35" t="s">
        <v>117</v>
      </c>
      <c r="W467" s="34" t="s">
        <v>133</v>
      </c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 t="s">
        <v>374</v>
      </c>
      <c r="N468" s="26" t="s">
        <v>111</v>
      </c>
      <c r="O468" s="25" t="s">
        <v>1271</v>
      </c>
      <c r="P468" s="26" t="s">
        <v>110</v>
      </c>
      <c r="Q468" s="25" t="s">
        <v>731</v>
      </c>
      <c r="R468" s="26" t="s">
        <v>109</v>
      </c>
      <c r="S468" s="25" t="s">
        <v>658</v>
      </c>
      <c r="T468" s="26" t="s">
        <v>108</v>
      </c>
      <c r="U468" s="25" t="s">
        <v>371</v>
      </c>
      <c r="V468" s="26" t="s">
        <v>107</v>
      </c>
      <c r="W468" s="25" t="s">
        <v>133</v>
      </c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 t="s">
        <v>1106</v>
      </c>
      <c r="N469" s="55" t="s">
        <v>102</v>
      </c>
      <c r="O469" s="54" t="s">
        <v>656</v>
      </c>
      <c r="P469" s="55" t="s">
        <v>101</v>
      </c>
      <c r="Q469" s="54" t="s">
        <v>1277</v>
      </c>
      <c r="R469" s="55" t="s">
        <v>100</v>
      </c>
      <c r="S469" s="54" t="s">
        <v>377</v>
      </c>
      <c r="T469" s="55">
        <v>20</v>
      </c>
      <c r="U469" s="54" t="s">
        <v>371</v>
      </c>
      <c r="V469" s="55" t="s">
        <v>99</v>
      </c>
      <c r="W469" s="54">
        <v>13</v>
      </c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87</v>
      </c>
      <c r="AN475" s="85">
        <f t="shared" si="62"/>
        <v>21</v>
      </c>
      <c r="AO475" s="84">
        <f t="shared" si="62"/>
        <v>2</v>
      </c>
      <c r="AP475" s="86">
        <f t="shared" si="62"/>
        <v>46</v>
      </c>
      <c r="AQ475" s="85">
        <f t="shared" si="62"/>
        <v>11</v>
      </c>
      <c r="AR475" s="84">
        <f t="shared" si="62"/>
        <v>1</v>
      </c>
      <c r="AS475" s="86">
        <f t="shared" si="62"/>
        <v>1</v>
      </c>
      <c r="AT475" s="85">
        <f t="shared" si="62"/>
        <v>0</v>
      </c>
      <c r="AU475" s="84">
        <f t="shared" si="62"/>
        <v>0</v>
      </c>
      <c r="AV475" s="86">
        <f t="shared" si="62"/>
        <v>13</v>
      </c>
      <c r="AW475" s="85">
        <f t="shared" si="62"/>
        <v>3</v>
      </c>
      <c r="AX475" s="84">
        <f t="shared" si="62"/>
        <v>1</v>
      </c>
      <c r="AY475" s="86">
        <f t="shared" si="62"/>
        <v>13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1</v>
      </c>
      <c r="BF475" s="61" t="s">
        <v>137</v>
      </c>
      <c r="BI475" s="5">
        <f>SUM(AM475:AO475)/$BJ$5</f>
        <v>55</v>
      </c>
      <c r="BJ475" s="5">
        <f>SUM(AP475:AR475,BB475)/$BJ$5</f>
        <v>29</v>
      </c>
      <c r="BK475" s="5">
        <f>SUM(AS475:AU475,BC475)/$BJ$5</f>
        <v>0.5</v>
      </c>
      <c r="BL475" s="5">
        <f>SUM(AV475:AX475,BD475)/$BJ$5</f>
        <v>8.5</v>
      </c>
      <c r="BM475" s="5">
        <f>SUM(AY475:BA475,BE475)/$BJ$5</f>
        <v>7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43.5</v>
      </c>
      <c r="AN476" s="66">
        <f t="shared" si="63"/>
        <v>10.5</v>
      </c>
      <c r="AO476" s="65">
        <f t="shared" si="63"/>
        <v>1</v>
      </c>
      <c r="AP476" s="67">
        <f t="shared" si="63"/>
        <v>23</v>
      </c>
      <c r="AQ476" s="66">
        <f t="shared" si="63"/>
        <v>5.5</v>
      </c>
      <c r="AR476" s="65">
        <f t="shared" si="63"/>
        <v>0.5</v>
      </c>
      <c r="AS476" s="67">
        <f t="shared" si="63"/>
        <v>0.5</v>
      </c>
      <c r="AT476" s="66">
        <f t="shared" si="63"/>
        <v>0</v>
      </c>
      <c r="AU476" s="65">
        <f t="shared" si="63"/>
        <v>0</v>
      </c>
      <c r="AV476" s="67">
        <f t="shared" si="63"/>
        <v>6.5</v>
      </c>
      <c r="AW476" s="66">
        <f t="shared" si="63"/>
        <v>1.5</v>
      </c>
      <c r="AX476" s="65">
        <f t="shared" si="63"/>
        <v>0.5</v>
      </c>
      <c r="AY476" s="67">
        <f t="shared" si="63"/>
        <v>6.5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0.5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178</v>
      </c>
      <c r="I477" s="248">
        <v>98</v>
      </c>
      <c r="J477" s="248">
        <v>29</v>
      </c>
      <c r="K477" s="248">
        <v>6</v>
      </c>
      <c r="L477" s="45" t="s">
        <v>132</v>
      </c>
      <c r="M477" s="44" t="s">
        <v>175</v>
      </c>
      <c r="N477" s="45" t="s">
        <v>131</v>
      </c>
      <c r="O477" s="44" t="s">
        <v>1359</v>
      </c>
      <c r="P477" s="45" t="s">
        <v>130</v>
      </c>
      <c r="Q477" s="44" t="s">
        <v>1336</v>
      </c>
      <c r="R477" s="45" t="s">
        <v>129</v>
      </c>
      <c r="S477" s="44" t="s">
        <v>652</v>
      </c>
      <c r="T477" s="45" t="s">
        <v>128</v>
      </c>
      <c r="U477" s="44" t="s">
        <v>385</v>
      </c>
      <c r="V477" s="45" t="s">
        <v>127</v>
      </c>
      <c r="W477" s="44" t="s">
        <v>371</v>
      </c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>
        <v>14</v>
      </c>
      <c r="AG477" s="44" t="s">
        <v>531</v>
      </c>
      <c r="AH477" s="43" t="s">
        <v>175</v>
      </c>
      <c r="AI477" s="42" t="s">
        <v>1097</v>
      </c>
      <c r="AJ477" s="235">
        <v>4</v>
      </c>
      <c r="AK477" s="235"/>
      <c r="AL477" s="51"/>
      <c r="AM477" s="228">
        <f>SUMPRODUCT(LEN($M477:$AE480)-LEN(SUBSTITUTE($M477:$AE480,"A", "")))</f>
        <v>47</v>
      </c>
      <c r="AN477" s="216">
        <f>SUMPRODUCT(LEN($AH477:$AH480)-LEN(SUBSTITUTE($AH477:$AH480,"A", "")))</f>
        <v>1</v>
      </c>
      <c r="AO477" s="219">
        <f>SUMPRODUCT(LEN($AG477:$AG480)-LEN(SUBSTITUTE($AG477:$AG480,"A", "")))</f>
        <v>2</v>
      </c>
      <c r="AP477" s="222">
        <f>SUMPRODUCT(LEN($M477:$AE480)-LEN(SUBSTITUTE($M477:$AE480,"S", "")))</f>
        <v>26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1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8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1</v>
      </c>
      <c r="AY477" s="222">
        <f>SUMPRODUCT(LEN($M477:$AE480)-LEN(SUBSTITUTE($M477:$AE480,"M", "")))</f>
        <v>5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1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1181</v>
      </c>
      <c r="N478" s="35" t="s">
        <v>121</v>
      </c>
      <c r="O478" s="34" t="s">
        <v>1285</v>
      </c>
      <c r="P478" s="35" t="s">
        <v>120</v>
      </c>
      <c r="Q478" s="34" t="s">
        <v>530</v>
      </c>
      <c r="R478" s="35" t="s">
        <v>119</v>
      </c>
      <c r="S478" s="34" t="s">
        <v>375</v>
      </c>
      <c r="T478" s="35" t="s">
        <v>118</v>
      </c>
      <c r="U478" s="34" t="s">
        <v>461</v>
      </c>
      <c r="V478" s="35" t="s">
        <v>117</v>
      </c>
      <c r="W478" s="34" t="s">
        <v>133</v>
      </c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>
        <v>15</v>
      </c>
      <c r="AG478" s="34" t="s">
        <v>175</v>
      </c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236</v>
      </c>
      <c r="I479" s="250"/>
      <c r="J479" s="250"/>
      <c r="K479" s="250"/>
      <c r="L479" s="26" t="s">
        <v>112</v>
      </c>
      <c r="M479" s="25" t="s">
        <v>1106</v>
      </c>
      <c r="N479" s="26" t="s">
        <v>111</v>
      </c>
      <c r="O479" s="25" t="s">
        <v>1356</v>
      </c>
      <c r="P479" s="26" t="s">
        <v>110</v>
      </c>
      <c r="Q479" s="25" t="s">
        <v>477</v>
      </c>
      <c r="R479" s="26" t="s">
        <v>109</v>
      </c>
      <c r="S479" s="25" t="s">
        <v>682</v>
      </c>
      <c r="T479" s="26" t="s">
        <v>108</v>
      </c>
      <c r="U479" s="25" t="s">
        <v>490</v>
      </c>
      <c r="V479" s="26" t="s">
        <v>107</v>
      </c>
      <c r="W479" s="25" t="s">
        <v>133</v>
      </c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>
        <v>17</v>
      </c>
      <c r="AG479" s="25" t="s">
        <v>175</v>
      </c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496</v>
      </c>
      <c r="N480" s="55" t="s">
        <v>102</v>
      </c>
      <c r="O480" s="54" t="s">
        <v>374</v>
      </c>
      <c r="P480" s="55" t="s">
        <v>101</v>
      </c>
      <c r="Q480" s="54" t="s">
        <v>1358</v>
      </c>
      <c r="R480" s="55" t="s">
        <v>100</v>
      </c>
      <c r="S480" s="54" t="s">
        <v>511</v>
      </c>
      <c r="T480" s="55">
        <v>20</v>
      </c>
      <c r="U480" s="54" t="s">
        <v>381</v>
      </c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>
        <v>91</v>
      </c>
      <c r="J481" s="248">
        <v>30</v>
      </c>
      <c r="K481" s="248">
        <v>7</v>
      </c>
      <c r="L481" s="45" t="s">
        <v>132</v>
      </c>
      <c r="M481" s="44" t="s">
        <v>374</v>
      </c>
      <c r="N481" s="45" t="s">
        <v>131</v>
      </c>
      <c r="O481" s="44" t="s">
        <v>1264</v>
      </c>
      <c r="P481" s="45" t="s">
        <v>130</v>
      </c>
      <c r="Q481" s="44" t="s">
        <v>472</v>
      </c>
      <c r="R481" s="45" t="s">
        <v>129</v>
      </c>
      <c r="S481" s="44" t="s">
        <v>1277</v>
      </c>
      <c r="T481" s="45" t="s">
        <v>128</v>
      </c>
      <c r="U481" s="44" t="s">
        <v>175</v>
      </c>
      <c r="V481" s="45" t="s">
        <v>127</v>
      </c>
      <c r="W481" s="44" t="s">
        <v>175</v>
      </c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>
        <v>28</v>
      </c>
      <c r="AG481" s="44" t="s">
        <v>133</v>
      </c>
      <c r="AH481" s="43" t="s">
        <v>1357</v>
      </c>
      <c r="AI481" s="42"/>
      <c r="AJ481" s="231"/>
      <c r="AK481" s="225"/>
      <c r="AL481" s="51"/>
      <c r="AM481" s="228">
        <f>SUMPRODUCT(LEN($M481:$AE484)-LEN(SUBSTITUTE($M481:$AE484,"A", "")))</f>
        <v>40</v>
      </c>
      <c r="AN481" s="216">
        <f>SUMPRODUCT(LEN($AH481:$AH484)-LEN(SUBSTITUTE($AH481:$AH484,"A", "")))</f>
        <v>20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20</v>
      </c>
      <c r="AQ481" s="216">
        <f>SUMPRODUCT(LEN($AH481:$AH484)-LEN(SUBSTITUTE($AH481:$AH484,"S", "")))</f>
        <v>11</v>
      </c>
      <c r="AR481" s="219">
        <f>SUMPRODUCT(LEN($AG481:$AG484)-LEN(SUBSTITUTE($AG481:$AG484,"S", "")))</f>
        <v>1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5</v>
      </c>
      <c r="AW481" s="216">
        <f>SUMPRODUCT(LEN($AH481:$AH484)-LEN(SUBSTITUTE($AH481:$AH484,"G", "")))</f>
        <v>3</v>
      </c>
      <c r="AX481" s="219">
        <f>SUMPRODUCT(LEN($AG481:$AG484)-LEN(SUBSTITUTE($AG481:$AG484,"G", "")))</f>
        <v>0</v>
      </c>
      <c r="AY481" s="222">
        <f>SUMPRODUCT(LEN($M481:$AE484)-LEN(SUBSTITUTE($M481:$AE484,"M", "")))</f>
        <v>8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 t="s">
        <v>1106</v>
      </c>
      <c r="N482" s="35" t="s">
        <v>121</v>
      </c>
      <c r="O482" s="34" t="s">
        <v>1356</v>
      </c>
      <c r="P482" s="35" t="s">
        <v>120</v>
      </c>
      <c r="Q482" s="34" t="s">
        <v>671</v>
      </c>
      <c r="R482" s="35" t="s">
        <v>119</v>
      </c>
      <c r="S482" s="34" t="s">
        <v>492</v>
      </c>
      <c r="T482" s="35" t="s">
        <v>118</v>
      </c>
      <c r="U482" s="34" t="s">
        <v>491</v>
      </c>
      <c r="V482" s="35" t="s">
        <v>117</v>
      </c>
      <c r="W482" s="34" t="s">
        <v>133</v>
      </c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1355</v>
      </c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 t="s">
        <v>1332</v>
      </c>
      <c r="N483" s="26" t="s">
        <v>111</v>
      </c>
      <c r="O483" s="25" t="s">
        <v>1079</v>
      </c>
      <c r="P483" s="26" t="s">
        <v>110</v>
      </c>
      <c r="Q483" s="25" t="s">
        <v>374</v>
      </c>
      <c r="R483" s="26" t="s">
        <v>109</v>
      </c>
      <c r="S483" s="25" t="s">
        <v>385</v>
      </c>
      <c r="T483" s="26" t="s">
        <v>108</v>
      </c>
      <c r="U483" s="25" t="s">
        <v>371</v>
      </c>
      <c r="V483" s="26" t="s">
        <v>107</v>
      </c>
      <c r="W483" s="25" t="s">
        <v>133</v>
      </c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 t="s">
        <v>1354</v>
      </c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 t="s">
        <v>1264</v>
      </c>
      <c r="N484" s="55" t="s">
        <v>102</v>
      </c>
      <c r="O484" s="54" t="s">
        <v>1280</v>
      </c>
      <c r="P484" s="55" t="s">
        <v>101</v>
      </c>
      <c r="Q484" s="54" t="s">
        <v>385</v>
      </c>
      <c r="R484" s="55" t="s">
        <v>100</v>
      </c>
      <c r="S484" s="54" t="s">
        <v>377</v>
      </c>
      <c r="T484" s="55">
        <v>20</v>
      </c>
      <c r="U484" s="54" t="s">
        <v>375</v>
      </c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68</v>
      </c>
      <c r="AN490" s="85">
        <f t="shared" si="64"/>
        <v>12</v>
      </c>
      <c r="AO490" s="84">
        <f t="shared" si="64"/>
        <v>0</v>
      </c>
      <c r="AP490" s="86">
        <f t="shared" si="64"/>
        <v>49</v>
      </c>
      <c r="AQ490" s="85">
        <f t="shared" si="64"/>
        <v>2</v>
      </c>
      <c r="AR490" s="84">
        <f t="shared" si="64"/>
        <v>1</v>
      </c>
      <c r="AS490" s="86">
        <f t="shared" si="64"/>
        <v>1</v>
      </c>
      <c r="AT490" s="85">
        <f t="shared" si="64"/>
        <v>0</v>
      </c>
      <c r="AU490" s="84">
        <f t="shared" si="64"/>
        <v>0</v>
      </c>
      <c r="AV490" s="86">
        <f t="shared" si="64"/>
        <v>14</v>
      </c>
      <c r="AW490" s="85">
        <f t="shared" si="64"/>
        <v>0</v>
      </c>
      <c r="AX490" s="84">
        <f t="shared" si="64"/>
        <v>1</v>
      </c>
      <c r="AY490" s="86">
        <f t="shared" si="64"/>
        <v>7</v>
      </c>
      <c r="AZ490" s="85">
        <f t="shared" si="64"/>
        <v>3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1</v>
      </c>
      <c r="BF490" s="61" t="s">
        <v>137</v>
      </c>
      <c r="BI490" s="5">
        <f>SUM(AM490:AO490)/$BJ$5</f>
        <v>40</v>
      </c>
      <c r="BJ490" s="5">
        <f>SUM(AP490:AR490,BB490)/$BJ$5</f>
        <v>26</v>
      </c>
      <c r="BK490" s="5">
        <f>SUM(AS490:AU490,BC490)/$BJ$5</f>
        <v>0.5</v>
      </c>
      <c r="BL490" s="5">
        <f>SUM(AV490:AX490,BD490)/$BJ$5</f>
        <v>7.5</v>
      </c>
      <c r="BM490" s="5">
        <f>SUM(AY490:BA490,BE490)/$BJ$5</f>
        <v>5.5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34</v>
      </c>
      <c r="AN491" s="66">
        <f t="shared" si="65"/>
        <v>6</v>
      </c>
      <c r="AO491" s="65">
        <f t="shared" si="65"/>
        <v>0</v>
      </c>
      <c r="AP491" s="67">
        <f t="shared" si="65"/>
        <v>24.5</v>
      </c>
      <c r="AQ491" s="66">
        <f t="shared" si="65"/>
        <v>1</v>
      </c>
      <c r="AR491" s="65">
        <f t="shared" si="65"/>
        <v>0.5</v>
      </c>
      <c r="AS491" s="67">
        <f t="shared" si="65"/>
        <v>0.5</v>
      </c>
      <c r="AT491" s="66">
        <f t="shared" si="65"/>
        <v>0</v>
      </c>
      <c r="AU491" s="65">
        <f t="shared" si="65"/>
        <v>0</v>
      </c>
      <c r="AV491" s="67">
        <f t="shared" si="65"/>
        <v>7</v>
      </c>
      <c r="AW491" s="66">
        <f t="shared" si="65"/>
        <v>0</v>
      </c>
      <c r="AX491" s="65">
        <f t="shared" si="65"/>
        <v>0.5</v>
      </c>
      <c r="AY491" s="67">
        <f t="shared" si="65"/>
        <v>3.5</v>
      </c>
      <c r="AZ491" s="66">
        <f t="shared" si="65"/>
        <v>1.5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0.5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178</v>
      </c>
      <c r="I492" s="248">
        <v>99</v>
      </c>
      <c r="J492" s="248">
        <v>31</v>
      </c>
      <c r="K492" s="248">
        <v>8</v>
      </c>
      <c r="L492" s="45" t="s">
        <v>132</v>
      </c>
      <c r="M492" s="44" t="s">
        <v>1125</v>
      </c>
      <c r="N492" s="45" t="s">
        <v>131</v>
      </c>
      <c r="O492" s="44" t="s">
        <v>1167</v>
      </c>
      <c r="P492" s="45" t="s">
        <v>130</v>
      </c>
      <c r="Q492" s="44" t="s">
        <v>498</v>
      </c>
      <c r="R492" s="45" t="s">
        <v>129</v>
      </c>
      <c r="S492" s="44" t="s">
        <v>662</v>
      </c>
      <c r="T492" s="45" t="s">
        <v>128</v>
      </c>
      <c r="U492" s="44" t="s">
        <v>381</v>
      </c>
      <c r="V492" s="45" t="s">
        <v>127</v>
      </c>
      <c r="W492" s="44" t="s">
        <v>133</v>
      </c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1353</v>
      </c>
      <c r="AI492" s="42" t="s">
        <v>1097</v>
      </c>
      <c r="AJ492" s="235"/>
      <c r="AK492" s="235"/>
      <c r="AL492" s="51"/>
      <c r="AM492" s="228">
        <f>SUMPRODUCT(LEN($M492:$AE495)-LEN(SUBSTITUTE($M492:$AE495,"A", "")))</f>
        <v>33</v>
      </c>
      <c r="AN492" s="216">
        <f>SUMPRODUCT(LEN($AH492:$AH495)-LEN(SUBSTITUTE($AH492:$AH495,"A", "")))</f>
        <v>8</v>
      </c>
      <c r="AO492" s="219">
        <f>SUMPRODUCT(LEN($AG492:$AG495)-LEN(SUBSTITUTE($AG492:$AG495,"A", "")))</f>
        <v>0</v>
      </c>
      <c r="AP492" s="222">
        <f>SUMPRODUCT(LEN($M492:$AE495)-LEN(SUBSTITUTE($M492:$AE495,"S", "")))</f>
        <v>20</v>
      </c>
      <c r="AQ492" s="216">
        <f>SUMPRODUCT(LEN($AH492:$AH495)-LEN(SUBSTITUTE($AH492:$AH495,"S", "")))</f>
        <v>1</v>
      </c>
      <c r="AR492" s="219">
        <f>SUMPRODUCT(LEN($AG492:$AG495)-LEN(SUBSTITUTE($AG492:$AG495,"S", "")))</f>
        <v>0</v>
      </c>
      <c r="AS492" s="222">
        <f>SUMPRODUCT(LEN($M492:$AE495)-LEN(SUBSTITUTE($M492:$AE495,"F", "")))</f>
        <v>1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4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4</v>
      </c>
      <c r="AZ492" s="216">
        <f>SUMPRODUCT(LEN($AH492:$AH495)-LEN(SUBSTITUTE($AH492:$AH495,"M", "")))</f>
        <v>3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0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1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374</v>
      </c>
      <c r="N493" s="35" t="s">
        <v>121</v>
      </c>
      <c r="O493" s="34" t="s">
        <v>1167</v>
      </c>
      <c r="P493" s="35" t="s">
        <v>120</v>
      </c>
      <c r="Q493" s="34" t="s">
        <v>175</v>
      </c>
      <c r="R493" s="35" t="s">
        <v>119</v>
      </c>
      <c r="S493" s="34" t="s">
        <v>373</v>
      </c>
      <c r="T493" s="35" t="s">
        <v>118</v>
      </c>
      <c r="U493" s="34" t="s">
        <v>381</v>
      </c>
      <c r="V493" s="35" t="s">
        <v>117</v>
      </c>
      <c r="W493" s="34" t="s">
        <v>133</v>
      </c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1352</v>
      </c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240</v>
      </c>
      <c r="I494" s="250"/>
      <c r="J494" s="250"/>
      <c r="K494" s="250"/>
      <c r="L494" s="26" t="s">
        <v>112</v>
      </c>
      <c r="M494" s="25" t="s">
        <v>475</v>
      </c>
      <c r="N494" s="26" t="s">
        <v>111</v>
      </c>
      <c r="O494" s="25" t="s">
        <v>1106</v>
      </c>
      <c r="P494" s="26" t="s">
        <v>110</v>
      </c>
      <c r="Q494" s="25" t="s">
        <v>373</v>
      </c>
      <c r="R494" s="26" t="s">
        <v>109</v>
      </c>
      <c r="S494" s="25" t="s">
        <v>377</v>
      </c>
      <c r="T494" s="26" t="s">
        <v>108</v>
      </c>
      <c r="U494" s="25" t="s">
        <v>371</v>
      </c>
      <c r="V494" s="26" t="s">
        <v>107</v>
      </c>
      <c r="W494" s="25" t="s">
        <v>133</v>
      </c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703</v>
      </c>
      <c r="N495" s="55" t="s">
        <v>102</v>
      </c>
      <c r="O495" s="54" t="s">
        <v>477</v>
      </c>
      <c r="P495" s="55" t="s">
        <v>101</v>
      </c>
      <c r="Q495" s="54" t="s">
        <v>375</v>
      </c>
      <c r="R495" s="55" t="s">
        <v>100</v>
      </c>
      <c r="S495" s="54" t="s">
        <v>492</v>
      </c>
      <c r="T495" s="55">
        <v>20</v>
      </c>
      <c r="U495" s="54" t="s">
        <v>371</v>
      </c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>
        <v>110</v>
      </c>
      <c r="J496" s="248">
        <v>30</v>
      </c>
      <c r="K496" s="248">
        <v>7</v>
      </c>
      <c r="L496" s="45" t="s">
        <v>132</v>
      </c>
      <c r="M496" s="44" t="s">
        <v>375</v>
      </c>
      <c r="N496" s="45" t="s">
        <v>131</v>
      </c>
      <c r="O496" s="44" t="s">
        <v>475</v>
      </c>
      <c r="P496" s="45" t="s">
        <v>130</v>
      </c>
      <c r="Q496" s="44" t="s">
        <v>1350</v>
      </c>
      <c r="R496" s="45" t="s">
        <v>129</v>
      </c>
      <c r="S496" s="44" t="s">
        <v>502</v>
      </c>
      <c r="T496" s="45" t="s">
        <v>128</v>
      </c>
      <c r="U496" s="44" t="s">
        <v>381</v>
      </c>
      <c r="V496" s="45" t="s">
        <v>127</v>
      </c>
      <c r="W496" s="44" t="s">
        <v>133</v>
      </c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>
        <v>16</v>
      </c>
      <c r="AG496" s="44" t="s">
        <v>531</v>
      </c>
      <c r="AH496" s="43" t="s">
        <v>1351</v>
      </c>
      <c r="AI496" s="42"/>
      <c r="AJ496" s="231"/>
      <c r="AK496" s="225"/>
      <c r="AL496" s="51"/>
      <c r="AM496" s="228">
        <f>SUMPRODUCT(LEN($M496:$AE499)-LEN(SUBSTITUTE($M496:$AE499,"A", "")))</f>
        <v>35</v>
      </c>
      <c r="AN496" s="216">
        <f>SUMPRODUCT(LEN($AH496:$AH499)-LEN(SUBSTITUTE($AH496:$AH499,"A", "")))</f>
        <v>4</v>
      </c>
      <c r="AO496" s="219">
        <f>SUMPRODUCT(LEN($AG496:$AG499)-LEN(SUBSTITUTE($AG496:$AG499,"A", "")))</f>
        <v>0</v>
      </c>
      <c r="AP496" s="222">
        <f>SUMPRODUCT(LEN($M496:$AE499)-LEN(SUBSTITUTE($M496:$AE499,"S", "")))</f>
        <v>29</v>
      </c>
      <c r="AQ496" s="216">
        <f>SUMPRODUCT(LEN($AH496:$AH499)-LEN(SUBSTITUTE($AH496:$AH499,"S", "")))</f>
        <v>1</v>
      </c>
      <c r="AR496" s="219">
        <f>SUMPRODUCT(LEN($AG496:$AG499)-LEN(SUBSTITUTE($AG496:$AG499,"S", "")))</f>
        <v>1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10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1</v>
      </c>
      <c r="AY496" s="222">
        <f>SUMPRODUCT(LEN($M496:$AE499)-LEN(SUBSTITUTE($M496:$AE499,"M", "")))</f>
        <v>3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 t="s">
        <v>1267</v>
      </c>
      <c r="N497" s="35" t="s">
        <v>121</v>
      </c>
      <c r="O497" s="34" t="s">
        <v>475</v>
      </c>
      <c r="P497" s="35" t="s">
        <v>120</v>
      </c>
      <c r="Q497" s="34" t="s">
        <v>1350</v>
      </c>
      <c r="R497" s="35" t="s">
        <v>119</v>
      </c>
      <c r="S497" s="34" t="s">
        <v>502</v>
      </c>
      <c r="T497" s="35" t="s">
        <v>118</v>
      </c>
      <c r="U497" s="34" t="s">
        <v>378</v>
      </c>
      <c r="V497" s="35" t="s">
        <v>117</v>
      </c>
      <c r="W497" s="34" t="s">
        <v>175</v>
      </c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>
        <v>23</v>
      </c>
      <c r="AG497" s="34" t="s">
        <v>133</v>
      </c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 t="s">
        <v>1181</v>
      </c>
      <c r="N498" s="26" t="s">
        <v>111</v>
      </c>
      <c r="O498" s="25" t="s">
        <v>883</v>
      </c>
      <c r="P498" s="26" t="s">
        <v>110</v>
      </c>
      <c r="Q498" s="25" t="s">
        <v>796</v>
      </c>
      <c r="R498" s="26" t="s">
        <v>109</v>
      </c>
      <c r="S498" s="25" t="s">
        <v>538</v>
      </c>
      <c r="T498" s="26" t="s">
        <v>108</v>
      </c>
      <c r="U498" s="25" t="s">
        <v>371</v>
      </c>
      <c r="V498" s="26" t="s">
        <v>107</v>
      </c>
      <c r="W498" s="25" t="s">
        <v>133</v>
      </c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 t="s">
        <v>544</v>
      </c>
      <c r="N499" s="55" t="s">
        <v>102</v>
      </c>
      <c r="O499" s="54" t="s">
        <v>530</v>
      </c>
      <c r="P499" s="55" t="s">
        <v>101</v>
      </c>
      <c r="Q499" s="54" t="s">
        <v>1277</v>
      </c>
      <c r="R499" s="55" t="s">
        <v>100</v>
      </c>
      <c r="S499" s="54" t="s">
        <v>538</v>
      </c>
      <c r="T499" s="55">
        <v>20</v>
      </c>
      <c r="U499" s="54" t="s">
        <v>133</v>
      </c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67</v>
      </c>
      <c r="AN505" s="85">
        <f t="shared" si="66"/>
        <v>9</v>
      </c>
      <c r="AO505" s="84">
        <f t="shared" si="66"/>
        <v>0</v>
      </c>
      <c r="AP505" s="86">
        <f t="shared" si="66"/>
        <v>18</v>
      </c>
      <c r="AQ505" s="85">
        <f t="shared" si="66"/>
        <v>0</v>
      </c>
      <c r="AR505" s="84">
        <f t="shared" si="66"/>
        <v>0</v>
      </c>
      <c r="AS505" s="86">
        <f t="shared" si="66"/>
        <v>2</v>
      </c>
      <c r="AT505" s="85">
        <f t="shared" si="66"/>
        <v>0</v>
      </c>
      <c r="AU505" s="84">
        <f t="shared" si="66"/>
        <v>0</v>
      </c>
      <c r="AV505" s="86">
        <f t="shared" si="66"/>
        <v>17</v>
      </c>
      <c r="AW505" s="85">
        <f t="shared" si="66"/>
        <v>3</v>
      </c>
      <c r="AX505" s="84">
        <f t="shared" si="66"/>
        <v>0</v>
      </c>
      <c r="AY505" s="86">
        <f t="shared" si="66"/>
        <v>9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1</v>
      </c>
      <c r="BF505" s="61" t="s">
        <v>137</v>
      </c>
      <c r="BI505" s="5">
        <f>SUM(AM505:AO505)/$BJ$5</f>
        <v>38</v>
      </c>
      <c r="BJ505" s="5">
        <f>SUM(AP505:AR505,BB505)/$BJ$5</f>
        <v>9</v>
      </c>
      <c r="BK505" s="5">
        <f>SUM(AS505:AU505,BC505)/$BJ$5</f>
        <v>1</v>
      </c>
      <c r="BL505" s="5">
        <f>SUM(AV505:AX505,BD505)/$BJ$5</f>
        <v>10</v>
      </c>
      <c r="BM505" s="5">
        <f>SUM(AY505:BA505,BE505)/$BJ$5</f>
        <v>5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33.5</v>
      </c>
      <c r="AN506" s="66">
        <f t="shared" si="67"/>
        <v>4.5</v>
      </c>
      <c r="AO506" s="65">
        <f t="shared" si="67"/>
        <v>0</v>
      </c>
      <c r="AP506" s="67">
        <f t="shared" si="67"/>
        <v>9</v>
      </c>
      <c r="AQ506" s="66">
        <f t="shared" si="67"/>
        <v>0</v>
      </c>
      <c r="AR506" s="65">
        <f t="shared" si="67"/>
        <v>0</v>
      </c>
      <c r="AS506" s="67">
        <f t="shared" si="67"/>
        <v>1</v>
      </c>
      <c r="AT506" s="66">
        <f t="shared" si="67"/>
        <v>0</v>
      </c>
      <c r="AU506" s="65">
        <f t="shared" si="67"/>
        <v>0</v>
      </c>
      <c r="AV506" s="67">
        <f t="shared" si="67"/>
        <v>8.5</v>
      </c>
      <c r="AW506" s="66">
        <f t="shared" si="67"/>
        <v>1.5</v>
      </c>
      <c r="AX506" s="65">
        <f t="shared" si="67"/>
        <v>0</v>
      </c>
      <c r="AY506" s="67">
        <f t="shared" si="67"/>
        <v>4.5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0.5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178</v>
      </c>
      <c r="I507" s="248">
        <v>120</v>
      </c>
      <c r="J507" s="248">
        <v>29</v>
      </c>
      <c r="K507" s="248">
        <v>5</v>
      </c>
      <c r="L507" s="45" t="s">
        <v>132</v>
      </c>
      <c r="M507" s="44" t="s">
        <v>375</v>
      </c>
      <c r="N507" s="45" t="s">
        <v>131</v>
      </c>
      <c r="O507" s="44" t="s">
        <v>658</v>
      </c>
      <c r="P507" s="45" t="s">
        <v>130</v>
      </c>
      <c r="Q507" s="44" t="s">
        <v>477</v>
      </c>
      <c r="R507" s="45" t="s">
        <v>129</v>
      </c>
      <c r="S507" s="44" t="s">
        <v>374</v>
      </c>
      <c r="T507" s="45" t="s">
        <v>128</v>
      </c>
      <c r="U507" s="44" t="s">
        <v>707</v>
      </c>
      <c r="V507" s="45" t="s">
        <v>127</v>
      </c>
      <c r="W507" s="44" t="s">
        <v>498</v>
      </c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1349</v>
      </c>
      <c r="AI507" s="42" t="s">
        <v>1097</v>
      </c>
      <c r="AJ507" s="235"/>
      <c r="AK507" s="235"/>
      <c r="AL507" s="51"/>
      <c r="AM507" s="228">
        <f>SUMPRODUCT(LEN($M507:$AE510)-LEN(SUBSTITUTE($M507:$AE510,"A", "")))</f>
        <v>34</v>
      </c>
      <c r="AN507" s="216">
        <f>SUMPRODUCT(LEN($AH507:$AH510)-LEN(SUBSTITUTE($AH507:$AH510,"A", "")))</f>
        <v>9</v>
      </c>
      <c r="AO507" s="219">
        <f>SUMPRODUCT(LEN($AG507:$AG510)-LEN(SUBSTITUTE($AG507:$AG510,"A", "")))</f>
        <v>0</v>
      </c>
      <c r="AP507" s="222">
        <f>SUMPRODUCT(LEN($M507:$AE510)-LEN(SUBSTITUTE($M507:$AE510,"S", "")))</f>
        <v>5</v>
      </c>
      <c r="AQ507" s="216">
        <f>SUMPRODUCT(LEN($AH507:$AH510)-LEN(SUBSTITUTE($AH507:$AH510,"S", "")))</f>
        <v>0</v>
      </c>
      <c r="AR507" s="219">
        <f>SUMPRODUCT(LEN($AG507:$AG510)-LEN(SUBSTITUTE($AG507:$AG510,"S", "")))</f>
        <v>0</v>
      </c>
      <c r="AS507" s="222">
        <f>SUMPRODUCT(LEN($M507:$AE510)-LEN(SUBSTITUTE($M507:$AE510,"F", "")))</f>
        <v>2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13</v>
      </c>
      <c r="AW507" s="216">
        <f>SUMPRODUCT(LEN($AH507:$AH510)-LEN(SUBSTITUTE($AH507:$AH510,"G", "")))</f>
        <v>2</v>
      </c>
      <c r="AX507" s="219">
        <f>SUMPRODUCT(LEN($AG507:$AG510)-LEN(SUBSTITUTE($AG507:$AG510,"G", "")))</f>
        <v>0</v>
      </c>
      <c r="AY507" s="222">
        <f>SUMPRODUCT(LEN($M507:$AE510)-LEN(SUBSTITUTE($M507:$AE510,"M", "")))</f>
        <v>3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0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1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175</v>
      </c>
      <c r="N508" s="35" t="s">
        <v>121</v>
      </c>
      <c r="O508" s="34" t="s">
        <v>658</v>
      </c>
      <c r="P508" s="35" t="s">
        <v>120</v>
      </c>
      <c r="Q508" s="34" t="s">
        <v>710</v>
      </c>
      <c r="R508" s="35" t="s">
        <v>119</v>
      </c>
      <c r="S508" s="34" t="s">
        <v>470</v>
      </c>
      <c r="T508" s="35" t="s">
        <v>118</v>
      </c>
      <c r="U508" s="34" t="s">
        <v>544</v>
      </c>
      <c r="V508" s="35" t="s">
        <v>117</v>
      </c>
      <c r="W508" s="34" t="s">
        <v>371</v>
      </c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240</v>
      </c>
      <c r="I509" s="250"/>
      <c r="J509" s="250"/>
      <c r="K509" s="250"/>
      <c r="L509" s="26" t="s">
        <v>112</v>
      </c>
      <c r="M509" s="25" t="s">
        <v>175</v>
      </c>
      <c r="N509" s="26" t="s">
        <v>111</v>
      </c>
      <c r="O509" s="25" t="s">
        <v>1106</v>
      </c>
      <c r="P509" s="26" t="s">
        <v>110</v>
      </c>
      <c r="Q509" s="25" t="s">
        <v>656</v>
      </c>
      <c r="R509" s="26" t="s">
        <v>109</v>
      </c>
      <c r="S509" s="25" t="s">
        <v>731</v>
      </c>
      <c r="T509" s="26" t="s">
        <v>108</v>
      </c>
      <c r="U509" s="25" t="s">
        <v>471</v>
      </c>
      <c r="V509" s="26" t="s">
        <v>107</v>
      </c>
      <c r="W509" s="25" t="s">
        <v>133</v>
      </c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1079</v>
      </c>
      <c r="N510" s="55" t="s">
        <v>102</v>
      </c>
      <c r="O510" s="54" t="s">
        <v>1280</v>
      </c>
      <c r="P510" s="55" t="s">
        <v>101</v>
      </c>
      <c r="Q510" s="54" t="s">
        <v>374</v>
      </c>
      <c r="R510" s="55" t="s">
        <v>100</v>
      </c>
      <c r="S510" s="54" t="s">
        <v>498</v>
      </c>
      <c r="T510" s="55">
        <v>20</v>
      </c>
      <c r="U510" s="54" t="s">
        <v>531</v>
      </c>
      <c r="V510" s="55" t="s">
        <v>99</v>
      </c>
      <c r="W510" s="54" t="s">
        <v>133</v>
      </c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>
        <v>117</v>
      </c>
      <c r="J511" s="248">
        <v>28</v>
      </c>
      <c r="K511" s="248">
        <v>7</v>
      </c>
      <c r="L511" s="45" t="s">
        <v>132</v>
      </c>
      <c r="M511" s="44" t="s">
        <v>175</v>
      </c>
      <c r="N511" s="45" t="s">
        <v>131</v>
      </c>
      <c r="O511" s="44" t="s">
        <v>1079</v>
      </c>
      <c r="P511" s="45" t="s">
        <v>130</v>
      </c>
      <c r="Q511" s="44" t="s">
        <v>464</v>
      </c>
      <c r="R511" s="45" t="s">
        <v>129</v>
      </c>
      <c r="S511" s="44" t="s">
        <v>464</v>
      </c>
      <c r="T511" s="45" t="s">
        <v>128</v>
      </c>
      <c r="U511" s="44" t="s">
        <v>381</v>
      </c>
      <c r="V511" s="45" t="s">
        <v>127</v>
      </c>
      <c r="W511" s="44" t="s">
        <v>133</v>
      </c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531</v>
      </c>
      <c r="AI511" s="42"/>
      <c r="AJ511" s="231"/>
      <c r="AK511" s="225"/>
      <c r="AL511" s="51"/>
      <c r="AM511" s="228">
        <f>SUMPRODUCT(LEN($M511:$AE514)-LEN(SUBSTITUTE($M511:$AE514,"A", "")))</f>
        <v>33</v>
      </c>
      <c r="AN511" s="216">
        <f>SUMPRODUCT(LEN($AH511:$AH514)-LEN(SUBSTITUTE($AH511:$AH514,"A", "")))</f>
        <v>0</v>
      </c>
      <c r="AO511" s="219">
        <f>SUMPRODUCT(LEN($AG511:$AG514)-LEN(SUBSTITUTE($AG511:$AG514,"A", "")))</f>
        <v>0</v>
      </c>
      <c r="AP511" s="222">
        <f>SUMPRODUCT(LEN($M511:$AE514)-LEN(SUBSTITUTE($M511:$AE514,"S", "")))</f>
        <v>13</v>
      </c>
      <c r="AQ511" s="216">
        <f>SUMPRODUCT(LEN($AH511:$AH514)-LEN(SUBSTITUTE($AH511:$AH514,"S", "")))</f>
        <v>0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4</v>
      </c>
      <c r="AW511" s="216">
        <f>SUMPRODUCT(LEN($AH511:$AH514)-LEN(SUBSTITUTE($AH511:$AH514,"G", "")))</f>
        <v>1</v>
      </c>
      <c r="AX511" s="219">
        <f>SUMPRODUCT(LEN($AG511:$AG514)-LEN(SUBSTITUTE($AG511:$AG514,"G", "")))</f>
        <v>0</v>
      </c>
      <c r="AY511" s="222">
        <f>SUMPRODUCT(LEN($M511:$AE514)-LEN(SUBSTITUTE($M511:$AE514,"M", "")))</f>
        <v>6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 t="s">
        <v>1267</v>
      </c>
      <c r="N512" s="35" t="s">
        <v>121</v>
      </c>
      <c r="O512" s="34" t="s">
        <v>374</v>
      </c>
      <c r="P512" s="35" t="s">
        <v>120</v>
      </c>
      <c r="Q512" s="34" t="s">
        <v>374</v>
      </c>
      <c r="R512" s="35" t="s">
        <v>119</v>
      </c>
      <c r="S512" s="34" t="s">
        <v>186</v>
      </c>
      <c r="T512" s="35" t="s">
        <v>118</v>
      </c>
      <c r="U512" s="34" t="s">
        <v>386</v>
      </c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 t="s">
        <v>1287</v>
      </c>
      <c r="N513" s="26" t="s">
        <v>111</v>
      </c>
      <c r="O513" s="25" t="s">
        <v>717</v>
      </c>
      <c r="P513" s="26" t="s">
        <v>110</v>
      </c>
      <c r="Q513" s="25" t="s">
        <v>373</v>
      </c>
      <c r="R513" s="26" t="s">
        <v>109</v>
      </c>
      <c r="S513" s="25" t="s">
        <v>373</v>
      </c>
      <c r="T513" s="26" t="s">
        <v>108</v>
      </c>
      <c r="U513" s="25" t="s">
        <v>375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 t="s">
        <v>1106</v>
      </c>
      <c r="N514" s="55" t="s">
        <v>102</v>
      </c>
      <c r="O514" s="54" t="s">
        <v>498</v>
      </c>
      <c r="P514" s="55" t="s">
        <v>101</v>
      </c>
      <c r="Q514" s="54" t="s">
        <v>385</v>
      </c>
      <c r="R514" s="55" t="s">
        <v>100</v>
      </c>
      <c r="S514" s="54" t="s">
        <v>477</v>
      </c>
      <c r="T514" s="55">
        <v>20</v>
      </c>
      <c r="U514" s="54" t="s">
        <v>372</v>
      </c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71</v>
      </c>
      <c r="AN520" s="85">
        <f t="shared" si="68"/>
        <v>47</v>
      </c>
      <c r="AO520" s="84">
        <f t="shared" si="68"/>
        <v>0</v>
      </c>
      <c r="AP520" s="86">
        <f t="shared" si="68"/>
        <v>53</v>
      </c>
      <c r="AQ520" s="85">
        <f t="shared" si="68"/>
        <v>23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5</v>
      </c>
      <c r="AW520" s="85">
        <f t="shared" si="68"/>
        <v>2</v>
      </c>
      <c r="AX520" s="84">
        <f t="shared" si="68"/>
        <v>0</v>
      </c>
      <c r="AY520" s="86">
        <f t="shared" si="68"/>
        <v>9</v>
      </c>
      <c r="AZ520" s="85">
        <f t="shared" si="68"/>
        <v>7</v>
      </c>
      <c r="BA520" s="84">
        <f t="shared" si="68"/>
        <v>0</v>
      </c>
      <c r="BB520" s="83">
        <f t="shared" si="68"/>
        <v>2</v>
      </c>
      <c r="BC520" s="82">
        <f t="shared" si="68"/>
        <v>0</v>
      </c>
      <c r="BD520" s="82">
        <f t="shared" si="68"/>
        <v>0</v>
      </c>
      <c r="BE520" s="81">
        <f t="shared" si="68"/>
        <v>1</v>
      </c>
      <c r="BF520" s="61" t="s">
        <v>137</v>
      </c>
      <c r="BI520" s="5">
        <f>SUM(AM520:AO520)/$BJ$5</f>
        <v>59</v>
      </c>
      <c r="BJ520" s="5">
        <f>SUM(AP520:AR520,BB520)/$BJ$5</f>
        <v>39</v>
      </c>
      <c r="BK520" s="5">
        <f>SUM(AS520:AU520,BC520)/$BJ$5</f>
        <v>0.5</v>
      </c>
      <c r="BL520" s="5">
        <f>SUM(AV520:AX520,BD520)/$BJ$5</f>
        <v>3.5</v>
      </c>
      <c r="BM520" s="5">
        <f>SUM(AY520:BA520,BE520)/$BJ$5</f>
        <v>8.5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35.5</v>
      </c>
      <c r="AN521" s="66">
        <f t="shared" si="69"/>
        <v>23.5</v>
      </c>
      <c r="AO521" s="65">
        <f t="shared" si="69"/>
        <v>0</v>
      </c>
      <c r="AP521" s="67">
        <f t="shared" si="69"/>
        <v>26.5</v>
      </c>
      <c r="AQ521" s="66">
        <f t="shared" si="69"/>
        <v>11.5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2.5</v>
      </c>
      <c r="AW521" s="66">
        <f t="shared" si="69"/>
        <v>1</v>
      </c>
      <c r="AX521" s="65">
        <f t="shared" si="69"/>
        <v>0</v>
      </c>
      <c r="AY521" s="67">
        <f t="shared" si="69"/>
        <v>4.5</v>
      </c>
      <c r="AZ521" s="66">
        <f t="shared" si="69"/>
        <v>3.5</v>
      </c>
      <c r="BA521" s="65">
        <f t="shared" si="69"/>
        <v>0</v>
      </c>
      <c r="BB521" s="64">
        <f t="shared" si="69"/>
        <v>1</v>
      </c>
      <c r="BC521" s="63">
        <f t="shared" si="69"/>
        <v>0</v>
      </c>
      <c r="BD521" s="63">
        <f t="shared" si="69"/>
        <v>0</v>
      </c>
      <c r="BE521" s="62">
        <f t="shared" si="69"/>
        <v>0.5</v>
      </c>
      <c r="BF521" s="61" t="s">
        <v>135</v>
      </c>
    </row>
    <row r="522" spans="2:65" ht="28.15" customHeight="1">
      <c r="B522" s="32"/>
      <c r="C522" s="244">
        <v>1</v>
      </c>
      <c r="D522" s="50"/>
      <c r="E522" s="49"/>
      <c r="F522" s="49"/>
      <c r="G522" s="48"/>
      <c r="H522" s="241" t="s">
        <v>466</v>
      </c>
      <c r="I522" s="248">
        <v>92</v>
      </c>
      <c r="J522" s="248">
        <v>27</v>
      </c>
      <c r="K522" s="248">
        <v>7</v>
      </c>
      <c r="L522" s="45" t="s">
        <v>132</v>
      </c>
      <c r="M522" s="44" t="s">
        <v>175</v>
      </c>
      <c r="N522" s="45" t="s">
        <v>131</v>
      </c>
      <c r="O522" s="44" t="s">
        <v>374</v>
      </c>
      <c r="P522" s="45" t="s">
        <v>130</v>
      </c>
      <c r="Q522" s="44" t="s">
        <v>462</v>
      </c>
      <c r="R522" s="45" t="s">
        <v>129</v>
      </c>
      <c r="S522" s="44" t="s">
        <v>186</v>
      </c>
      <c r="T522" s="45" t="s">
        <v>128</v>
      </c>
      <c r="U522" s="44" t="s">
        <v>371</v>
      </c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374</v>
      </c>
      <c r="AI522" s="42" t="s">
        <v>1348</v>
      </c>
      <c r="AJ522" s="235"/>
      <c r="AK522" s="235"/>
      <c r="AL522" s="51"/>
      <c r="AM522" s="228">
        <f>SUMPRODUCT(LEN($M522:$AE525)-LEN(SUBSTITUTE($M522:$AE525,"A", "")))</f>
        <v>25</v>
      </c>
      <c r="AN522" s="216">
        <f>SUMPRODUCT(LEN($AH522:$AH525)-LEN(SUBSTITUTE($AH522:$AH525,"A", "")))</f>
        <v>13</v>
      </c>
      <c r="AO522" s="219">
        <f>SUMPRODUCT(LEN($AG522:$AG525)-LEN(SUBSTITUTE($AG522:$AG525,"A", "")))</f>
        <v>0</v>
      </c>
      <c r="AP522" s="222">
        <f>SUMPRODUCT(LEN($M522:$AE525)-LEN(SUBSTITUTE($M522:$AE525,"S", "")))</f>
        <v>17</v>
      </c>
      <c r="AQ522" s="216">
        <f>SUMPRODUCT(LEN($AH522:$AH525)-LEN(SUBSTITUTE($AH522:$AH525,"S", "")))</f>
        <v>1</v>
      </c>
      <c r="AR522" s="219">
        <f>SUMPRODUCT(LEN($AG522:$AG525)-LEN(SUBSTITUTE($AG522:$AG525,"S", "")))</f>
        <v>0</v>
      </c>
      <c r="AS522" s="222">
        <f>SUMPRODUCT(LEN($M522:$AE525)-LEN(SUBSTITUTE($M522:$AE525,"F", "")))</f>
        <v>0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2</v>
      </c>
      <c r="AW522" s="216">
        <f>SUMPRODUCT(LEN($AH522:$AH525)-LEN(SUBSTITUTE($AH522:$AH525,"G", "")))</f>
        <v>0</v>
      </c>
      <c r="AX522" s="219">
        <f>SUMPRODUCT(LEN($AG522:$AG525)-LEN(SUBSTITUTE($AG522:$AG525,"G", "")))</f>
        <v>0</v>
      </c>
      <c r="AY522" s="222">
        <f>SUMPRODUCT(LEN($M522:$AE525)-LEN(SUBSTITUTE($M522:$AE525,"M", "")))</f>
        <v>4</v>
      </c>
      <c r="AZ522" s="216">
        <f>SUMPRODUCT(LEN($AH522:$AH525)-LEN(SUBSTITUTE($AH522:$AH525,"M", "")))</f>
        <v>2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2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0</v>
      </c>
      <c r="BE522" s="279">
        <f>SUMPRODUCT(LEN($AI522:$AI525)-LEN(SUBSTITUTE($AI522:$AI525,"M", "")))</f>
        <v>1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1079</v>
      </c>
      <c r="N523" s="35" t="s">
        <v>121</v>
      </c>
      <c r="O523" s="34" t="s">
        <v>374</v>
      </c>
      <c r="P523" s="35" t="s">
        <v>120</v>
      </c>
      <c r="Q523" s="34" t="s">
        <v>375</v>
      </c>
      <c r="R523" s="35" t="s">
        <v>119</v>
      </c>
      <c r="S523" s="34" t="s">
        <v>377</v>
      </c>
      <c r="T523" s="35" t="s">
        <v>118</v>
      </c>
      <c r="U523" s="34" t="s">
        <v>371</v>
      </c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1347</v>
      </c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240</v>
      </c>
      <c r="I524" s="250"/>
      <c r="J524" s="250"/>
      <c r="K524" s="250"/>
      <c r="L524" s="26" t="s">
        <v>112</v>
      </c>
      <c r="M524" s="25" t="s">
        <v>1125</v>
      </c>
      <c r="N524" s="26" t="s">
        <v>111</v>
      </c>
      <c r="O524" s="25" t="s">
        <v>1079</v>
      </c>
      <c r="P524" s="26" t="s">
        <v>110</v>
      </c>
      <c r="Q524" s="25" t="s">
        <v>373</v>
      </c>
      <c r="R524" s="26" t="s">
        <v>109</v>
      </c>
      <c r="S524" s="25" t="s">
        <v>386</v>
      </c>
      <c r="T524" s="26" t="s">
        <v>108</v>
      </c>
      <c r="U524" s="25" t="s">
        <v>133</v>
      </c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 t="s">
        <v>475</v>
      </c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1110</v>
      </c>
      <c r="N525" s="55" t="s">
        <v>102</v>
      </c>
      <c r="O525" s="54" t="s">
        <v>544</v>
      </c>
      <c r="P525" s="55" t="s">
        <v>101</v>
      </c>
      <c r="Q525" s="54" t="s">
        <v>385</v>
      </c>
      <c r="R525" s="55" t="s">
        <v>100</v>
      </c>
      <c r="S525" s="54" t="s">
        <v>471</v>
      </c>
      <c r="T525" s="55">
        <v>20</v>
      </c>
      <c r="U525" s="54" t="s">
        <v>133</v>
      </c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>
        <v>77</v>
      </c>
      <c r="J526" s="248">
        <v>28</v>
      </c>
      <c r="K526" s="248">
        <v>6</v>
      </c>
      <c r="L526" s="45" t="s">
        <v>132</v>
      </c>
      <c r="M526" s="44" t="s">
        <v>230</v>
      </c>
      <c r="N526" s="45" t="s">
        <v>131</v>
      </c>
      <c r="O526" s="44" t="s">
        <v>511</v>
      </c>
      <c r="P526" s="45" t="s">
        <v>130</v>
      </c>
      <c r="Q526" s="44" t="s">
        <v>1346</v>
      </c>
      <c r="R526" s="45" t="s">
        <v>129</v>
      </c>
      <c r="S526" s="44" t="s">
        <v>1345</v>
      </c>
      <c r="T526" s="45" t="s">
        <v>128</v>
      </c>
      <c r="U526" s="44" t="s">
        <v>377</v>
      </c>
      <c r="V526" s="45" t="s">
        <v>127</v>
      </c>
      <c r="W526" s="44" t="s">
        <v>133</v>
      </c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1344</v>
      </c>
      <c r="AI526" s="42"/>
      <c r="AJ526" s="231"/>
      <c r="AK526" s="225"/>
      <c r="AL526" s="51"/>
      <c r="AM526" s="228">
        <f>SUMPRODUCT(LEN($M526:$AE529)-LEN(SUBSTITUTE($M526:$AE529,"A", "")))</f>
        <v>46</v>
      </c>
      <c r="AN526" s="216">
        <f>SUMPRODUCT(LEN($AH526:$AH529)-LEN(SUBSTITUTE($AH526:$AH529,"A", "")))</f>
        <v>34</v>
      </c>
      <c r="AO526" s="219">
        <f>SUMPRODUCT(LEN($AG526:$AG529)-LEN(SUBSTITUTE($AG526:$AG529,"A", "")))</f>
        <v>0</v>
      </c>
      <c r="AP526" s="222">
        <f>SUMPRODUCT(LEN($M526:$AE529)-LEN(SUBSTITUTE($M526:$AE529,"S", "")))</f>
        <v>36</v>
      </c>
      <c r="AQ526" s="216">
        <f>SUMPRODUCT(LEN($AH526:$AH529)-LEN(SUBSTITUTE($AH526:$AH529,"S", "")))</f>
        <v>22</v>
      </c>
      <c r="AR526" s="219">
        <f>SUMPRODUCT(LEN($AG526:$AG529)-LEN(SUBSTITUTE($AG526:$AG529,"S", "")))</f>
        <v>0</v>
      </c>
      <c r="AS526" s="222">
        <f>SUMPRODUCT(LEN($M526:$AE529)-LEN(SUBSTITUTE($M526:$AE529,"F", "")))</f>
        <v>1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3</v>
      </c>
      <c r="AW526" s="216">
        <f>SUMPRODUCT(LEN($AH526:$AH529)-LEN(SUBSTITUTE($AH526:$AH529,"G", "")))</f>
        <v>2</v>
      </c>
      <c r="AX526" s="219">
        <f>SUMPRODUCT(LEN($AG526:$AG529)-LEN(SUBSTITUTE($AG526:$AG529,"G", "")))</f>
        <v>0</v>
      </c>
      <c r="AY526" s="222">
        <f>SUMPRODUCT(LEN($M526:$AE529)-LEN(SUBSTITUTE($M526:$AE529,"M", "")))</f>
        <v>5</v>
      </c>
      <c r="AZ526" s="216">
        <f>SUMPRODUCT(LEN($AH526:$AH529)-LEN(SUBSTITUTE($AH526:$AH529,"M", "")))</f>
        <v>5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 t="s">
        <v>375</v>
      </c>
      <c r="N527" s="35" t="s">
        <v>121</v>
      </c>
      <c r="O527" s="34" t="s">
        <v>462</v>
      </c>
      <c r="P527" s="35" t="s">
        <v>120</v>
      </c>
      <c r="Q527" s="34" t="s">
        <v>1343</v>
      </c>
      <c r="R527" s="35" t="s">
        <v>119</v>
      </c>
      <c r="S527" s="34" t="s">
        <v>547</v>
      </c>
      <c r="T527" s="35" t="s">
        <v>118</v>
      </c>
      <c r="U527" s="34" t="s">
        <v>371</v>
      </c>
      <c r="V527" s="35" t="s">
        <v>117</v>
      </c>
      <c r="W527" s="34" t="s">
        <v>133</v>
      </c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 t="s">
        <v>1342</v>
      </c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 t="s">
        <v>1341</v>
      </c>
      <c r="N528" s="26" t="s">
        <v>111</v>
      </c>
      <c r="O528" s="25" t="s">
        <v>769</v>
      </c>
      <c r="P528" s="26" t="s">
        <v>110</v>
      </c>
      <c r="Q528" s="25" t="s">
        <v>671</v>
      </c>
      <c r="R528" s="26" t="s">
        <v>109</v>
      </c>
      <c r="S528" s="25" t="s">
        <v>385</v>
      </c>
      <c r="T528" s="26" t="s">
        <v>108</v>
      </c>
      <c r="U528" s="25" t="s">
        <v>371</v>
      </c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 t="s">
        <v>1340</v>
      </c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 t="s">
        <v>1294</v>
      </c>
      <c r="N529" s="55" t="s">
        <v>102</v>
      </c>
      <c r="O529" s="54" t="s">
        <v>1265</v>
      </c>
      <c r="P529" s="55" t="s">
        <v>101</v>
      </c>
      <c r="Q529" s="54" t="s">
        <v>647</v>
      </c>
      <c r="R529" s="55" t="s">
        <v>100</v>
      </c>
      <c r="S529" s="54" t="s">
        <v>377</v>
      </c>
      <c r="T529" s="55">
        <v>20</v>
      </c>
      <c r="U529" s="54" t="s">
        <v>371</v>
      </c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93</v>
      </c>
      <c r="AN535" s="85">
        <f t="shared" si="70"/>
        <v>18</v>
      </c>
      <c r="AO535" s="84">
        <f t="shared" si="70"/>
        <v>0</v>
      </c>
      <c r="AP535" s="86">
        <f t="shared" si="70"/>
        <v>41</v>
      </c>
      <c r="AQ535" s="85">
        <f t="shared" si="70"/>
        <v>9</v>
      </c>
      <c r="AR535" s="84">
        <f t="shared" si="70"/>
        <v>0</v>
      </c>
      <c r="AS535" s="86">
        <f t="shared" si="70"/>
        <v>2</v>
      </c>
      <c r="AT535" s="85">
        <f t="shared" si="70"/>
        <v>0</v>
      </c>
      <c r="AU535" s="84">
        <f t="shared" si="70"/>
        <v>0</v>
      </c>
      <c r="AV535" s="86">
        <f t="shared" si="70"/>
        <v>8</v>
      </c>
      <c r="AW535" s="85">
        <f t="shared" si="70"/>
        <v>0</v>
      </c>
      <c r="AX535" s="84">
        <f t="shared" si="70"/>
        <v>0</v>
      </c>
      <c r="AY535" s="86">
        <f t="shared" si="70"/>
        <v>9</v>
      </c>
      <c r="AZ535" s="85">
        <f t="shared" si="70"/>
        <v>3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55.5</v>
      </c>
      <c r="BJ535" s="5">
        <f>SUM(AP535:AR535,BB535)/$BJ$5</f>
        <v>25</v>
      </c>
      <c r="BK535" s="5">
        <f>SUM(AS535:AU535,BC535)/$BJ$5</f>
        <v>1</v>
      </c>
      <c r="BL535" s="5">
        <f>SUM(AV535:AX535,BD535)/$BJ$5</f>
        <v>4</v>
      </c>
      <c r="BM535" s="5">
        <f>SUM(AY535:BA535,BE535)/$BJ$5</f>
        <v>6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46.5</v>
      </c>
      <c r="AN536" s="66">
        <f t="shared" si="71"/>
        <v>9</v>
      </c>
      <c r="AO536" s="65">
        <f t="shared" si="71"/>
        <v>0</v>
      </c>
      <c r="AP536" s="67">
        <f t="shared" si="71"/>
        <v>20.5</v>
      </c>
      <c r="AQ536" s="66">
        <f t="shared" si="71"/>
        <v>4.5</v>
      </c>
      <c r="AR536" s="65">
        <f t="shared" si="71"/>
        <v>0</v>
      </c>
      <c r="AS536" s="67">
        <f t="shared" si="71"/>
        <v>1</v>
      </c>
      <c r="AT536" s="66">
        <f t="shared" si="71"/>
        <v>0</v>
      </c>
      <c r="AU536" s="65">
        <f t="shared" si="71"/>
        <v>0</v>
      </c>
      <c r="AV536" s="67">
        <f t="shared" si="71"/>
        <v>4</v>
      </c>
      <c r="AW536" s="66">
        <f t="shared" si="71"/>
        <v>0</v>
      </c>
      <c r="AX536" s="65">
        <f t="shared" si="71"/>
        <v>0</v>
      </c>
      <c r="AY536" s="67">
        <f t="shared" si="71"/>
        <v>4.5</v>
      </c>
      <c r="AZ536" s="66">
        <f t="shared" si="71"/>
        <v>1.5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178</v>
      </c>
      <c r="I537" s="248">
        <v>119</v>
      </c>
      <c r="J537" s="248">
        <v>30</v>
      </c>
      <c r="K537" s="248">
        <v>6</v>
      </c>
      <c r="L537" s="45" t="s">
        <v>132</v>
      </c>
      <c r="M537" s="44" t="s">
        <v>175</v>
      </c>
      <c r="N537" s="45" t="s">
        <v>131</v>
      </c>
      <c r="O537" s="44" t="s">
        <v>1264</v>
      </c>
      <c r="P537" s="45" t="s">
        <v>130</v>
      </c>
      <c r="Q537" s="44" t="s">
        <v>1106</v>
      </c>
      <c r="R537" s="45" t="s">
        <v>129</v>
      </c>
      <c r="S537" s="44" t="s">
        <v>475</v>
      </c>
      <c r="T537" s="45" t="s">
        <v>128</v>
      </c>
      <c r="U537" s="44" t="s">
        <v>461</v>
      </c>
      <c r="V537" s="45" t="s">
        <v>127</v>
      </c>
      <c r="W537" s="44" t="s">
        <v>503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175</v>
      </c>
      <c r="AI537" s="42"/>
      <c r="AJ537" s="235">
        <v>3</v>
      </c>
      <c r="AK537" s="235"/>
      <c r="AL537" s="51"/>
      <c r="AM537" s="228">
        <f>SUMPRODUCT(LEN($M537:$AE540)-LEN(SUBSTITUTE($M537:$AE540,"A", "")))</f>
        <v>45</v>
      </c>
      <c r="AN537" s="216">
        <f>SUMPRODUCT(LEN($AH537:$AH540)-LEN(SUBSTITUTE($AH537:$AH540,"A", "")))</f>
        <v>8</v>
      </c>
      <c r="AO537" s="219">
        <f>SUMPRODUCT(LEN($AG537:$AG540)-LEN(SUBSTITUTE($AG537:$AG540,"A", "")))</f>
        <v>0</v>
      </c>
      <c r="AP537" s="222">
        <f>SUMPRODUCT(LEN($M537:$AE540)-LEN(SUBSTITUTE($M537:$AE540,"S", "")))</f>
        <v>20</v>
      </c>
      <c r="AQ537" s="216">
        <f>SUMPRODUCT(LEN($AH537:$AH540)-LEN(SUBSTITUTE($AH537:$AH540,"S", "")))</f>
        <v>1</v>
      </c>
      <c r="AR537" s="219">
        <f>SUMPRODUCT(LEN($AG537:$AG540)-LEN(SUBSTITUTE($AG537:$AG540,"S", "")))</f>
        <v>0</v>
      </c>
      <c r="AS537" s="222">
        <f>SUMPRODUCT(LEN($M537:$AE540)-LEN(SUBSTITUTE($M537:$AE540,"F", "")))</f>
        <v>1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4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5</v>
      </c>
      <c r="AZ537" s="216">
        <f>SUMPRODUCT(LEN($AH537:$AH540)-LEN(SUBSTITUTE($AH537:$AH540,"M", "")))</f>
        <v>2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0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1181</v>
      </c>
      <c r="N538" s="35" t="s">
        <v>121</v>
      </c>
      <c r="O538" s="34" t="s">
        <v>175</v>
      </c>
      <c r="P538" s="35" t="s">
        <v>120</v>
      </c>
      <c r="Q538" s="34" t="s">
        <v>475</v>
      </c>
      <c r="R538" s="35" t="s">
        <v>119</v>
      </c>
      <c r="S538" s="34" t="s">
        <v>511</v>
      </c>
      <c r="T538" s="35" t="s">
        <v>118</v>
      </c>
      <c r="U538" s="34" t="s">
        <v>461</v>
      </c>
      <c r="V538" s="35" t="s">
        <v>117</v>
      </c>
      <c r="W538" s="34" t="s">
        <v>371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1339</v>
      </c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241</v>
      </c>
      <c r="I539" s="250"/>
      <c r="J539" s="250"/>
      <c r="K539" s="250"/>
      <c r="L539" s="26" t="s">
        <v>112</v>
      </c>
      <c r="M539" s="25" t="s">
        <v>375</v>
      </c>
      <c r="N539" s="26" t="s">
        <v>111</v>
      </c>
      <c r="O539" s="25" t="s">
        <v>1106</v>
      </c>
      <c r="P539" s="26" t="s">
        <v>110</v>
      </c>
      <c r="Q539" s="25" t="s">
        <v>477</v>
      </c>
      <c r="R539" s="26" t="s">
        <v>109</v>
      </c>
      <c r="S539" s="25" t="s">
        <v>385</v>
      </c>
      <c r="T539" s="26" t="s">
        <v>108</v>
      </c>
      <c r="U539" s="25" t="s">
        <v>531</v>
      </c>
      <c r="V539" s="26" t="s">
        <v>107</v>
      </c>
      <c r="W539" s="25" t="s">
        <v>133</v>
      </c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 t="s">
        <v>1297</v>
      </c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1293</v>
      </c>
      <c r="N540" s="55" t="s">
        <v>102</v>
      </c>
      <c r="O540" s="54" t="s">
        <v>1338</v>
      </c>
      <c r="P540" s="55" t="s">
        <v>101</v>
      </c>
      <c r="Q540" s="54" t="s">
        <v>477</v>
      </c>
      <c r="R540" s="55" t="s">
        <v>100</v>
      </c>
      <c r="S540" s="54" t="s">
        <v>511</v>
      </c>
      <c r="T540" s="55">
        <v>20</v>
      </c>
      <c r="U540" s="54" t="s">
        <v>491</v>
      </c>
      <c r="V540" s="55" t="s">
        <v>99</v>
      </c>
      <c r="W540" s="54" t="s">
        <v>133</v>
      </c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>
        <v>118</v>
      </c>
      <c r="J541" s="248">
        <v>31</v>
      </c>
      <c r="K541" s="248">
        <v>7</v>
      </c>
      <c r="L541" s="45" t="s">
        <v>132</v>
      </c>
      <c r="M541" s="44" t="s">
        <v>1181</v>
      </c>
      <c r="N541" s="45" t="s">
        <v>131</v>
      </c>
      <c r="O541" s="44" t="s">
        <v>1264</v>
      </c>
      <c r="P541" s="45" t="s">
        <v>130</v>
      </c>
      <c r="Q541" s="44" t="s">
        <v>175</v>
      </c>
      <c r="R541" s="45" t="s">
        <v>129</v>
      </c>
      <c r="S541" s="44" t="s">
        <v>385</v>
      </c>
      <c r="T541" s="45" t="s">
        <v>128</v>
      </c>
      <c r="U541" s="44" t="s">
        <v>385</v>
      </c>
      <c r="V541" s="45" t="s">
        <v>127</v>
      </c>
      <c r="W541" s="44" t="s">
        <v>503</v>
      </c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1337</v>
      </c>
      <c r="AI541" s="42"/>
      <c r="AJ541" s="231">
        <v>3</v>
      </c>
      <c r="AK541" s="225"/>
      <c r="AL541" s="51"/>
      <c r="AM541" s="228">
        <f>SUMPRODUCT(LEN($M541:$AE544)-LEN(SUBSTITUTE($M541:$AE544,"A", "")))</f>
        <v>48</v>
      </c>
      <c r="AN541" s="216">
        <f>SUMPRODUCT(LEN($AH541:$AH544)-LEN(SUBSTITUTE($AH541:$AH544,"A", "")))</f>
        <v>10</v>
      </c>
      <c r="AO541" s="219">
        <f>SUMPRODUCT(LEN($AG541:$AG544)-LEN(SUBSTITUTE($AG541:$AG544,"A", "")))</f>
        <v>0</v>
      </c>
      <c r="AP541" s="222">
        <f>SUMPRODUCT(LEN($M541:$AE544)-LEN(SUBSTITUTE($M541:$AE544,"S", "")))</f>
        <v>21</v>
      </c>
      <c r="AQ541" s="216">
        <f>SUMPRODUCT(LEN($AH541:$AH544)-LEN(SUBSTITUTE($AH541:$AH544,"S", "")))</f>
        <v>8</v>
      </c>
      <c r="AR541" s="219">
        <f>SUMPRODUCT(LEN($AG541:$AG544)-LEN(SUBSTITUTE($AG541:$AG544,"S", "")))</f>
        <v>0</v>
      </c>
      <c r="AS541" s="222">
        <f>SUMPRODUCT(LEN($M541:$AE544)-LEN(SUBSTITUTE($M541:$AE544,"F", "")))</f>
        <v>1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4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4</v>
      </c>
      <c r="AZ541" s="216">
        <f>SUMPRODUCT(LEN($AH541:$AH544)-LEN(SUBSTITUTE($AH541:$AH544,"M", "")))</f>
        <v>1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 t="s">
        <v>375</v>
      </c>
      <c r="N542" s="35" t="s">
        <v>121</v>
      </c>
      <c r="O542" s="34" t="s">
        <v>496</v>
      </c>
      <c r="P542" s="35" t="s">
        <v>120</v>
      </c>
      <c r="Q542" s="34" t="s">
        <v>477</v>
      </c>
      <c r="R542" s="35" t="s">
        <v>119</v>
      </c>
      <c r="S542" s="34" t="s">
        <v>511</v>
      </c>
      <c r="T542" s="35" t="s">
        <v>118</v>
      </c>
      <c r="U542" s="34" t="s">
        <v>377</v>
      </c>
      <c r="V542" s="35" t="s">
        <v>117</v>
      </c>
      <c r="W542" s="34" t="s">
        <v>372</v>
      </c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 t="s">
        <v>374</v>
      </c>
      <c r="N543" s="26" t="s">
        <v>111</v>
      </c>
      <c r="O543" s="25" t="s">
        <v>1167</v>
      </c>
      <c r="P543" s="26" t="s">
        <v>110</v>
      </c>
      <c r="Q543" s="25" t="s">
        <v>571</v>
      </c>
      <c r="R543" s="26" t="s">
        <v>109</v>
      </c>
      <c r="S543" s="25" t="s">
        <v>660</v>
      </c>
      <c r="T543" s="26" t="s">
        <v>108</v>
      </c>
      <c r="U543" s="25" t="s">
        <v>377</v>
      </c>
      <c r="V543" s="26" t="s">
        <v>107</v>
      </c>
      <c r="W543" s="25" t="s">
        <v>133</v>
      </c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 t="s">
        <v>475</v>
      </c>
      <c r="N544" s="55" t="s">
        <v>102</v>
      </c>
      <c r="O544" s="54" t="s">
        <v>1106</v>
      </c>
      <c r="P544" s="55" t="s">
        <v>101</v>
      </c>
      <c r="Q544" s="54" t="s">
        <v>1336</v>
      </c>
      <c r="R544" s="55" t="s">
        <v>100</v>
      </c>
      <c r="S544" s="54" t="s">
        <v>385</v>
      </c>
      <c r="T544" s="55">
        <v>20</v>
      </c>
      <c r="U544" s="54" t="s">
        <v>531</v>
      </c>
      <c r="V544" s="55" t="s">
        <v>99</v>
      </c>
      <c r="W544" s="54" t="s">
        <v>133</v>
      </c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54</v>
      </c>
      <c r="AN550" s="85">
        <f t="shared" si="72"/>
        <v>12</v>
      </c>
      <c r="AO550" s="84">
        <f t="shared" si="72"/>
        <v>0</v>
      </c>
      <c r="AP550" s="86">
        <f t="shared" si="72"/>
        <v>12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20</v>
      </c>
      <c r="AW550" s="85">
        <f t="shared" si="72"/>
        <v>1</v>
      </c>
      <c r="AX550" s="84">
        <f t="shared" si="72"/>
        <v>0</v>
      </c>
      <c r="AY550" s="86">
        <f t="shared" si="72"/>
        <v>3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33</v>
      </c>
      <c r="BJ550" s="5">
        <f>SUM(AP550:AR550,BB550)/$BJ$5</f>
        <v>6</v>
      </c>
      <c r="BK550" s="5">
        <f>SUM(AS550:AU550,BC550)/$BJ$5</f>
        <v>0.5</v>
      </c>
      <c r="BL550" s="5">
        <f>SUM(AV550:AX550,BD550)/$BJ$5</f>
        <v>10.5</v>
      </c>
      <c r="BM550" s="5">
        <f>SUM(AY550:BA550,BE550)/$BJ$5</f>
        <v>1.5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27</v>
      </c>
      <c r="AN551" s="66">
        <f t="shared" si="73"/>
        <v>6</v>
      </c>
      <c r="AO551" s="65">
        <f t="shared" si="73"/>
        <v>0</v>
      </c>
      <c r="AP551" s="67">
        <f t="shared" si="73"/>
        <v>6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10</v>
      </c>
      <c r="AW551" s="66">
        <f t="shared" si="73"/>
        <v>0.5</v>
      </c>
      <c r="AX551" s="65">
        <f t="shared" si="73"/>
        <v>0</v>
      </c>
      <c r="AY551" s="67">
        <f t="shared" si="73"/>
        <v>1.5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466</v>
      </c>
      <c r="I552" s="248">
        <v>110</v>
      </c>
      <c r="J552" s="248">
        <v>28</v>
      </c>
      <c r="K552" s="248">
        <v>7</v>
      </c>
      <c r="L552" s="45" t="s">
        <v>132</v>
      </c>
      <c r="M552" s="44" t="s">
        <v>375</v>
      </c>
      <c r="N552" s="45" t="s">
        <v>131</v>
      </c>
      <c r="O552" s="44" t="s">
        <v>374</v>
      </c>
      <c r="P552" s="45" t="s">
        <v>130</v>
      </c>
      <c r="Q552" s="44" t="s">
        <v>374</v>
      </c>
      <c r="R552" s="45" t="s">
        <v>129</v>
      </c>
      <c r="S552" s="44" t="s">
        <v>492</v>
      </c>
      <c r="T552" s="45" t="s">
        <v>128</v>
      </c>
      <c r="U552" s="44" t="s">
        <v>371</v>
      </c>
      <c r="V552" s="45" t="s">
        <v>127</v>
      </c>
      <c r="W552" s="44" t="s">
        <v>133</v>
      </c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375</v>
      </c>
      <c r="AI552" s="42"/>
      <c r="AJ552" s="235"/>
      <c r="AK552" s="235"/>
      <c r="AL552" s="51"/>
      <c r="AM552" s="228">
        <f>SUMPRODUCT(LEN($M552:$AE555)-LEN(SUBSTITUTE($M552:$AE555,"A", "")))</f>
        <v>30</v>
      </c>
      <c r="AN552" s="216">
        <f>SUMPRODUCT(LEN($AH552:$AH555)-LEN(SUBSTITUTE($AH552:$AH555,"A", "")))</f>
        <v>12</v>
      </c>
      <c r="AO552" s="219">
        <f>SUMPRODUCT(LEN($AG552:$AG555)-LEN(SUBSTITUTE($AG552:$AG555,"A", "")))</f>
        <v>0</v>
      </c>
      <c r="AP552" s="222">
        <f>SUMPRODUCT(LEN($M552:$AE555)-LEN(SUBSTITUTE($M552:$AE555,"S", "")))</f>
        <v>10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0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11</v>
      </c>
      <c r="AW552" s="216">
        <f>SUMPRODUCT(LEN($AH552:$AH555)-LEN(SUBSTITUTE($AH552:$AH555,"G", "")))</f>
        <v>1</v>
      </c>
      <c r="AX552" s="219">
        <f>SUMPRODUCT(LEN($AG552:$AG555)-LEN(SUBSTITUTE($AG552:$AG555,"G", "")))</f>
        <v>0</v>
      </c>
      <c r="AY552" s="222">
        <f>SUMPRODUCT(LEN($M552:$AE555)-LEN(SUBSTITUTE($M552:$AE555,"M", "")))</f>
        <v>2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0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1288</v>
      </c>
      <c r="N553" s="35" t="s">
        <v>121</v>
      </c>
      <c r="O553" s="34" t="s">
        <v>374</v>
      </c>
      <c r="P553" s="35" t="s">
        <v>120</v>
      </c>
      <c r="Q553" s="34" t="s">
        <v>677</v>
      </c>
      <c r="R553" s="35" t="s">
        <v>119</v>
      </c>
      <c r="S553" s="34" t="s">
        <v>186</v>
      </c>
      <c r="T553" s="35" t="s">
        <v>118</v>
      </c>
      <c r="U553" s="34" t="s">
        <v>371</v>
      </c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883</v>
      </c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240</v>
      </c>
      <c r="I554" s="250"/>
      <c r="J554" s="250"/>
      <c r="K554" s="250"/>
      <c r="L554" s="26" t="s">
        <v>112</v>
      </c>
      <c r="M554" s="25" t="s">
        <v>656</v>
      </c>
      <c r="N554" s="26" t="s">
        <v>111</v>
      </c>
      <c r="O554" s="25" t="s">
        <v>664</v>
      </c>
      <c r="P554" s="26" t="s">
        <v>110</v>
      </c>
      <c r="Q554" s="25" t="s">
        <v>498</v>
      </c>
      <c r="R554" s="26" t="s">
        <v>109</v>
      </c>
      <c r="S554" s="25" t="s">
        <v>715</v>
      </c>
      <c r="T554" s="26" t="s">
        <v>108</v>
      </c>
      <c r="U554" s="25" t="s">
        <v>371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 t="s">
        <v>375</v>
      </c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374</v>
      </c>
      <c r="N555" s="55" t="s">
        <v>102</v>
      </c>
      <c r="O555" s="54" t="s">
        <v>475</v>
      </c>
      <c r="P555" s="55" t="s">
        <v>101</v>
      </c>
      <c r="Q555" s="54" t="s">
        <v>715</v>
      </c>
      <c r="R555" s="55" t="s">
        <v>100</v>
      </c>
      <c r="S555" s="54" t="s">
        <v>375</v>
      </c>
      <c r="T555" s="55">
        <v>20</v>
      </c>
      <c r="U555" s="54" t="s">
        <v>372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 t="s">
        <v>475</v>
      </c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>
        <v>124</v>
      </c>
      <c r="J556" s="248">
        <v>25</v>
      </c>
      <c r="K556" s="248">
        <v>5</v>
      </c>
      <c r="L556" s="45" t="s">
        <v>132</v>
      </c>
      <c r="M556" s="44" t="s">
        <v>175</v>
      </c>
      <c r="N556" s="45" t="s">
        <v>131</v>
      </c>
      <c r="O556" s="44" t="s">
        <v>1079</v>
      </c>
      <c r="P556" s="45" t="s">
        <v>130</v>
      </c>
      <c r="Q556" s="44" t="s">
        <v>498</v>
      </c>
      <c r="R556" s="45" t="s">
        <v>129</v>
      </c>
      <c r="S556" s="44" t="s">
        <v>664</v>
      </c>
      <c r="T556" s="45" t="s">
        <v>128</v>
      </c>
      <c r="U556" s="44" t="s">
        <v>175</v>
      </c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31">
        <v>2</v>
      </c>
      <c r="AK556" s="225"/>
      <c r="AL556" s="51"/>
      <c r="AM556" s="228">
        <f>SUMPRODUCT(LEN($M556:$AE559)-LEN(SUBSTITUTE($M556:$AE559,"A", "")))</f>
        <v>24</v>
      </c>
      <c r="AN556" s="216">
        <f>SUMPRODUCT(LEN($AH556:$AH559)-LEN(SUBSTITUTE($AH556:$AH559,"A", "")))</f>
        <v>0</v>
      </c>
      <c r="AO556" s="219">
        <f>SUMPRODUCT(LEN($AG556:$AG559)-LEN(SUBSTITUTE($AG556:$AG559,"A", "")))</f>
        <v>0</v>
      </c>
      <c r="AP556" s="222">
        <f>SUMPRODUCT(LEN($M556:$AE559)-LEN(SUBSTITUTE($M556:$AE559,"S", "")))</f>
        <v>2</v>
      </c>
      <c r="AQ556" s="216">
        <f>SUMPRODUCT(LEN($AH556:$AH559)-LEN(SUBSTITUTE($AH556:$AH559,"S", "")))</f>
        <v>0</v>
      </c>
      <c r="AR556" s="219">
        <f>SUMPRODUCT(LEN($AG556:$AG559)-LEN(SUBSTITUTE($AG556:$AG559,"S", "")))</f>
        <v>0</v>
      </c>
      <c r="AS556" s="222">
        <f>SUMPRODUCT(LEN($M556:$AE559)-LEN(SUBSTITUTE($M556:$AE559,"F", "")))</f>
        <v>1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9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1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 t="s">
        <v>175</v>
      </c>
      <c r="N557" s="35" t="s">
        <v>121</v>
      </c>
      <c r="O557" s="34" t="s">
        <v>375</v>
      </c>
      <c r="P557" s="35" t="s">
        <v>120</v>
      </c>
      <c r="Q557" s="34" t="s">
        <v>656</v>
      </c>
      <c r="R557" s="35" t="s">
        <v>119</v>
      </c>
      <c r="S557" s="34" t="s">
        <v>498</v>
      </c>
      <c r="T557" s="35" t="s">
        <v>118</v>
      </c>
      <c r="U557" s="34" t="s">
        <v>537</v>
      </c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 t="s">
        <v>375</v>
      </c>
      <c r="N558" s="26" t="s">
        <v>111</v>
      </c>
      <c r="O558" s="25" t="s">
        <v>498</v>
      </c>
      <c r="P558" s="26" t="s">
        <v>110</v>
      </c>
      <c r="Q558" s="25" t="s">
        <v>498</v>
      </c>
      <c r="R558" s="26" t="s">
        <v>109</v>
      </c>
      <c r="S558" s="25" t="s">
        <v>498</v>
      </c>
      <c r="T558" s="26" t="s">
        <v>108</v>
      </c>
      <c r="U558" s="25" t="s">
        <v>133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 t="s">
        <v>374</v>
      </c>
      <c r="N559" s="55" t="s">
        <v>102</v>
      </c>
      <c r="O559" s="54" t="s">
        <v>498</v>
      </c>
      <c r="P559" s="55" t="s">
        <v>101</v>
      </c>
      <c r="Q559" s="54" t="s">
        <v>374</v>
      </c>
      <c r="R559" s="55" t="s">
        <v>100</v>
      </c>
      <c r="S559" s="54" t="s">
        <v>175</v>
      </c>
      <c r="T559" s="55">
        <v>20</v>
      </c>
      <c r="U559" s="54" t="s">
        <v>133</v>
      </c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75</v>
      </c>
      <c r="AN565" s="85">
        <f t="shared" si="74"/>
        <v>8</v>
      </c>
      <c r="AO565" s="84">
        <f t="shared" si="74"/>
        <v>0</v>
      </c>
      <c r="AP565" s="86">
        <f t="shared" si="74"/>
        <v>20</v>
      </c>
      <c r="AQ565" s="85">
        <f t="shared" si="74"/>
        <v>4</v>
      </c>
      <c r="AR565" s="84">
        <f t="shared" si="74"/>
        <v>1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15</v>
      </c>
      <c r="AW565" s="85">
        <f t="shared" si="74"/>
        <v>2</v>
      </c>
      <c r="AX565" s="84">
        <f t="shared" si="74"/>
        <v>0</v>
      </c>
      <c r="AY565" s="86">
        <f t="shared" si="74"/>
        <v>4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137</v>
      </c>
      <c r="BI565" s="5">
        <f>SUM(AM565:AO565)/$BJ$5</f>
        <v>41.5</v>
      </c>
      <c r="BJ565" s="5">
        <f>SUM(AP565:AR565,BB565)/$BJ$5</f>
        <v>12.5</v>
      </c>
      <c r="BK565" s="5">
        <f>SUM(AS565:AU565,BC565)/$BJ$5</f>
        <v>0</v>
      </c>
      <c r="BL565" s="5">
        <f>SUM(AV565:AX565,BD565)/$BJ$5</f>
        <v>9</v>
      </c>
      <c r="BM565" s="5">
        <f>SUM(AY565:BA565,BE565)/$BJ$5</f>
        <v>2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37.5</v>
      </c>
      <c r="AN566" s="66">
        <f t="shared" si="75"/>
        <v>4</v>
      </c>
      <c r="AO566" s="65">
        <f t="shared" si="75"/>
        <v>0</v>
      </c>
      <c r="AP566" s="67">
        <f t="shared" si="75"/>
        <v>10</v>
      </c>
      <c r="AQ566" s="66">
        <f t="shared" si="75"/>
        <v>2</v>
      </c>
      <c r="AR566" s="65">
        <f t="shared" si="75"/>
        <v>0.5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7.5</v>
      </c>
      <c r="AW566" s="66">
        <f t="shared" si="75"/>
        <v>1</v>
      </c>
      <c r="AX566" s="65">
        <f t="shared" si="75"/>
        <v>0</v>
      </c>
      <c r="AY566" s="67">
        <f t="shared" si="75"/>
        <v>2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/>
      <c r="E567" s="49"/>
      <c r="F567" s="49"/>
      <c r="G567" s="48"/>
      <c r="H567" s="241" t="s">
        <v>197</v>
      </c>
      <c r="I567" s="248">
        <v>111</v>
      </c>
      <c r="J567" s="248">
        <v>29</v>
      </c>
      <c r="K567" s="248">
        <v>8</v>
      </c>
      <c r="L567" s="45" t="s">
        <v>132</v>
      </c>
      <c r="M567" s="44" t="s">
        <v>375</v>
      </c>
      <c r="N567" s="45" t="s">
        <v>131</v>
      </c>
      <c r="O567" s="44" t="s">
        <v>728</v>
      </c>
      <c r="P567" s="45" t="s">
        <v>130</v>
      </c>
      <c r="Q567" s="44" t="s">
        <v>658</v>
      </c>
      <c r="R567" s="45" t="s">
        <v>129</v>
      </c>
      <c r="S567" s="44" t="s">
        <v>511</v>
      </c>
      <c r="T567" s="45" t="s">
        <v>128</v>
      </c>
      <c r="U567" s="44" t="s">
        <v>373</v>
      </c>
      <c r="V567" s="45" t="s">
        <v>127</v>
      </c>
      <c r="W567" s="44" t="s">
        <v>133</v>
      </c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>
        <v>27</v>
      </c>
      <c r="AG567" s="44" t="s">
        <v>133</v>
      </c>
      <c r="AH567" s="43" t="s">
        <v>1335</v>
      </c>
      <c r="AI567" s="42" t="s">
        <v>531</v>
      </c>
      <c r="AJ567" s="235"/>
      <c r="AK567" s="235"/>
      <c r="AL567" s="51"/>
      <c r="AM567" s="228">
        <f>SUMPRODUCT(LEN($M567:$AE570)-LEN(SUBSTITUTE($M567:$AE570,"A", "")))</f>
        <v>46</v>
      </c>
      <c r="AN567" s="216">
        <f>SUMPRODUCT(LEN($AH567:$AH570)-LEN(SUBSTITUTE($AH567:$AH570,"A", "")))</f>
        <v>4</v>
      </c>
      <c r="AO567" s="219">
        <f>SUMPRODUCT(LEN($AG567:$AG570)-LEN(SUBSTITUTE($AG567:$AG570,"A", "")))</f>
        <v>0</v>
      </c>
      <c r="AP567" s="222">
        <f>SUMPRODUCT(LEN($M567:$AE570)-LEN(SUBSTITUTE($M567:$AE570,"S", "")))</f>
        <v>18</v>
      </c>
      <c r="AQ567" s="216">
        <f>SUMPRODUCT(LEN($AH567:$AH570)-LEN(SUBSTITUTE($AH567:$AH570,"S", "")))</f>
        <v>4</v>
      </c>
      <c r="AR567" s="219">
        <f>SUMPRODUCT(LEN($AG567:$AG570)-LEN(SUBSTITUTE($AG567:$AG570,"S", "")))</f>
        <v>1</v>
      </c>
      <c r="AS567" s="222">
        <f>SUMPRODUCT(LEN($M567:$AE570)-LEN(SUBSTITUTE($M567:$AE570,"F", "")))</f>
        <v>0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0</v>
      </c>
      <c r="AV567" s="222">
        <f>SUMPRODUCT(LEN($M567:$AE570)-LEN(SUBSTITUTE($M567:$AE570,"G", "")))</f>
        <v>11</v>
      </c>
      <c r="AW567" s="216">
        <f>SUMPRODUCT(LEN($AH567:$AH570)-LEN(SUBSTITUTE($AH567:$AH570,"G", "")))</f>
        <v>2</v>
      </c>
      <c r="AX567" s="219">
        <f>SUMPRODUCT(LEN($AG567:$AG570)-LEN(SUBSTITUTE($AG567:$AG570,"G", "")))</f>
        <v>0</v>
      </c>
      <c r="AY567" s="222">
        <f>SUMPRODUCT(LEN($M567:$AE570)-LEN(SUBSTITUTE($M567:$AE570,"M", "")))</f>
        <v>1</v>
      </c>
      <c r="AZ567" s="216">
        <f>SUMPRODUCT(LEN($AH567:$AH570)-LEN(SUBSTITUTE($AH567:$AH570,"M", "")))</f>
        <v>0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1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/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656</v>
      </c>
      <c r="N568" s="35" t="s">
        <v>121</v>
      </c>
      <c r="O568" s="34" t="s">
        <v>1285</v>
      </c>
      <c r="P568" s="35" t="s">
        <v>120</v>
      </c>
      <c r="Q568" s="34" t="s">
        <v>1316</v>
      </c>
      <c r="R568" s="35" t="s">
        <v>119</v>
      </c>
      <c r="S568" s="34" t="s">
        <v>498</v>
      </c>
      <c r="T568" s="35" t="s">
        <v>118</v>
      </c>
      <c r="U568" s="34" t="s">
        <v>500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238</v>
      </c>
      <c r="I569" s="250"/>
      <c r="J569" s="250"/>
      <c r="K569" s="250"/>
      <c r="L569" s="26" t="s">
        <v>112</v>
      </c>
      <c r="M569" s="25" t="s">
        <v>374</v>
      </c>
      <c r="N569" s="26" t="s">
        <v>111</v>
      </c>
      <c r="O569" s="25" t="s">
        <v>496</v>
      </c>
      <c r="P569" s="26" t="s">
        <v>110</v>
      </c>
      <c r="Q569" s="25" t="s">
        <v>677</v>
      </c>
      <c r="R569" s="26" t="s">
        <v>109</v>
      </c>
      <c r="S569" s="25" t="s">
        <v>461</v>
      </c>
      <c r="T569" s="26" t="s">
        <v>108</v>
      </c>
      <c r="U569" s="25" t="s">
        <v>381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658</v>
      </c>
      <c r="N570" s="55" t="s">
        <v>102</v>
      </c>
      <c r="O570" s="54" t="s">
        <v>882</v>
      </c>
      <c r="P570" s="55" t="s">
        <v>101</v>
      </c>
      <c r="Q570" s="54" t="s">
        <v>385</v>
      </c>
      <c r="R570" s="55" t="s">
        <v>100</v>
      </c>
      <c r="S570" s="54" t="s">
        <v>477</v>
      </c>
      <c r="T570" s="55">
        <v>20</v>
      </c>
      <c r="U570" s="54" t="s">
        <v>372</v>
      </c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>
        <v>109</v>
      </c>
      <c r="J571" s="248">
        <v>28</v>
      </c>
      <c r="K571" s="248">
        <v>8</v>
      </c>
      <c r="L571" s="45" t="s">
        <v>132</v>
      </c>
      <c r="M571" s="44" t="s">
        <v>1097</v>
      </c>
      <c r="N571" s="45" t="s">
        <v>131</v>
      </c>
      <c r="O571" s="44" t="s">
        <v>1106</v>
      </c>
      <c r="P571" s="45" t="s">
        <v>130</v>
      </c>
      <c r="Q571" s="44" t="s">
        <v>375</v>
      </c>
      <c r="R571" s="45" t="s">
        <v>129</v>
      </c>
      <c r="S571" s="44" t="s">
        <v>375</v>
      </c>
      <c r="T571" s="45" t="s">
        <v>128</v>
      </c>
      <c r="U571" s="44" t="s">
        <v>175</v>
      </c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475</v>
      </c>
      <c r="AI571" s="42"/>
      <c r="AJ571" s="231"/>
      <c r="AK571" s="225"/>
      <c r="AL571" s="51"/>
      <c r="AM571" s="228">
        <f>SUMPRODUCT(LEN($M571:$AE574)-LEN(SUBSTITUTE($M571:$AE574,"A", "")))</f>
        <v>29</v>
      </c>
      <c r="AN571" s="216">
        <f>SUMPRODUCT(LEN($AH571:$AH574)-LEN(SUBSTITUTE($AH571:$AH574,"A", "")))</f>
        <v>4</v>
      </c>
      <c r="AO571" s="219">
        <f>SUMPRODUCT(LEN($AG571:$AG574)-LEN(SUBSTITUTE($AG571:$AG574,"A", "")))</f>
        <v>0</v>
      </c>
      <c r="AP571" s="222">
        <f>SUMPRODUCT(LEN($M571:$AE574)-LEN(SUBSTITUTE($M571:$AE574,"S", "")))</f>
        <v>2</v>
      </c>
      <c r="AQ571" s="216">
        <f>SUMPRODUCT(LEN($AH571:$AH574)-LEN(SUBSTITUTE($AH571:$AH574,"S", "")))</f>
        <v>0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4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3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 t="s">
        <v>375</v>
      </c>
      <c r="N572" s="35" t="s">
        <v>121</v>
      </c>
      <c r="O572" s="34" t="s">
        <v>1106</v>
      </c>
      <c r="P572" s="35" t="s">
        <v>120</v>
      </c>
      <c r="Q572" s="34" t="s">
        <v>375</v>
      </c>
      <c r="R572" s="35" t="s">
        <v>119</v>
      </c>
      <c r="S572" s="34" t="s">
        <v>498</v>
      </c>
      <c r="T572" s="35" t="s">
        <v>118</v>
      </c>
      <c r="U572" s="34" t="s">
        <v>175</v>
      </c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 t="s">
        <v>374</v>
      </c>
      <c r="N573" s="26" t="s">
        <v>111</v>
      </c>
      <c r="O573" s="25" t="s">
        <v>498</v>
      </c>
      <c r="P573" s="26" t="s">
        <v>110</v>
      </c>
      <c r="Q573" s="25" t="s">
        <v>544</v>
      </c>
      <c r="R573" s="26" t="s">
        <v>109</v>
      </c>
      <c r="S573" s="25" t="s">
        <v>230</v>
      </c>
      <c r="T573" s="26" t="s">
        <v>108</v>
      </c>
      <c r="U573" s="25" t="s">
        <v>133</v>
      </c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 t="s">
        <v>374</v>
      </c>
      <c r="N574" s="55" t="s">
        <v>102</v>
      </c>
      <c r="O574" s="54" t="s">
        <v>374</v>
      </c>
      <c r="P574" s="55" t="s">
        <v>101</v>
      </c>
      <c r="Q574" s="54" t="s">
        <v>375</v>
      </c>
      <c r="R574" s="55" t="s">
        <v>100</v>
      </c>
      <c r="S574" s="54" t="s">
        <v>498</v>
      </c>
      <c r="T574" s="55">
        <v>20</v>
      </c>
      <c r="U574" s="54" t="s">
        <v>133</v>
      </c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70</v>
      </c>
      <c r="AN580" s="85">
        <f t="shared" si="76"/>
        <v>23</v>
      </c>
      <c r="AO580" s="84">
        <f t="shared" si="76"/>
        <v>0</v>
      </c>
      <c r="AP580" s="86">
        <f t="shared" si="76"/>
        <v>42</v>
      </c>
      <c r="AQ580" s="85">
        <f t="shared" si="76"/>
        <v>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17</v>
      </c>
      <c r="AW580" s="85">
        <f t="shared" si="76"/>
        <v>2</v>
      </c>
      <c r="AX580" s="84">
        <f t="shared" si="76"/>
        <v>0</v>
      </c>
      <c r="AY580" s="86">
        <f t="shared" si="76"/>
        <v>14</v>
      </c>
      <c r="AZ580" s="85">
        <f t="shared" si="76"/>
        <v>1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46.5</v>
      </c>
      <c r="BJ580" s="5">
        <f>SUM(AP580:AR580,BB580)/$BJ$5</f>
        <v>21.5</v>
      </c>
      <c r="BK580" s="5">
        <f>SUM(AS580:AU580,BC580)/$BJ$5</f>
        <v>0</v>
      </c>
      <c r="BL580" s="5">
        <f>SUM(AV580:AX580,BD580)/$BJ$5</f>
        <v>9.5</v>
      </c>
      <c r="BM580" s="5">
        <f>SUM(AY580:BA580,BE580)/$BJ$5</f>
        <v>7.5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35</v>
      </c>
      <c r="AN581" s="66">
        <f t="shared" si="77"/>
        <v>11.5</v>
      </c>
      <c r="AO581" s="65">
        <f t="shared" si="77"/>
        <v>0</v>
      </c>
      <c r="AP581" s="67">
        <f t="shared" si="77"/>
        <v>21</v>
      </c>
      <c r="AQ581" s="66">
        <f t="shared" si="77"/>
        <v>0.5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8.5</v>
      </c>
      <c r="AW581" s="66">
        <f t="shared" si="77"/>
        <v>1</v>
      </c>
      <c r="AX581" s="65">
        <f t="shared" si="77"/>
        <v>0</v>
      </c>
      <c r="AY581" s="67">
        <f t="shared" si="77"/>
        <v>7</v>
      </c>
      <c r="AZ581" s="66">
        <f t="shared" si="77"/>
        <v>0.5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466</v>
      </c>
      <c r="I582" s="248">
        <v>119</v>
      </c>
      <c r="J582" s="248">
        <v>30</v>
      </c>
      <c r="K582" s="248">
        <v>8</v>
      </c>
      <c r="L582" s="45" t="s">
        <v>132</v>
      </c>
      <c r="M582" s="44" t="s">
        <v>1334</v>
      </c>
      <c r="N582" s="45" t="s">
        <v>131</v>
      </c>
      <c r="O582" s="44" t="s">
        <v>1167</v>
      </c>
      <c r="P582" s="45" t="s">
        <v>130</v>
      </c>
      <c r="Q582" s="44" t="s">
        <v>475</v>
      </c>
      <c r="R582" s="45" t="s">
        <v>129</v>
      </c>
      <c r="S582" s="44" t="s">
        <v>544</v>
      </c>
      <c r="T582" s="45" t="s">
        <v>128</v>
      </c>
      <c r="U582" s="44" t="s">
        <v>471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374</v>
      </c>
      <c r="AI582" s="42"/>
      <c r="AJ582" s="235"/>
      <c r="AK582" s="235"/>
      <c r="AL582" s="51"/>
      <c r="AM582" s="228">
        <f>SUMPRODUCT(LEN($M582:$AE585)-LEN(SUBSTITUTE($M582:$AE585,"A", "")))</f>
        <v>29</v>
      </c>
      <c r="AN582" s="216">
        <f>SUMPRODUCT(LEN($AH582:$AH585)-LEN(SUBSTITUTE($AH582:$AH585,"A", "")))</f>
        <v>18</v>
      </c>
      <c r="AO582" s="219">
        <f>SUMPRODUCT(LEN($AG582:$AG585)-LEN(SUBSTITUTE($AG582:$AG585,"A", "")))</f>
        <v>0</v>
      </c>
      <c r="AP582" s="222">
        <f>SUMPRODUCT(LEN($M582:$AE585)-LEN(SUBSTITUTE($M582:$AE585,"S", "")))</f>
        <v>16</v>
      </c>
      <c r="AQ582" s="216">
        <f>SUMPRODUCT(LEN($AH582:$AH585)-LEN(SUBSTITUTE($AH582:$AH585,"S", "")))</f>
        <v>1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12</v>
      </c>
      <c r="AW582" s="216">
        <f>SUMPRODUCT(LEN($AH582:$AH585)-LEN(SUBSTITUTE($AH582:$AH585,"G", "")))</f>
        <v>2</v>
      </c>
      <c r="AX582" s="219">
        <f>SUMPRODUCT(LEN($AG582:$AG585)-LEN(SUBSTITUTE($AG582:$AG585,"G", "")))</f>
        <v>0</v>
      </c>
      <c r="AY582" s="222">
        <f>SUMPRODUCT(LEN($M582:$AE585)-LEN(SUBSTITUTE($M582:$AE585,"M", "")))</f>
        <v>7</v>
      </c>
      <c r="AZ582" s="216">
        <f>SUMPRODUCT(LEN($AH582:$AH585)-LEN(SUBSTITUTE($AH582:$AH585,"M", "")))</f>
        <v>1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374</v>
      </c>
      <c r="N583" s="35" t="s">
        <v>121</v>
      </c>
      <c r="O583" s="34" t="s">
        <v>1280</v>
      </c>
      <c r="P583" s="35" t="s">
        <v>120</v>
      </c>
      <c r="Q583" s="34" t="s">
        <v>502</v>
      </c>
      <c r="R583" s="35" t="s">
        <v>119</v>
      </c>
      <c r="S583" s="34" t="s">
        <v>544</v>
      </c>
      <c r="T583" s="35" t="s">
        <v>118</v>
      </c>
      <c r="U583" s="34" t="s">
        <v>491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1333</v>
      </c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241</v>
      </c>
      <c r="I584" s="250"/>
      <c r="J584" s="250"/>
      <c r="K584" s="250"/>
      <c r="L584" s="26" t="s">
        <v>112</v>
      </c>
      <c r="M584" s="25" t="s">
        <v>1264</v>
      </c>
      <c r="N584" s="26" t="s">
        <v>111</v>
      </c>
      <c r="O584" s="25" t="s">
        <v>498</v>
      </c>
      <c r="P584" s="26" t="s">
        <v>110</v>
      </c>
      <c r="Q584" s="25" t="s">
        <v>720</v>
      </c>
      <c r="R584" s="26" t="s">
        <v>109</v>
      </c>
      <c r="S584" s="25" t="s">
        <v>682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 t="s">
        <v>375</v>
      </c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1332</v>
      </c>
      <c r="N585" s="55" t="s">
        <v>102</v>
      </c>
      <c r="O585" s="54" t="s">
        <v>658</v>
      </c>
      <c r="P585" s="55" t="s">
        <v>101</v>
      </c>
      <c r="Q585" s="54" t="s">
        <v>385</v>
      </c>
      <c r="R585" s="55" t="s">
        <v>100</v>
      </c>
      <c r="S585" s="54" t="s">
        <v>471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 t="s">
        <v>1331</v>
      </c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>
        <v>109</v>
      </c>
      <c r="J586" s="248">
        <v>31</v>
      </c>
      <c r="K586" s="248">
        <v>7</v>
      </c>
      <c r="L586" s="45" t="s">
        <v>132</v>
      </c>
      <c r="M586" s="44" t="s">
        <v>1079</v>
      </c>
      <c r="N586" s="45" t="s">
        <v>131</v>
      </c>
      <c r="O586" s="44" t="s">
        <v>475</v>
      </c>
      <c r="P586" s="45" t="s">
        <v>130</v>
      </c>
      <c r="Q586" s="44" t="s">
        <v>647</v>
      </c>
      <c r="R586" s="45" t="s">
        <v>129</v>
      </c>
      <c r="S586" s="44" t="s">
        <v>571</v>
      </c>
      <c r="T586" s="45" t="s">
        <v>128</v>
      </c>
      <c r="U586" s="44" t="s">
        <v>375</v>
      </c>
      <c r="V586" s="45" t="s">
        <v>127</v>
      </c>
      <c r="W586" s="44" t="s">
        <v>371</v>
      </c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374</v>
      </c>
      <c r="AI586" s="42"/>
      <c r="AJ586" s="231"/>
      <c r="AK586" s="225"/>
      <c r="AL586" s="51"/>
      <c r="AM586" s="228">
        <f>SUMPRODUCT(LEN($M586:$AE589)-LEN(SUBSTITUTE($M586:$AE589,"A", "")))</f>
        <v>41</v>
      </c>
      <c r="AN586" s="216">
        <f>SUMPRODUCT(LEN($AH586:$AH589)-LEN(SUBSTITUTE($AH586:$AH589,"A", "")))</f>
        <v>5</v>
      </c>
      <c r="AO586" s="219">
        <f>SUMPRODUCT(LEN($AG586:$AG589)-LEN(SUBSTITUTE($AG586:$AG589,"A", "")))</f>
        <v>0</v>
      </c>
      <c r="AP586" s="222">
        <f>SUMPRODUCT(LEN($M586:$AE589)-LEN(SUBSTITUTE($M586:$AE589,"S", "")))</f>
        <v>26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5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7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 t="s">
        <v>1181</v>
      </c>
      <c r="N587" s="35" t="s">
        <v>121</v>
      </c>
      <c r="O587" s="34" t="s">
        <v>374</v>
      </c>
      <c r="P587" s="35" t="s">
        <v>120</v>
      </c>
      <c r="Q587" s="34" t="s">
        <v>464</v>
      </c>
      <c r="R587" s="35" t="s">
        <v>119</v>
      </c>
      <c r="S587" s="34" t="s">
        <v>511</v>
      </c>
      <c r="T587" s="35" t="s">
        <v>118</v>
      </c>
      <c r="U587" s="34" t="s">
        <v>461</v>
      </c>
      <c r="V587" s="35" t="s">
        <v>117</v>
      </c>
      <c r="W587" s="34" t="s">
        <v>133</v>
      </c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 t="s">
        <v>375</v>
      </c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 t="s">
        <v>1287</v>
      </c>
      <c r="N588" s="26" t="s">
        <v>111</v>
      </c>
      <c r="O588" s="25" t="s">
        <v>1280</v>
      </c>
      <c r="P588" s="26" t="s">
        <v>110</v>
      </c>
      <c r="Q588" s="25" t="s">
        <v>689</v>
      </c>
      <c r="R588" s="26" t="s">
        <v>109</v>
      </c>
      <c r="S588" s="25" t="s">
        <v>460</v>
      </c>
      <c r="T588" s="26" t="s">
        <v>108</v>
      </c>
      <c r="U588" s="25" t="s">
        <v>471</v>
      </c>
      <c r="V588" s="26" t="s">
        <v>107</v>
      </c>
      <c r="W588" s="25" t="s">
        <v>133</v>
      </c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 t="s">
        <v>1287</v>
      </c>
      <c r="N589" s="55" t="s">
        <v>102</v>
      </c>
      <c r="O589" s="54" t="s">
        <v>658</v>
      </c>
      <c r="P589" s="55" t="s">
        <v>101</v>
      </c>
      <c r="Q589" s="54" t="s">
        <v>464</v>
      </c>
      <c r="R589" s="55" t="s">
        <v>100</v>
      </c>
      <c r="S589" s="54" t="s">
        <v>462</v>
      </c>
      <c r="T589" s="55">
        <v>20</v>
      </c>
      <c r="U589" s="54" t="s">
        <v>461</v>
      </c>
      <c r="V589" s="55" t="s">
        <v>99</v>
      </c>
      <c r="W589" s="54" t="s">
        <v>133</v>
      </c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55</v>
      </c>
      <c r="AN595" s="85">
        <f t="shared" si="78"/>
        <v>19</v>
      </c>
      <c r="AO595" s="84">
        <f t="shared" si="78"/>
        <v>0</v>
      </c>
      <c r="AP595" s="86">
        <f t="shared" si="78"/>
        <v>38</v>
      </c>
      <c r="AQ595" s="85">
        <f t="shared" si="78"/>
        <v>6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13</v>
      </c>
      <c r="AW595" s="85">
        <f t="shared" si="78"/>
        <v>2</v>
      </c>
      <c r="AX595" s="84">
        <f t="shared" si="78"/>
        <v>0</v>
      </c>
      <c r="AY595" s="86">
        <f t="shared" si="78"/>
        <v>10</v>
      </c>
      <c r="AZ595" s="85">
        <f t="shared" si="78"/>
        <v>1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37</v>
      </c>
      <c r="BJ595" s="5">
        <f>SUM(AP595:AR595,BB595)/$BJ$5</f>
        <v>22</v>
      </c>
      <c r="BK595" s="5">
        <f>SUM(AS595:AU595,BC595)/$BJ$5</f>
        <v>0</v>
      </c>
      <c r="BL595" s="5">
        <f>SUM(AV595:AX595,BD595)/$BJ$5</f>
        <v>7.5</v>
      </c>
      <c r="BM595" s="5">
        <f>SUM(AY595:BA595,BE595)/$BJ$5</f>
        <v>5.5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27.5</v>
      </c>
      <c r="AN596" s="66">
        <f t="shared" si="79"/>
        <v>9.5</v>
      </c>
      <c r="AO596" s="65">
        <f t="shared" si="79"/>
        <v>0</v>
      </c>
      <c r="AP596" s="67">
        <f t="shared" si="79"/>
        <v>19</v>
      </c>
      <c r="AQ596" s="66">
        <f t="shared" si="79"/>
        <v>3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6.5</v>
      </c>
      <c r="AW596" s="66">
        <f t="shared" si="79"/>
        <v>1</v>
      </c>
      <c r="AX596" s="65">
        <f t="shared" si="79"/>
        <v>0</v>
      </c>
      <c r="AY596" s="67">
        <f t="shared" si="79"/>
        <v>5</v>
      </c>
      <c r="AZ596" s="66">
        <f t="shared" si="79"/>
        <v>0.5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466</v>
      </c>
      <c r="I597" s="248">
        <v>109</v>
      </c>
      <c r="J597" s="248">
        <v>26</v>
      </c>
      <c r="K597" s="248">
        <v>5</v>
      </c>
      <c r="L597" s="45" t="s">
        <v>132</v>
      </c>
      <c r="M597" s="44" t="s">
        <v>175</v>
      </c>
      <c r="N597" s="45" t="s">
        <v>131</v>
      </c>
      <c r="O597" s="44" t="s">
        <v>1167</v>
      </c>
      <c r="P597" s="45" t="s">
        <v>130</v>
      </c>
      <c r="Q597" s="44" t="s">
        <v>375</v>
      </c>
      <c r="R597" s="45" t="s">
        <v>129</v>
      </c>
      <c r="S597" s="44" t="s">
        <v>377</v>
      </c>
      <c r="T597" s="45" t="s">
        <v>128</v>
      </c>
      <c r="U597" s="44" t="s">
        <v>471</v>
      </c>
      <c r="V597" s="45" t="s">
        <v>127</v>
      </c>
      <c r="W597" s="44" t="s">
        <v>371</v>
      </c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475</v>
      </c>
      <c r="AI597" s="42"/>
      <c r="AJ597" s="235"/>
      <c r="AK597" s="235"/>
      <c r="AL597" s="51"/>
      <c r="AM597" s="228">
        <f>SUMPRODUCT(LEN($M597:$AE600)-LEN(SUBSTITUTE($M597:$AE600,"A", "")))</f>
        <v>29</v>
      </c>
      <c r="AN597" s="216">
        <f>SUMPRODUCT(LEN($AH597:$AH600)-LEN(SUBSTITUTE($AH597:$AH600,"A", "")))</f>
        <v>4</v>
      </c>
      <c r="AO597" s="219">
        <f>SUMPRODUCT(LEN($AG597:$AG600)-LEN(SUBSTITUTE($AG597:$AG600,"A", "")))</f>
        <v>0</v>
      </c>
      <c r="AP597" s="222">
        <f>SUMPRODUCT(LEN($M597:$AE600)-LEN(SUBSTITUTE($M597:$AE600,"S", "")))</f>
        <v>15</v>
      </c>
      <c r="AQ597" s="216">
        <f>SUMPRODUCT(LEN($AH597:$AH600)-LEN(SUBSTITUTE($AH597:$AH600,"S", "")))</f>
        <v>0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8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3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0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230</v>
      </c>
      <c r="N598" s="35" t="s">
        <v>121</v>
      </c>
      <c r="O598" s="34" t="s">
        <v>1318</v>
      </c>
      <c r="P598" s="35" t="s">
        <v>120</v>
      </c>
      <c r="Q598" s="34" t="s">
        <v>374</v>
      </c>
      <c r="R598" s="35" t="s">
        <v>119</v>
      </c>
      <c r="S598" s="34" t="s">
        <v>558</v>
      </c>
      <c r="T598" s="35" t="s">
        <v>118</v>
      </c>
      <c r="U598" s="34" t="s">
        <v>471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236</v>
      </c>
      <c r="I599" s="250"/>
      <c r="J599" s="250"/>
      <c r="K599" s="250"/>
      <c r="L599" s="26" t="s">
        <v>112</v>
      </c>
      <c r="M599" s="25" t="s">
        <v>375</v>
      </c>
      <c r="N599" s="26" t="s">
        <v>111</v>
      </c>
      <c r="O599" s="25" t="s">
        <v>677</v>
      </c>
      <c r="P599" s="26" t="s">
        <v>110</v>
      </c>
      <c r="Q599" s="25" t="s">
        <v>647</v>
      </c>
      <c r="R599" s="26" t="s">
        <v>109</v>
      </c>
      <c r="S599" s="25" t="s">
        <v>377</v>
      </c>
      <c r="T599" s="26" t="s">
        <v>108</v>
      </c>
      <c r="U599" s="25" t="s">
        <v>133</v>
      </c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1181</v>
      </c>
      <c r="N600" s="55" t="s">
        <v>102</v>
      </c>
      <c r="O600" s="54" t="s">
        <v>475</v>
      </c>
      <c r="P600" s="55" t="s">
        <v>101</v>
      </c>
      <c r="Q600" s="54" t="s">
        <v>656</v>
      </c>
      <c r="R600" s="55" t="s">
        <v>100</v>
      </c>
      <c r="S600" s="54" t="s">
        <v>377</v>
      </c>
      <c r="T600" s="55">
        <v>20</v>
      </c>
      <c r="U600" s="54" t="s">
        <v>371</v>
      </c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>
        <v>96</v>
      </c>
      <c r="J601" s="248">
        <v>28</v>
      </c>
      <c r="K601" s="248">
        <v>6</v>
      </c>
      <c r="L601" s="45" t="s">
        <v>132</v>
      </c>
      <c r="M601" s="44" t="s">
        <v>175</v>
      </c>
      <c r="N601" s="45" t="s">
        <v>131</v>
      </c>
      <c r="O601" s="44" t="s">
        <v>374</v>
      </c>
      <c r="P601" s="45" t="s">
        <v>130</v>
      </c>
      <c r="Q601" s="44" t="s">
        <v>1330</v>
      </c>
      <c r="R601" s="45" t="s">
        <v>129</v>
      </c>
      <c r="S601" s="44" t="s">
        <v>385</v>
      </c>
      <c r="T601" s="45" t="s">
        <v>128</v>
      </c>
      <c r="U601" s="44" t="s">
        <v>377</v>
      </c>
      <c r="V601" s="45" t="s">
        <v>127</v>
      </c>
      <c r="W601" s="44" t="s">
        <v>133</v>
      </c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496</v>
      </c>
      <c r="AI601" s="42"/>
      <c r="AJ601" s="231"/>
      <c r="AK601" s="225"/>
      <c r="AL601" s="51"/>
      <c r="AM601" s="228">
        <f>SUMPRODUCT(LEN($M601:$AE604)-LEN(SUBSTITUTE($M601:$AE604,"A", "")))</f>
        <v>26</v>
      </c>
      <c r="AN601" s="216">
        <f>SUMPRODUCT(LEN($AH601:$AH604)-LEN(SUBSTITUTE($AH601:$AH604,"A", "")))</f>
        <v>15</v>
      </c>
      <c r="AO601" s="219">
        <f>SUMPRODUCT(LEN($AG601:$AG604)-LEN(SUBSTITUTE($AG601:$AG604,"A", "")))</f>
        <v>0</v>
      </c>
      <c r="AP601" s="222">
        <f>SUMPRODUCT(LEN($M601:$AE604)-LEN(SUBSTITUTE($M601:$AE604,"S", "")))</f>
        <v>23</v>
      </c>
      <c r="AQ601" s="216">
        <f>SUMPRODUCT(LEN($AH601:$AH604)-LEN(SUBSTITUTE($AH601:$AH604,"S", "")))</f>
        <v>6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5</v>
      </c>
      <c r="AW601" s="216">
        <f>SUMPRODUCT(LEN($AH601:$AH604)-LEN(SUBSTITUTE($AH601:$AH604,"G", "")))</f>
        <v>2</v>
      </c>
      <c r="AX601" s="219">
        <f>SUMPRODUCT(LEN($AG601:$AG604)-LEN(SUBSTITUTE($AG601:$AG604,"G", "")))</f>
        <v>0</v>
      </c>
      <c r="AY601" s="222">
        <f>SUMPRODUCT(LEN($M601:$AE604)-LEN(SUBSTITUTE($M601:$AE604,"M", "")))</f>
        <v>7</v>
      </c>
      <c r="AZ601" s="216">
        <f>SUMPRODUCT(LEN($AH601:$AH604)-LEN(SUBSTITUTE($AH601:$AH604,"M", "")))</f>
        <v>1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 t="s">
        <v>175</v>
      </c>
      <c r="N602" s="35" t="s">
        <v>121</v>
      </c>
      <c r="O602" s="34" t="s">
        <v>1287</v>
      </c>
      <c r="P602" s="35" t="s">
        <v>120</v>
      </c>
      <c r="Q602" s="34" t="s">
        <v>373</v>
      </c>
      <c r="R602" s="35" t="s">
        <v>119</v>
      </c>
      <c r="S602" s="34" t="s">
        <v>385</v>
      </c>
      <c r="T602" s="35" t="s">
        <v>118</v>
      </c>
      <c r="U602" s="34" t="s">
        <v>471</v>
      </c>
      <c r="V602" s="35" t="s">
        <v>117</v>
      </c>
      <c r="W602" s="34" t="s">
        <v>133</v>
      </c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1329</v>
      </c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 t="s">
        <v>1147</v>
      </c>
      <c r="N603" s="26" t="s">
        <v>111</v>
      </c>
      <c r="O603" s="25" t="s">
        <v>1280</v>
      </c>
      <c r="P603" s="26" t="s">
        <v>110</v>
      </c>
      <c r="Q603" s="25" t="s">
        <v>373</v>
      </c>
      <c r="R603" s="26" t="s">
        <v>109</v>
      </c>
      <c r="S603" s="25" t="s">
        <v>377</v>
      </c>
      <c r="T603" s="26" t="s">
        <v>108</v>
      </c>
      <c r="U603" s="25" t="s">
        <v>371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 t="s">
        <v>1262</v>
      </c>
      <c r="N604" s="55" t="s">
        <v>102</v>
      </c>
      <c r="O604" s="54" t="s">
        <v>1079</v>
      </c>
      <c r="P604" s="55" t="s">
        <v>101</v>
      </c>
      <c r="Q604" s="54" t="s">
        <v>511</v>
      </c>
      <c r="R604" s="55" t="s">
        <v>100</v>
      </c>
      <c r="S604" s="54" t="s">
        <v>377</v>
      </c>
      <c r="T604" s="55">
        <v>20</v>
      </c>
      <c r="U604" s="54" t="s">
        <v>133</v>
      </c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92</v>
      </c>
      <c r="AN610" s="85">
        <f t="shared" si="80"/>
        <v>20</v>
      </c>
      <c r="AO610" s="84">
        <f t="shared" si="80"/>
        <v>0</v>
      </c>
      <c r="AP610" s="86">
        <f t="shared" si="80"/>
        <v>36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2</v>
      </c>
      <c r="AX610" s="84">
        <f t="shared" si="80"/>
        <v>0</v>
      </c>
      <c r="AY610" s="86">
        <f t="shared" si="80"/>
        <v>4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56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13.5</v>
      </c>
      <c r="BM610" s="5">
        <f>SUM(AY610:BA610,BE610)/$BJ$5</f>
        <v>2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46</v>
      </c>
      <c r="AN611" s="66">
        <f t="shared" si="81"/>
        <v>10</v>
      </c>
      <c r="AO611" s="65">
        <f t="shared" si="81"/>
        <v>0</v>
      </c>
      <c r="AP611" s="67">
        <f t="shared" si="81"/>
        <v>18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1</v>
      </c>
      <c r="AX611" s="65">
        <f t="shared" si="81"/>
        <v>0</v>
      </c>
      <c r="AY611" s="67">
        <f t="shared" si="81"/>
        <v>2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/>
      <c r="E612" s="49"/>
      <c r="F612" s="49"/>
      <c r="G612" s="48"/>
      <c r="H612" s="241" t="s">
        <v>466</v>
      </c>
      <c r="I612" s="248">
        <v>166</v>
      </c>
      <c r="J612" s="248">
        <v>32</v>
      </c>
      <c r="K612" s="248">
        <v>6</v>
      </c>
      <c r="L612" s="45" t="s">
        <v>132</v>
      </c>
      <c r="M612" s="44" t="s">
        <v>230</v>
      </c>
      <c r="N612" s="45" t="s">
        <v>131</v>
      </c>
      <c r="O612" s="44" t="s">
        <v>375</v>
      </c>
      <c r="P612" s="45" t="s">
        <v>130</v>
      </c>
      <c r="Q612" s="44" t="s">
        <v>477</v>
      </c>
      <c r="R612" s="45" t="s">
        <v>129</v>
      </c>
      <c r="S612" s="44" t="s">
        <v>374</v>
      </c>
      <c r="T612" s="45" t="s">
        <v>128</v>
      </c>
      <c r="U612" s="44" t="s">
        <v>477</v>
      </c>
      <c r="V612" s="45" t="s">
        <v>127</v>
      </c>
      <c r="W612" s="44" t="s">
        <v>498</v>
      </c>
      <c r="X612" s="45" t="s">
        <v>126</v>
      </c>
      <c r="Y612" s="44" t="s">
        <v>133</v>
      </c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475</v>
      </c>
      <c r="AI612" s="42" t="s">
        <v>531</v>
      </c>
      <c r="AJ612" s="235"/>
      <c r="AK612" s="235"/>
      <c r="AL612" s="51"/>
      <c r="AM612" s="228">
        <f>SUMPRODUCT(LEN($M612:$AE615)-LEN(SUBSTITUTE($M612:$AE615,"A", "")))</f>
        <v>41</v>
      </c>
      <c r="AN612" s="216">
        <f>SUMPRODUCT(LEN($AH612:$AH615)-LEN(SUBSTITUTE($AH612:$AH615,"A", "")))</f>
        <v>4</v>
      </c>
      <c r="AO612" s="219">
        <f>SUMPRODUCT(LEN($AG612:$AG615)-LEN(SUBSTITUTE($AG612:$AG615,"A", "")))</f>
        <v>0</v>
      </c>
      <c r="AP612" s="222">
        <f>SUMPRODUCT(LEN($M612:$AE615)-LEN(SUBSTITUTE($M612:$AE615,"S", "")))</f>
        <v>9</v>
      </c>
      <c r="AQ612" s="216">
        <f>SUMPRODUCT(LEN($AH612:$AH615)-LEN(SUBSTITUTE($AH612:$AH615,"S", "")))</f>
        <v>0</v>
      </c>
      <c r="AR612" s="219">
        <f>SUMPRODUCT(LEN($AG612:$AG615)-LEN(SUBSTITUTE($AG612:$AG615,"S", "")))</f>
        <v>0</v>
      </c>
      <c r="AS612" s="222">
        <f>SUMPRODUCT(LEN($M612:$AE615)-LEN(SUBSTITUTE($M612:$AE615,"F", "")))</f>
        <v>0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8</v>
      </c>
      <c r="AW612" s="216">
        <f>SUMPRODUCT(LEN($AH612:$AH615)-LEN(SUBSTITUTE($AH612:$AH615,"G", "")))</f>
        <v>0</v>
      </c>
      <c r="AX612" s="219">
        <f>SUMPRODUCT(LEN($AG612:$AG615)-LEN(SUBSTITUTE($AG612:$AG615,"G", "")))</f>
        <v>0</v>
      </c>
      <c r="AY612" s="222">
        <f>SUMPRODUCT(LEN($M612:$AE615)-LEN(SUBSTITUTE($M612:$AE615,"M", "")))</f>
        <v>1</v>
      </c>
      <c r="AZ612" s="216">
        <f>SUMPRODUCT(LEN($AH612:$AH615)-LEN(SUBSTITUTE($AH612:$AH615,"M", "")))</f>
        <v>0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1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1097</v>
      </c>
      <c r="N613" s="35" t="s">
        <v>121</v>
      </c>
      <c r="O613" s="34" t="s">
        <v>374</v>
      </c>
      <c r="P613" s="35" t="s">
        <v>120</v>
      </c>
      <c r="Q613" s="34" t="s">
        <v>374</v>
      </c>
      <c r="R613" s="35" t="s">
        <v>119</v>
      </c>
      <c r="S613" s="34" t="s">
        <v>374</v>
      </c>
      <c r="T613" s="35" t="s">
        <v>118</v>
      </c>
      <c r="U613" s="34" t="s">
        <v>502</v>
      </c>
      <c r="V613" s="35" t="s">
        <v>117</v>
      </c>
      <c r="W613" s="34" t="s">
        <v>371</v>
      </c>
      <c r="X613" s="35" t="s">
        <v>116</v>
      </c>
      <c r="Y613" s="34" t="s">
        <v>133</v>
      </c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242</v>
      </c>
      <c r="I614" s="250"/>
      <c r="J614" s="250"/>
      <c r="K614" s="250"/>
      <c r="L614" s="26" t="s">
        <v>112</v>
      </c>
      <c r="M614" s="25" t="s">
        <v>175</v>
      </c>
      <c r="N614" s="26" t="s">
        <v>111</v>
      </c>
      <c r="O614" s="25" t="s">
        <v>477</v>
      </c>
      <c r="P614" s="26" t="s">
        <v>110</v>
      </c>
      <c r="Q614" s="25" t="s">
        <v>470</v>
      </c>
      <c r="R614" s="26" t="s">
        <v>109</v>
      </c>
      <c r="S614" s="25" t="s">
        <v>703</v>
      </c>
      <c r="T614" s="26" t="s">
        <v>108</v>
      </c>
      <c r="U614" s="25" t="s">
        <v>375</v>
      </c>
      <c r="V614" s="26" t="s">
        <v>107</v>
      </c>
      <c r="W614" s="25" t="s">
        <v>371</v>
      </c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175</v>
      </c>
      <c r="N615" s="55" t="s">
        <v>102</v>
      </c>
      <c r="O615" s="54" t="s">
        <v>477</v>
      </c>
      <c r="P615" s="55" t="s">
        <v>101</v>
      </c>
      <c r="Q615" s="54" t="s">
        <v>374</v>
      </c>
      <c r="R615" s="55" t="s">
        <v>100</v>
      </c>
      <c r="S615" s="54" t="s">
        <v>375</v>
      </c>
      <c r="T615" s="55">
        <v>20</v>
      </c>
      <c r="U615" s="54" t="s">
        <v>375</v>
      </c>
      <c r="V615" s="55" t="s">
        <v>99</v>
      </c>
      <c r="W615" s="54" t="s">
        <v>133</v>
      </c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>
        <v>151</v>
      </c>
      <c r="J616" s="248">
        <v>34</v>
      </c>
      <c r="K616" s="248">
        <v>7</v>
      </c>
      <c r="L616" s="45" t="s">
        <v>132</v>
      </c>
      <c r="M616" s="44" t="s">
        <v>374</v>
      </c>
      <c r="N616" s="45" t="s">
        <v>131</v>
      </c>
      <c r="O616" s="44" t="s">
        <v>1106</v>
      </c>
      <c r="P616" s="45" t="s">
        <v>130</v>
      </c>
      <c r="Q616" s="44" t="s">
        <v>720</v>
      </c>
      <c r="R616" s="45" t="s">
        <v>129</v>
      </c>
      <c r="S616" s="44" t="s">
        <v>940</v>
      </c>
      <c r="T616" s="45" t="s">
        <v>128</v>
      </c>
      <c r="U616" s="44" t="s">
        <v>520</v>
      </c>
      <c r="V616" s="45" t="s">
        <v>127</v>
      </c>
      <c r="W616" s="44" t="s">
        <v>491</v>
      </c>
      <c r="X616" s="45" t="s">
        <v>126</v>
      </c>
      <c r="Y616" s="44" t="s">
        <v>371</v>
      </c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 t="s">
        <v>1328</v>
      </c>
      <c r="AI616" s="42"/>
      <c r="AJ616" s="231"/>
      <c r="AK616" s="225"/>
      <c r="AL616" s="51"/>
      <c r="AM616" s="228">
        <f>SUMPRODUCT(LEN($M616:$AE619)-LEN(SUBSTITUTE($M616:$AE619,"A", "")))</f>
        <v>51</v>
      </c>
      <c r="AN616" s="216">
        <f>SUMPRODUCT(LEN($AH616:$AH619)-LEN(SUBSTITUTE($AH616:$AH619,"A", "")))</f>
        <v>16</v>
      </c>
      <c r="AO616" s="219">
        <f>SUMPRODUCT(LEN($AG616:$AG619)-LEN(SUBSTITUTE($AG616:$AG619,"A", "")))</f>
        <v>0</v>
      </c>
      <c r="AP616" s="222">
        <f>SUMPRODUCT(LEN($M616:$AE619)-LEN(SUBSTITUTE($M616:$AE619,"S", "")))</f>
        <v>27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16</v>
      </c>
      <c r="AW616" s="216">
        <f>SUMPRODUCT(LEN($AH616:$AH619)-LEN(SUBSTITUTE($AH616:$AH619,"G", "")))</f>
        <v>2</v>
      </c>
      <c r="AX616" s="219">
        <f>SUMPRODUCT(LEN($AG616:$AG619)-LEN(SUBSTITUTE($AG616:$AG619,"G", "")))</f>
        <v>0</v>
      </c>
      <c r="AY616" s="222">
        <f>SUMPRODUCT(LEN($M616:$AE619)-LEN(SUBSTITUTE($M616:$AE619,"M", "")))</f>
        <v>3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 t="s">
        <v>175</v>
      </c>
      <c r="N617" s="35" t="s">
        <v>121</v>
      </c>
      <c r="O617" s="34" t="s">
        <v>1167</v>
      </c>
      <c r="P617" s="35" t="s">
        <v>120</v>
      </c>
      <c r="Q617" s="34" t="s">
        <v>530</v>
      </c>
      <c r="R617" s="35" t="s">
        <v>119</v>
      </c>
      <c r="S617" s="34" t="s">
        <v>520</v>
      </c>
      <c r="T617" s="35" t="s">
        <v>118</v>
      </c>
      <c r="U617" s="34" t="s">
        <v>699</v>
      </c>
      <c r="V617" s="35" t="s">
        <v>117</v>
      </c>
      <c r="W617" s="34" t="s">
        <v>491</v>
      </c>
      <c r="X617" s="35" t="s">
        <v>116</v>
      </c>
      <c r="Y617" s="34" t="s">
        <v>133</v>
      </c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 t="s">
        <v>899</v>
      </c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 t="s">
        <v>374</v>
      </c>
      <c r="N618" s="26" t="s">
        <v>111</v>
      </c>
      <c r="O618" s="25" t="s">
        <v>1285</v>
      </c>
      <c r="P618" s="26" t="s">
        <v>110</v>
      </c>
      <c r="Q618" s="25" t="s">
        <v>475</v>
      </c>
      <c r="R618" s="26" t="s">
        <v>109</v>
      </c>
      <c r="S618" s="25" t="s">
        <v>753</v>
      </c>
      <c r="T618" s="26" t="s">
        <v>108</v>
      </c>
      <c r="U618" s="25" t="s">
        <v>556</v>
      </c>
      <c r="V618" s="26" t="s">
        <v>107</v>
      </c>
      <c r="W618" s="25" t="s">
        <v>381</v>
      </c>
      <c r="X618" s="26" t="s">
        <v>106</v>
      </c>
      <c r="Y618" s="25" t="s">
        <v>133</v>
      </c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 t="s">
        <v>743</v>
      </c>
      <c r="N619" s="55" t="s">
        <v>102</v>
      </c>
      <c r="O619" s="54" t="s">
        <v>470</v>
      </c>
      <c r="P619" s="55" t="s">
        <v>101</v>
      </c>
      <c r="Q619" s="54" t="s">
        <v>720</v>
      </c>
      <c r="R619" s="55" t="s">
        <v>100</v>
      </c>
      <c r="S619" s="54" t="s">
        <v>511</v>
      </c>
      <c r="T619" s="55">
        <v>20</v>
      </c>
      <c r="U619" s="54" t="s">
        <v>556</v>
      </c>
      <c r="V619" s="55" t="s">
        <v>99</v>
      </c>
      <c r="W619" s="54" t="s">
        <v>371</v>
      </c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95</v>
      </c>
      <c r="AN625" s="85">
        <f t="shared" si="82"/>
        <v>8</v>
      </c>
      <c r="AO625" s="84">
        <f t="shared" si="82"/>
        <v>0</v>
      </c>
      <c r="AP625" s="86">
        <f t="shared" si="82"/>
        <v>24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22</v>
      </c>
      <c r="AW625" s="85">
        <f t="shared" si="82"/>
        <v>0</v>
      </c>
      <c r="AX625" s="84">
        <f t="shared" si="82"/>
        <v>0</v>
      </c>
      <c r="AY625" s="86">
        <f t="shared" si="82"/>
        <v>7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51.5</v>
      </c>
      <c r="BJ625" s="5">
        <f>SUM(AP625:AR625,BB625)/$BJ$5</f>
        <v>12</v>
      </c>
      <c r="BK625" s="5">
        <f>SUM(AS625:AU625,BC625)/$BJ$5</f>
        <v>0</v>
      </c>
      <c r="BL625" s="5">
        <f>SUM(AV625:AX625,BD625)/$BJ$5</f>
        <v>11.5</v>
      </c>
      <c r="BM625" s="5">
        <f>SUM(AY625:BA625,BE625)/$BJ$5</f>
        <v>3.5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47.5</v>
      </c>
      <c r="AN626" s="66">
        <f t="shared" si="83"/>
        <v>4</v>
      </c>
      <c r="AO626" s="65">
        <f t="shared" si="83"/>
        <v>0</v>
      </c>
      <c r="AP626" s="67">
        <f t="shared" si="83"/>
        <v>12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11</v>
      </c>
      <c r="AW626" s="66">
        <f t="shared" si="83"/>
        <v>0</v>
      </c>
      <c r="AX626" s="65">
        <f t="shared" si="83"/>
        <v>0</v>
      </c>
      <c r="AY626" s="67">
        <f t="shared" si="83"/>
        <v>3.5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178</v>
      </c>
      <c r="I627" s="248">
        <v>159</v>
      </c>
      <c r="J627" s="248">
        <v>32</v>
      </c>
      <c r="K627" s="248">
        <v>7</v>
      </c>
      <c r="L627" s="45" t="s">
        <v>132</v>
      </c>
      <c r="M627" s="44" t="s">
        <v>175</v>
      </c>
      <c r="N627" s="45" t="s">
        <v>131</v>
      </c>
      <c r="O627" s="44" t="s">
        <v>374</v>
      </c>
      <c r="P627" s="45" t="s">
        <v>130</v>
      </c>
      <c r="Q627" s="44" t="s">
        <v>374</v>
      </c>
      <c r="R627" s="45" t="s">
        <v>129</v>
      </c>
      <c r="S627" s="44" t="s">
        <v>550</v>
      </c>
      <c r="T627" s="45" t="s">
        <v>128</v>
      </c>
      <c r="U627" s="44" t="s">
        <v>498</v>
      </c>
      <c r="V627" s="45" t="s">
        <v>127</v>
      </c>
      <c r="W627" s="44" t="s">
        <v>491</v>
      </c>
      <c r="X627" s="45" t="s">
        <v>126</v>
      </c>
      <c r="Y627" s="44" t="s">
        <v>133</v>
      </c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175</v>
      </c>
      <c r="AI627" s="42" t="s">
        <v>531</v>
      </c>
      <c r="AJ627" s="235"/>
      <c r="AK627" s="235"/>
      <c r="AL627" s="51"/>
      <c r="AM627" s="228">
        <f>SUMPRODUCT(LEN($M627:$AE630)-LEN(SUBSTITUTE($M627:$AE630,"A", "")))</f>
        <v>44</v>
      </c>
      <c r="AN627" s="216">
        <f>SUMPRODUCT(LEN($AH627:$AH630)-LEN(SUBSTITUTE($AH627:$AH630,"A", "")))</f>
        <v>1</v>
      </c>
      <c r="AO627" s="219">
        <f>SUMPRODUCT(LEN($AG627:$AG630)-LEN(SUBSTITUTE($AG627:$AG630,"A", "")))</f>
        <v>0</v>
      </c>
      <c r="AP627" s="222">
        <f>SUMPRODUCT(LEN($M627:$AE630)-LEN(SUBSTITUTE($M627:$AE630,"S", "")))</f>
        <v>14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0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14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3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1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1097</v>
      </c>
      <c r="N628" s="35" t="s">
        <v>121</v>
      </c>
      <c r="O628" s="34" t="s">
        <v>743</v>
      </c>
      <c r="P628" s="35" t="s">
        <v>120</v>
      </c>
      <c r="Q628" s="34" t="s">
        <v>743</v>
      </c>
      <c r="R628" s="35" t="s">
        <v>119</v>
      </c>
      <c r="S628" s="34" t="s">
        <v>664</v>
      </c>
      <c r="T628" s="35" t="s">
        <v>118</v>
      </c>
      <c r="U628" s="34" t="s">
        <v>556</v>
      </c>
      <c r="V628" s="35" t="s">
        <v>117</v>
      </c>
      <c r="W628" s="34" t="s">
        <v>371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241</v>
      </c>
      <c r="I629" s="250"/>
      <c r="J629" s="250"/>
      <c r="K629" s="250"/>
      <c r="L629" s="26" t="s">
        <v>112</v>
      </c>
      <c r="M629" s="25" t="s">
        <v>1287</v>
      </c>
      <c r="N629" s="26" t="s">
        <v>111</v>
      </c>
      <c r="O629" s="25" t="s">
        <v>703</v>
      </c>
      <c r="P629" s="26" t="s">
        <v>110</v>
      </c>
      <c r="Q629" s="25" t="s">
        <v>374</v>
      </c>
      <c r="R629" s="26" t="s">
        <v>109</v>
      </c>
      <c r="S629" s="25" t="s">
        <v>658</v>
      </c>
      <c r="T629" s="26" t="s">
        <v>108</v>
      </c>
      <c r="U629" s="25" t="s">
        <v>385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470</v>
      </c>
      <c r="N630" s="55" t="s">
        <v>102</v>
      </c>
      <c r="O630" s="54" t="s">
        <v>477</v>
      </c>
      <c r="P630" s="55" t="s">
        <v>101</v>
      </c>
      <c r="Q630" s="54" t="s">
        <v>475</v>
      </c>
      <c r="R630" s="55" t="s">
        <v>100</v>
      </c>
      <c r="S630" s="54" t="s">
        <v>699</v>
      </c>
      <c r="T630" s="55">
        <v>20</v>
      </c>
      <c r="U630" s="54" t="s">
        <v>375</v>
      </c>
      <c r="V630" s="55" t="s">
        <v>99</v>
      </c>
      <c r="W630" s="54" t="s">
        <v>133</v>
      </c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>
        <v>116</v>
      </c>
      <c r="J631" s="248">
        <v>31</v>
      </c>
      <c r="K631" s="248">
        <v>7</v>
      </c>
      <c r="L631" s="45" t="s">
        <v>132</v>
      </c>
      <c r="M631" s="44" t="s">
        <v>175</v>
      </c>
      <c r="N631" s="45" t="s">
        <v>131</v>
      </c>
      <c r="O631" s="44" t="s">
        <v>475</v>
      </c>
      <c r="P631" s="45" t="s">
        <v>130</v>
      </c>
      <c r="Q631" s="44" t="s">
        <v>1285</v>
      </c>
      <c r="R631" s="45" t="s">
        <v>129</v>
      </c>
      <c r="S631" s="44" t="s">
        <v>375</v>
      </c>
      <c r="T631" s="45" t="s">
        <v>128</v>
      </c>
      <c r="U631" s="44" t="s">
        <v>658</v>
      </c>
      <c r="V631" s="45" t="s">
        <v>127</v>
      </c>
      <c r="W631" s="44" t="s">
        <v>371</v>
      </c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475</v>
      </c>
      <c r="AI631" s="42"/>
      <c r="AJ631" s="231"/>
      <c r="AK631" s="225"/>
      <c r="AL631" s="51"/>
      <c r="AM631" s="228">
        <f>SUMPRODUCT(LEN($M631:$AE634)-LEN(SUBSTITUTE($M631:$AE634,"A", "")))</f>
        <v>51</v>
      </c>
      <c r="AN631" s="216">
        <f>SUMPRODUCT(LEN($AH631:$AH634)-LEN(SUBSTITUTE($AH631:$AH634,"A", "")))</f>
        <v>7</v>
      </c>
      <c r="AO631" s="219">
        <f>SUMPRODUCT(LEN($AG631:$AG634)-LEN(SUBSTITUTE($AG631:$AG634,"A", "")))</f>
        <v>0</v>
      </c>
      <c r="AP631" s="222">
        <f>SUMPRODUCT(LEN($M631:$AE634)-LEN(SUBSTITUTE($M631:$AE634,"S", "")))</f>
        <v>10</v>
      </c>
      <c r="AQ631" s="216">
        <f>SUMPRODUCT(LEN($AH631:$AH634)-LEN(SUBSTITUTE($AH631:$AH634,"S", "")))</f>
        <v>0</v>
      </c>
      <c r="AR631" s="219">
        <f>SUMPRODUCT(LEN($AG631:$AG634)-LEN(SUBSTITUTE($AG631:$AG634,"S", "")))</f>
        <v>0</v>
      </c>
      <c r="AS631" s="222">
        <f>SUMPRODUCT(LEN($M631:$AE634)-LEN(SUBSTITUTE($M631:$AE634,"F", "")))</f>
        <v>0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8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4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 t="s">
        <v>375</v>
      </c>
      <c r="N632" s="35" t="s">
        <v>121</v>
      </c>
      <c r="O632" s="34" t="s">
        <v>1167</v>
      </c>
      <c r="P632" s="35" t="s">
        <v>120</v>
      </c>
      <c r="Q632" s="34" t="s">
        <v>470</v>
      </c>
      <c r="R632" s="35" t="s">
        <v>119</v>
      </c>
      <c r="S632" s="34" t="s">
        <v>464</v>
      </c>
      <c r="T632" s="35" t="s">
        <v>118</v>
      </c>
      <c r="U632" s="34" t="s">
        <v>547</v>
      </c>
      <c r="V632" s="35" t="s">
        <v>117</v>
      </c>
      <c r="W632" s="34" t="s">
        <v>133</v>
      </c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374</v>
      </c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 t="s">
        <v>374</v>
      </c>
      <c r="N633" s="26" t="s">
        <v>111</v>
      </c>
      <c r="O633" s="25" t="s">
        <v>1327</v>
      </c>
      <c r="P633" s="26" t="s">
        <v>110</v>
      </c>
      <c r="Q633" s="25" t="s">
        <v>470</v>
      </c>
      <c r="R633" s="26" t="s">
        <v>109</v>
      </c>
      <c r="S633" s="25" t="s">
        <v>658</v>
      </c>
      <c r="T633" s="26" t="s">
        <v>108</v>
      </c>
      <c r="U633" s="25" t="s">
        <v>471</v>
      </c>
      <c r="V633" s="26" t="s">
        <v>107</v>
      </c>
      <c r="W633" s="25" t="s">
        <v>133</v>
      </c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 t="s">
        <v>1262</v>
      </c>
      <c r="N634" s="55" t="s">
        <v>102</v>
      </c>
      <c r="O634" s="54" t="s">
        <v>1167</v>
      </c>
      <c r="P634" s="55" t="s">
        <v>101</v>
      </c>
      <c r="Q634" s="54" t="s">
        <v>470</v>
      </c>
      <c r="R634" s="55" t="s">
        <v>100</v>
      </c>
      <c r="S634" s="54" t="s">
        <v>375</v>
      </c>
      <c r="T634" s="55">
        <v>20</v>
      </c>
      <c r="U634" s="54" t="s">
        <v>377</v>
      </c>
      <c r="V634" s="55" t="s">
        <v>99</v>
      </c>
      <c r="W634" s="54" t="s">
        <v>133</v>
      </c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81</v>
      </c>
      <c r="AN640" s="85">
        <f t="shared" si="84"/>
        <v>13</v>
      </c>
      <c r="AO640" s="84">
        <f t="shared" si="84"/>
        <v>0</v>
      </c>
      <c r="AP640" s="86">
        <f t="shared" si="84"/>
        <v>39</v>
      </c>
      <c r="AQ640" s="85">
        <f t="shared" si="84"/>
        <v>0</v>
      </c>
      <c r="AR640" s="84">
        <f t="shared" si="84"/>
        <v>0</v>
      </c>
      <c r="AS640" s="86">
        <f t="shared" si="84"/>
        <v>2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10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137</v>
      </c>
      <c r="BI640" s="5">
        <f>SUM(AM640:AO640)/$BJ$5</f>
        <v>47</v>
      </c>
      <c r="BJ640" s="5">
        <f>SUM(AP640:AR640,BB640)/$BJ$5</f>
        <v>19.5</v>
      </c>
      <c r="BK640" s="5">
        <f>SUM(AS640:AU640,BC640)/$BJ$5</f>
        <v>1</v>
      </c>
      <c r="BL640" s="5">
        <f>SUM(AV640:AX640,BD640)/$BJ$5</f>
        <v>9.5</v>
      </c>
      <c r="BM640" s="5">
        <f>SUM(AY640:BA640,BE640)/$BJ$5</f>
        <v>5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40.5</v>
      </c>
      <c r="AN641" s="66">
        <f t="shared" si="85"/>
        <v>6.5</v>
      </c>
      <c r="AO641" s="65">
        <f t="shared" si="85"/>
        <v>0</v>
      </c>
      <c r="AP641" s="67">
        <f t="shared" si="85"/>
        <v>19.5</v>
      </c>
      <c r="AQ641" s="66">
        <f t="shared" si="85"/>
        <v>0</v>
      </c>
      <c r="AR641" s="65">
        <f t="shared" si="85"/>
        <v>0</v>
      </c>
      <c r="AS641" s="67">
        <f t="shared" si="85"/>
        <v>1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/>
      <c r="E642" s="49"/>
      <c r="F642" s="49"/>
      <c r="G642" s="48"/>
      <c r="H642" s="241" t="s">
        <v>466</v>
      </c>
      <c r="I642" s="248">
        <v>117</v>
      </c>
      <c r="J642" s="248">
        <v>31</v>
      </c>
      <c r="K642" s="248">
        <v>7</v>
      </c>
      <c r="L642" s="45" t="s">
        <v>132</v>
      </c>
      <c r="M642" s="44" t="s">
        <v>1110</v>
      </c>
      <c r="N642" s="45" t="s">
        <v>131</v>
      </c>
      <c r="O642" s="44" t="s">
        <v>1318</v>
      </c>
      <c r="P642" s="45" t="s">
        <v>130</v>
      </c>
      <c r="Q642" s="44" t="s">
        <v>720</v>
      </c>
      <c r="R642" s="45" t="s">
        <v>129</v>
      </c>
      <c r="S642" s="44" t="s">
        <v>530</v>
      </c>
      <c r="T642" s="45" t="s">
        <v>128</v>
      </c>
      <c r="U642" s="44" t="s">
        <v>502</v>
      </c>
      <c r="V642" s="45" t="s">
        <v>127</v>
      </c>
      <c r="W642" s="44" t="s">
        <v>133</v>
      </c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375</v>
      </c>
      <c r="AI642" s="42" t="s">
        <v>715</v>
      </c>
      <c r="AJ642" s="235"/>
      <c r="AK642" s="235"/>
      <c r="AL642" s="51"/>
      <c r="AM642" s="228">
        <f>SUMPRODUCT(LEN($M642:$AE645)-LEN(SUBSTITUTE($M642:$AE645,"A", "")))</f>
        <v>39</v>
      </c>
      <c r="AN642" s="216">
        <f>SUMPRODUCT(LEN($AH642:$AH645)-LEN(SUBSTITUTE($AH642:$AH645,"A", "")))</f>
        <v>5</v>
      </c>
      <c r="AO642" s="219">
        <f>SUMPRODUCT(LEN($AG642:$AG645)-LEN(SUBSTITUTE($AG642:$AG645,"A", "")))</f>
        <v>0</v>
      </c>
      <c r="AP642" s="222">
        <f>SUMPRODUCT(LEN($M642:$AE645)-LEN(SUBSTITUTE($M642:$AE645,"S", "")))</f>
        <v>19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0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13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4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2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/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1106</v>
      </c>
      <c r="N643" s="35" t="s">
        <v>121</v>
      </c>
      <c r="O643" s="34" t="s">
        <v>374</v>
      </c>
      <c r="P643" s="35" t="s">
        <v>120</v>
      </c>
      <c r="Q643" s="34" t="s">
        <v>884</v>
      </c>
      <c r="R643" s="35" t="s">
        <v>119</v>
      </c>
      <c r="S643" s="34" t="s">
        <v>679</v>
      </c>
      <c r="T643" s="35" t="s">
        <v>118</v>
      </c>
      <c r="U643" s="34" t="s">
        <v>558</v>
      </c>
      <c r="V643" s="35" t="s">
        <v>117</v>
      </c>
      <c r="W643" s="34" t="s">
        <v>133</v>
      </c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374</v>
      </c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241</v>
      </c>
      <c r="I644" s="250"/>
      <c r="J644" s="250"/>
      <c r="K644" s="250"/>
      <c r="L644" s="26" t="s">
        <v>112</v>
      </c>
      <c r="M644" s="25" t="s">
        <v>375</v>
      </c>
      <c r="N644" s="26" t="s">
        <v>111</v>
      </c>
      <c r="O644" s="25" t="s">
        <v>724</v>
      </c>
      <c r="P644" s="26" t="s">
        <v>110</v>
      </c>
      <c r="Q644" s="25" t="s">
        <v>656</v>
      </c>
      <c r="R644" s="26" t="s">
        <v>109</v>
      </c>
      <c r="S644" s="25" t="s">
        <v>511</v>
      </c>
      <c r="T644" s="26" t="s">
        <v>108</v>
      </c>
      <c r="U644" s="25" t="s">
        <v>491</v>
      </c>
      <c r="V644" s="26" t="s">
        <v>107</v>
      </c>
      <c r="W644" s="25" t="s">
        <v>133</v>
      </c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1106</v>
      </c>
      <c r="N645" s="55" t="s">
        <v>102</v>
      </c>
      <c r="O645" s="54" t="s">
        <v>375</v>
      </c>
      <c r="P645" s="55" t="s">
        <v>101</v>
      </c>
      <c r="Q645" s="54" t="s">
        <v>1326</v>
      </c>
      <c r="R645" s="55" t="s">
        <v>100</v>
      </c>
      <c r="S645" s="54" t="s">
        <v>664</v>
      </c>
      <c r="T645" s="55">
        <v>20</v>
      </c>
      <c r="U645" s="54" t="s">
        <v>381</v>
      </c>
      <c r="V645" s="55" t="s">
        <v>99</v>
      </c>
      <c r="W645" s="54" t="s">
        <v>133</v>
      </c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>
        <v>109</v>
      </c>
      <c r="J646" s="248">
        <v>30</v>
      </c>
      <c r="K646" s="248">
        <v>5</v>
      </c>
      <c r="L646" s="45" t="s">
        <v>132</v>
      </c>
      <c r="M646" s="44" t="s">
        <v>175</v>
      </c>
      <c r="N646" s="45" t="s">
        <v>131</v>
      </c>
      <c r="O646" s="44" t="s">
        <v>1167</v>
      </c>
      <c r="P646" s="45" t="s">
        <v>130</v>
      </c>
      <c r="Q646" s="44" t="s">
        <v>1106</v>
      </c>
      <c r="R646" s="45" t="s">
        <v>129</v>
      </c>
      <c r="S646" s="44" t="s">
        <v>375</v>
      </c>
      <c r="T646" s="45" t="s">
        <v>128</v>
      </c>
      <c r="U646" s="44" t="s">
        <v>556</v>
      </c>
      <c r="V646" s="45" t="s">
        <v>127</v>
      </c>
      <c r="W646" s="44" t="s">
        <v>478</v>
      </c>
      <c r="X646" s="45" t="s">
        <v>126</v>
      </c>
      <c r="Y646" s="44" t="s">
        <v>133</v>
      </c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475</v>
      </c>
      <c r="AI646" s="42"/>
      <c r="AJ646" s="231"/>
      <c r="AK646" s="225"/>
      <c r="AL646" s="51"/>
      <c r="AM646" s="228">
        <f>SUMPRODUCT(LEN($M646:$AE649)-LEN(SUBSTITUTE($M646:$AE649,"A", "")))</f>
        <v>42</v>
      </c>
      <c r="AN646" s="216">
        <f>SUMPRODUCT(LEN($AH646:$AH649)-LEN(SUBSTITUTE($AH646:$AH649,"A", "")))</f>
        <v>8</v>
      </c>
      <c r="AO646" s="219">
        <f>SUMPRODUCT(LEN($AG646:$AG649)-LEN(SUBSTITUTE($AG646:$AG649,"A", "")))</f>
        <v>0</v>
      </c>
      <c r="AP646" s="222">
        <f>SUMPRODUCT(LEN($M646:$AE649)-LEN(SUBSTITUTE($M646:$AE649,"S", "")))</f>
        <v>20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2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4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6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 t="s">
        <v>175</v>
      </c>
      <c r="N647" s="35" t="s">
        <v>121</v>
      </c>
      <c r="O647" s="34" t="s">
        <v>1264</v>
      </c>
      <c r="P647" s="35" t="s">
        <v>120</v>
      </c>
      <c r="Q647" s="34" t="s">
        <v>374</v>
      </c>
      <c r="R647" s="35" t="s">
        <v>119</v>
      </c>
      <c r="S647" s="34" t="s">
        <v>1325</v>
      </c>
      <c r="T647" s="35" t="s">
        <v>118</v>
      </c>
      <c r="U647" s="34" t="s">
        <v>461</v>
      </c>
      <c r="V647" s="35" t="s">
        <v>117</v>
      </c>
      <c r="W647" s="34" t="s">
        <v>381</v>
      </c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475</v>
      </c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 t="s">
        <v>375</v>
      </c>
      <c r="N648" s="26" t="s">
        <v>111</v>
      </c>
      <c r="O648" s="25" t="s">
        <v>1311</v>
      </c>
      <c r="P648" s="26" t="s">
        <v>110</v>
      </c>
      <c r="Q648" s="25" t="s">
        <v>477</v>
      </c>
      <c r="R648" s="26" t="s">
        <v>109</v>
      </c>
      <c r="S648" s="25" t="s">
        <v>558</v>
      </c>
      <c r="T648" s="26" t="s">
        <v>108</v>
      </c>
      <c r="U648" s="25" t="s">
        <v>374</v>
      </c>
      <c r="V648" s="26" t="s">
        <v>107</v>
      </c>
      <c r="W648" s="25" t="s">
        <v>371</v>
      </c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 t="s">
        <v>475</v>
      </c>
      <c r="N649" s="55" t="s">
        <v>102</v>
      </c>
      <c r="O649" s="54" t="s">
        <v>1106</v>
      </c>
      <c r="P649" s="55" t="s">
        <v>101</v>
      </c>
      <c r="Q649" s="54" t="s">
        <v>375</v>
      </c>
      <c r="R649" s="55" t="s">
        <v>100</v>
      </c>
      <c r="S649" s="54" t="s">
        <v>788</v>
      </c>
      <c r="T649" s="55">
        <v>20</v>
      </c>
      <c r="U649" s="54" t="s">
        <v>377</v>
      </c>
      <c r="V649" s="55" t="s">
        <v>99</v>
      </c>
      <c r="W649" s="54" t="s">
        <v>371</v>
      </c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38</v>
      </c>
      <c r="AN655" s="85">
        <f t="shared" si="86"/>
        <v>12</v>
      </c>
      <c r="AO655" s="84">
        <f t="shared" si="86"/>
        <v>0</v>
      </c>
      <c r="AP655" s="86">
        <f t="shared" si="86"/>
        <v>11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3</v>
      </c>
      <c r="AW655" s="85">
        <f t="shared" si="86"/>
        <v>0</v>
      </c>
      <c r="AX655" s="84">
        <f t="shared" si="86"/>
        <v>0</v>
      </c>
      <c r="AY655" s="86">
        <f t="shared" si="86"/>
        <v>9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25</v>
      </c>
      <c r="BJ655" s="5">
        <f>SUM(AP655:AR655,BB655)/$BJ$5</f>
        <v>5.5</v>
      </c>
      <c r="BK655" s="5">
        <f>SUM(AS655:AU655,BC655)/$BJ$5</f>
        <v>0</v>
      </c>
      <c r="BL655" s="5">
        <f>SUM(AV655:AX655,BD655)/$BJ$5</f>
        <v>1.5</v>
      </c>
      <c r="BM655" s="5">
        <f>SUM(AY655:BA655,BE655)/$BJ$5</f>
        <v>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19</v>
      </c>
      <c r="AN656" s="66">
        <f t="shared" si="87"/>
        <v>6</v>
      </c>
      <c r="AO656" s="65">
        <f t="shared" si="87"/>
        <v>0</v>
      </c>
      <c r="AP656" s="67">
        <f t="shared" si="87"/>
        <v>5.5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1.5</v>
      </c>
      <c r="AW656" s="66">
        <f t="shared" si="87"/>
        <v>0</v>
      </c>
      <c r="AX656" s="65">
        <f t="shared" si="87"/>
        <v>0</v>
      </c>
      <c r="AY656" s="67">
        <f t="shared" si="87"/>
        <v>4.5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 t="s">
        <v>1324</v>
      </c>
      <c r="E657" s="49"/>
      <c r="F657" s="49"/>
      <c r="G657" s="48"/>
      <c r="H657" s="241" t="s">
        <v>466</v>
      </c>
      <c r="I657" s="248">
        <v>87</v>
      </c>
      <c r="J657" s="248">
        <v>15</v>
      </c>
      <c r="K657" s="248">
        <v>6</v>
      </c>
      <c r="L657" s="45" t="s">
        <v>132</v>
      </c>
      <c r="M657" s="44" t="s">
        <v>175</v>
      </c>
      <c r="N657" s="45" t="s">
        <v>131</v>
      </c>
      <c r="O657" s="44" t="s">
        <v>1106</v>
      </c>
      <c r="P657" s="45" t="s">
        <v>130</v>
      </c>
      <c r="Q657" s="44" t="s">
        <v>1323</v>
      </c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175</v>
      </c>
      <c r="AI657" s="42"/>
      <c r="AJ657" s="235"/>
      <c r="AK657" s="235"/>
      <c r="AL657" s="51"/>
      <c r="AM657" s="228">
        <f>SUMPRODUCT(LEN($M657:$AE660)-LEN(SUBSTITUTE($M657:$AE660,"A", "")))</f>
        <v>23</v>
      </c>
      <c r="AN657" s="216">
        <f>SUMPRODUCT(LEN($AH657:$AH660)-LEN(SUBSTITUTE($AH657:$AH660,"A", "")))</f>
        <v>5</v>
      </c>
      <c r="AO657" s="219">
        <f>SUMPRODUCT(LEN($AG657:$AG660)-LEN(SUBSTITUTE($AG657:$AG660,"A", "")))</f>
        <v>0</v>
      </c>
      <c r="AP657" s="222">
        <f>SUMPRODUCT(LEN($M657:$AE660)-LEN(SUBSTITUTE($M657:$AE660,"S", "")))</f>
        <v>4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0</v>
      </c>
      <c r="AS657" s="222">
        <f>SUMPRODUCT(LEN($M657:$AE660)-LEN(SUBSTITUTE($M657:$AE660,"F", "")))</f>
        <v>0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3</v>
      </c>
      <c r="AW657" s="216">
        <f>SUMPRODUCT(LEN($AH657:$AH660)-LEN(SUBSTITUTE($AH657:$AH660,"G", "")))</f>
        <v>0</v>
      </c>
      <c r="AX657" s="219">
        <f>SUMPRODUCT(LEN($AG657:$AG660)-LEN(SUBSTITUTE($AG657:$AG660,"G", "")))</f>
        <v>0</v>
      </c>
      <c r="AY657" s="222">
        <f>SUMPRODUCT(LEN($M657:$AE660)-LEN(SUBSTITUTE($M657:$AE660,"M", "")))</f>
        <v>4</v>
      </c>
      <c r="AZ657" s="216">
        <f>SUMPRODUCT(LEN($AH657:$AH660)-LEN(SUBSTITUTE($AH657:$AH660,"M", "")))</f>
        <v>0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0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 t="s">
        <v>1322</v>
      </c>
      <c r="F658" s="39"/>
      <c r="G658" s="38"/>
      <c r="H658" s="242"/>
      <c r="I658" s="249"/>
      <c r="J658" s="249"/>
      <c r="K658" s="249"/>
      <c r="L658" s="35" t="s">
        <v>122</v>
      </c>
      <c r="M658" s="34" t="s">
        <v>1181</v>
      </c>
      <c r="N658" s="35" t="s">
        <v>121</v>
      </c>
      <c r="O658" s="34" t="s">
        <v>1280</v>
      </c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375</v>
      </c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241</v>
      </c>
      <c r="I659" s="250"/>
      <c r="J659" s="250"/>
      <c r="K659" s="250"/>
      <c r="L659" s="26" t="s">
        <v>112</v>
      </c>
      <c r="M659" s="25" t="s">
        <v>375</v>
      </c>
      <c r="N659" s="26" t="s">
        <v>111</v>
      </c>
      <c r="O659" s="25" t="s">
        <v>475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375</v>
      </c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1264</v>
      </c>
      <c r="N660" s="55" t="s">
        <v>102</v>
      </c>
      <c r="O660" s="54" t="s">
        <v>765</v>
      </c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>
        <v>77</v>
      </c>
      <c r="J661" s="248">
        <v>24</v>
      </c>
      <c r="K661" s="248">
        <v>7</v>
      </c>
      <c r="L661" s="45" t="s">
        <v>132</v>
      </c>
      <c r="M661" s="44" t="s">
        <v>175</v>
      </c>
      <c r="N661" s="45" t="s">
        <v>131</v>
      </c>
      <c r="O661" s="44" t="s">
        <v>1079</v>
      </c>
      <c r="P661" s="45" t="s">
        <v>130</v>
      </c>
      <c r="Q661" s="44" t="s">
        <v>375</v>
      </c>
      <c r="R661" s="45" t="s">
        <v>129</v>
      </c>
      <c r="S661" s="44" t="s">
        <v>133</v>
      </c>
      <c r="T661" s="45" t="s">
        <v>128</v>
      </c>
      <c r="U661" s="44" t="s">
        <v>133</v>
      </c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1293</v>
      </c>
      <c r="AI661" s="42"/>
      <c r="AJ661" s="231"/>
      <c r="AK661" s="225"/>
      <c r="AL661" s="51"/>
      <c r="AM661" s="228">
        <f>SUMPRODUCT(LEN($M661:$AE664)-LEN(SUBSTITUTE($M661:$AE664,"A", "")))</f>
        <v>15</v>
      </c>
      <c r="AN661" s="216">
        <f>SUMPRODUCT(LEN($AH661:$AH664)-LEN(SUBSTITUTE($AH661:$AH664,"A", "")))</f>
        <v>7</v>
      </c>
      <c r="AO661" s="219">
        <f>SUMPRODUCT(LEN($AG661:$AG664)-LEN(SUBSTITUTE($AG661:$AG664,"A", "")))</f>
        <v>0</v>
      </c>
      <c r="AP661" s="222">
        <f>SUMPRODUCT(LEN($M661:$AE664)-LEN(SUBSTITUTE($M661:$AE664,"S", "")))</f>
        <v>7</v>
      </c>
      <c r="AQ661" s="216">
        <f>SUMPRODUCT(LEN($AH661:$AH664)-LEN(SUBSTITUTE($AH661:$AH664,"S", "")))</f>
        <v>0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0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5</v>
      </c>
      <c r="AZ661" s="216">
        <f>SUMPRODUCT(LEN($AH661:$AH664)-LEN(SUBSTITUTE($AH661:$AH664,"M", "")))</f>
        <v>1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 t="s">
        <v>1110</v>
      </c>
      <c r="N662" s="35" t="s">
        <v>121</v>
      </c>
      <c r="O662" s="34" t="s">
        <v>375</v>
      </c>
      <c r="P662" s="35" t="s">
        <v>120</v>
      </c>
      <c r="Q662" s="34" t="s">
        <v>175</v>
      </c>
      <c r="R662" s="35" t="s">
        <v>119</v>
      </c>
      <c r="S662" s="34" t="s">
        <v>371</v>
      </c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374</v>
      </c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 t="s">
        <v>1287</v>
      </c>
      <c r="N663" s="26" t="s">
        <v>111</v>
      </c>
      <c r="O663" s="25" t="s">
        <v>375</v>
      </c>
      <c r="P663" s="26" t="s">
        <v>110</v>
      </c>
      <c r="Q663" s="25" t="s">
        <v>175</v>
      </c>
      <c r="R663" s="26" t="s">
        <v>109</v>
      </c>
      <c r="S663" s="25" t="s">
        <v>372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 t="s">
        <v>1079</v>
      </c>
      <c r="N664" s="55" t="s">
        <v>102</v>
      </c>
      <c r="O664" s="54" t="s">
        <v>175</v>
      </c>
      <c r="P664" s="55" t="s">
        <v>101</v>
      </c>
      <c r="Q664" s="54" t="s">
        <v>133</v>
      </c>
      <c r="R664" s="55" t="s">
        <v>100</v>
      </c>
      <c r="S664" s="54" t="s">
        <v>133</v>
      </c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90</v>
      </c>
      <c r="AN670" s="85">
        <f t="shared" si="88"/>
        <v>0</v>
      </c>
      <c r="AO670" s="84">
        <f t="shared" si="88"/>
        <v>0</v>
      </c>
      <c r="AP670" s="86">
        <f t="shared" si="88"/>
        <v>24</v>
      </c>
      <c r="AQ670" s="85">
        <f t="shared" si="88"/>
        <v>0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16</v>
      </c>
      <c r="AW670" s="85">
        <f t="shared" si="88"/>
        <v>0</v>
      </c>
      <c r="AX670" s="84">
        <f t="shared" si="88"/>
        <v>0</v>
      </c>
      <c r="AY670" s="86">
        <f t="shared" si="88"/>
        <v>5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45</v>
      </c>
      <c r="BJ670" s="5">
        <f>SUM(AP670:AR670,BB670)/$BJ$5</f>
        <v>12</v>
      </c>
      <c r="BK670" s="5">
        <f>SUM(AS670:AU670,BC670)/$BJ$5</f>
        <v>0.5</v>
      </c>
      <c r="BL670" s="5">
        <f>SUM(AV670:AX670,BD670)/$BJ$5</f>
        <v>8</v>
      </c>
      <c r="BM670" s="5">
        <f>SUM(AY670:BA670,BE670)/$BJ$5</f>
        <v>2.5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45</v>
      </c>
      <c r="AN671" s="66">
        <f t="shared" si="89"/>
        <v>0</v>
      </c>
      <c r="AO671" s="65">
        <f t="shared" si="89"/>
        <v>0</v>
      </c>
      <c r="AP671" s="67">
        <f t="shared" si="89"/>
        <v>12</v>
      </c>
      <c r="AQ671" s="66">
        <f t="shared" si="89"/>
        <v>0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8</v>
      </c>
      <c r="AW671" s="66">
        <f t="shared" si="89"/>
        <v>0</v>
      </c>
      <c r="AX671" s="65">
        <f t="shared" si="89"/>
        <v>0</v>
      </c>
      <c r="AY671" s="67">
        <f t="shared" si="89"/>
        <v>2.5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 t="s">
        <v>1321</v>
      </c>
      <c r="E672" s="49"/>
      <c r="F672" s="49"/>
      <c r="G672" s="48"/>
      <c r="H672" s="241" t="s">
        <v>178</v>
      </c>
      <c r="I672" s="248">
        <v>129</v>
      </c>
      <c r="J672" s="248">
        <v>31</v>
      </c>
      <c r="K672" s="248">
        <v>5</v>
      </c>
      <c r="L672" s="45" t="s">
        <v>132</v>
      </c>
      <c r="M672" s="44" t="s">
        <v>175</v>
      </c>
      <c r="N672" s="45" t="s">
        <v>131</v>
      </c>
      <c r="O672" s="44" t="s">
        <v>1110</v>
      </c>
      <c r="P672" s="45" t="s">
        <v>130</v>
      </c>
      <c r="Q672" s="44" t="s">
        <v>374</v>
      </c>
      <c r="R672" s="45" t="s">
        <v>129</v>
      </c>
      <c r="S672" s="44" t="s">
        <v>374</v>
      </c>
      <c r="T672" s="45" t="s">
        <v>128</v>
      </c>
      <c r="U672" s="44" t="s">
        <v>556</v>
      </c>
      <c r="V672" s="45" t="s">
        <v>127</v>
      </c>
      <c r="W672" s="44" t="s">
        <v>374</v>
      </c>
      <c r="X672" s="45" t="s">
        <v>126</v>
      </c>
      <c r="Y672" s="44" t="s">
        <v>133</v>
      </c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35"/>
      <c r="AK672" s="235"/>
      <c r="AL672" s="51"/>
      <c r="AM672" s="228">
        <f>SUMPRODUCT(LEN($M672:$AE675)-LEN(SUBSTITUTE($M672:$AE675,"A", "")))</f>
        <v>36</v>
      </c>
      <c r="AN672" s="216">
        <f>SUMPRODUCT(LEN($AH672:$AH675)-LEN(SUBSTITUTE($AH672:$AH675,"A", "")))</f>
        <v>0</v>
      </c>
      <c r="AO672" s="219">
        <f>SUMPRODUCT(LEN($AG672:$AG675)-LEN(SUBSTITUTE($AG672:$AG675,"A", "")))</f>
        <v>0</v>
      </c>
      <c r="AP672" s="222">
        <f>SUMPRODUCT(LEN($M672:$AE675)-LEN(SUBSTITUTE($M672:$AE675,"S", "")))</f>
        <v>24</v>
      </c>
      <c r="AQ672" s="216">
        <f>SUMPRODUCT(LEN($AH672:$AH675)-LEN(SUBSTITUTE($AH672:$AH675,"S", "")))</f>
        <v>0</v>
      </c>
      <c r="AR672" s="219">
        <f>SUMPRODUCT(LEN($AG672:$AG675)-LEN(SUBSTITUTE($AG672:$AG675,"S", "")))</f>
        <v>0</v>
      </c>
      <c r="AS672" s="222">
        <f>SUMPRODUCT(LEN($M672:$AE675)-LEN(SUBSTITUTE($M672:$AE675,"F", "")))</f>
        <v>1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6</v>
      </c>
      <c r="AW672" s="216">
        <f>SUMPRODUCT(LEN($AH672:$AH675)-LEN(SUBSTITUTE($AH672:$AH675,"G", "")))</f>
        <v>0</v>
      </c>
      <c r="AX672" s="219">
        <f>SUMPRODUCT(LEN($AG672:$AG675)-LEN(SUBSTITUTE($AG672:$AG675,"G", "")))</f>
        <v>0</v>
      </c>
      <c r="AY672" s="222">
        <f>SUMPRODUCT(LEN($M672:$AE675)-LEN(SUBSTITUTE($M672:$AE675,"M", "")))</f>
        <v>2</v>
      </c>
      <c r="AZ672" s="216">
        <f>SUMPRODUCT(LEN($AH672:$AH675)-LEN(SUBSTITUTE($AH672:$AH675,"M", "")))</f>
        <v>0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0</v>
      </c>
      <c r="BC672" s="276">
        <f>SUMPRODUCT(LEN($AI672:$AI675)-LEN(SUBSTITUTE($AI672:$AI675,"F", "")))</f>
        <v>0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175</v>
      </c>
      <c r="N673" s="35" t="s">
        <v>121</v>
      </c>
      <c r="O673" s="34" t="s">
        <v>658</v>
      </c>
      <c r="P673" s="35" t="s">
        <v>120</v>
      </c>
      <c r="Q673" s="34" t="s">
        <v>375</v>
      </c>
      <c r="R673" s="35" t="s">
        <v>119</v>
      </c>
      <c r="S673" s="34" t="s">
        <v>690</v>
      </c>
      <c r="T673" s="35" t="s">
        <v>118</v>
      </c>
      <c r="U673" s="34" t="s">
        <v>690</v>
      </c>
      <c r="V673" s="35" t="s">
        <v>117</v>
      </c>
      <c r="W673" s="34" t="s">
        <v>381</v>
      </c>
      <c r="X673" s="35" t="s">
        <v>116</v>
      </c>
      <c r="Y673" s="34" t="s">
        <v>133</v>
      </c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241</v>
      </c>
      <c r="I674" s="250"/>
      <c r="J674" s="250"/>
      <c r="K674" s="250"/>
      <c r="L674" s="26" t="s">
        <v>112</v>
      </c>
      <c r="M674" s="25" t="s">
        <v>175</v>
      </c>
      <c r="N674" s="26" t="s">
        <v>111</v>
      </c>
      <c r="O674" s="25" t="s">
        <v>1106</v>
      </c>
      <c r="P674" s="26" t="s">
        <v>110</v>
      </c>
      <c r="Q674" s="25" t="s">
        <v>375</v>
      </c>
      <c r="R674" s="26" t="s">
        <v>109</v>
      </c>
      <c r="S674" s="25" t="s">
        <v>556</v>
      </c>
      <c r="T674" s="26" t="s">
        <v>108</v>
      </c>
      <c r="U674" s="25" t="s">
        <v>461</v>
      </c>
      <c r="V674" s="26" t="s">
        <v>107</v>
      </c>
      <c r="W674" s="25" t="s">
        <v>371</v>
      </c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175</v>
      </c>
      <c r="N675" s="55" t="s">
        <v>102</v>
      </c>
      <c r="O675" s="54" t="s">
        <v>498</v>
      </c>
      <c r="P675" s="55" t="s">
        <v>101</v>
      </c>
      <c r="Q675" s="54" t="s">
        <v>511</v>
      </c>
      <c r="R675" s="55" t="s">
        <v>100</v>
      </c>
      <c r="S675" s="54" t="s">
        <v>662</v>
      </c>
      <c r="T675" s="55">
        <v>20</v>
      </c>
      <c r="U675" s="54" t="s">
        <v>1320</v>
      </c>
      <c r="V675" s="55" t="s">
        <v>99</v>
      </c>
      <c r="W675" s="54" t="s">
        <v>371</v>
      </c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>
        <v>149</v>
      </c>
      <c r="J676" s="248">
        <v>32</v>
      </c>
      <c r="K676" s="248">
        <v>6</v>
      </c>
      <c r="L676" s="45" t="s">
        <v>132</v>
      </c>
      <c r="M676" s="44" t="s">
        <v>175</v>
      </c>
      <c r="N676" s="45" t="s">
        <v>131</v>
      </c>
      <c r="O676" s="44" t="s">
        <v>374</v>
      </c>
      <c r="P676" s="45" t="s">
        <v>130</v>
      </c>
      <c r="Q676" s="44" t="s">
        <v>477</v>
      </c>
      <c r="R676" s="45" t="s">
        <v>129</v>
      </c>
      <c r="S676" s="44" t="s">
        <v>658</v>
      </c>
      <c r="T676" s="45" t="s">
        <v>128</v>
      </c>
      <c r="U676" s="44" t="s">
        <v>496</v>
      </c>
      <c r="V676" s="45" t="s">
        <v>127</v>
      </c>
      <c r="W676" s="44" t="s">
        <v>375</v>
      </c>
      <c r="X676" s="45" t="s">
        <v>126</v>
      </c>
      <c r="Y676" s="44" t="s">
        <v>175</v>
      </c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/>
      <c r="AK676" s="225"/>
      <c r="AL676" s="51"/>
      <c r="AM676" s="228">
        <f>SUMPRODUCT(LEN($M676:$AE679)-LEN(SUBSTITUTE($M676:$AE679,"A", "")))</f>
        <v>54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0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10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3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 t="s">
        <v>175</v>
      </c>
      <c r="N677" s="35" t="s">
        <v>121</v>
      </c>
      <c r="O677" s="34" t="s">
        <v>1267</v>
      </c>
      <c r="P677" s="35" t="s">
        <v>120</v>
      </c>
      <c r="Q677" s="34" t="s">
        <v>374</v>
      </c>
      <c r="R677" s="35" t="s">
        <v>119</v>
      </c>
      <c r="S677" s="34" t="s">
        <v>496</v>
      </c>
      <c r="T677" s="35" t="s">
        <v>118</v>
      </c>
      <c r="U677" s="34" t="s">
        <v>375</v>
      </c>
      <c r="V677" s="35" t="s">
        <v>117</v>
      </c>
      <c r="W677" s="34" t="s">
        <v>375</v>
      </c>
      <c r="X677" s="35" t="s">
        <v>116</v>
      </c>
      <c r="Y677" s="34" t="s">
        <v>175</v>
      </c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 t="s">
        <v>375</v>
      </c>
      <c r="N678" s="26" t="s">
        <v>111</v>
      </c>
      <c r="O678" s="25" t="s">
        <v>1142</v>
      </c>
      <c r="P678" s="26" t="s">
        <v>110</v>
      </c>
      <c r="Q678" s="25" t="s">
        <v>1319</v>
      </c>
      <c r="R678" s="26" t="s">
        <v>109</v>
      </c>
      <c r="S678" s="25" t="s">
        <v>498</v>
      </c>
      <c r="T678" s="26" t="s">
        <v>108</v>
      </c>
      <c r="U678" s="25" t="s">
        <v>498</v>
      </c>
      <c r="V678" s="26" t="s">
        <v>107</v>
      </c>
      <c r="W678" s="25" t="s">
        <v>375</v>
      </c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 t="s">
        <v>375</v>
      </c>
      <c r="N679" s="55" t="s">
        <v>102</v>
      </c>
      <c r="O679" s="54" t="s">
        <v>470</v>
      </c>
      <c r="P679" s="55" t="s">
        <v>101</v>
      </c>
      <c r="Q679" s="54" t="s">
        <v>664</v>
      </c>
      <c r="R679" s="55" t="s">
        <v>100</v>
      </c>
      <c r="S679" s="54" t="s">
        <v>475</v>
      </c>
      <c r="T679" s="55">
        <v>20</v>
      </c>
      <c r="U679" s="54" t="s">
        <v>477</v>
      </c>
      <c r="V679" s="55" t="s">
        <v>99</v>
      </c>
      <c r="W679" s="54" t="s">
        <v>175</v>
      </c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66</v>
      </c>
      <c r="AN685" s="85">
        <f t="shared" si="90"/>
        <v>10</v>
      </c>
      <c r="AO685" s="84">
        <f t="shared" si="90"/>
        <v>0</v>
      </c>
      <c r="AP685" s="86">
        <f t="shared" si="90"/>
        <v>17</v>
      </c>
      <c r="AQ685" s="85">
        <f t="shared" si="90"/>
        <v>0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12</v>
      </c>
      <c r="AW685" s="85">
        <f t="shared" si="90"/>
        <v>0</v>
      </c>
      <c r="AX685" s="84">
        <f t="shared" si="90"/>
        <v>0</v>
      </c>
      <c r="AY685" s="86">
        <f t="shared" si="90"/>
        <v>7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38</v>
      </c>
      <c r="BJ685" s="5">
        <f>SUM(AP685:AR685,BB685)/$BJ$5</f>
        <v>8.5</v>
      </c>
      <c r="BK685" s="5">
        <f>SUM(AS685:AU685,BC685)/$BJ$5</f>
        <v>0.5</v>
      </c>
      <c r="BL685" s="5">
        <f>SUM(AV685:AX685,BD685)/$BJ$5</f>
        <v>6</v>
      </c>
      <c r="BM685" s="5">
        <f>SUM(AY685:BA685,BE685)/$BJ$5</f>
        <v>3.5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33</v>
      </c>
      <c r="AN686" s="66">
        <f t="shared" si="91"/>
        <v>5</v>
      </c>
      <c r="AO686" s="65">
        <f t="shared" si="91"/>
        <v>0</v>
      </c>
      <c r="AP686" s="67">
        <f t="shared" si="91"/>
        <v>8.5</v>
      </c>
      <c r="AQ686" s="66">
        <f t="shared" si="91"/>
        <v>0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6</v>
      </c>
      <c r="AW686" s="66">
        <f t="shared" si="91"/>
        <v>0</v>
      </c>
      <c r="AX686" s="65">
        <f t="shared" si="91"/>
        <v>0</v>
      </c>
      <c r="AY686" s="67">
        <f t="shared" si="91"/>
        <v>3.5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466</v>
      </c>
      <c r="I687" s="248">
        <v>157</v>
      </c>
      <c r="J687" s="248">
        <v>33</v>
      </c>
      <c r="K687" s="248">
        <v>6</v>
      </c>
      <c r="L687" s="45" t="s">
        <v>132</v>
      </c>
      <c r="M687" s="44" t="s">
        <v>375</v>
      </c>
      <c r="N687" s="45" t="s">
        <v>131</v>
      </c>
      <c r="O687" s="44" t="s">
        <v>1167</v>
      </c>
      <c r="P687" s="45" t="s">
        <v>130</v>
      </c>
      <c r="Q687" s="44" t="s">
        <v>374</v>
      </c>
      <c r="R687" s="45" t="s">
        <v>129</v>
      </c>
      <c r="S687" s="44" t="s">
        <v>375</v>
      </c>
      <c r="T687" s="45" t="s">
        <v>128</v>
      </c>
      <c r="U687" s="44" t="s">
        <v>658</v>
      </c>
      <c r="V687" s="45" t="s">
        <v>127</v>
      </c>
      <c r="W687" s="44" t="s">
        <v>186</v>
      </c>
      <c r="X687" s="45" t="s">
        <v>126</v>
      </c>
      <c r="Y687" s="44" t="s">
        <v>371</v>
      </c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374</v>
      </c>
      <c r="AI687" s="42"/>
      <c r="AJ687" s="235">
        <v>5</v>
      </c>
      <c r="AK687" s="235"/>
      <c r="AL687" s="51"/>
      <c r="AM687" s="228">
        <f>SUMPRODUCT(LEN($M687:$AE690)-LEN(SUBSTITUTE($M687:$AE690,"A", "")))</f>
        <v>47</v>
      </c>
      <c r="AN687" s="216">
        <f>SUMPRODUCT(LEN($AH687:$AH690)-LEN(SUBSTITUTE($AH687:$AH690,"A", "")))</f>
        <v>10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10</v>
      </c>
      <c r="AQ687" s="216">
        <f>SUMPRODUCT(LEN($AH687:$AH690)-LEN(SUBSTITUTE($AH687:$AH690,"S", "")))</f>
        <v>0</v>
      </c>
      <c r="AR687" s="219">
        <f>SUMPRODUCT(LEN($AG687:$AG690)-LEN(SUBSTITUTE($AG687:$AG690,"S", "")))</f>
        <v>0</v>
      </c>
      <c r="AS687" s="222">
        <f>SUMPRODUCT(LEN($M687:$AE690)-LEN(SUBSTITUTE($M687:$AE690,"F", "")))</f>
        <v>1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9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5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375</v>
      </c>
      <c r="N688" s="35" t="s">
        <v>121</v>
      </c>
      <c r="O688" s="34" t="s">
        <v>1106</v>
      </c>
      <c r="P688" s="35" t="s">
        <v>120</v>
      </c>
      <c r="Q688" s="34" t="s">
        <v>374</v>
      </c>
      <c r="R688" s="35" t="s">
        <v>119</v>
      </c>
      <c r="S688" s="34" t="s">
        <v>658</v>
      </c>
      <c r="T688" s="35" t="s">
        <v>118</v>
      </c>
      <c r="U688" s="34" t="s">
        <v>175</v>
      </c>
      <c r="V688" s="35" t="s">
        <v>117</v>
      </c>
      <c r="W688" s="34" t="s">
        <v>490</v>
      </c>
      <c r="X688" s="35" t="s">
        <v>116</v>
      </c>
      <c r="Y688" s="34" t="s">
        <v>133</v>
      </c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375</v>
      </c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241</v>
      </c>
      <c r="I689" s="250"/>
      <c r="J689" s="250"/>
      <c r="K689" s="250"/>
      <c r="L689" s="26" t="s">
        <v>112</v>
      </c>
      <c r="M689" s="25" t="s">
        <v>1280</v>
      </c>
      <c r="N689" s="26" t="s">
        <v>111</v>
      </c>
      <c r="O689" s="25" t="s">
        <v>1318</v>
      </c>
      <c r="P689" s="26" t="s">
        <v>110</v>
      </c>
      <c r="Q689" s="25" t="s">
        <v>728</v>
      </c>
      <c r="R689" s="26" t="s">
        <v>109</v>
      </c>
      <c r="S689" s="25" t="s">
        <v>710</v>
      </c>
      <c r="T689" s="26" t="s">
        <v>108</v>
      </c>
      <c r="U689" s="25" t="s">
        <v>658</v>
      </c>
      <c r="V689" s="26" t="s">
        <v>107</v>
      </c>
      <c r="W689" s="25" t="s">
        <v>381</v>
      </c>
      <c r="X689" s="26" t="s">
        <v>106</v>
      </c>
      <c r="Y689" s="25" t="s">
        <v>133</v>
      </c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 t="s">
        <v>496</v>
      </c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1318</v>
      </c>
      <c r="N690" s="55" t="s">
        <v>102</v>
      </c>
      <c r="O690" s="54" t="s">
        <v>374</v>
      </c>
      <c r="P690" s="55" t="s">
        <v>101</v>
      </c>
      <c r="Q690" s="54" t="s">
        <v>374</v>
      </c>
      <c r="R690" s="55" t="s">
        <v>100</v>
      </c>
      <c r="S690" s="54" t="s">
        <v>375</v>
      </c>
      <c r="T690" s="55">
        <v>20</v>
      </c>
      <c r="U690" s="54" t="s">
        <v>375</v>
      </c>
      <c r="V690" s="55" t="s">
        <v>99</v>
      </c>
      <c r="W690" s="54" t="s">
        <v>175</v>
      </c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>
        <v>111</v>
      </c>
      <c r="J691" s="248">
        <v>27</v>
      </c>
      <c r="K691" s="248">
        <v>7</v>
      </c>
      <c r="L691" s="45" t="s">
        <v>132</v>
      </c>
      <c r="M691" s="44" t="s">
        <v>1097</v>
      </c>
      <c r="N691" s="45" t="s">
        <v>131</v>
      </c>
      <c r="O691" s="44" t="s">
        <v>498</v>
      </c>
      <c r="P691" s="45" t="s">
        <v>130</v>
      </c>
      <c r="Q691" s="44" t="s">
        <v>175</v>
      </c>
      <c r="R691" s="45" t="s">
        <v>129</v>
      </c>
      <c r="S691" s="44" t="s">
        <v>186</v>
      </c>
      <c r="T691" s="45" t="s">
        <v>128</v>
      </c>
      <c r="U691" s="44" t="s">
        <v>372</v>
      </c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31"/>
      <c r="AK691" s="225"/>
      <c r="AL691" s="51"/>
      <c r="AM691" s="228">
        <f>SUMPRODUCT(LEN($M691:$AE694)-LEN(SUBSTITUTE($M691:$AE694,"A", "")))</f>
        <v>19</v>
      </c>
      <c r="AN691" s="216">
        <f>SUMPRODUCT(LEN($AH691:$AH694)-LEN(SUBSTITUTE($AH691:$AH694,"A", "")))</f>
        <v>0</v>
      </c>
      <c r="AO691" s="219">
        <f>SUMPRODUCT(LEN($AG691:$AG694)-LEN(SUBSTITUTE($AG691:$AG694,"A", "")))</f>
        <v>0</v>
      </c>
      <c r="AP691" s="222">
        <f>SUMPRODUCT(LEN($M691:$AE694)-LEN(SUBSTITUTE($M691:$AE694,"S", "")))</f>
        <v>7</v>
      </c>
      <c r="AQ691" s="216">
        <f>SUMPRODUCT(LEN($AH691:$AH694)-LEN(SUBSTITUTE($AH691:$AH694,"S", "")))</f>
        <v>0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3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2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 t="s">
        <v>1079</v>
      </c>
      <c r="N692" s="35" t="s">
        <v>121</v>
      </c>
      <c r="O692" s="34" t="s">
        <v>175</v>
      </c>
      <c r="P692" s="35" t="s">
        <v>120</v>
      </c>
      <c r="Q692" s="34" t="s">
        <v>175</v>
      </c>
      <c r="R692" s="35" t="s">
        <v>119</v>
      </c>
      <c r="S692" s="34" t="s">
        <v>175</v>
      </c>
      <c r="T692" s="35" t="s">
        <v>118</v>
      </c>
      <c r="U692" s="34" t="s">
        <v>133</v>
      </c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 t="s">
        <v>375</v>
      </c>
      <c r="N693" s="26" t="s">
        <v>111</v>
      </c>
      <c r="O693" s="25" t="s">
        <v>375</v>
      </c>
      <c r="P693" s="26" t="s">
        <v>110</v>
      </c>
      <c r="Q693" s="25" t="s">
        <v>498</v>
      </c>
      <c r="R693" s="26" t="s">
        <v>109</v>
      </c>
      <c r="S693" s="25" t="s">
        <v>175</v>
      </c>
      <c r="T693" s="26" t="s">
        <v>108</v>
      </c>
      <c r="U693" s="25" t="s">
        <v>133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 t="s">
        <v>374</v>
      </c>
      <c r="N694" s="55" t="s">
        <v>102</v>
      </c>
      <c r="O694" s="54" t="s">
        <v>531</v>
      </c>
      <c r="P694" s="55" t="s">
        <v>101</v>
      </c>
      <c r="Q694" s="54" t="s">
        <v>375</v>
      </c>
      <c r="R694" s="55" t="s">
        <v>100</v>
      </c>
      <c r="S694" s="54" t="s">
        <v>371</v>
      </c>
      <c r="T694" s="55">
        <v>20</v>
      </c>
      <c r="U694" s="54" t="s">
        <v>133</v>
      </c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74</v>
      </c>
      <c r="AN700" s="85">
        <f t="shared" si="92"/>
        <v>11</v>
      </c>
      <c r="AO700" s="84">
        <f t="shared" si="92"/>
        <v>0</v>
      </c>
      <c r="AP700" s="86">
        <f t="shared" si="92"/>
        <v>38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15</v>
      </c>
      <c r="AW700" s="85">
        <f t="shared" si="92"/>
        <v>1</v>
      </c>
      <c r="AX700" s="84">
        <f t="shared" si="92"/>
        <v>0</v>
      </c>
      <c r="AY700" s="86">
        <f t="shared" si="92"/>
        <v>8</v>
      </c>
      <c r="AZ700" s="85">
        <f t="shared" si="92"/>
        <v>1</v>
      </c>
      <c r="BA700" s="84">
        <f t="shared" si="92"/>
        <v>0</v>
      </c>
      <c r="BB700" s="83">
        <f t="shared" si="92"/>
        <v>1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42.5</v>
      </c>
      <c r="BJ700" s="5">
        <f>SUM(AP700:AR700,BB700)/$BJ$5</f>
        <v>19.5</v>
      </c>
      <c r="BK700" s="5">
        <f>SUM(AS700:AU700,BC700)/$BJ$5</f>
        <v>0</v>
      </c>
      <c r="BL700" s="5">
        <f>SUM(AV700:AX700,BD700)/$BJ$5</f>
        <v>8</v>
      </c>
      <c r="BM700" s="5">
        <f>SUM(AY700:BA700,BE700)/$BJ$5</f>
        <v>4.5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37</v>
      </c>
      <c r="AN701" s="66">
        <f t="shared" si="93"/>
        <v>5.5</v>
      </c>
      <c r="AO701" s="65">
        <f t="shared" si="93"/>
        <v>0</v>
      </c>
      <c r="AP701" s="67">
        <f t="shared" si="93"/>
        <v>19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7.5</v>
      </c>
      <c r="AW701" s="66">
        <f t="shared" si="93"/>
        <v>0.5</v>
      </c>
      <c r="AX701" s="65">
        <f t="shared" si="93"/>
        <v>0</v>
      </c>
      <c r="AY701" s="67">
        <f t="shared" si="93"/>
        <v>4</v>
      </c>
      <c r="AZ701" s="66">
        <f t="shared" si="93"/>
        <v>0.5</v>
      </c>
      <c r="BA701" s="65">
        <f t="shared" si="93"/>
        <v>0</v>
      </c>
      <c r="BB701" s="64">
        <f t="shared" si="93"/>
        <v>0.5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466</v>
      </c>
      <c r="I702" s="248">
        <v>92</v>
      </c>
      <c r="J702" s="248">
        <v>28</v>
      </c>
      <c r="K702" s="248">
        <v>6</v>
      </c>
      <c r="L702" s="45" t="s">
        <v>132</v>
      </c>
      <c r="M702" s="44" t="s">
        <v>1079</v>
      </c>
      <c r="N702" s="45" t="s">
        <v>131</v>
      </c>
      <c r="O702" s="44" t="s">
        <v>475</v>
      </c>
      <c r="P702" s="45" t="s">
        <v>130</v>
      </c>
      <c r="Q702" s="44" t="s">
        <v>658</v>
      </c>
      <c r="R702" s="45" t="s">
        <v>129</v>
      </c>
      <c r="S702" s="44" t="s">
        <v>475</v>
      </c>
      <c r="T702" s="45" t="s">
        <v>128</v>
      </c>
      <c r="U702" s="44" t="s">
        <v>373</v>
      </c>
      <c r="V702" s="45" t="s">
        <v>127</v>
      </c>
      <c r="W702" s="44" t="s">
        <v>133</v>
      </c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475</v>
      </c>
      <c r="AI702" s="42" t="s">
        <v>133</v>
      </c>
      <c r="AJ702" s="235"/>
      <c r="AK702" s="235"/>
      <c r="AL702" s="51"/>
      <c r="AM702" s="228">
        <f>SUMPRODUCT(LEN($M702:$AE705)-LEN(SUBSTITUTE($M702:$AE705,"A", "")))</f>
        <v>35</v>
      </c>
      <c r="AN702" s="216">
        <f>SUMPRODUCT(LEN($AH702:$AH705)-LEN(SUBSTITUTE($AH702:$AH705,"A", "")))</f>
        <v>4</v>
      </c>
      <c r="AO702" s="219">
        <f>SUMPRODUCT(LEN($AG702:$AG705)-LEN(SUBSTITUTE($AG702:$AG705,"A", "")))</f>
        <v>0</v>
      </c>
      <c r="AP702" s="222">
        <f>SUMPRODUCT(LEN($M702:$AE705)-LEN(SUBSTITUTE($M702:$AE705,"S", "")))</f>
        <v>19</v>
      </c>
      <c r="AQ702" s="216">
        <f>SUMPRODUCT(LEN($AH702:$AH705)-LEN(SUBSTITUTE($AH702:$AH705,"S", "")))</f>
        <v>0</v>
      </c>
      <c r="AR702" s="219">
        <f>SUMPRODUCT(LEN($AG702:$AG705)-LEN(SUBSTITUTE($AG702:$AG705,"S", "")))</f>
        <v>0</v>
      </c>
      <c r="AS702" s="222">
        <f>SUMPRODUCT(LEN($M702:$AE705)-LEN(SUBSTITUTE($M702:$AE705,"F", "")))</f>
        <v>0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4</v>
      </c>
      <c r="AW702" s="216">
        <f>SUMPRODUCT(LEN($AH702:$AH705)-LEN(SUBSTITUTE($AH702:$AH705,"G", "")))</f>
        <v>0</v>
      </c>
      <c r="AX702" s="219">
        <f>SUMPRODUCT(LEN($AG702:$AG705)-LEN(SUBSTITUTE($AG702:$AG705,"G", "")))</f>
        <v>0</v>
      </c>
      <c r="AY702" s="222">
        <f>SUMPRODUCT(LEN($M702:$AE705)-LEN(SUBSTITUTE($M702:$AE705,"M", "")))</f>
        <v>4</v>
      </c>
      <c r="AZ702" s="216">
        <f>SUMPRODUCT(LEN($AH702:$AH705)-LEN(SUBSTITUTE($AH702:$AH705,"M", "")))</f>
        <v>0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1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0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175</v>
      </c>
      <c r="N703" s="35" t="s">
        <v>121</v>
      </c>
      <c r="O703" s="34" t="s">
        <v>1079</v>
      </c>
      <c r="P703" s="35" t="s">
        <v>120</v>
      </c>
      <c r="Q703" s="34" t="s">
        <v>511</v>
      </c>
      <c r="R703" s="35" t="s">
        <v>119</v>
      </c>
      <c r="S703" s="34" t="s">
        <v>377</v>
      </c>
      <c r="T703" s="35" t="s">
        <v>118</v>
      </c>
      <c r="U703" s="34" t="s">
        <v>386</v>
      </c>
      <c r="V703" s="35" t="s">
        <v>117</v>
      </c>
      <c r="W703" s="34" t="s">
        <v>133</v>
      </c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240</v>
      </c>
      <c r="I704" s="250"/>
      <c r="J704" s="250"/>
      <c r="K704" s="250"/>
      <c r="L704" s="26" t="s">
        <v>112</v>
      </c>
      <c r="M704" s="25" t="s">
        <v>375</v>
      </c>
      <c r="N704" s="26" t="s">
        <v>111</v>
      </c>
      <c r="O704" s="25" t="s">
        <v>374</v>
      </c>
      <c r="P704" s="26" t="s">
        <v>110</v>
      </c>
      <c r="Q704" s="25" t="s">
        <v>658</v>
      </c>
      <c r="R704" s="26" t="s">
        <v>109</v>
      </c>
      <c r="S704" s="25" t="s">
        <v>491</v>
      </c>
      <c r="T704" s="26" t="s">
        <v>108</v>
      </c>
      <c r="U704" s="25" t="s">
        <v>377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1125</v>
      </c>
      <c r="N705" s="55" t="s">
        <v>102</v>
      </c>
      <c r="O705" s="54" t="s">
        <v>1317</v>
      </c>
      <c r="P705" s="55" t="s">
        <v>101</v>
      </c>
      <c r="Q705" s="54" t="s">
        <v>538</v>
      </c>
      <c r="R705" s="55" t="s">
        <v>100</v>
      </c>
      <c r="S705" s="54" t="s">
        <v>186</v>
      </c>
      <c r="T705" s="55">
        <v>20</v>
      </c>
      <c r="U705" s="54" t="s">
        <v>371</v>
      </c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>
        <v>106</v>
      </c>
      <c r="J706" s="248">
        <v>29</v>
      </c>
      <c r="K706" s="248">
        <v>5</v>
      </c>
      <c r="L706" s="45" t="s">
        <v>132</v>
      </c>
      <c r="M706" s="44" t="s">
        <v>175</v>
      </c>
      <c r="N706" s="45" t="s">
        <v>131</v>
      </c>
      <c r="O706" s="44" t="s">
        <v>1311</v>
      </c>
      <c r="P706" s="45" t="s">
        <v>130</v>
      </c>
      <c r="Q706" s="44" t="s">
        <v>720</v>
      </c>
      <c r="R706" s="45" t="s">
        <v>129</v>
      </c>
      <c r="S706" s="44" t="s">
        <v>778</v>
      </c>
      <c r="T706" s="45" t="s">
        <v>128</v>
      </c>
      <c r="U706" s="44" t="s">
        <v>374</v>
      </c>
      <c r="V706" s="45" t="s">
        <v>127</v>
      </c>
      <c r="W706" s="44" t="s">
        <v>371</v>
      </c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 t="s">
        <v>1186</v>
      </c>
      <c r="AI706" s="42"/>
      <c r="AJ706" s="231"/>
      <c r="AK706" s="225"/>
      <c r="AL706" s="51"/>
      <c r="AM706" s="228">
        <f>SUMPRODUCT(LEN($M706:$AE709)-LEN(SUBSTITUTE($M706:$AE709,"A", "")))</f>
        <v>39</v>
      </c>
      <c r="AN706" s="216">
        <f>SUMPRODUCT(LEN($AH706:$AH709)-LEN(SUBSTITUTE($AH706:$AH709,"A", "")))</f>
        <v>7</v>
      </c>
      <c r="AO706" s="219">
        <f>SUMPRODUCT(LEN($AG706:$AG709)-LEN(SUBSTITUTE($AG706:$AG709,"A", "")))</f>
        <v>0</v>
      </c>
      <c r="AP706" s="222">
        <f>SUMPRODUCT(LEN($M706:$AE709)-LEN(SUBSTITUTE($M706:$AE709,"S", "")))</f>
        <v>19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11</v>
      </c>
      <c r="AW706" s="216">
        <f>SUMPRODUCT(LEN($AH706:$AH709)-LEN(SUBSTITUTE($AH706:$AH709,"G", "")))</f>
        <v>1</v>
      </c>
      <c r="AX706" s="219">
        <f>SUMPRODUCT(LEN($AG706:$AG709)-LEN(SUBSTITUTE($AG706:$AG709,"G", "")))</f>
        <v>0</v>
      </c>
      <c r="AY706" s="222">
        <f>SUMPRODUCT(LEN($M706:$AE709)-LEN(SUBSTITUTE($M706:$AE709,"M", "")))</f>
        <v>4</v>
      </c>
      <c r="AZ706" s="216">
        <f>SUMPRODUCT(LEN($AH706:$AH709)-LEN(SUBSTITUTE($AH706:$AH709,"M", "")))</f>
        <v>1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 t="s">
        <v>175</v>
      </c>
      <c r="N707" s="35" t="s">
        <v>121</v>
      </c>
      <c r="O707" s="34" t="s">
        <v>1264</v>
      </c>
      <c r="P707" s="35" t="s">
        <v>120</v>
      </c>
      <c r="Q707" s="34" t="s">
        <v>477</v>
      </c>
      <c r="R707" s="35" t="s">
        <v>119</v>
      </c>
      <c r="S707" s="34" t="s">
        <v>492</v>
      </c>
      <c r="T707" s="35" t="s">
        <v>118</v>
      </c>
      <c r="U707" s="34" t="s">
        <v>491</v>
      </c>
      <c r="V707" s="35" t="s">
        <v>117</v>
      </c>
      <c r="W707" s="34" t="s">
        <v>371</v>
      </c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 t="s">
        <v>530</v>
      </c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 t="s">
        <v>375</v>
      </c>
      <c r="N708" s="26" t="s">
        <v>111</v>
      </c>
      <c r="O708" s="25" t="s">
        <v>1126</v>
      </c>
      <c r="P708" s="26" t="s">
        <v>110</v>
      </c>
      <c r="Q708" s="25" t="s">
        <v>724</v>
      </c>
      <c r="R708" s="26" t="s">
        <v>109</v>
      </c>
      <c r="S708" s="25" t="s">
        <v>462</v>
      </c>
      <c r="T708" s="26" t="s">
        <v>108</v>
      </c>
      <c r="U708" s="25" t="s">
        <v>558</v>
      </c>
      <c r="V708" s="26" t="s">
        <v>107</v>
      </c>
      <c r="W708" s="25" t="s">
        <v>371</v>
      </c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 t="s">
        <v>475</v>
      </c>
      <c r="N709" s="55" t="s">
        <v>102</v>
      </c>
      <c r="O709" s="54" t="s">
        <v>658</v>
      </c>
      <c r="P709" s="55" t="s">
        <v>101</v>
      </c>
      <c r="Q709" s="54" t="s">
        <v>895</v>
      </c>
      <c r="R709" s="55" t="s">
        <v>100</v>
      </c>
      <c r="S709" s="54" t="s">
        <v>375</v>
      </c>
      <c r="T709" s="55">
        <v>20</v>
      </c>
      <c r="U709" s="54" t="s">
        <v>381</v>
      </c>
      <c r="V709" s="55" t="s">
        <v>99</v>
      </c>
      <c r="W709" s="54" t="s">
        <v>133</v>
      </c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61</v>
      </c>
      <c r="AN715" s="85">
        <f t="shared" si="94"/>
        <v>10</v>
      </c>
      <c r="AO715" s="84">
        <f t="shared" si="94"/>
        <v>0</v>
      </c>
      <c r="AP715" s="86">
        <f t="shared" si="94"/>
        <v>48</v>
      </c>
      <c r="AQ715" s="85">
        <f t="shared" si="94"/>
        <v>8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19</v>
      </c>
      <c r="AW715" s="85">
        <f t="shared" si="94"/>
        <v>2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2</v>
      </c>
      <c r="BE715" s="81">
        <f t="shared" si="94"/>
        <v>0</v>
      </c>
      <c r="BF715" s="61" t="s">
        <v>137</v>
      </c>
      <c r="BI715" s="5">
        <f>SUM(AM715:AO715)/$BJ$5</f>
        <v>35.5</v>
      </c>
      <c r="BJ715" s="5">
        <f>SUM(AP715:AR715,BB715)/$BJ$5</f>
        <v>28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30.5</v>
      </c>
      <c r="AN716" s="66">
        <f t="shared" si="95"/>
        <v>5</v>
      </c>
      <c r="AO716" s="65">
        <f t="shared" si="95"/>
        <v>0</v>
      </c>
      <c r="AP716" s="67">
        <f t="shared" si="95"/>
        <v>24</v>
      </c>
      <c r="AQ716" s="66">
        <f t="shared" si="95"/>
        <v>4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9.5</v>
      </c>
      <c r="AW716" s="66">
        <f t="shared" si="95"/>
        <v>1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1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466</v>
      </c>
      <c r="I717" s="248">
        <v>84</v>
      </c>
      <c r="J717" s="248">
        <v>27</v>
      </c>
      <c r="K717" s="248">
        <v>6</v>
      </c>
      <c r="L717" s="45" t="s">
        <v>132</v>
      </c>
      <c r="M717" s="44" t="s">
        <v>175</v>
      </c>
      <c r="N717" s="45" t="s">
        <v>131</v>
      </c>
      <c r="O717" s="44" t="s">
        <v>375</v>
      </c>
      <c r="P717" s="45" t="s">
        <v>130</v>
      </c>
      <c r="Q717" s="44" t="s">
        <v>375</v>
      </c>
      <c r="R717" s="45" t="s">
        <v>129</v>
      </c>
      <c r="S717" s="44" t="s">
        <v>377</v>
      </c>
      <c r="T717" s="45" t="s">
        <v>128</v>
      </c>
      <c r="U717" s="44" t="s">
        <v>372</v>
      </c>
      <c r="V717" s="45" t="s">
        <v>127</v>
      </c>
      <c r="W717" s="44" t="s">
        <v>133</v>
      </c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 t="s">
        <v>715</v>
      </c>
      <c r="AJ717" s="235"/>
      <c r="AK717" s="235"/>
      <c r="AL717" s="51"/>
      <c r="AM717" s="228">
        <f>SUMPRODUCT(LEN($M717:$AE720)-LEN(SUBSTITUTE($M717:$AE720,"A", "")))</f>
        <v>22</v>
      </c>
      <c r="AN717" s="216">
        <f>SUMPRODUCT(LEN($AH717:$AH720)-LEN(SUBSTITUTE($AH717:$AH720,"A", "")))</f>
        <v>0</v>
      </c>
      <c r="AO717" s="219">
        <f>SUMPRODUCT(LEN($AG717:$AG720)-LEN(SUBSTITUTE($AG717:$AG720,"A", "")))</f>
        <v>0</v>
      </c>
      <c r="AP717" s="222">
        <f>SUMPRODUCT(LEN($M717:$AE720)-LEN(SUBSTITUTE($M717:$AE720,"S", "")))</f>
        <v>20</v>
      </c>
      <c r="AQ717" s="216">
        <f>SUMPRODUCT(LEN($AH717:$AH720)-LEN(SUBSTITUTE($AH717:$AH720,"S", "")))</f>
        <v>0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0</v>
      </c>
      <c r="AU717" s="219">
        <f>SUMPRODUCT(LEN($AG717:$AG720)-LEN(SUBSTITUTE($AG717:$AG720,"F", "")))</f>
        <v>0</v>
      </c>
      <c r="AV717" s="222">
        <f>SUMPRODUCT(LEN($M717:$AE720)-LEN(SUBSTITUTE($M717:$AE720,"G", "")))</f>
        <v>4</v>
      </c>
      <c r="AW717" s="216">
        <f>SUMPRODUCT(LEN($AH717:$AH720)-LEN(SUBSTITUTE($AH717:$AH720,"G", "")))</f>
        <v>0</v>
      </c>
      <c r="AX717" s="219">
        <f>SUMPRODUCT(LEN($AG717:$AG720)-LEN(SUBSTITUTE($AG717:$AG720,"G", "")))</f>
        <v>0</v>
      </c>
      <c r="AY717" s="222">
        <f>SUMPRODUCT(LEN($M717:$AE720)-LEN(SUBSTITUTE($M717:$AE720,"M", "")))</f>
        <v>0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2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175</v>
      </c>
      <c r="N718" s="35" t="s">
        <v>121</v>
      </c>
      <c r="O718" s="34" t="s">
        <v>544</v>
      </c>
      <c r="P718" s="35" t="s">
        <v>120</v>
      </c>
      <c r="Q718" s="34" t="s">
        <v>385</v>
      </c>
      <c r="R718" s="35" t="s">
        <v>119</v>
      </c>
      <c r="S718" s="34" t="s">
        <v>381</v>
      </c>
      <c r="T718" s="35" t="s">
        <v>118</v>
      </c>
      <c r="U718" s="34" t="s">
        <v>371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241</v>
      </c>
      <c r="I719" s="250"/>
      <c r="J719" s="250"/>
      <c r="K719" s="250"/>
      <c r="L719" s="26" t="s">
        <v>112</v>
      </c>
      <c r="M719" s="25" t="s">
        <v>375</v>
      </c>
      <c r="N719" s="26" t="s">
        <v>111</v>
      </c>
      <c r="O719" s="25" t="s">
        <v>544</v>
      </c>
      <c r="P719" s="26" t="s">
        <v>110</v>
      </c>
      <c r="Q719" s="25" t="s">
        <v>385</v>
      </c>
      <c r="R719" s="26" t="s">
        <v>109</v>
      </c>
      <c r="S719" s="25" t="s">
        <v>471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656</v>
      </c>
      <c r="N720" s="55" t="s">
        <v>102</v>
      </c>
      <c r="O720" s="54" t="s">
        <v>375</v>
      </c>
      <c r="P720" s="55" t="s">
        <v>101</v>
      </c>
      <c r="Q720" s="54" t="s">
        <v>373</v>
      </c>
      <c r="R720" s="55" t="s">
        <v>100</v>
      </c>
      <c r="S720" s="54" t="s">
        <v>381</v>
      </c>
      <c r="T720" s="55">
        <v>20</v>
      </c>
      <c r="U720" s="54" t="s">
        <v>133</v>
      </c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>
        <v>96</v>
      </c>
      <c r="J721" s="248">
        <v>29</v>
      </c>
      <c r="K721" s="248">
        <v>6</v>
      </c>
      <c r="L721" s="45" t="s">
        <v>132</v>
      </c>
      <c r="M721" s="44" t="s">
        <v>175</v>
      </c>
      <c r="N721" s="45" t="s">
        <v>131</v>
      </c>
      <c r="O721" s="44" t="s">
        <v>1068</v>
      </c>
      <c r="P721" s="45" t="s">
        <v>130</v>
      </c>
      <c r="Q721" s="44" t="s">
        <v>694</v>
      </c>
      <c r="R721" s="45" t="s">
        <v>129</v>
      </c>
      <c r="S721" s="44" t="s">
        <v>1316</v>
      </c>
      <c r="T721" s="45" t="s">
        <v>128</v>
      </c>
      <c r="U721" s="44" t="s">
        <v>491</v>
      </c>
      <c r="V721" s="45" t="s">
        <v>127</v>
      </c>
      <c r="W721" s="44" t="s">
        <v>133</v>
      </c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1164</v>
      </c>
      <c r="AI721" s="42"/>
      <c r="AJ721" s="231"/>
      <c r="AK721" s="225"/>
      <c r="AL721" s="51"/>
      <c r="AM721" s="228">
        <f>SUMPRODUCT(LEN($M721:$AE724)-LEN(SUBSTITUTE($M721:$AE724,"A", "")))</f>
        <v>39</v>
      </c>
      <c r="AN721" s="216">
        <f>SUMPRODUCT(LEN($AH721:$AH724)-LEN(SUBSTITUTE($AH721:$AH724,"A", "")))</f>
        <v>10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28</v>
      </c>
      <c r="AQ721" s="216">
        <f>SUMPRODUCT(LEN($AH721:$AH724)-LEN(SUBSTITUTE($AH721:$AH724,"S", "")))</f>
        <v>8</v>
      </c>
      <c r="AR721" s="219">
        <f>SUMPRODUCT(LEN($AG721:$AG724)-LEN(SUBSTITUTE($AG721:$AG724,"S", "")))</f>
        <v>0</v>
      </c>
      <c r="AS721" s="222">
        <f>SUMPRODUCT(LEN($M721:$AE724)-LEN(SUBSTITUTE($M721:$AE724,"F", "")))</f>
        <v>0</v>
      </c>
      <c r="AT721" s="216">
        <f>SUMPRODUCT(LEN($AH721:$AH724)-LEN(SUBSTITUTE($AH721:$AH724,"F", "")))</f>
        <v>1</v>
      </c>
      <c r="AU721" s="219">
        <f>SUMPRODUCT(LEN($AG721:$AG724)-LEN(SUBSTITUTE($AG721:$AG724,"F", "")))</f>
        <v>0</v>
      </c>
      <c r="AV721" s="222">
        <f>SUMPRODUCT(LEN($M721:$AE724)-LEN(SUBSTITUTE($M721:$AE724,"G", "")))</f>
        <v>15</v>
      </c>
      <c r="AW721" s="216">
        <f>SUMPRODUCT(LEN($AH721:$AH724)-LEN(SUBSTITUTE($AH721:$AH724,"G", "")))</f>
        <v>2</v>
      </c>
      <c r="AX721" s="219">
        <f>SUMPRODUCT(LEN($AG721:$AG724)-LEN(SUBSTITUTE($AG721:$AG724,"G", "")))</f>
        <v>0</v>
      </c>
      <c r="AY721" s="222">
        <f>SUMPRODUCT(LEN($M721:$AE724)-LEN(SUBSTITUTE($M721:$AE724,"M", "")))</f>
        <v>1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 t="s">
        <v>374</v>
      </c>
      <c r="N722" s="35" t="s">
        <v>121</v>
      </c>
      <c r="O722" s="34" t="s">
        <v>1192</v>
      </c>
      <c r="P722" s="35" t="s">
        <v>120</v>
      </c>
      <c r="Q722" s="34" t="s">
        <v>1315</v>
      </c>
      <c r="R722" s="35" t="s">
        <v>119</v>
      </c>
      <c r="S722" s="34" t="s">
        <v>462</v>
      </c>
      <c r="T722" s="35" t="s">
        <v>118</v>
      </c>
      <c r="U722" s="34" t="s">
        <v>471</v>
      </c>
      <c r="V722" s="35" t="s">
        <v>117</v>
      </c>
      <c r="W722" s="34" t="s">
        <v>133</v>
      </c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 t="s">
        <v>1314</v>
      </c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 t="s">
        <v>475</v>
      </c>
      <c r="N723" s="26" t="s">
        <v>111</v>
      </c>
      <c r="O723" s="25" t="s">
        <v>1106</v>
      </c>
      <c r="P723" s="26" t="s">
        <v>110</v>
      </c>
      <c r="Q723" s="25" t="s">
        <v>1313</v>
      </c>
      <c r="R723" s="26" t="s">
        <v>109</v>
      </c>
      <c r="S723" s="25" t="s">
        <v>502</v>
      </c>
      <c r="T723" s="26" t="s">
        <v>108</v>
      </c>
      <c r="U723" s="25" t="s">
        <v>375</v>
      </c>
      <c r="V723" s="26" t="s">
        <v>107</v>
      </c>
      <c r="W723" s="25" t="s">
        <v>133</v>
      </c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 t="s">
        <v>175</v>
      </c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 t="s">
        <v>475</v>
      </c>
      <c r="N724" s="55" t="s">
        <v>102</v>
      </c>
      <c r="O724" s="54" t="s">
        <v>510</v>
      </c>
      <c r="P724" s="55" t="s">
        <v>101</v>
      </c>
      <c r="Q724" s="54" t="s">
        <v>677</v>
      </c>
      <c r="R724" s="55" t="s">
        <v>100</v>
      </c>
      <c r="S724" s="54" t="s">
        <v>538</v>
      </c>
      <c r="T724" s="55">
        <v>20</v>
      </c>
      <c r="U724" s="54" t="s">
        <v>371</v>
      </c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83</v>
      </c>
      <c r="AN730" s="85">
        <f t="shared" si="96"/>
        <v>46</v>
      </c>
      <c r="AO730" s="84">
        <f t="shared" si="96"/>
        <v>0</v>
      </c>
      <c r="AP730" s="86">
        <f t="shared" si="96"/>
        <v>24</v>
      </c>
      <c r="AQ730" s="85">
        <f t="shared" si="96"/>
        <v>13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22</v>
      </c>
      <c r="AW730" s="85">
        <f t="shared" si="96"/>
        <v>10</v>
      </c>
      <c r="AX730" s="84">
        <f t="shared" si="96"/>
        <v>1</v>
      </c>
      <c r="AY730" s="86">
        <f t="shared" si="96"/>
        <v>6</v>
      </c>
      <c r="AZ730" s="85">
        <f t="shared" si="96"/>
        <v>3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64.5</v>
      </c>
      <c r="BJ730" s="5">
        <f>SUM(AP730:AR730,BB730)/$BJ$5</f>
        <v>18.5</v>
      </c>
      <c r="BK730" s="5">
        <f>SUM(AS730:AU730,BC730)/$BJ$5</f>
        <v>0</v>
      </c>
      <c r="BL730" s="5">
        <f>SUM(AV730:AX730,BD730)/$BJ$5</f>
        <v>16.5</v>
      </c>
      <c r="BM730" s="5">
        <f>SUM(AY730:BA730,BE730)/$BJ$5</f>
        <v>4.5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41.5</v>
      </c>
      <c r="AN731" s="66">
        <f t="shared" si="97"/>
        <v>23</v>
      </c>
      <c r="AO731" s="65">
        <f t="shared" si="97"/>
        <v>0</v>
      </c>
      <c r="AP731" s="67">
        <f t="shared" si="97"/>
        <v>12</v>
      </c>
      <c r="AQ731" s="66">
        <f t="shared" si="97"/>
        <v>6.5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11</v>
      </c>
      <c r="AW731" s="66">
        <f t="shared" si="97"/>
        <v>5</v>
      </c>
      <c r="AX731" s="65">
        <f t="shared" si="97"/>
        <v>0.5</v>
      </c>
      <c r="AY731" s="67">
        <f t="shared" si="97"/>
        <v>3</v>
      </c>
      <c r="AZ731" s="66">
        <f t="shared" si="97"/>
        <v>1.5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466</v>
      </c>
      <c r="I732" s="248">
        <v>116</v>
      </c>
      <c r="J732" s="248">
        <v>29</v>
      </c>
      <c r="K732" s="248">
        <v>5</v>
      </c>
      <c r="L732" s="45" t="s">
        <v>132</v>
      </c>
      <c r="M732" s="44" t="s">
        <v>175</v>
      </c>
      <c r="N732" s="45" t="s">
        <v>131</v>
      </c>
      <c r="O732" s="44" t="s">
        <v>1125</v>
      </c>
      <c r="P732" s="45" t="s">
        <v>130</v>
      </c>
      <c r="Q732" s="44" t="s">
        <v>375</v>
      </c>
      <c r="R732" s="45" t="s">
        <v>129</v>
      </c>
      <c r="S732" s="44" t="s">
        <v>656</v>
      </c>
      <c r="T732" s="45" t="s">
        <v>128</v>
      </c>
      <c r="U732" s="44" t="s">
        <v>186</v>
      </c>
      <c r="V732" s="45" t="s">
        <v>127</v>
      </c>
      <c r="W732" s="44" t="s">
        <v>371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1312</v>
      </c>
      <c r="AI732" s="42"/>
      <c r="AJ732" s="235"/>
      <c r="AK732" s="235"/>
      <c r="AL732" s="51"/>
      <c r="AM732" s="228">
        <f>SUMPRODUCT(LEN($M732:$AE735)-LEN(SUBSTITUTE($M732:$AE735,"A", "")))</f>
        <v>31</v>
      </c>
      <c r="AN732" s="216">
        <f>SUMPRODUCT(LEN($AH732:$AH735)-LEN(SUBSTITUTE($AH732:$AH735,"A", "")))</f>
        <v>9</v>
      </c>
      <c r="AO732" s="219">
        <f>SUMPRODUCT(LEN($AG732:$AG735)-LEN(SUBSTITUTE($AG732:$AG735,"A", "")))</f>
        <v>0</v>
      </c>
      <c r="AP732" s="222">
        <f>SUMPRODUCT(LEN($M732:$AE735)-LEN(SUBSTITUTE($M732:$AE735,"S", "")))</f>
        <v>15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0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4</v>
      </c>
      <c r="AW732" s="216">
        <f>SUMPRODUCT(LEN($AH732:$AH735)-LEN(SUBSTITUTE($AH732:$AH735,"G", "")))</f>
        <v>2</v>
      </c>
      <c r="AX732" s="219">
        <f>SUMPRODUCT(LEN($AG732:$AG735)-LEN(SUBSTITUTE($AG732:$AG735,"G", "")))</f>
        <v>0</v>
      </c>
      <c r="AY732" s="222">
        <f>SUMPRODUCT(LEN($M732:$AE735)-LEN(SUBSTITUTE($M732:$AE735,"M", "")))</f>
        <v>6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0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175</v>
      </c>
      <c r="N733" s="35" t="s">
        <v>121</v>
      </c>
      <c r="O733" s="34" t="s">
        <v>1311</v>
      </c>
      <c r="P733" s="35" t="s">
        <v>120</v>
      </c>
      <c r="Q733" s="34" t="s">
        <v>375</v>
      </c>
      <c r="R733" s="35" t="s">
        <v>119</v>
      </c>
      <c r="S733" s="34" t="s">
        <v>498</v>
      </c>
      <c r="T733" s="35" t="s">
        <v>118</v>
      </c>
      <c r="U733" s="34" t="s">
        <v>492</v>
      </c>
      <c r="V733" s="35" t="s">
        <v>117</v>
      </c>
      <c r="W733" s="34" t="s">
        <v>371</v>
      </c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241</v>
      </c>
      <c r="I734" s="250"/>
      <c r="J734" s="250"/>
      <c r="K734" s="250"/>
      <c r="L734" s="26" t="s">
        <v>112</v>
      </c>
      <c r="M734" s="25" t="s">
        <v>374</v>
      </c>
      <c r="N734" s="26" t="s">
        <v>111</v>
      </c>
      <c r="O734" s="25" t="s">
        <v>1106</v>
      </c>
      <c r="P734" s="26" t="s">
        <v>110</v>
      </c>
      <c r="Q734" s="25" t="s">
        <v>375</v>
      </c>
      <c r="R734" s="26" t="s">
        <v>109</v>
      </c>
      <c r="S734" s="25" t="s">
        <v>477</v>
      </c>
      <c r="T734" s="26" t="s">
        <v>108</v>
      </c>
      <c r="U734" s="25" t="s">
        <v>377</v>
      </c>
      <c r="V734" s="26" t="s">
        <v>107</v>
      </c>
      <c r="W734" s="25" t="s">
        <v>133</v>
      </c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1079</v>
      </c>
      <c r="N735" s="55" t="s">
        <v>102</v>
      </c>
      <c r="O735" s="54" t="s">
        <v>1106</v>
      </c>
      <c r="P735" s="55" t="s">
        <v>101</v>
      </c>
      <c r="Q735" s="54" t="s">
        <v>373</v>
      </c>
      <c r="R735" s="55" t="s">
        <v>100</v>
      </c>
      <c r="S735" s="54" t="s">
        <v>377</v>
      </c>
      <c r="T735" s="55">
        <v>20</v>
      </c>
      <c r="U735" s="54" t="s">
        <v>371</v>
      </c>
      <c r="V735" s="55" t="s">
        <v>99</v>
      </c>
      <c r="W735" s="54" t="s">
        <v>133</v>
      </c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>
        <v>110</v>
      </c>
      <c r="J736" s="248">
        <v>29</v>
      </c>
      <c r="K736" s="248">
        <v>7</v>
      </c>
      <c r="L736" s="45" t="s">
        <v>132</v>
      </c>
      <c r="M736" s="44" t="s">
        <v>375</v>
      </c>
      <c r="N736" s="45" t="s">
        <v>131</v>
      </c>
      <c r="O736" s="44" t="s">
        <v>1310</v>
      </c>
      <c r="P736" s="45" t="s">
        <v>130</v>
      </c>
      <c r="Q736" s="44" t="s">
        <v>1310</v>
      </c>
      <c r="R736" s="45" t="s">
        <v>129</v>
      </c>
      <c r="S736" s="44" t="s">
        <v>498</v>
      </c>
      <c r="T736" s="45" t="s">
        <v>128</v>
      </c>
      <c r="U736" s="44" t="s">
        <v>558</v>
      </c>
      <c r="V736" s="45" t="s">
        <v>127</v>
      </c>
      <c r="W736" s="44" t="s">
        <v>372</v>
      </c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>
        <v>16</v>
      </c>
      <c r="AG736" s="44" t="s">
        <v>531</v>
      </c>
      <c r="AH736" s="43" t="s">
        <v>375</v>
      </c>
      <c r="AI736" s="42"/>
      <c r="AJ736" s="231"/>
      <c r="AK736" s="225"/>
      <c r="AL736" s="51"/>
      <c r="AM736" s="228">
        <f>SUMPRODUCT(LEN($M736:$AE739)-LEN(SUBSTITUTE($M736:$AE739,"A", "")))</f>
        <v>52</v>
      </c>
      <c r="AN736" s="216">
        <f>SUMPRODUCT(LEN($AH736:$AH739)-LEN(SUBSTITUTE($AH736:$AH739,"A", "")))</f>
        <v>37</v>
      </c>
      <c r="AO736" s="219">
        <f>SUMPRODUCT(LEN($AG736:$AG739)-LEN(SUBSTITUTE($AG736:$AG739,"A", "")))</f>
        <v>0</v>
      </c>
      <c r="AP736" s="222">
        <f>SUMPRODUCT(LEN($M736:$AE739)-LEN(SUBSTITUTE($M736:$AE739,"S", "")))</f>
        <v>9</v>
      </c>
      <c r="AQ736" s="216">
        <f>SUMPRODUCT(LEN($AH736:$AH739)-LEN(SUBSTITUTE($AH736:$AH739,"S", "")))</f>
        <v>13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18</v>
      </c>
      <c r="AW736" s="216">
        <f>SUMPRODUCT(LEN($AH736:$AH739)-LEN(SUBSTITUTE($AH736:$AH739,"G", "")))</f>
        <v>8</v>
      </c>
      <c r="AX736" s="219">
        <f>SUMPRODUCT(LEN($AG736:$AG739)-LEN(SUBSTITUTE($AG736:$AG739,"G", "")))</f>
        <v>1</v>
      </c>
      <c r="AY736" s="222">
        <f>SUMPRODUCT(LEN($M736:$AE739)-LEN(SUBSTITUTE($M736:$AE739,"M", "")))</f>
        <v>0</v>
      </c>
      <c r="AZ736" s="216">
        <f>SUMPRODUCT(LEN($AH736:$AH739)-LEN(SUBSTITUTE($AH736:$AH739,"M", "")))</f>
        <v>3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 t="s">
        <v>374</v>
      </c>
      <c r="N737" s="35" t="s">
        <v>121</v>
      </c>
      <c r="O737" s="34" t="s">
        <v>496</v>
      </c>
      <c r="P737" s="35" t="s">
        <v>120</v>
      </c>
      <c r="Q737" s="34" t="s">
        <v>530</v>
      </c>
      <c r="R737" s="35" t="s">
        <v>119</v>
      </c>
      <c r="S737" s="34" t="s">
        <v>511</v>
      </c>
      <c r="T737" s="35" t="s">
        <v>118</v>
      </c>
      <c r="U737" s="34" t="s">
        <v>544</v>
      </c>
      <c r="V737" s="35" t="s">
        <v>117</v>
      </c>
      <c r="W737" s="34" t="s">
        <v>133</v>
      </c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 t="s">
        <v>1309</v>
      </c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 t="s">
        <v>743</v>
      </c>
      <c r="N738" s="26" t="s">
        <v>111</v>
      </c>
      <c r="O738" s="25" t="s">
        <v>1067</v>
      </c>
      <c r="P738" s="26" t="s">
        <v>110</v>
      </c>
      <c r="Q738" s="25" t="s">
        <v>918</v>
      </c>
      <c r="R738" s="26" t="s">
        <v>109</v>
      </c>
      <c r="S738" s="25" t="s">
        <v>464</v>
      </c>
      <c r="T738" s="26" t="s">
        <v>108</v>
      </c>
      <c r="U738" s="25" t="s">
        <v>492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 t="s">
        <v>1308</v>
      </c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 t="s">
        <v>1307</v>
      </c>
      <c r="N739" s="55" t="s">
        <v>102</v>
      </c>
      <c r="O739" s="54" t="s">
        <v>475</v>
      </c>
      <c r="P739" s="55" t="s">
        <v>101</v>
      </c>
      <c r="Q739" s="54" t="s">
        <v>544</v>
      </c>
      <c r="R739" s="55" t="s">
        <v>100</v>
      </c>
      <c r="S739" s="54" t="s">
        <v>664</v>
      </c>
      <c r="T739" s="55">
        <v>20</v>
      </c>
      <c r="U739" s="54" t="s">
        <v>371</v>
      </c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 t="s">
        <v>1306</v>
      </c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73</v>
      </c>
      <c r="AN745" s="85">
        <f t="shared" si="98"/>
        <v>28</v>
      </c>
      <c r="AO745" s="84">
        <f t="shared" si="98"/>
        <v>0</v>
      </c>
      <c r="AP745" s="86">
        <f t="shared" si="98"/>
        <v>10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16</v>
      </c>
      <c r="AW745" s="85">
        <f t="shared" si="98"/>
        <v>1</v>
      </c>
      <c r="AX745" s="84">
        <f t="shared" si="98"/>
        <v>0</v>
      </c>
      <c r="AY745" s="86">
        <f t="shared" si="98"/>
        <v>5</v>
      </c>
      <c r="AZ745" s="85">
        <f t="shared" si="98"/>
        <v>1</v>
      </c>
      <c r="BA745" s="84">
        <f t="shared" si="98"/>
        <v>0</v>
      </c>
      <c r="BB745" s="83">
        <f t="shared" si="98"/>
        <v>0</v>
      </c>
      <c r="BC745" s="82">
        <f t="shared" si="98"/>
        <v>1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50.5</v>
      </c>
      <c r="BJ745" s="5">
        <f>SUM(AP745:AR745,BB745)/$BJ$5</f>
        <v>6.5</v>
      </c>
      <c r="BK745" s="5">
        <f>SUM(AS745:AU745,BC745)/$BJ$5</f>
        <v>1</v>
      </c>
      <c r="BL745" s="5">
        <f>SUM(AV745:AX745,BD745)/$BJ$5</f>
        <v>8.5</v>
      </c>
      <c r="BM745" s="5">
        <f>SUM(AY745:BA745,BE745)/$BJ$5</f>
        <v>3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36.5</v>
      </c>
      <c r="AN746" s="66">
        <f t="shared" si="99"/>
        <v>14</v>
      </c>
      <c r="AO746" s="65">
        <f t="shared" si="99"/>
        <v>0</v>
      </c>
      <c r="AP746" s="67">
        <f t="shared" si="99"/>
        <v>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8</v>
      </c>
      <c r="AW746" s="66">
        <f t="shared" si="99"/>
        <v>0.5</v>
      </c>
      <c r="AX746" s="65">
        <f t="shared" si="99"/>
        <v>0</v>
      </c>
      <c r="AY746" s="67">
        <f t="shared" si="99"/>
        <v>2.5</v>
      </c>
      <c r="AZ746" s="66">
        <f t="shared" si="99"/>
        <v>0.5</v>
      </c>
      <c r="BA746" s="65">
        <f t="shared" si="99"/>
        <v>0</v>
      </c>
      <c r="BB746" s="64">
        <f t="shared" si="99"/>
        <v>0</v>
      </c>
      <c r="BC746" s="63">
        <f t="shared" si="99"/>
        <v>0.5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466</v>
      </c>
      <c r="I747" s="248">
        <v>106</v>
      </c>
      <c r="J747" s="248">
        <v>25</v>
      </c>
      <c r="K747" s="248">
        <v>5</v>
      </c>
      <c r="L747" s="45" t="s">
        <v>132</v>
      </c>
      <c r="M747" s="44" t="s">
        <v>175</v>
      </c>
      <c r="N747" s="45" t="s">
        <v>131</v>
      </c>
      <c r="O747" s="44" t="s">
        <v>658</v>
      </c>
      <c r="P747" s="45" t="s">
        <v>130</v>
      </c>
      <c r="Q747" s="44" t="s">
        <v>717</v>
      </c>
      <c r="R747" s="45" t="s">
        <v>129</v>
      </c>
      <c r="S747" s="44" t="s">
        <v>375</v>
      </c>
      <c r="T747" s="45" t="s">
        <v>128</v>
      </c>
      <c r="U747" s="44" t="s">
        <v>175</v>
      </c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 t="s">
        <v>1124</v>
      </c>
      <c r="AI747" s="42" t="s">
        <v>537</v>
      </c>
      <c r="AJ747" s="235"/>
      <c r="AK747" s="235"/>
      <c r="AL747" s="51"/>
      <c r="AM747" s="228">
        <f>SUMPRODUCT(LEN($M747:$AE750)-LEN(SUBSTITUTE($M747:$AE750,"A", "")))</f>
        <v>28</v>
      </c>
      <c r="AN747" s="216">
        <f>SUMPRODUCT(LEN($AH747:$AH750)-LEN(SUBSTITUTE($AH747:$AH750,"A", "")))</f>
        <v>18</v>
      </c>
      <c r="AO747" s="219">
        <f>SUMPRODUCT(LEN($AG747:$AG750)-LEN(SUBSTITUTE($AG747:$AG750,"A", "")))</f>
        <v>0</v>
      </c>
      <c r="AP747" s="222">
        <f>SUMPRODUCT(LEN($M747:$AE750)-LEN(SUBSTITUTE($M747:$AE750,"S", "")))</f>
        <v>3</v>
      </c>
      <c r="AQ747" s="216">
        <f>SUMPRODUCT(LEN($AH747:$AH750)-LEN(SUBSTITUTE($AH747:$AH750,"S", "")))</f>
        <v>3</v>
      </c>
      <c r="AR747" s="219">
        <f>SUMPRODUCT(LEN($AG747:$AG750)-LEN(SUBSTITUTE($AG747:$AG750,"S", "")))</f>
        <v>0</v>
      </c>
      <c r="AS747" s="222">
        <f>SUMPRODUCT(LEN($M747:$AE750)-LEN(SUBSTITUTE($M747:$AE750,"F", "")))</f>
        <v>0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7</v>
      </c>
      <c r="AW747" s="216">
        <f>SUMPRODUCT(LEN($AH747:$AH750)-LEN(SUBSTITUTE($AH747:$AH750,"G", "")))</f>
        <v>1</v>
      </c>
      <c r="AX747" s="219">
        <f>SUMPRODUCT(LEN($AG747:$AG750)-LEN(SUBSTITUTE($AG747:$AG750,"G", "")))</f>
        <v>0</v>
      </c>
      <c r="AY747" s="222">
        <f>SUMPRODUCT(LEN($M747:$AE750)-LEN(SUBSTITUTE($M747:$AE750,"M", "")))</f>
        <v>3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0</v>
      </c>
      <c r="BB747" s="273">
        <f>SUMPRODUCT(LEN($AI747:$AI750)-LEN(SUBSTITUTE($AI747:$AI750,"S", "")))</f>
        <v>0</v>
      </c>
      <c r="BC747" s="276">
        <f>SUMPRODUCT(LEN($AI747:$AI750)-LEN(SUBSTITUTE($AI747:$AI750,"F", "")))</f>
        <v>1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175</v>
      </c>
      <c r="N748" s="35" t="s">
        <v>121</v>
      </c>
      <c r="O748" s="34" t="s">
        <v>658</v>
      </c>
      <c r="P748" s="35" t="s">
        <v>120</v>
      </c>
      <c r="Q748" s="34" t="s">
        <v>375</v>
      </c>
      <c r="R748" s="35" t="s">
        <v>119</v>
      </c>
      <c r="S748" s="34" t="s">
        <v>175</v>
      </c>
      <c r="T748" s="35" t="s">
        <v>118</v>
      </c>
      <c r="U748" s="34" t="s">
        <v>175</v>
      </c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1305</v>
      </c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240</v>
      </c>
      <c r="I749" s="250"/>
      <c r="J749" s="250"/>
      <c r="K749" s="250"/>
      <c r="L749" s="26" t="s">
        <v>112</v>
      </c>
      <c r="M749" s="25" t="s">
        <v>374</v>
      </c>
      <c r="N749" s="26" t="s">
        <v>111</v>
      </c>
      <c r="O749" s="25" t="s">
        <v>1106</v>
      </c>
      <c r="P749" s="26" t="s">
        <v>110</v>
      </c>
      <c r="Q749" s="25" t="s">
        <v>658</v>
      </c>
      <c r="R749" s="26" t="s">
        <v>109</v>
      </c>
      <c r="S749" s="25" t="s">
        <v>175</v>
      </c>
      <c r="T749" s="26" t="s">
        <v>108</v>
      </c>
      <c r="U749" s="25" t="s">
        <v>371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1288</v>
      </c>
      <c r="N750" s="55" t="s">
        <v>102</v>
      </c>
      <c r="O750" s="54" t="s">
        <v>658</v>
      </c>
      <c r="P750" s="55" t="s">
        <v>101</v>
      </c>
      <c r="Q750" s="54" t="s">
        <v>374</v>
      </c>
      <c r="R750" s="55" t="s">
        <v>100</v>
      </c>
      <c r="S750" s="54" t="s">
        <v>531</v>
      </c>
      <c r="T750" s="55">
        <v>20</v>
      </c>
      <c r="U750" s="54" t="s">
        <v>133</v>
      </c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>
        <v>127</v>
      </c>
      <c r="J751" s="248">
        <v>32</v>
      </c>
      <c r="K751" s="248">
        <v>6</v>
      </c>
      <c r="L751" s="45" t="s">
        <v>132</v>
      </c>
      <c r="M751" s="44" t="s">
        <v>175</v>
      </c>
      <c r="N751" s="45" t="s">
        <v>131</v>
      </c>
      <c r="O751" s="44" t="s">
        <v>1167</v>
      </c>
      <c r="P751" s="45" t="s">
        <v>130</v>
      </c>
      <c r="Q751" s="44" t="s">
        <v>375</v>
      </c>
      <c r="R751" s="45" t="s">
        <v>129</v>
      </c>
      <c r="S751" s="44" t="s">
        <v>375</v>
      </c>
      <c r="T751" s="45" t="s">
        <v>128</v>
      </c>
      <c r="U751" s="44" t="s">
        <v>375</v>
      </c>
      <c r="V751" s="45" t="s">
        <v>127</v>
      </c>
      <c r="W751" s="44" t="s">
        <v>175</v>
      </c>
      <c r="X751" s="45" t="s">
        <v>126</v>
      </c>
      <c r="Y751" s="44" t="s">
        <v>133</v>
      </c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374</v>
      </c>
      <c r="AI751" s="42"/>
      <c r="AJ751" s="231">
        <v>4</v>
      </c>
      <c r="AK751" s="225"/>
      <c r="AL751" s="51"/>
      <c r="AM751" s="228">
        <f>SUMPRODUCT(LEN($M751:$AE754)-LEN(SUBSTITUTE($M751:$AE754,"A", "")))</f>
        <v>45</v>
      </c>
      <c r="AN751" s="216">
        <f>SUMPRODUCT(LEN($AH751:$AH754)-LEN(SUBSTITUTE($AH751:$AH754,"A", "")))</f>
        <v>10</v>
      </c>
      <c r="AO751" s="219">
        <f>SUMPRODUCT(LEN($AG751:$AG754)-LEN(SUBSTITUTE($AG751:$AG754,"A", "")))</f>
        <v>0</v>
      </c>
      <c r="AP751" s="222">
        <f>SUMPRODUCT(LEN($M751:$AE754)-LEN(SUBSTITUTE($M751:$AE754,"S", "")))</f>
        <v>7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1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9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2</v>
      </c>
      <c r="AZ751" s="216">
        <f>SUMPRODUCT(LEN($AH751:$AH754)-LEN(SUBSTITUTE($AH751:$AH754,"M", "")))</f>
        <v>1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 t="s">
        <v>374</v>
      </c>
      <c r="N752" s="35" t="s">
        <v>121</v>
      </c>
      <c r="O752" s="34" t="s">
        <v>720</v>
      </c>
      <c r="P752" s="35" t="s">
        <v>120</v>
      </c>
      <c r="Q752" s="34" t="s">
        <v>658</v>
      </c>
      <c r="R752" s="35" t="s">
        <v>119</v>
      </c>
      <c r="S752" s="34" t="s">
        <v>498</v>
      </c>
      <c r="T752" s="35" t="s">
        <v>118</v>
      </c>
      <c r="U752" s="34" t="s">
        <v>375</v>
      </c>
      <c r="V752" s="35" t="s">
        <v>117</v>
      </c>
      <c r="W752" s="34" t="s">
        <v>503</v>
      </c>
      <c r="X752" s="35" t="s">
        <v>116</v>
      </c>
      <c r="Y752" s="34" t="s">
        <v>133</v>
      </c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 t="s">
        <v>1304</v>
      </c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 t="s">
        <v>475</v>
      </c>
      <c r="N753" s="26" t="s">
        <v>111</v>
      </c>
      <c r="O753" s="25" t="s">
        <v>498</v>
      </c>
      <c r="P753" s="26" t="s">
        <v>110</v>
      </c>
      <c r="Q753" s="25" t="s">
        <v>658</v>
      </c>
      <c r="R753" s="26" t="s">
        <v>109</v>
      </c>
      <c r="S753" s="25" t="s">
        <v>374</v>
      </c>
      <c r="T753" s="26" t="s">
        <v>108</v>
      </c>
      <c r="U753" s="25" t="s">
        <v>558</v>
      </c>
      <c r="V753" s="26" t="s">
        <v>107</v>
      </c>
      <c r="W753" s="25" t="s">
        <v>371</v>
      </c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 t="s">
        <v>1280</v>
      </c>
      <c r="N754" s="55" t="s">
        <v>102</v>
      </c>
      <c r="O754" s="54" t="s">
        <v>530</v>
      </c>
      <c r="P754" s="55" t="s">
        <v>101</v>
      </c>
      <c r="Q754" s="54" t="s">
        <v>1069</v>
      </c>
      <c r="R754" s="55" t="s">
        <v>100</v>
      </c>
      <c r="S754" s="54" t="s">
        <v>374</v>
      </c>
      <c r="T754" s="55">
        <v>20</v>
      </c>
      <c r="U754" s="54" t="s">
        <v>175</v>
      </c>
      <c r="V754" s="55" t="s">
        <v>99</v>
      </c>
      <c r="W754" s="54" t="s">
        <v>133</v>
      </c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64</v>
      </c>
      <c r="AN760" s="85">
        <f t="shared" si="100"/>
        <v>32</v>
      </c>
      <c r="AO760" s="84">
        <f t="shared" si="100"/>
        <v>0</v>
      </c>
      <c r="AP760" s="86">
        <f t="shared" si="100"/>
        <v>23</v>
      </c>
      <c r="AQ760" s="85">
        <f t="shared" si="100"/>
        <v>2</v>
      </c>
      <c r="AR760" s="84">
        <f t="shared" si="100"/>
        <v>0</v>
      </c>
      <c r="AS760" s="86">
        <f t="shared" si="100"/>
        <v>1</v>
      </c>
      <c r="AT760" s="85">
        <f t="shared" si="100"/>
        <v>0</v>
      </c>
      <c r="AU760" s="84">
        <f t="shared" si="100"/>
        <v>0</v>
      </c>
      <c r="AV760" s="86">
        <f t="shared" si="100"/>
        <v>18</v>
      </c>
      <c r="AW760" s="85">
        <f t="shared" si="100"/>
        <v>2</v>
      </c>
      <c r="AX760" s="84">
        <f t="shared" si="100"/>
        <v>0</v>
      </c>
      <c r="AY760" s="86">
        <f t="shared" si="100"/>
        <v>8</v>
      </c>
      <c r="AZ760" s="85">
        <f t="shared" si="100"/>
        <v>3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48</v>
      </c>
      <c r="BJ760" s="5">
        <f>SUM(AP760:AR760,BB760)/$BJ$5</f>
        <v>14</v>
      </c>
      <c r="BK760" s="5">
        <f>SUM(AS760:AU760,BC760)/$BJ$5</f>
        <v>0.5</v>
      </c>
      <c r="BL760" s="5">
        <f>SUM(AV760:AX760,BD760)/$BJ$5</f>
        <v>10</v>
      </c>
      <c r="BM760" s="5">
        <f>SUM(AY760:BA760,BE760)/$BJ$5</f>
        <v>5.5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32</v>
      </c>
      <c r="AN761" s="66">
        <f t="shared" si="101"/>
        <v>16</v>
      </c>
      <c r="AO761" s="65">
        <f t="shared" si="101"/>
        <v>0</v>
      </c>
      <c r="AP761" s="67">
        <f t="shared" si="101"/>
        <v>11.5</v>
      </c>
      <c r="AQ761" s="66">
        <f t="shared" si="101"/>
        <v>1</v>
      </c>
      <c r="AR761" s="65">
        <f t="shared" si="101"/>
        <v>0</v>
      </c>
      <c r="AS761" s="67">
        <f t="shared" si="101"/>
        <v>0.5</v>
      </c>
      <c r="AT761" s="66">
        <f t="shared" si="101"/>
        <v>0</v>
      </c>
      <c r="AU761" s="65">
        <f t="shared" si="101"/>
        <v>0</v>
      </c>
      <c r="AV761" s="67">
        <f t="shared" si="101"/>
        <v>9</v>
      </c>
      <c r="AW761" s="66">
        <f t="shared" si="101"/>
        <v>1</v>
      </c>
      <c r="AX761" s="65">
        <f t="shared" si="101"/>
        <v>0</v>
      </c>
      <c r="AY761" s="67">
        <f t="shared" si="101"/>
        <v>4</v>
      </c>
      <c r="AZ761" s="66">
        <f t="shared" si="101"/>
        <v>1.5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466</v>
      </c>
      <c r="I762" s="248">
        <v>112</v>
      </c>
      <c r="J762" s="248">
        <v>29</v>
      </c>
      <c r="K762" s="248">
        <v>8</v>
      </c>
      <c r="L762" s="45" t="s">
        <v>132</v>
      </c>
      <c r="M762" s="44" t="s">
        <v>1303</v>
      </c>
      <c r="N762" s="45" t="s">
        <v>131</v>
      </c>
      <c r="O762" s="44" t="s">
        <v>1106</v>
      </c>
      <c r="P762" s="45" t="s">
        <v>130</v>
      </c>
      <c r="Q762" s="44" t="s">
        <v>965</v>
      </c>
      <c r="R762" s="45" t="s">
        <v>129</v>
      </c>
      <c r="S762" s="44" t="s">
        <v>656</v>
      </c>
      <c r="T762" s="45" t="s">
        <v>128</v>
      </c>
      <c r="U762" s="44" t="s">
        <v>375</v>
      </c>
      <c r="V762" s="45" t="s">
        <v>127</v>
      </c>
      <c r="W762" s="44" t="s">
        <v>133</v>
      </c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899</v>
      </c>
      <c r="AI762" s="42" t="s">
        <v>381</v>
      </c>
      <c r="AJ762" s="235"/>
      <c r="AK762" s="235"/>
      <c r="AL762" s="51"/>
      <c r="AM762" s="228">
        <f>SUMPRODUCT(LEN($M762:$AE765)-LEN(SUBSTITUTE($M762:$AE765,"A", "")))</f>
        <v>38</v>
      </c>
      <c r="AN762" s="216">
        <f>SUMPRODUCT(LEN($AH762:$AH765)-LEN(SUBSTITUTE($AH762:$AH765,"A", "")))</f>
        <v>27</v>
      </c>
      <c r="AO762" s="219">
        <f>SUMPRODUCT(LEN($AG762:$AG765)-LEN(SUBSTITUTE($AG762:$AG765,"A", "")))</f>
        <v>0</v>
      </c>
      <c r="AP762" s="222">
        <f>SUMPRODUCT(LEN($M762:$AE765)-LEN(SUBSTITUTE($M762:$AE765,"S", "")))</f>
        <v>7</v>
      </c>
      <c r="AQ762" s="216">
        <f>SUMPRODUCT(LEN($AH762:$AH765)-LEN(SUBSTITUTE($AH762:$AH765,"S", "")))</f>
        <v>2</v>
      </c>
      <c r="AR762" s="219">
        <f>SUMPRODUCT(LEN($AG762:$AG765)-LEN(SUBSTITUTE($AG762:$AG765,"S", "")))</f>
        <v>0</v>
      </c>
      <c r="AS762" s="222">
        <f>SUMPRODUCT(LEN($M762:$AE765)-LEN(SUBSTITUTE($M762:$AE765,"F", "")))</f>
        <v>1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10</v>
      </c>
      <c r="AW762" s="216">
        <f>SUMPRODUCT(LEN($AH762:$AH765)-LEN(SUBSTITUTE($AH762:$AH765,"G", "")))</f>
        <v>2</v>
      </c>
      <c r="AX762" s="219">
        <f>SUMPRODUCT(LEN($AG762:$AG765)-LEN(SUBSTITUTE($AG762:$AG765,"G", "")))</f>
        <v>0</v>
      </c>
      <c r="AY762" s="222">
        <f>SUMPRODUCT(LEN($M762:$AE765)-LEN(SUBSTITUTE($M762:$AE765,"M", "")))</f>
        <v>6</v>
      </c>
      <c r="AZ762" s="216">
        <f>SUMPRODUCT(LEN($AH762:$AH765)-LEN(SUBSTITUTE($AH762:$AH765,"M", "")))</f>
        <v>3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3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1264</v>
      </c>
      <c r="N763" s="35" t="s">
        <v>121</v>
      </c>
      <c r="O763" s="34" t="s">
        <v>374</v>
      </c>
      <c r="P763" s="35" t="s">
        <v>120</v>
      </c>
      <c r="Q763" s="34" t="s">
        <v>720</v>
      </c>
      <c r="R763" s="35" t="s">
        <v>119</v>
      </c>
      <c r="S763" s="34" t="s">
        <v>498</v>
      </c>
      <c r="T763" s="35" t="s">
        <v>118</v>
      </c>
      <c r="U763" s="34" t="s">
        <v>569</v>
      </c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1302</v>
      </c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210</v>
      </c>
      <c r="I764" s="250"/>
      <c r="J764" s="250"/>
      <c r="K764" s="250"/>
      <c r="L764" s="26" t="s">
        <v>112</v>
      </c>
      <c r="M764" s="25" t="s">
        <v>374</v>
      </c>
      <c r="N764" s="26" t="s">
        <v>111</v>
      </c>
      <c r="O764" s="25" t="s">
        <v>375</v>
      </c>
      <c r="P764" s="26" t="s">
        <v>110</v>
      </c>
      <c r="Q764" s="25" t="s">
        <v>656</v>
      </c>
      <c r="R764" s="26" t="s">
        <v>109</v>
      </c>
      <c r="S764" s="25" t="s">
        <v>659</v>
      </c>
      <c r="T764" s="26" t="s">
        <v>108</v>
      </c>
      <c r="U764" s="25" t="s">
        <v>371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1301</v>
      </c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1167</v>
      </c>
      <c r="N765" s="55" t="s">
        <v>102</v>
      </c>
      <c r="O765" s="54" t="s">
        <v>475</v>
      </c>
      <c r="P765" s="55" t="s">
        <v>101</v>
      </c>
      <c r="Q765" s="54" t="s">
        <v>530</v>
      </c>
      <c r="R765" s="55" t="s">
        <v>100</v>
      </c>
      <c r="S765" s="54" t="s">
        <v>375</v>
      </c>
      <c r="T765" s="55">
        <v>20</v>
      </c>
      <c r="U765" s="54" t="s">
        <v>371</v>
      </c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 t="s">
        <v>1300</v>
      </c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>
        <v>105</v>
      </c>
      <c r="J766" s="248">
        <v>25</v>
      </c>
      <c r="K766" s="248">
        <v>5</v>
      </c>
      <c r="L766" s="45" t="s">
        <v>132</v>
      </c>
      <c r="M766" s="44" t="s">
        <v>175</v>
      </c>
      <c r="N766" s="45" t="s">
        <v>131</v>
      </c>
      <c r="O766" s="44" t="s">
        <v>1106</v>
      </c>
      <c r="P766" s="45" t="s">
        <v>130</v>
      </c>
      <c r="Q766" s="44" t="s">
        <v>373</v>
      </c>
      <c r="R766" s="45" t="s">
        <v>129</v>
      </c>
      <c r="S766" s="44" t="s">
        <v>798</v>
      </c>
      <c r="T766" s="45" t="s">
        <v>128</v>
      </c>
      <c r="U766" s="44" t="s">
        <v>371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475</v>
      </c>
      <c r="AI766" s="42"/>
      <c r="AJ766" s="231"/>
      <c r="AK766" s="225"/>
      <c r="AL766" s="51"/>
      <c r="AM766" s="228">
        <f>SUMPRODUCT(LEN($M766:$AE769)-LEN(SUBSTITUTE($M766:$AE769,"A", "")))</f>
        <v>26</v>
      </c>
      <c r="AN766" s="216">
        <f>SUMPRODUCT(LEN($AH766:$AH769)-LEN(SUBSTITUTE($AH766:$AH769,"A", "")))</f>
        <v>5</v>
      </c>
      <c r="AO766" s="219">
        <f>SUMPRODUCT(LEN($AG766:$AG769)-LEN(SUBSTITUTE($AG766:$AG769,"A", "")))</f>
        <v>0</v>
      </c>
      <c r="AP766" s="222">
        <f>SUMPRODUCT(LEN($M766:$AE769)-LEN(SUBSTITUTE($M766:$AE769,"S", "")))</f>
        <v>16</v>
      </c>
      <c r="AQ766" s="216">
        <f>SUMPRODUCT(LEN($AH766:$AH769)-LEN(SUBSTITUTE($AH766:$AH769,"S", "")))</f>
        <v>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8</v>
      </c>
      <c r="AW766" s="216">
        <f>SUMPRODUCT(LEN($AH766:$AH769)-LEN(SUBSTITUTE($AH766:$AH769,"G", "")))</f>
        <v>0</v>
      </c>
      <c r="AX766" s="219">
        <f>SUMPRODUCT(LEN($AG766:$AG769)-LEN(SUBSTITUTE($AG766:$AG769,"G", "")))</f>
        <v>0</v>
      </c>
      <c r="AY766" s="222">
        <f>SUMPRODUCT(LEN($M766:$AE769)-LEN(SUBSTITUTE($M766:$AE769,"M", "")))</f>
        <v>2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 t="s">
        <v>175</v>
      </c>
      <c r="N767" s="35" t="s">
        <v>121</v>
      </c>
      <c r="O767" s="34" t="s">
        <v>1280</v>
      </c>
      <c r="P767" s="35" t="s">
        <v>120</v>
      </c>
      <c r="Q767" s="34" t="s">
        <v>510</v>
      </c>
      <c r="R767" s="35" t="s">
        <v>119</v>
      </c>
      <c r="S767" s="34" t="s">
        <v>544</v>
      </c>
      <c r="T767" s="35" t="s">
        <v>118</v>
      </c>
      <c r="U767" s="34" t="s">
        <v>133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175</v>
      </c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 t="s">
        <v>374</v>
      </c>
      <c r="N768" s="26" t="s">
        <v>111</v>
      </c>
      <c r="O768" s="25" t="s">
        <v>375</v>
      </c>
      <c r="P768" s="26" t="s">
        <v>110</v>
      </c>
      <c r="Q768" s="25" t="s">
        <v>656</v>
      </c>
      <c r="R768" s="26" t="s">
        <v>109</v>
      </c>
      <c r="S768" s="25" t="s">
        <v>491</v>
      </c>
      <c r="T768" s="26" t="s">
        <v>108</v>
      </c>
      <c r="U768" s="25" t="s">
        <v>133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 t="s">
        <v>658</v>
      </c>
      <c r="N769" s="55" t="s">
        <v>102</v>
      </c>
      <c r="O769" s="54" t="s">
        <v>656</v>
      </c>
      <c r="P769" s="55" t="s">
        <v>101</v>
      </c>
      <c r="Q769" s="54" t="s">
        <v>558</v>
      </c>
      <c r="R769" s="55" t="s">
        <v>100</v>
      </c>
      <c r="S769" s="54" t="s">
        <v>377</v>
      </c>
      <c r="T769" s="55">
        <v>20</v>
      </c>
      <c r="U769" s="54" t="s">
        <v>133</v>
      </c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78</v>
      </c>
      <c r="AN775" s="85">
        <f t="shared" si="102"/>
        <v>12</v>
      </c>
      <c r="AO775" s="84">
        <f t="shared" si="102"/>
        <v>0</v>
      </c>
      <c r="AP775" s="86">
        <f t="shared" si="102"/>
        <v>28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16</v>
      </c>
      <c r="AW775" s="85">
        <f t="shared" si="102"/>
        <v>1</v>
      </c>
      <c r="AX775" s="84">
        <f t="shared" si="102"/>
        <v>0</v>
      </c>
      <c r="AY775" s="86">
        <f t="shared" si="102"/>
        <v>7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1</v>
      </c>
      <c r="BE775" s="81">
        <f t="shared" si="102"/>
        <v>0</v>
      </c>
      <c r="BF775" s="61" t="s">
        <v>137</v>
      </c>
      <c r="BI775" s="5">
        <f>SUM(AM775:AO775)/$BJ$5</f>
        <v>45</v>
      </c>
      <c r="BJ775" s="5">
        <f>SUM(AP775:AR775,BB775)/$BJ$5</f>
        <v>14</v>
      </c>
      <c r="BK775" s="5">
        <f>SUM(AS775:AU775,BC775)/$BJ$5</f>
        <v>0</v>
      </c>
      <c r="BL775" s="5">
        <f>SUM(AV775:AX775,BD775)/$BJ$5</f>
        <v>9</v>
      </c>
      <c r="BM775" s="5">
        <f>SUM(AY775:BA775,BE775)/$BJ$5</f>
        <v>3.5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39</v>
      </c>
      <c r="AN776" s="66">
        <f t="shared" si="103"/>
        <v>6</v>
      </c>
      <c r="AO776" s="65">
        <f t="shared" si="103"/>
        <v>0</v>
      </c>
      <c r="AP776" s="67">
        <f t="shared" si="103"/>
        <v>14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8</v>
      </c>
      <c r="AW776" s="66">
        <f t="shared" si="103"/>
        <v>0.5</v>
      </c>
      <c r="AX776" s="65">
        <f t="shared" si="103"/>
        <v>0</v>
      </c>
      <c r="AY776" s="67">
        <f t="shared" si="103"/>
        <v>3.5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0.5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466</v>
      </c>
      <c r="I777" s="248">
        <v>127</v>
      </c>
      <c r="J777" s="248">
        <v>31</v>
      </c>
      <c r="K777" s="248">
        <v>5</v>
      </c>
      <c r="L777" s="45" t="s">
        <v>132</v>
      </c>
      <c r="M777" s="44" t="s">
        <v>175</v>
      </c>
      <c r="N777" s="45" t="s">
        <v>131</v>
      </c>
      <c r="O777" s="44" t="s">
        <v>1097</v>
      </c>
      <c r="P777" s="45" t="s">
        <v>130</v>
      </c>
      <c r="Q777" s="44" t="s">
        <v>1106</v>
      </c>
      <c r="R777" s="45" t="s">
        <v>129</v>
      </c>
      <c r="S777" s="44" t="s">
        <v>374</v>
      </c>
      <c r="T777" s="45" t="s">
        <v>128</v>
      </c>
      <c r="U777" s="44" t="s">
        <v>373</v>
      </c>
      <c r="V777" s="45" t="s">
        <v>127</v>
      </c>
      <c r="W777" s="44" t="s">
        <v>186</v>
      </c>
      <c r="X777" s="45" t="s">
        <v>126</v>
      </c>
      <c r="Y777" s="44" t="s">
        <v>133</v>
      </c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475</v>
      </c>
      <c r="AI777" s="42" t="s">
        <v>531</v>
      </c>
      <c r="AJ777" s="235"/>
      <c r="AK777" s="235"/>
      <c r="AL777" s="51"/>
      <c r="AM777" s="228">
        <f>SUMPRODUCT(LEN($M777:$AE780)-LEN(SUBSTITUTE($M777:$AE780,"A", "")))</f>
        <v>33</v>
      </c>
      <c r="AN777" s="216">
        <f>SUMPRODUCT(LEN($AH777:$AH780)-LEN(SUBSTITUTE($AH777:$AH780,"A", "")))</f>
        <v>4</v>
      </c>
      <c r="AO777" s="219">
        <f>SUMPRODUCT(LEN($AG777:$AG780)-LEN(SUBSTITUTE($AG777:$AG780,"A", "")))</f>
        <v>0</v>
      </c>
      <c r="AP777" s="222">
        <f>SUMPRODUCT(LEN($M777:$AE780)-LEN(SUBSTITUTE($M777:$AE780,"S", "")))</f>
        <v>13</v>
      </c>
      <c r="AQ777" s="216">
        <f>SUMPRODUCT(LEN($AH777:$AH780)-LEN(SUBSTITUTE($AH777:$AH780,"S", "")))</f>
        <v>0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3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6</v>
      </c>
      <c r="AZ777" s="216">
        <f>SUMPRODUCT(LEN($AH777:$AH780)-LEN(SUBSTITUTE($AH777:$AH780,"M", "")))</f>
        <v>0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0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1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375</v>
      </c>
      <c r="N778" s="35" t="s">
        <v>121</v>
      </c>
      <c r="O778" s="34" t="s">
        <v>1106</v>
      </c>
      <c r="P778" s="35" t="s">
        <v>120</v>
      </c>
      <c r="Q778" s="34" t="s">
        <v>477</v>
      </c>
      <c r="R778" s="35" t="s">
        <v>119</v>
      </c>
      <c r="S778" s="34" t="s">
        <v>498</v>
      </c>
      <c r="T778" s="35" t="s">
        <v>118</v>
      </c>
      <c r="U778" s="34" t="s">
        <v>377</v>
      </c>
      <c r="V778" s="35" t="s">
        <v>117</v>
      </c>
      <c r="W778" s="34" t="s">
        <v>186</v>
      </c>
      <c r="X778" s="35" t="s">
        <v>116</v>
      </c>
      <c r="Y778" s="34" t="s">
        <v>133</v>
      </c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240</v>
      </c>
      <c r="I779" s="250"/>
      <c r="J779" s="250"/>
      <c r="K779" s="250"/>
      <c r="L779" s="26" t="s">
        <v>112</v>
      </c>
      <c r="M779" s="25" t="s">
        <v>175</v>
      </c>
      <c r="N779" s="26" t="s">
        <v>111</v>
      </c>
      <c r="O779" s="25" t="s">
        <v>1079</v>
      </c>
      <c r="P779" s="26" t="s">
        <v>110</v>
      </c>
      <c r="Q779" s="25" t="s">
        <v>658</v>
      </c>
      <c r="R779" s="26" t="s">
        <v>109</v>
      </c>
      <c r="S779" s="25" t="s">
        <v>375</v>
      </c>
      <c r="T779" s="26" t="s">
        <v>108</v>
      </c>
      <c r="U779" s="25" t="s">
        <v>372</v>
      </c>
      <c r="V779" s="26" t="s">
        <v>107</v>
      </c>
      <c r="W779" s="25" t="s">
        <v>371</v>
      </c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1097</v>
      </c>
      <c r="N780" s="55" t="s">
        <v>102</v>
      </c>
      <c r="O780" s="54" t="s">
        <v>1106</v>
      </c>
      <c r="P780" s="55" t="s">
        <v>101</v>
      </c>
      <c r="Q780" s="54" t="s">
        <v>374</v>
      </c>
      <c r="R780" s="55" t="s">
        <v>100</v>
      </c>
      <c r="S780" s="54" t="s">
        <v>375</v>
      </c>
      <c r="T780" s="55">
        <v>20</v>
      </c>
      <c r="U780" s="54" t="s">
        <v>186</v>
      </c>
      <c r="V780" s="55" t="s">
        <v>99</v>
      </c>
      <c r="W780" s="54" t="s">
        <v>371</v>
      </c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>
        <v>137</v>
      </c>
      <c r="J781" s="248">
        <v>32</v>
      </c>
      <c r="K781" s="248">
        <v>7</v>
      </c>
      <c r="L781" s="45" t="s">
        <v>132</v>
      </c>
      <c r="M781" s="44" t="s">
        <v>175</v>
      </c>
      <c r="N781" s="45" t="s">
        <v>131</v>
      </c>
      <c r="O781" s="44" t="s">
        <v>1264</v>
      </c>
      <c r="P781" s="45" t="s">
        <v>130</v>
      </c>
      <c r="Q781" s="44" t="s">
        <v>1072</v>
      </c>
      <c r="R781" s="45" t="s">
        <v>129</v>
      </c>
      <c r="S781" s="44" t="s">
        <v>922</v>
      </c>
      <c r="T781" s="45" t="s">
        <v>128</v>
      </c>
      <c r="U781" s="44" t="s">
        <v>558</v>
      </c>
      <c r="V781" s="45" t="s">
        <v>127</v>
      </c>
      <c r="W781" s="44" t="s">
        <v>491</v>
      </c>
      <c r="X781" s="45" t="s">
        <v>126</v>
      </c>
      <c r="Y781" s="44" t="s">
        <v>133</v>
      </c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475</v>
      </c>
      <c r="AI781" s="42"/>
      <c r="AJ781" s="231"/>
      <c r="AK781" s="225"/>
      <c r="AL781" s="51"/>
      <c r="AM781" s="228">
        <f>SUMPRODUCT(LEN($M781:$AE784)-LEN(SUBSTITUTE($M781:$AE784,"A", "")))</f>
        <v>45</v>
      </c>
      <c r="AN781" s="216">
        <f>SUMPRODUCT(LEN($AH781:$AH784)-LEN(SUBSTITUTE($AH781:$AH784,"A", "")))</f>
        <v>8</v>
      </c>
      <c r="AO781" s="219">
        <f>SUMPRODUCT(LEN($AG781:$AG784)-LEN(SUBSTITUTE($AG781:$AG784,"A", "")))</f>
        <v>0</v>
      </c>
      <c r="AP781" s="222">
        <f>SUMPRODUCT(LEN($M781:$AE784)-LEN(SUBSTITUTE($M781:$AE784,"S", "")))</f>
        <v>15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13</v>
      </c>
      <c r="AW781" s="216">
        <f>SUMPRODUCT(LEN($AH781:$AH784)-LEN(SUBSTITUTE($AH781:$AH784,"G", "")))</f>
        <v>1</v>
      </c>
      <c r="AX781" s="219">
        <f>SUMPRODUCT(LEN($AG781:$AG784)-LEN(SUBSTITUTE($AG781:$AG784,"G", "")))</f>
        <v>0</v>
      </c>
      <c r="AY781" s="222">
        <f>SUMPRODUCT(LEN($M781:$AE784)-LEN(SUBSTITUTE($M781:$AE784,"M", "")))</f>
        <v>1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 t="s">
        <v>175</v>
      </c>
      <c r="N782" s="35" t="s">
        <v>121</v>
      </c>
      <c r="O782" s="34" t="s">
        <v>374</v>
      </c>
      <c r="P782" s="35" t="s">
        <v>120</v>
      </c>
      <c r="Q782" s="34" t="s">
        <v>477</v>
      </c>
      <c r="R782" s="35" t="s">
        <v>119</v>
      </c>
      <c r="S782" s="34" t="s">
        <v>374</v>
      </c>
      <c r="T782" s="35" t="s">
        <v>118</v>
      </c>
      <c r="U782" s="34" t="s">
        <v>502</v>
      </c>
      <c r="V782" s="35" t="s">
        <v>117</v>
      </c>
      <c r="W782" s="34" t="s">
        <v>186</v>
      </c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 t="s">
        <v>475</v>
      </c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 t="s">
        <v>375</v>
      </c>
      <c r="N783" s="26" t="s">
        <v>111</v>
      </c>
      <c r="O783" s="25" t="s">
        <v>475</v>
      </c>
      <c r="P783" s="26" t="s">
        <v>110</v>
      </c>
      <c r="Q783" s="25" t="s">
        <v>374</v>
      </c>
      <c r="R783" s="26" t="s">
        <v>109</v>
      </c>
      <c r="S783" s="25" t="s">
        <v>502</v>
      </c>
      <c r="T783" s="26" t="s">
        <v>108</v>
      </c>
      <c r="U783" s="25" t="s">
        <v>664</v>
      </c>
      <c r="V783" s="26" t="s">
        <v>107</v>
      </c>
      <c r="W783" s="25" t="s">
        <v>371</v>
      </c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 t="s">
        <v>531</v>
      </c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 t="s">
        <v>475</v>
      </c>
      <c r="N784" s="55" t="s">
        <v>102</v>
      </c>
      <c r="O784" s="54" t="s">
        <v>658</v>
      </c>
      <c r="P784" s="55" t="s">
        <v>101</v>
      </c>
      <c r="Q784" s="54" t="s">
        <v>464</v>
      </c>
      <c r="R784" s="55" t="s">
        <v>100</v>
      </c>
      <c r="S784" s="54" t="s">
        <v>556</v>
      </c>
      <c r="T784" s="55">
        <v>20</v>
      </c>
      <c r="U784" s="54" t="s">
        <v>375</v>
      </c>
      <c r="V784" s="55" t="s">
        <v>99</v>
      </c>
      <c r="W784" s="54" t="s">
        <v>133</v>
      </c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65</v>
      </c>
      <c r="AN790" s="85">
        <f t="shared" si="104"/>
        <v>25</v>
      </c>
      <c r="AO790" s="84">
        <f t="shared" si="104"/>
        <v>0</v>
      </c>
      <c r="AP790" s="86">
        <f t="shared" si="104"/>
        <v>24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13</v>
      </c>
      <c r="AW790" s="85">
        <f t="shared" si="104"/>
        <v>0</v>
      </c>
      <c r="AX790" s="84">
        <f t="shared" si="104"/>
        <v>0</v>
      </c>
      <c r="AY790" s="86">
        <f t="shared" si="104"/>
        <v>7</v>
      </c>
      <c r="AZ790" s="85">
        <f t="shared" si="104"/>
        <v>1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45</v>
      </c>
      <c r="BJ790" s="5">
        <f>SUM(AP790:AR790,BB790)/$BJ$5</f>
        <v>12</v>
      </c>
      <c r="BK790" s="5">
        <f>SUM(AS790:AU790,BC790)/$BJ$5</f>
        <v>0</v>
      </c>
      <c r="BL790" s="5">
        <f>SUM(AV790:AX790,BD790)/$BJ$5</f>
        <v>6.5</v>
      </c>
      <c r="BM790" s="5">
        <f>SUM(AY790:BA790,BE790)/$BJ$5</f>
        <v>4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32.5</v>
      </c>
      <c r="AN791" s="66">
        <f t="shared" si="105"/>
        <v>12.5</v>
      </c>
      <c r="AO791" s="65">
        <f t="shared" si="105"/>
        <v>0</v>
      </c>
      <c r="AP791" s="67">
        <f t="shared" si="105"/>
        <v>12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6.5</v>
      </c>
      <c r="AW791" s="66">
        <f t="shared" si="105"/>
        <v>0</v>
      </c>
      <c r="AX791" s="65">
        <f t="shared" si="105"/>
        <v>0</v>
      </c>
      <c r="AY791" s="67">
        <f t="shared" si="105"/>
        <v>3.5</v>
      </c>
      <c r="AZ791" s="66">
        <f t="shared" si="105"/>
        <v>0.5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/>
      <c r="E792" s="49"/>
      <c r="F792" s="49"/>
      <c r="G792" s="48"/>
      <c r="H792" s="241" t="s">
        <v>466</v>
      </c>
      <c r="I792" s="248">
        <v>150</v>
      </c>
      <c r="J792" s="248">
        <v>35</v>
      </c>
      <c r="K792" s="248">
        <v>8</v>
      </c>
      <c r="L792" s="45" t="s">
        <v>132</v>
      </c>
      <c r="M792" s="44" t="s">
        <v>175</v>
      </c>
      <c r="N792" s="45" t="s">
        <v>131</v>
      </c>
      <c r="O792" s="44" t="s">
        <v>498</v>
      </c>
      <c r="P792" s="45" t="s">
        <v>130</v>
      </c>
      <c r="Q792" s="44" t="s">
        <v>703</v>
      </c>
      <c r="R792" s="45" t="s">
        <v>129</v>
      </c>
      <c r="S792" s="44" t="s">
        <v>1096</v>
      </c>
      <c r="T792" s="45" t="s">
        <v>128</v>
      </c>
      <c r="U792" s="44" t="s">
        <v>373</v>
      </c>
      <c r="V792" s="45" t="s">
        <v>127</v>
      </c>
      <c r="W792" s="44" t="s">
        <v>471</v>
      </c>
      <c r="X792" s="45" t="s">
        <v>126</v>
      </c>
      <c r="Y792" s="44" t="s">
        <v>133</v>
      </c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374</v>
      </c>
      <c r="AI792" s="42"/>
      <c r="AJ792" s="235"/>
      <c r="AK792" s="235"/>
      <c r="AL792" s="51"/>
      <c r="AM792" s="228">
        <f>SUMPRODUCT(LEN($M792:$AE795)-LEN(SUBSTITUTE($M792:$AE795,"A", "")))</f>
        <v>44</v>
      </c>
      <c r="AN792" s="216">
        <f>SUMPRODUCT(LEN($AH792:$AH795)-LEN(SUBSTITUTE($AH792:$AH795,"A", "")))</f>
        <v>20</v>
      </c>
      <c r="AO792" s="219">
        <f>SUMPRODUCT(LEN($AG792:$AG795)-LEN(SUBSTITUTE($AG792:$AG795,"A", "")))</f>
        <v>0</v>
      </c>
      <c r="AP792" s="222">
        <f>SUMPRODUCT(LEN($M792:$AE795)-LEN(SUBSTITUTE($M792:$AE795,"S", "")))</f>
        <v>10</v>
      </c>
      <c r="AQ792" s="216">
        <f>SUMPRODUCT(LEN($AH792:$AH795)-LEN(SUBSTITUTE($AH792:$AH795,"S", "")))</f>
        <v>0</v>
      </c>
      <c r="AR792" s="219">
        <f>SUMPRODUCT(LEN($AG792:$AG795)-LEN(SUBSTITUTE($AG792:$AG795,"S", "")))</f>
        <v>0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13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2</v>
      </c>
      <c r="AZ792" s="216">
        <f>SUMPRODUCT(LEN($AH792:$AH795)-LEN(SUBSTITUTE($AH792:$AH795,"M", "")))</f>
        <v>1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/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175</v>
      </c>
      <c r="N793" s="35" t="s">
        <v>121</v>
      </c>
      <c r="O793" s="34" t="s">
        <v>1079</v>
      </c>
      <c r="P793" s="35" t="s">
        <v>120</v>
      </c>
      <c r="Q793" s="34" t="s">
        <v>475</v>
      </c>
      <c r="R793" s="35" t="s">
        <v>119</v>
      </c>
      <c r="S793" s="34" t="s">
        <v>765</v>
      </c>
      <c r="T793" s="35" t="s">
        <v>118</v>
      </c>
      <c r="U793" s="34" t="s">
        <v>558</v>
      </c>
      <c r="V793" s="35" t="s">
        <v>117</v>
      </c>
      <c r="W793" s="34" t="s">
        <v>133</v>
      </c>
      <c r="X793" s="35" t="s">
        <v>116</v>
      </c>
      <c r="Y793" s="34" t="s">
        <v>133</v>
      </c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374</v>
      </c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240</v>
      </c>
      <c r="I794" s="250"/>
      <c r="J794" s="250"/>
      <c r="K794" s="250"/>
      <c r="L794" s="26" t="s">
        <v>112</v>
      </c>
      <c r="M794" s="25" t="s">
        <v>375</v>
      </c>
      <c r="N794" s="26" t="s">
        <v>111</v>
      </c>
      <c r="O794" s="25" t="s">
        <v>1106</v>
      </c>
      <c r="P794" s="26" t="s">
        <v>110</v>
      </c>
      <c r="Q794" s="25" t="s">
        <v>655</v>
      </c>
      <c r="R794" s="26" t="s">
        <v>109</v>
      </c>
      <c r="S794" s="25" t="s">
        <v>374</v>
      </c>
      <c r="T794" s="26" t="s">
        <v>108</v>
      </c>
      <c r="U794" s="25" t="s">
        <v>558</v>
      </c>
      <c r="V794" s="26" t="s">
        <v>107</v>
      </c>
      <c r="W794" s="25" t="s">
        <v>133</v>
      </c>
      <c r="X794" s="26" t="s">
        <v>106</v>
      </c>
      <c r="Y794" s="25" t="s">
        <v>133</v>
      </c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899</v>
      </c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475</v>
      </c>
      <c r="N795" s="55" t="s">
        <v>102</v>
      </c>
      <c r="O795" s="54" t="s">
        <v>374</v>
      </c>
      <c r="P795" s="55" t="s">
        <v>101</v>
      </c>
      <c r="Q795" s="54" t="s">
        <v>918</v>
      </c>
      <c r="R795" s="55" t="s">
        <v>100</v>
      </c>
      <c r="S795" s="54" t="s">
        <v>374</v>
      </c>
      <c r="T795" s="55">
        <v>20</v>
      </c>
      <c r="U795" s="54" t="s">
        <v>471</v>
      </c>
      <c r="V795" s="55" t="s">
        <v>99</v>
      </c>
      <c r="W795" s="54" t="s">
        <v>175</v>
      </c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 t="s">
        <v>1299</v>
      </c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>
        <v>101</v>
      </c>
      <c r="J796" s="248">
        <v>26</v>
      </c>
      <c r="K796" s="248">
        <v>5</v>
      </c>
      <c r="L796" s="45" t="s">
        <v>132</v>
      </c>
      <c r="M796" s="44" t="s">
        <v>175</v>
      </c>
      <c r="N796" s="45" t="s">
        <v>131</v>
      </c>
      <c r="O796" s="44" t="s">
        <v>1267</v>
      </c>
      <c r="P796" s="45" t="s">
        <v>130</v>
      </c>
      <c r="Q796" s="44" t="s">
        <v>375</v>
      </c>
      <c r="R796" s="45" t="s">
        <v>129</v>
      </c>
      <c r="S796" s="44" t="s">
        <v>186</v>
      </c>
      <c r="T796" s="45" t="s">
        <v>128</v>
      </c>
      <c r="U796" s="44" t="s">
        <v>186</v>
      </c>
      <c r="V796" s="45" t="s">
        <v>127</v>
      </c>
      <c r="W796" s="44" t="s">
        <v>133</v>
      </c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496</v>
      </c>
      <c r="AI796" s="42"/>
      <c r="AJ796" s="231"/>
      <c r="AK796" s="225"/>
      <c r="AL796" s="51"/>
      <c r="AM796" s="228">
        <f>SUMPRODUCT(LEN($M796:$AE799)-LEN(SUBSTITUTE($M796:$AE799,"A", "")))</f>
        <v>21</v>
      </c>
      <c r="AN796" s="216">
        <f>SUMPRODUCT(LEN($AH796:$AH799)-LEN(SUBSTITUTE($AH796:$AH799,"A", "")))</f>
        <v>5</v>
      </c>
      <c r="AO796" s="219">
        <f>SUMPRODUCT(LEN($AG796:$AG799)-LEN(SUBSTITUTE($AG796:$AG799,"A", "")))</f>
        <v>0</v>
      </c>
      <c r="AP796" s="222">
        <f>SUMPRODUCT(LEN($M796:$AE799)-LEN(SUBSTITUTE($M796:$AE799,"S", "")))</f>
        <v>14</v>
      </c>
      <c r="AQ796" s="216">
        <f>SUMPRODUCT(LEN($AH796:$AH799)-LEN(SUBSTITUTE($AH796:$AH799,"S", "")))</f>
        <v>0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0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5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 t="s">
        <v>175</v>
      </c>
      <c r="N797" s="35" t="s">
        <v>121</v>
      </c>
      <c r="O797" s="34" t="s">
        <v>1079</v>
      </c>
      <c r="P797" s="35" t="s">
        <v>120</v>
      </c>
      <c r="Q797" s="34" t="s">
        <v>375</v>
      </c>
      <c r="R797" s="35" t="s">
        <v>119</v>
      </c>
      <c r="S797" s="34" t="s">
        <v>377</v>
      </c>
      <c r="T797" s="35" t="s">
        <v>118</v>
      </c>
      <c r="U797" s="34" t="s">
        <v>371</v>
      </c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 t="s">
        <v>175</v>
      </c>
      <c r="N798" s="26" t="s">
        <v>111</v>
      </c>
      <c r="O798" s="25" t="s">
        <v>1106</v>
      </c>
      <c r="P798" s="26" t="s">
        <v>110</v>
      </c>
      <c r="Q798" s="25" t="s">
        <v>385</v>
      </c>
      <c r="R798" s="26" t="s">
        <v>109</v>
      </c>
      <c r="S798" s="25" t="s">
        <v>175</v>
      </c>
      <c r="T798" s="26" t="s">
        <v>108</v>
      </c>
      <c r="U798" s="25" t="s">
        <v>133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 t="s">
        <v>1110</v>
      </c>
      <c r="N799" s="55" t="s">
        <v>102</v>
      </c>
      <c r="O799" s="54" t="s">
        <v>375</v>
      </c>
      <c r="P799" s="55" t="s">
        <v>101</v>
      </c>
      <c r="Q799" s="54" t="s">
        <v>175</v>
      </c>
      <c r="R799" s="55" t="s">
        <v>100</v>
      </c>
      <c r="S799" s="54" t="s">
        <v>461</v>
      </c>
      <c r="T799" s="55">
        <v>20</v>
      </c>
      <c r="U799" s="54" t="s">
        <v>133</v>
      </c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42</v>
      </c>
      <c r="AN805" s="85">
        <f t="shared" si="106"/>
        <v>3</v>
      </c>
      <c r="AO805" s="84">
        <f t="shared" si="106"/>
        <v>0</v>
      </c>
      <c r="AP805" s="86">
        <f t="shared" si="106"/>
        <v>44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7</v>
      </c>
      <c r="AW805" s="85">
        <f t="shared" si="106"/>
        <v>0</v>
      </c>
      <c r="AX805" s="84">
        <f t="shared" si="106"/>
        <v>0</v>
      </c>
      <c r="AY805" s="86">
        <f t="shared" si="106"/>
        <v>5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22.5</v>
      </c>
      <c r="BJ805" s="5">
        <f>SUM(AP805:AR805,BB805)/$BJ$5</f>
        <v>22</v>
      </c>
      <c r="BK805" s="5">
        <f>SUM(AS805:AU805,BC805)/$BJ$5</f>
        <v>0</v>
      </c>
      <c r="BL805" s="5">
        <f>SUM(AV805:AX805,BD805)/$BJ$5</f>
        <v>3.5</v>
      </c>
      <c r="BM805" s="5">
        <f>SUM(AY805:BA805,BE805)/$BJ$5</f>
        <v>2.5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21</v>
      </c>
      <c r="AN806" s="66">
        <f t="shared" si="107"/>
        <v>1.5</v>
      </c>
      <c r="AO806" s="65">
        <f t="shared" si="107"/>
        <v>0</v>
      </c>
      <c r="AP806" s="67">
        <f t="shared" si="107"/>
        <v>22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3.5</v>
      </c>
      <c r="AW806" s="66">
        <f t="shared" si="107"/>
        <v>0</v>
      </c>
      <c r="AX806" s="65">
        <f t="shared" si="107"/>
        <v>0</v>
      </c>
      <c r="AY806" s="67">
        <f t="shared" si="107"/>
        <v>2.5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466</v>
      </c>
      <c r="I807" s="248">
        <v>102</v>
      </c>
      <c r="J807" s="248">
        <v>27</v>
      </c>
      <c r="K807" s="248">
        <v>6</v>
      </c>
      <c r="L807" s="45" t="s">
        <v>132</v>
      </c>
      <c r="M807" s="44" t="s">
        <v>175</v>
      </c>
      <c r="N807" s="45" t="s">
        <v>131</v>
      </c>
      <c r="O807" s="44" t="s">
        <v>175</v>
      </c>
      <c r="P807" s="45" t="s">
        <v>130</v>
      </c>
      <c r="Q807" s="44" t="s">
        <v>375</v>
      </c>
      <c r="R807" s="45" t="s">
        <v>129</v>
      </c>
      <c r="S807" s="44" t="s">
        <v>377</v>
      </c>
      <c r="T807" s="45" t="s">
        <v>128</v>
      </c>
      <c r="U807" s="44" t="s">
        <v>371</v>
      </c>
      <c r="V807" s="45" t="s">
        <v>127</v>
      </c>
      <c r="W807" s="44" t="s">
        <v>133</v>
      </c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/>
      <c r="AJ807" s="235"/>
      <c r="AK807" s="235"/>
      <c r="AL807" s="51"/>
      <c r="AM807" s="228">
        <f>SUMPRODUCT(LEN($M807:$AE810)-LEN(SUBSTITUTE($M807:$AE810,"A", "")))</f>
        <v>19</v>
      </c>
      <c r="AN807" s="216">
        <f>SUMPRODUCT(LEN($AH807:$AH810)-LEN(SUBSTITUTE($AH807:$AH810,"A", "")))</f>
        <v>0</v>
      </c>
      <c r="AO807" s="219">
        <f>SUMPRODUCT(LEN($AG807:$AG810)-LEN(SUBSTITUTE($AG807:$AG810,"A", "")))</f>
        <v>0</v>
      </c>
      <c r="AP807" s="222">
        <f>SUMPRODUCT(LEN($M807:$AE810)-LEN(SUBSTITUTE($M807:$AE810,"S", "")))</f>
        <v>21</v>
      </c>
      <c r="AQ807" s="216">
        <f>SUMPRODUCT(LEN($AH807:$AH810)-LEN(SUBSTITUTE($AH807:$AH810,"S", "")))</f>
        <v>0</v>
      </c>
      <c r="AR807" s="219">
        <f>SUMPRODUCT(LEN($AG807:$AG810)-LEN(SUBSTITUTE($AG807:$AG810,"S", "")))</f>
        <v>0</v>
      </c>
      <c r="AS807" s="222">
        <f>SUMPRODUCT(LEN($M807:$AE810)-LEN(SUBSTITUTE($M807:$AE810,"F", "")))</f>
        <v>0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4</v>
      </c>
      <c r="AW807" s="216">
        <f>SUMPRODUCT(LEN($AH807:$AH810)-LEN(SUBSTITUTE($AH807:$AH810,"G", "")))</f>
        <v>0</v>
      </c>
      <c r="AX807" s="219">
        <f>SUMPRODUCT(LEN($AG807:$AG810)-LEN(SUBSTITUTE($AG807:$AG810,"G", "")))</f>
        <v>0</v>
      </c>
      <c r="AY807" s="222">
        <f>SUMPRODUCT(LEN($M807:$AE810)-LEN(SUBSTITUTE($M807:$AE810,"M", "")))</f>
        <v>1</v>
      </c>
      <c r="AZ807" s="216">
        <f>SUMPRODUCT(LEN($AH807:$AH810)-LEN(SUBSTITUTE($AH807:$AH810,"M", "")))</f>
        <v>0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0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0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175</v>
      </c>
      <c r="N808" s="35" t="s">
        <v>121</v>
      </c>
      <c r="O808" s="34" t="s">
        <v>375</v>
      </c>
      <c r="P808" s="35" t="s">
        <v>120</v>
      </c>
      <c r="Q808" s="34" t="s">
        <v>492</v>
      </c>
      <c r="R808" s="35" t="s">
        <v>119</v>
      </c>
      <c r="S808" s="34" t="s">
        <v>538</v>
      </c>
      <c r="T808" s="35" t="s">
        <v>118</v>
      </c>
      <c r="U808" s="34" t="s">
        <v>186</v>
      </c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241</v>
      </c>
      <c r="I809" s="250"/>
      <c r="J809" s="250"/>
      <c r="K809" s="250"/>
      <c r="L809" s="26" t="s">
        <v>112</v>
      </c>
      <c r="M809" s="25" t="s">
        <v>375</v>
      </c>
      <c r="N809" s="26" t="s">
        <v>111</v>
      </c>
      <c r="O809" s="25" t="s">
        <v>498</v>
      </c>
      <c r="P809" s="26" t="s">
        <v>110</v>
      </c>
      <c r="Q809" s="25" t="s">
        <v>377</v>
      </c>
      <c r="R809" s="26" t="s">
        <v>109</v>
      </c>
      <c r="S809" s="25" t="s">
        <v>377</v>
      </c>
      <c r="T809" s="26" t="s">
        <v>108</v>
      </c>
      <c r="U809" s="25" t="s">
        <v>133</v>
      </c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1110</v>
      </c>
      <c r="N810" s="55" t="s">
        <v>102</v>
      </c>
      <c r="O810" s="54" t="s">
        <v>374</v>
      </c>
      <c r="P810" s="55" t="s">
        <v>101</v>
      </c>
      <c r="Q810" s="54" t="s">
        <v>491</v>
      </c>
      <c r="R810" s="55" t="s">
        <v>100</v>
      </c>
      <c r="S810" s="54" t="s">
        <v>381</v>
      </c>
      <c r="T810" s="55">
        <v>20</v>
      </c>
      <c r="U810" s="54" t="s">
        <v>133</v>
      </c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>
        <v>92</v>
      </c>
      <c r="J811" s="248">
        <v>26</v>
      </c>
      <c r="K811" s="248">
        <v>6</v>
      </c>
      <c r="L811" s="45" t="s">
        <v>132</v>
      </c>
      <c r="M811" s="44" t="s">
        <v>175</v>
      </c>
      <c r="N811" s="45" t="s">
        <v>131</v>
      </c>
      <c r="O811" s="44" t="s">
        <v>1106</v>
      </c>
      <c r="P811" s="45" t="s">
        <v>130</v>
      </c>
      <c r="Q811" s="44" t="s">
        <v>375</v>
      </c>
      <c r="R811" s="45" t="s">
        <v>129</v>
      </c>
      <c r="S811" s="44" t="s">
        <v>461</v>
      </c>
      <c r="T811" s="45" t="s">
        <v>128</v>
      </c>
      <c r="U811" s="44" t="s">
        <v>371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31"/>
      <c r="AK811" s="225"/>
      <c r="AL811" s="51"/>
      <c r="AM811" s="228">
        <f>SUMPRODUCT(LEN($M811:$AE814)-LEN(SUBSTITUTE($M811:$AE814,"A", "")))</f>
        <v>23</v>
      </c>
      <c r="AN811" s="216">
        <f>SUMPRODUCT(LEN($AH811:$AH814)-LEN(SUBSTITUTE($AH811:$AH814,"A", "")))</f>
        <v>3</v>
      </c>
      <c r="AO811" s="219">
        <f>SUMPRODUCT(LEN($AG811:$AG814)-LEN(SUBSTITUTE($AG811:$AG814,"A", "")))</f>
        <v>0</v>
      </c>
      <c r="AP811" s="222">
        <f>SUMPRODUCT(LEN($M811:$AE814)-LEN(SUBSTITUTE($M811:$AE814,"S", "")))</f>
        <v>23</v>
      </c>
      <c r="AQ811" s="216">
        <f>SUMPRODUCT(LEN($AH811:$AH814)-LEN(SUBSTITUTE($AH811:$AH814,"S", "")))</f>
        <v>0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3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4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 t="s">
        <v>175</v>
      </c>
      <c r="N812" s="35" t="s">
        <v>121</v>
      </c>
      <c r="O812" s="34" t="s">
        <v>1298</v>
      </c>
      <c r="P812" s="35" t="s">
        <v>120</v>
      </c>
      <c r="Q812" s="34" t="s">
        <v>462</v>
      </c>
      <c r="R812" s="35" t="s">
        <v>119</v>
      </c>
      <c r="S812" s="34" t="s">
        <v>491</v>
      </c>
      <c r="T812" s="35" t="s">
        <v>118</v>
      </c>
      <c r="U812" s="34" t="s">
        <v>371</v>
      </c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375</v>
      </c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 t="s">
        <v>1125</v>
      </c>
      <c r="N813" s="26" t="s">
        <v>111</v>
      </c>
      <c r="O813" s="25" t="s">
        <v>464</v>
      </c>
      <c r="P813" s="26" t="s">
        <v>110</v>
      </c>
      <c r="Q813" s="25" t="s">
        <v>462</v>
      </c>
      <c r="R813" s="26" t="s">
        <v>109</v>
      </c>
      <c r="S813" s="25" t="s">
        <v>477</v>
      </c>
      <c r="T813" s="26" t="s">
        <v>108</v>
      </c>
      <c r="U813" s="25" t="s">
        <v>133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 t="s">
        <v>1142</v>
      </c>
      <c r="N814" s="55" t="s">
        <v>102</v>
      </c>
      <c r="O814" s="54" t="s">
        <v>375</v>
      </c>
      <c r="P814" s="55" t="s">
        <v>101</v>
      </c>
      <c r="Q814" s="54" t="s">
        <v>373</v>
      </c>
      <c r="R814" s="55" t="s">
        <v>100</v>
      </c>
      <c r="S814" s="54" t="s">
        <v>381</v>
      </c>
      <c r="T814" s="55">
        <v>20</v>
      </c>
      <c r="U814" s="54" t="s">
        <v>133</v>
      </c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86</v>
      </c>
      <c r="AN820" s="85">
        <f t="shared" si="108"/>
        <v>5</v>
      </c>
      <c r="AO820" s="84">
        <f t="shared" si="108"/>
        <v>0</v>
      </c>
      <c r="AP820" s="86">
        <f t="shared" si="108"/>
        <v>34</v>
      </c>
      <c r="AQ820" s="85">
        <f t="shared" si="108"/>
        <v>3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13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45.5</v>
      </c>
      <c r="BJ820" s="5">
        <f>SUM(AP820:AR820,BB820)/$BJ$5</f>
        <v>18.5</v>
      </c>
      <c r="BK820" s="5">
        <f>SUM(AS820:AU820,BC820)/$BJ$5</f>
        <v>0</v>
      </c>
      <c r="BL820" s="5">
        <f>SUM(AV820:AX820,BD820)/$BJ$5</f>
        <v>6.5</v>
      </c>
      <c r="BM820" s="5">
        <f>SUM(AY820:BA820,BE820)/$BJ$5</f>
        <v>4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43</v>
      </c>
      <c r="AN821" s="66">
        <f t="shared" si="109"/>
        <v>2.5</v>
      </c>
      <c r="AO821" s="65">
        <f t="shared" si="109"/>
        <v>0</v>
      </c>
      <c r="AP821" s="67">
        <f t="shared" si="109"/>
        <v>17</v>
      </c>
      <c r="AQ821" s="66">
        <f t="shared" si="109"/>
        <v>1.5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6.5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178</v>
      </c>
      <c r="I822" s="248">
        <v>108</v>
      </c>
      <c r="J822" s="248">
        <v>30</v>
      </c>
      <c r="K822" s="248">
        <v>7</v>
      </c>
      <c r="L822" s="45" t="s">
        <v>132</v>
      </c>
      <c r="M822" s="44" t="s">
        <v>175</v>
      </c>
      <c r="N822" s="45" t="s">
        <v>131</v>
      </c>
      <c r="O822" s="44" t="s">
        <v>1110</v>
      </c>
      <c r="P822" s="45" t="s">
        <v>130</v>
      </c>
      <c r="Q822" s="44" t="s">
        <v>1297</v>
      </c>
      <c r="R822" s="45" t="s">
        <v>129</v>
      </c>
      <c r="S822" s="44" t="s">
        <v>373</v>
      </c>
      <c r="T822" s="45" t="s">
        <v>128</v>
      </c>
      <c r="U822" s="44" t="s">
        <v>491</v>
      </c>
      <c r="V822" s="45" t="s">
        <v>127</v>
      </c>
      <c r="W822" s="44" t="s">
        <v>133</v>
      </c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1296</v>
      </c>
      <c r="AI822" s="42"/>
      <c r="AJ822" s="235"/>
      <c r="AK822" s="235"/>
      <c r="AL822" s="51"/>
      <c r="AM822" s="228">
        <f>SUMPRODUCT(LEN($M822:$AE825)-LEN(SUBSTITUTE($M822:$AE825,"A", "")))</f>
        <v>28</v>
      </c>
      <c r="AN822" s="216">
        <f>SUMPRODUCT(LEN($AH822:$AH825)-LEN(SUBSTITUTE($AH822:$AH825,"A", "")))</f>
        <v>5</v>
      </c>
      <c r="AO822" s="219">
        <f>SUMPRODUCT(LEN($AG822:$AG825)-LEN(SUBSTITUTE($AG822:$AG825,"A", "")))</f>
        <v>0</v>
      </c>
      <c r="AP822" s="222">
        <f>SUMPRODUCT(LEN($M822:$AE825)-LEN(SUBSTITUTE($M822:$AE825,"S", "")))</f>
        <v>19</v>
      </c>
      <c r="AQ822" s="216">
        <f>SUMPRODUCT(LEN($AH822:$AH825)-LEN(SUBSTITUTE($AH822:$AH825,"S", "")))</f>
        <v>3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3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6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375</v>
      </c>
      <c r="N823" s="35" t="s">
        <v>121</v>
      </c>
      <c r="O823" s="34" t="s">
        <v>1126</v>
      </c>
      <c r="P823" s="35" t="s">
        <v>120</v>
      </c>
      <c r="Q823" s="34" t="s">
        <v>374</v>
      </c>
      <c r="R823" s="35" t="s">
        <v>119</v>
      </c>
      <c r="S823" s="34" t="s">
        <v>385</v>
      </c>
      <c r="T823" s="35" t="s">
        <v>118</v>
      </c>
      <c r="U823" s="34" t="s">
        <v>381</v>
      </c>
      <c r="V823" s="35" t="s">
        <v>117</v>
      </c>
      <c r="W823" s="34" t="s">
        <v>133</v>
      </c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242</v>
      </c>
      <c r="I824" s="250"/>
      <c r="J824" s="250"/>
      <c r="K824" s="250"/>
      <c r="L824" s="26" t="s">
        <v>112</v>
      </c>
      <c r="M824" s="25" t="s">
        <v>1106</v>
      </c>
      <c r="N824" s="26" t="s">
        <v>111</v>
      </c>
      <c r="O824" s="25" t="s">
        <v>374</v>
      </c>
      <c r="P824" s="26" t="s">
        <v>110</v>
      </c>
      <c r="Q824" s="25" t="s">
        <v>544</v>
      </c>
      <c r="R824" s="26" t="s">
        <v>109</v>
      </c>
      <c r="S824" s="25" t="s">
        <v>377</v>
      </c>
      <c r="T824" s="26" t="s">
        <v>108</v>
      </c>
      <c r="U824" s="25" t="s">
        <v>371</v>
      </c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1295</v>
      </c>
      <c r="N825" s="55" t="s">
        <v>102</v>
      </c>
      <c r="O825" s="54" t="s">
        <v>374</v>
      </c>
      <c r="P825" s="55" t="s">
        <v>101</v>
      </c>
      <c r="Q825" s="54" t="s">
        <v>175</v>
      </c>
      <c r="R825" s="55" t="s">
        <v>100</v>
      </c>
      <c r="S825" s="54" t="s">
        <v>378</v>
      </c>
      <c r="T825" s="55">
        <v>20</v>
      </c>
      <c r="U825" s="54" t="s">
        <v>371</v>
      </c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>
        <v>126</v>
      </c>
      <c r="J826" s="248">
        <v>32</v>
      </c>
      <c r="K826" s="248">
        <v>8</v>
      </c>
      <c r="L826" s="45" t="s">
        <v>132</v>
      </c>
      <c r="M826" s="44" t="s">
        <v>375</v>
      </c>
      <c r="N826" s="45" t="s">
        <v>131</v>
      </c>
      <c r="O826" s="44" t="s">
        <v>470</v>
      </c>
      <c r="P826" s="45" t="s">
        <v>130</v>
      </c>
      <c r="Q826" s="44" t="s">
        <v>743</v>
      </c>
      <c r="R826" s="45" t="s">
        <v>129</v>
      </c>
      <c r="S826" s="44" t="s">
        <v>728</v>
      </c>
      <c r="T826" s="45" t="s">
        <v>128</v>
      </c>
      <c r="U826" s="44" t="s">
        <v>374</v>
      </c>
      <c r="V826" s="45" t="s">
        <v>127</v>
      </c>
      <c r="W826" s="44" t="s">
        <v>381</v>
      </c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31"/>
      <c r="AK826" s="225"/>
      <c r="AL826" s="51"/>
      <c r="AM826" s="228">
        <f>SUMPRODUCT(LEN($M826:$AE829)-LEN(SUBSTITUTE($M826:$AE829,"A", "")))</f>
        <v>58</v>
      </c>
      <c r="AN826" s="216">
        <f>SUMPRODUCT(LEN($AH826:$AH829)-LEN(SUBSTITUTE($AH826:$AH829,"A", "")))</f>
        <v>0</v>
      </c>
      <c r="AO826" s="219">
        <f>SUMPRODUCT(LEN($AG826:$AG829)-LEN(SUBSTITUTE($AG826:$AG829,"A", "")))</f>
        <v>0</v>
      </c>
      <c r="AP826" s="222">
        <f>SUMPRODUCT(LEN($M826:$AE829)-LEN(SUBSTITUTE($M826:$AE829,"S", "")))</f>
        <v>15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10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2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 t="s">
        <v>1294</v>
      </c>
      <c r="N827" s="35" t="s">
        <v>121</v>
      </c>
      <c r="O827" s="34" t="s">
        <v>475</v>
      </c>
      <c r="P827" s="35" t="s">
        <v>120</v>
      </c>
      <c r="Q827" s="34" t="s">
        <v>496</v>
      </c>
      <c r="R827" s="35" t="s">
        <v>119</v>
      </c>
      <c r="S827" s="34" t="s">
        <v>549</v>
      </c>
      <c r="T827" s="35" t="s">
        <v>118</v>
      </c>
      <c r="U827" s="34" t="s">
        <v>664</v>
      </c>
      <c r="V827" s="35" t="s">
        <v>117</v>
      </c>
      <c r="W827" s="34" t="s">
        <v>371</v>
      </c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 t="s">
        <v>475</v>
      </c>
      <c r="N828" s="26" t="s">
        <v>111</v>
      </c>
      <c r="O828" s="25" t="s">
        <v>1293</v>
      </c>
      <c r="P828" s="26" t="s">
        <v>110</v>
      </c>
      <c r="Q828" s="25" t="s">
        <v>658</v>
      </c>
      <c r="R828" s="26" t="s">
        <v>109</v>
      </c>
      <c r="S828" s="25" t="s">
        <v>464</v>
      </c>
      <c r="T828" s="26" t="s">
        <v>108</v>
      </c>
      <c r="U828" s="25" t="s">
        <v>377</v>
      </c>
      <c r="V828" s="26" t="s">
        <v>107</v>
      </c>
      <c r="W828" s="25" t="s">
        <v>133</v>
      </c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 t="s">
        <v>703</v>
      </c>
      <c r="N829" s="55" t="s">
        <v>102</v>
      </c>
      <c r="O829" s="54" t="s">
        <v>658</v>
      </c>
      <c r="P829" s="55" t="s">
        <v>101</v>
      </c>
      <c r="Q829" s="54" t="s">
        <v>472</v>
      </c>
      <c r="R829" s="55" t="s">
        <v>100</v>
      </c>
      <c r="S829" s="54" t="s">
        <v>689</v>
      </c>
      <c r="T829" s="55">
        <v>20</v>
      </c>
      <c r="U829" s="54" t="s">
        <v>471</v>
      </c>
      <c r="V829" s="55" t="s">
        <v>99</v>
      </c>
      <c r="W829" s="54" t="s">
        <v>133</v>
      </c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69</v>
      </c>
      <c r="AN835" s="85">
        <f t="shared" si="110"/>
        <v>9</v>
      </c>
      <c r="AO835" s="84">
        <f t="shared" si="110"/>
        <v>0</v>
      </c>
      <c r="AP835" s="86">
        <f t="shared" si="110"/>
        <v>27</v>
      </c>
      <c r="AQ835" s="85">
        <f t="shared" si="110"/>
        <v>0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16</v>
      </c>
      <c r="AW835" s="85">
        <f t="shared" si="110"/>
        <v>1</v>
      </c>
      <c r="AX835" s="84">
        <f t="shared" si="110"/>
        <v>0</v>
      </c>
      <c r="AY835" s="86">
        <f t="shared" si="110"/>
        <v>6</v>
      </c>
      <c r="AZ835" s="85">
        <f t="shared" si="110"/>
        <v>1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39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8.5</v>
      </c>
      <c r="BM835" s="5">
        <f>SUM(AY835:BA835,BE835)/$BJ$5</f>
        <v>3.5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34.5</v>
      </c>
      <c r="AN836" s="66">
        <f t="shared" si="111"/>
        <v>4.5</v>
      </c>
      <c r="AO836" s="65">
        <f t="shared" si="111"/>
        <v>0</v>
      </c>
      <c r="AP836" s="67">
        <f t="shared" si="111"/>
        <v>13.5</v>
      </c>
      <c r="AQ836" s="66">
        <f t="shared" si="111"/>
        <v>0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8</v>
      </c>
      <c r="AW836" s="66">
        <f t="shared" si="111"/>
        <v>0.5</v>
      </c>
      <c r="AX836" s="65">
        <f t="shared" si="111"/>
        <v>0</v>
      </c>
      <c r="AY836" s="67">
        <f t="shared" si="111"/>
        <v>3</v>
      </c>
      <c r="AZ836" s="66">
        <f t="shared" si="111"/>
        <v>0.5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466</v>
      </c>
      <c r="I837" s="248">
        <v>125</v>
      </c>
      <c r="J837" s="248">
        <v>32</v>
      </c>
      <c r="K837" s="248">
        <v>6</v>
      </c>
      <c r="L837" s="45" t="s">
        <v>132</v>
      </c>
      <c r="M837" s="44" t="s">
        <v>175</v>
      </c>
      <c r="N837" s="45" t="s">
        <v>131</v>
      </c>
      <c r="O837" s="44" t="s">
        <v>1280</v>
      </c>
      <c r="P837" s="45" t="s">
        <v>130</v>
      </c>
      <c r="Q837" s="44" t="s">
        <v>496</v>
      </c>
      <c r="R837" s="45" t="s">
        <v>129</v>
      </c>
      <c r="S837" s="44" t="s">
        <v>884</v>
      </c>
      <c r="T837" s="45" t="s">
        <v>128</v>
      </c>
      <c r="U837" s="44" t="s">
        <v>462</v>
      </c>
      <c r="V837" s="45" t="s">
        <v>127</v>
      </c>
      <c r="W837" s="44" t="s">
        <v>381</v>
      </c>
      <c r="X837" s="45" t="s">
        <v>126</v>
      </c>
      <c r="Y837" s="44" t="s">
        <v>133</v>
      </c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1145</v>
      </c>
      <c r="AI837" s="42"/>
      <c r="AJ837" s="235"/>
      <c r="AK837" s="235"/>
      <c r="AL837" s="51"/>
      <c r="AM837" s="228">
        <f>SUMPRODUCT(LEN($M837:$AE840)-LEN(SUBSTITUTE($M837:$AE840,"A", "")))</f>
        <v>43</v>
      </c>
      <c r="AN837" s="216">
        <f>SUMPRODUCT(LEN($AH837:$AH840)-LEN(SUBSTITUTE($AH837:$AH840,"A", "")))</f>
        <v>5</v>
      </c>
      <c r="AO837" s="219">
        <f>SUMPRODUCT(LEN($AG837:$AG840)-LEN(SUBSTITUTE($AG837:$AG840,"A", "")))</f>
        <v>0</v>
      </c>
      <c r="AP837" s="222">
        <f>SUMPRODUCT(LEN($M837:$AE840)-LEN(SUBSTITUTE($M837:$AE840,"S", "")))</f>
        <v>23</v>
      </c>
      <c r="AQ837" s="216">
        <f>SUMPRODUCT(LEN($AH837:$AH840)-LEN(SUBSTITUTE($AH837:$AH840,"S", "")))</f>
        <v>0</v>
      </c>
      <c r="AR837" s="219">
        <f>SUMPRODUCT(LEN($AG837:$AG840)-LEN(SUBSTITUTE($AG837:$AG840,"S", "")))</f>
        <v>0</v>
      </c>
      <c r="AS837" s="222">
        <f>SUMPRODUCT(LEN($M837:$AE840)-LEN(SUBSTITUTE($M837:$AE840,"F", "")))</f>
        <v>1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14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3</v>
      </c>
      <c r="AZ837" s="216">
        <f>SUMPRODUCT(LEN($AH837:$AH840)-LEN(SUBSTITUTE($AH837:$AH840,"M", "")))</f>
        <v>1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0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1110</v>
      </c>
      <c r="N838" s="35" t="s">
        <v>121</v>
      </c>
      <c r="O838" s="34" t="s">
        <v>1186</v>
      </c>
      <c r="P838" s="35" t="s">
        <v>120</v>
      </c>
      <c r="Q838" s="34" t="s">
        <v>498</v>
      </c>
      <c r="R838" s="35" t="s">
        <v>119</v>
      </c>
      <c r="S838" s="34" t="s">
        <v>920</v>
      </c>
      <c r="T838" s="35" t="s">
        <v>118</v>
      </c>
      <c r="U838" s="34" t="s">
        <v>661</v>
      </c>
      <c r="V838" s="35" t="s">
        <v>117</v>
      </c>
      <c r="W838" s="34" t="s">
        <v>371</v>
      </c>
      <c r="X838" s="35" t="s">
        <v>116</v>
      </c>
      <c r="Y838" s="34" t="s">
        <v>133</v>
      </c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241</v>
      </c>
      <c r="I839" s="250"/>
      <c r="J839" s="250"/>
      <c r="K839" s="250"/>
      <c r="L839" s="26" t="s">
        <v>112</v>
      </c>
      <c r="M839" s="25" t="s">
        <v>475</v>
      </c>
      <c r="N839" s="26" t="s">
        <v>111</v>
      </c>
      <c r="O839" s="25" t="s">
        <v>477</v>
      </c>
      <c r="P839" s="26" t="s">
        <v>110</v>
      </c>
      <c r="Q839" s="25" t="s">
        <v>658</v>
      </c>
      <c r="R839" s="26" t="s">
        <v>109</v>
      </c>
      <c r="S839" s="25" t="s">
        <v>671</v>
      </c>
      <c r="T839" s="26" t="s">
        <v>108</v>
      </c>
      <c r="U839" s="25" t="s">
        <v>461</v>
      </c>
      <c r="V839" s="26" t="s">
        <v>107</v>
      </c>
      <c r="W839" s="25" t="s">
        <v>371</v>
      </c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374</v>
      </c>
      <c r="N840" s="55" t="s">
        <v>102</v>
      </c>
      <c r="O840" s="54" t="s">
        <v>765</v>
      </c>
      <c r="P840" s="55" t="s">
        <v>101</v>
      </c>
      <c r="Q840" s="54" t="s">
        <v>717</v>
      </c>
      <c r="R840" s="55" t="s">
        <v>100</v>
      </c>
      <c r="S840" s="54" t="s">
        <v>677</v>
      </c>
      <c r="T840" s="55">
        <v>20</v>
      </c>
      <c r="U840" s="54" t="s">
        <v>377</v>
      </c>
      <c r="V840" s="55" t="s">
        <v>99</v>
      </c>
      <c r="W840" s="54" t="s">
        <v>371</v>
      </c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>
        <v>93</v>
      </c>
      <c r="J841" s="248">
        <v>25</v>
      </c>
      <c r="K841" s="248">
        <v>5</v>
      </c>
      <c r="L841" s="45" t="s">
        <v>132</v>
      </c>
      <c r="M841" s="44" t="s">
        <v>175</v>
      </c>
      <c r="N841" s="45" t="s">
        <v>131</v>
      </c>
      <c r="O841" s="44" t="s">
        <v>1280</v>
      </c>
      <c r="P841" s="45" t="s">
        <v>130</v>
      </c>
      <c r="Q841" s="44" t="s">
        <v>374</v>
      </c>
      <c r="R841" s="45" t="s">
        <v>129</v>
      </c>
      <c r="S841" s="44" t="s">
        <v>175</v>
      </c>
      <c r="T841" s="45" t="s">
        <v>128</v>
      </c>
      <c r="U841" s="44" t="s">
        <v>371</v>
      </c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728</v>
      </c>
      <c r="AI841" s="42"/>
      <c r="AJ841" s="231"/>
      <c r="AK841" s="225"/>
      <c r="AL841" s="51"/>
      <c r="AM841" s="228">
        <f>SUMPRODUCT(LEN($M841:$AE844)-LEN(SUBSTITUTE($M841:$AE844,"A", "")))</f>
        <v>26</v>
      </c>
      <c r="AN841" s="216">
        <f>SUMPRODUCT(LEN($AH841:$AH844)-LEN(SUBSTITUTE($AH841:$AH844,"A", "")))</f>
        <v>4</v>
      </c>
      <c r="AO841" s="219">
        <f>SUMPRODUCT(LEN($AG841:$AG844)-LEN(SUBSTITUTE($AG841:$AG844,"A", "")))</f>
        <v>0</v>
      </c>
      <c r="AP841" s="222">
        <f>SUMPRODUCT(LEN($M841:$AE844)-LEN(SUBSTITUTE($M841:$AE844,"S", "")))</f>
        <v>4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0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2</v>
      </c>
      <c r="AW841" s="216">
        <f>SUMPRODUCT(LEN($AH841:$AH844)-LEN(SUBSTITUTE($AH841:$AH844,"G", "")))</f>
        <v>1</v>
      </c>
      <c r="AX841" s="219">
        <f>SUMPRODUCT(LEN($AG841:$AG844)-LEN(SUBSTITUTE($AG841:$AG844,"G", "")))</f>
        <v>0</v>
      </c>
      <c r="AY841" s="222">
        <f>SUMPRODUCT(LEN($M841:$AE844)-LEN(SUBSTITUTE($M841:$AE844,"M", "")))</f>
        <v>3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 t="s">
        <v>230</v>
      </c>
      <c r="N842" s="35" t="s">
        <v>121</v>
      </c>
      <c r="O842" s="34" t="s">
        <v>658</v>
      </c>
      <c r="P842" s="35" t="s">
        <v>120</v>
      </c>
      <c r="Q842" s="34" t="s">
        <v>175</v>
      </c>
      <c r="R842" s="35" t="s">
        <v>119</v>
      </c>
      <c r="S842" s="34" t="s">
        <v>175</v>
      </c>
      <c r="T842" s="35" t="s">
        <v>118</v>
      </c>
      <c r="U842" s="34" t="s">
        <v>175</v>
      </c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 t="s">
        <v>1110</v>
      </c>
      <c r="N843" s="26" t="s">
        <v>111</v>
      </c>
      <c r="O843" s="25" t="s">
        <v>375</v>
      </c>
      <c r="P843" s="26" t="s">
        <v>110</v>
      </c>
      <c r="Q843" s="25" t="s">
        <v>375</v>
      </c>
      <c r="R843" s="26" t="s">
        <v>109</v>
      </c>
      <c r="S843" s="25" t="s">
        <v>175</v>
      </c>
      <c r="T843" s="26" t="s">
        <v>108</v>
      </c>
      <c r="U843" s="25" t="s">
        <v>175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 t="s">
        <v>374</v>
      </c>
      <c r="N844" s="55" t="s">
        <v>102</v>
      </c>
      <c r="O844" s="54" t="s">
        <v>1079</v>
      </c>
      <c r="P844" s="55" t="s">
        <v>101</v>
      </c>
      <c r="Q844" s="54" t="s">
        <v>374</v>
      </c>
      <c r="R844" s="55" t="s">
        <v>100</v>
      </c>
      <c r="S844" s="54" t="s">
        <v>372</v>
      </c>
      <c r="T844" s="55">
        <v>20</v>
      </c>
      <c r="U844" s="54" t="s">
        <v>133</v>
      </c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68</v>
      </c>
      <c r="AN850" s="85">
        <f t="shared" si="112"/>
        <v>18</v>
      </c>
      <c r="AO850" s="84">
        <f t="shared" si="112"/>
        <v>0</v>
      </c>
      <c r="AP850" s="86">
        <f t="shared" si="112"/>
        <v>23</v>
      </c>
      <c r="AQ850" s="85">
        <f t="shared" si="112"/>
        <v>12</v>
      </c>
      <c r="AR850" s="84">
        <f t="shared" si="112"/>
        <v>0</v>
      </c>
      <c r="AS850" s="86">
        <f t="shared" si="112"/>
        <v>0</v>
      </c>
      <c r="AT850" s="85">
        <f t="shared" si="112"/>
        <v>1</v>
      </c>
      <c r="AU850" s="84">
        <f t="shared" si="112"/>
        <v>0</v>
      </c>
      <c r="AV850" s="86">
        <f t="shared" si="112"/>
        <v>17</v>
      </c>
      <c r="AW850" s="85">
        <f t="shared" si="112"/>
        <v>4</v>
      </c>
      <c r="AX850" s="84">
        <f t="shared" si="112"/>
        <v>1</v>
      </c>
      <c r="AY850" s="86">
        <f t="shared" si="112"/>
        <v>9</v>
      </c>
      <c r="AZ850" s="85">
        <f t="shared" si="112"/>
        <v>3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43</v>
      </c>
      <c r="BJ850" s="5">
        <f>SUM(AP850:AR850,BB850)/$BJ$5</f>
        <v>17.5</v>
      </c>
      <c r="BK850" s="5">
        <f>SUM(AS850:AU850,BC850)/$BJ$5</f>
        <v>0.5</v>
      </c>
      <c r="BL850" s="5">
        <f>SUM(AV850:AX850,BD850)/$BJ$5</f>
        <v>11</v>
      </c>
      <c r="BM850" s="5">
        <f>SUM(AY850:BA850,BE850)/$BJ$5</f>
        <v>6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34</v>
      </c>
      <c r="AN851" s="66">
        <f t="shared" si="113"/>
        <v>9</v>
      </c>
      <c r="AO851" s="65">
        <f t="shared" si="113"/>
        <v>0</v>
      </c>
      <c r="AP851" s="67">
        <f t="shared" si="113"/>
        <v>11.5</v>
      </c>
      <c r="AQ851" s="66">
        <f t="shared" si="113"/>
        <v>6</v>
      </c>
      <c r="AR851" s="65">
        <f t="shared" si="113"/>
        <v>0</v>
      </c>
      <c r="AS851" s="67">
        <f t="shared" si="113"/>
        <v>0</v>
      </c>
      <c r="AT851" s="66">
        <f t="shared" si="113"/>
        <v>0.5</v>
      </c>
      <c r="AU851" s="65">
        <f t="shared" si="113"/>
        <v>0</v>
      </c>
      <c r="AV851" s="67">
        <f t="shared" si="113"/>
        <v>8.5</v>
      </c>
      <c r="AW851" s="66">
        <f t="shared" si="113"/>
        <v>2</v>
      </c>
      <c r="AX851" s="65">
        <f t="shared" si="113"/>
        <v>0.5</v>
      </c>
      <c r="AY851" s="67">
        <f t="shared" si="113"/>
        <v>4.5</v>
      </c>
      <c r="AZ851" s="66">
        <f t="shared" si="113"/>
        <v>1.5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466</v>
      </c>
      <c r="I852" s="248">
        <v>115</v>
      </c>
      <c r="J852" s="248">
        <v>28</v>
      </c>
      <c r="K852" s="248">
        <v>6</v>
      </c>
      <c r="L852" s="45" t="s">
        <v>132</v>
      </c>
      <c r="M852" s="44" t="s">
        <v>175</v>
      </c>
      <c r="N852" s="45" t="s">
        <v>131</v>
      </c>
      <c r="O852" s="44" t="s">
        <v>1125</v>
      </c>
      <c r="P852" s="45" t="s">
        <v>130</v>
      </c>
      <c r="Q852" s="44" t="s">
        <v>1106</v>
      </c>
      <c r="R852" s="45" t="s">
        <v>129</v>
      </c>
      <c r="S852" s="44" t="s">
        <v>477</v>
      </c>
      <c r="T852" s="45" t="s">
        <v>128</v>
      </c>
      <c r="U852" s="44" t="s">
        <v>491</v>
      </c>
      <c r="V852" s="45" t="s">
        <v>127</v>
      </c>
      <c r="W852" s="44" t="s">
        <v>371</v>
      </c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>
        <v>13</v>
      </c>
      <c r="AG852" s="44" t="s">
        <v>531</v>
      </c>
      <c r="AH852" s="43" t="s">
        <v>1292</v>
      </c>
      <c r="AI852" s="42"/>
      <c r="AJ852" s="235"/>
      <c r="AK852" s="235"/>
      <c r="AL852" s="51"/>
      <c r="AM852" s="228">
        <f>SUMPRODUCT(LEN($M852:$AE855)-LEN(SUBSTITUTE($M852:$AE855,"A", "")))</f>
        <v>42</v>
      </c>
      <c r="AN852" s="216">
        <f>SUMPRODUCT(LEN($AH852:$AH855)-LEN(SUBSTITUTE($AH852:$AH855,"A", "")))</f>
        <v>18</v>
      </c>
      <c r="AO852" s="219">
        <f>SUMPRODUCT(LEN($AG852:$AG855)-LEN(SUBSTITUTE($AG852:$AG855,"A", "")))</f>
        <v>0</v>
      </c>
      <c r="AP852" s="222">
        <f>SUMPRODUCT(LEN($M852:$AE855)-LEN(SUBSTITUTE($M852:$AE855,"S", "")))</f>
        <v>9</v>
      </c>
      <c r="AQ852" s="216">
        <f>SUMPRODUCT(LEN($AH852:$AH855)-LEN(SUBSTITUTE($AH852:$AH855,"S", "")))</f>
        <v>12</v>
      </c>
      <c r="AR852" s="219">
        <f>SUMPRODUCT(LEN($AG852:$AG855)-LEN(SUBSTITUTE($AG852:$AG855,"S", "")))</f>
        <v>0</v>
      </c>
      <c r="AS852" s="222">
        <f>SUMPRODUCT(LEN($M852:$AE855)-LEN(SUBSTITUTE($M852:$AE855,"F", "")))</f>
        <v>0</v>
      </c>
      <c r="AT852" s="216">
        <f>SUMPRODUCT(LEN($AH852:$AH855)-LEN(SUBSTITUTE($AH852:$AH855,"F", "")))</f>
        <v>1</v>
      </c>
      <c r="AU852" s="219">
        <f>SUMPRODUCT(LEN($AG852:$AG855)-LEN(SUBSTITUTE($AG852:$AG855,"F", "")))</f>
        <v>0</v>
      </c>
      <c r="AV852" s="222">
        <f>SUMPRODUCT(LEN($M852:$AE855)-LEN(SUBSTITUTE($M852:$AE855,"G", "")))</f>
        <v>10</v>
      </c>
      <c r="AW852" s="216">
        <f>SUMPRODUCT(LEN($AH852:$AH855)-LEN(SUBSTITUTE($AH852:$AH855,"G", "")))</f>
        <v>4</v>
      </c>
      <c r="AX852" s="219">
        <f>SUMPRODUCT(LEN($AG852:$AG855)-LEN(SUBSTITUTE($AG852:$AG855,"G", "")))</f>
        <v>1</v>
      </c>
      <c r="AY852" s="222">
        <f>SUMPRODUCT(LEN($M852:$AE855)-LEN(SUBSTITUTE($M852:$AE855,"M", "")))</f>
        <v>6</v>
      </c>
      <c r="AZ852" s="216">
        <f>SUMPRODUCT(LEN($AH852:$AH855)-LEN(SUBSTITUTE($AH852:$AH855,"M", "")))</f>
        <v>3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0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1181</v>
      </c>
      <c r="N853" s="35" t="s">
        <v>121</v>
      </c>
      <c r="O853" s="34" t="s">
        <v>475</v>
      </c>
      <c r="P853" s="35" t="s">
        <v>120</v>
      </c>
      <c r="Q853" s="34" t="s">
        <v>477</v>
      </c>
      <c r="R853" s="35" t="s">
        <v>119</v>
      </c>
      <c r="S853" s="34" t="s">
        <v>520</v>
      </c>
      <c r="T853" s="35" t="s">
        <v>118</v>
      </c>
      <c r="U853" s="34" t="s">
        <v>531</v>
      </c>
      <c r="V853" s="35" t="s">
        <v>117</v>
      </c>
      <c r="W853" s="34" t="s">
        <v>133</v>
      </c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1291</v>
      </c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241</v>
      </c>
      <c r="I854" s="250"/>
      <c r="J854" s="250"/>
      <c r="K854" s="250"/>
      <c r="L854" s="26" t="s">
        <v>112</v>
      </c>
      <c r="M854" s="25" t="s">
        <v>496</v>
      </c>
      <c r="N854" s="26" t="s">
        <v>111</v>
      </c>
      <c r="O854" s="25" t="s">
        <v>1167</v>
      </c>
      <c r="P854" s="26" t="s">
        <v>110</v>
      </c>
      <c r="Q854" s="25" t="s">
        <v>475</v>
      </c>
      <c r="R854" s="26" t="s">
        <v>109</v>
      </c>
      <c r="S854" s="25" t="s">
        <v>385</v>
      </c>
      <c r="T854" s="26" t="s">
        <v>108</v>
      </c>
      <c r="U854" s="25" t="s">
        <v>375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1290</v>
      </c>
      <c r="N855" s="55" t="s">
        <v>102</v>
      </c>
      <c r="O855" s="54" t="s">
        <v>470</v>
      </c>
      <c r="P855" s="55" t="s">
        <v>101</v>
      </c>
      <c r="Q855" s="54" t="s">
        <v>895</v>
      </c>
      <c r="R855" s="55" t="s">
        <v>100</v>
      </c>
      <c r="S855" s="54" t="s">
        <v>656</v>
      </c>
      <c r="T855" s="55">
        <v>20</v>
      </c>
      <c r="U855" s="54" t="s">
        <v>569</v>
      </c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>
        <v>121</v>
      </c>
      <c r="J856" s="248">
        <v>30</v>
      </c>
      <c r="K856" s="248">
        <v>7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498</v>
      </c>
      <c r="R856" s="45" t="s">
        <v>129</v>
      </c>
      <c r="S856" s="44" t="s">
        <v>374</v>
      </c>
      <c r="T856" s="45" t="s">
        <v>128</v>
      </c>
      <c r="U856" s="44" t="s">
        <v>186</v>
      </c>
      <c r="V856" s="45" t="s">
        <v>127</v>
      </c>
      <c r="W856" s="44" t="s">
        <v>133</v>
      </c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31"/>
      <c r="AK856" s="225"/>
      <c r="AL856" s="51"/>
      <c r="AM856" s="228">
        <f>SUMPRODUCT(LEN($M856:$AE859)-LEN(SUBSTITUTE($M856:$AE859,"A", "")))</f>
        <v>26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14</v>
      </c>
      <c r="AQ856" s="216">
        <f>SUMPRODUCT(LEN($AH856:$AH859)-LEN(SUBSTITUTE($AH856:$AH859,"S", "")))</f>
        <v>0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7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3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 t="s">
        <v>175</v>
      </c>
      <c r="N857" s="35" t="s">
        <v>121</v>
      </c>
      <c r="O857" s="34" t="s">
        <v>1280</v>
      </c>
      <c r="P857" s="35" t="s">
        <v>120</v>
      </c>
      <c r="Q857" s="34" t="s">
        <v>656</v>
      </c>
      <c r="R857" s="35" t="s">
        <v>119</v>
      </c>
      <c r="S857" s="34" t="s">
        <v>377</v>
      </c>
      <c r="T857" s="35" t="s">
        <v>118</v>
      </c>
      <c r="U857" s="34" t="s">
        <v>471</v>
      </c>
      <c r="V857" s="35" t="s">
        <v>117</v>
      </c>
      <c r="W857" s="34" t="s">
        <v>133</v>
      </c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 t="s">
        <v>1110</v>
      </c>
      <c r="N858" s="26" t="s">
        <v>111</v>
      </c>
      <c r="O858" s="25" t="s">
        <v>1167</v>
      </c>
      <c r="P858" s="26" t="s">
        <v>110</v>
      </c>
      <c r="Q858" s="25" t="s">
        <v>498</v>
      </c>
      <c r="R858" s="26" t="s">
        <v>109</v>
      </c>
      <c r="S858" s="25" t="s">
        <v>186</v>
      </c>
      <c r="T858" s="26" t="s">
        <v>108</v>
      </c>
      <c r="U858" s="25" t="s">
        <v>371</v>
      </c>
      <c r="V858" s="26" t="s">
        <v>107</v>
      </c>
      <c r="W858" s="25" t="s">
        <v>133</v>
      </c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 t="s">
        <v>374</v>
      </c>
      <c r="N859" s="55" t="s">
        <v>102</v>
      </c>
      <c r="O859" s="54" t="s">
        <v>477</v>
      </c>
      <c r="P859" s="55" t="s">
        <v>101</v>
      </c>
      <c r="Q859" s="54" t="s">
        <v>498</v>
      </c>
      <c r="R859" s="55" t="s">
        <v>100</v>
      </c>
      <c r="S859" s="54" t="s">
        <v>377</v>
      </c>
      <c r="T859" s="55">
        <v>20</v>
      </c>
      <c r="U859" s="54" t="s">
        <v>371</v>
      </c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78</v>
      </c>
      <c r="AN865" s="85">
        <f t="shared" si="114"/>
        <v>9</v>
      </c>
      <c r="AO865" s="84">
        <f t="shared" si="114"/>
        <v>0</v>
      </c>
      <c r="AP865" s="86">
        <f t="shared" si="114"/>
        <v>31</v>
      </c>
      <c r="AQ865" s="85">
        <f t="shared" si="114"/>
        <v>0</v>
      </c>
      <c r="AR865" s="84">
        <f t="shared" si="114"/>
        <v>1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18</v>
      </c>
      <c r="AW865" s="85">
        <f t="shared" si="114"/>
        <v>0</v>
      </c>
      <c r="AX865" s="84">
        <f t="shared" si="114"/>
        <v>0</v>
      </c>
      <c r="AY865" s="86">
        <f t="shared" si="114"/>
        <v>9</v>
      </c>
      <c r="AZ865" s="85">
        <f t="shared" si="114"/>
        <v>1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3</v>
      </c>
      <c r="BE865" s="81">
        <f t="shared" si="114"/>
        <v>0</v>
      </c>
      <c r="BF865" s="61" t="s">
        <v>137</v>
      </c>
      <c r="BI865" s="5">
        <f>SUM(AM865:AO865)/$BJ$5</f>
        <v>43.5</v>
      </c>
      <c r="BJ865" s="5">
        <f>SUM(AP865:AR865,BB865)/$BJ$5</f>
        <v>16.5</v>
      </c>
      <c r="BK865" s="5">
        <f>SUM(AS865:AU865,BC865)/$BJ$5</f>
        <v>0.5</v>
      </c>
      <c r="BL865" s="5">
        <f>SUM(AV865:AX865,BD865)/$BJ$5</f>
        <v>10.5</v>
      </c>
      <c r="BM865" s="5">
        <f>SUM(AY865:BA865,BE865)/$BJ$5</f>
        <v>5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39</v>
      </c>
      <c r="AN866" s="66">
        <f t="shared" si="115"/>
        <v>4.5</v>
      </c>
      <c r="AO866" s="65">
        <f t="shared" si="115"/>
        <v>0</v>
      </c>
      <c r="AP866" s="67">
        <f t="shared" si="115"/>
        <v>15.5</v>
      </c>
      <c r="AQ866" s="66">
        <f t="shared" si="115"/>
        <v>0</v>
      </c>
      <c r="AR866" s="65">
        <f t="shared" si="115"/>
        <v>0.5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9</v>
      </c>
      <c r="AW866" s="66">
        <f t="shared" si="115"/>
        <v>0</v>
      </c>
      <c r="AX866" s="65">
        <f t="shared" si="115"/>
        <v>0</v>
      </c>
      <c r="AY866" s="67">
        <f t="shared" si="115"/>
        <v>4.5</v>
      </c>
      <c r="AZ866" s="66">
        <f t="shared" si="115"/>
        <v>0.5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1.5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178</v>
      </c>
      <c r="I867" s="248">
        <v>131</v>
      </c>
      <c r="J867" s="248">
        <v>31</v>
      </c>
      <c r="K867" s="248">
        <v>7</v>
      </c>
      <c r="L867" s="45" t="s">
        <v>132</v>
      </c>
      <c r="M867" s="44" t="s">
        <v>175</v>
      </c>
      <c r="N867" s="45" t="s">
        <v>131</v>
      </c>
      <c r="O867" s="44" t="s">
        <v>374</v>
      </c>
      <c r="P867" s="45" t="s">
        <v>130</v>
      </c>
      <c r="Q867" s="44" t="s">
        <v>530</v>
      </c>
      <c r="R867" s="45" t="s">
        <v>129</v>
      </c>
      <c r="S867" s="44" t="s">
        <v>671</v>
      </c>
      <c r="T867" s="45" t="s">
        <v>128</v>
      </c>
      <c r="U867" s="44" t="s">
        <v>492</v>
      </c>
      <c r="V867" s="45" t="s">
        <v>127</v>
      </c>
      <c r="W867" s="44" t="s">
        <v>371</v>
      </c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>
        <v>28</v>
      </c>
      <c r="AG867" s="44" t="s">
        <v>133</v>
      </c>
      <c r="AH867" s="43" t="s">
        <v>1289</v>
      </c>
      <c r="AI867" s="42" t="s">
        <v>950</v>
      </c>
      <c r="AJ867" s="235"/>
      <c r="AK867" s="235"/>
      <c r="AL867" s="51"/>
      <c r="AM867" s="228">
        <f>SUMPRODUCT(LEN($M867:$AE870)-LEN(SUBSTITUTE($M867:$AE870,"A", "")))</f>
        <v>38</v>
      </c>
      <c r="AN867" s="216">
        <f>SUMPRODUCT(LEN($AH867:$AH870)-LEN(SUBSTITUTE($AH867:$AH870,"A", "")))</f>
        <v>6</v>
      </c>
      <c r="AO867" s="219">
        <f>SUMPRODUCT(LEN($AG867:$AG870)-LEN(SUBSTITUTE($AG867:$AG870,"A", "")))</f>
        <v>0</v>
      </c>
      <c r="AP867" s="222">
        <f>SUMPRODUCT(LEN($M867:$AE870)-LEN(SUBSTITUTE($M867:$AE870,"S", "")))</f>
        <v>15</v>
      </c>
      <c r="AQ867" s="216">
        <f>SUMPRODUCT(LEN($AH867:$AH870)-LEN(SUBSTITUTE($AH867:$AH870,"S", "")))</f>
        <v>0</v>
      </c>
      <c r="AR867" s="219">
        <f>SUMPRODUCT(LEN($AG867:$AG870)-LEN(SUBSTITUTE($AG867:$AG870,"S", "")))</f>
        <v>1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9</v>
      </c>
      <c r="AW867" s="216">
        <f>SUMPRODUCT(LEN($AH867:$AH870)-LEN(SUBSTITUTE($AH867:$AH870,"G", "")))</f>
        <v>0</v>
      </c>
      <c r="AX867" s="219">
        <f>SUMPRODUCT(LEN($AG867:$AG870)-LEN(SUBSTITUTE($AG867:$AG870,"G", "")))</f>
        <v>0</v>
      </c>
      <c r="AY867" s="222">
        <f>SUMPRODUCT(LEN($M867:$AE870)-LEN(SUBSTITUTE($M867:$AE870,"M", "")))</f>
        <v>4</v>
      </c>
      <c r="AZ867" s="216">
        <f>SUMPRODUCT(LEN($AH867:$AH870)-LEN(SUBSTITUTE($AH867:$AH870,"M", "")))</f>
        <v>1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1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3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175</v>
      </c>
      <c r="N868" s="35" t="s">
        <v>121</v>
      </c>
      <c r="O868" s="34" t="s">
        <v>1126</v>
      </c>
      <c r="P868" s="35" t="s">
        <v>120</v>
      </c>
      <c r="Q868" s="34" t="s">
        <v>374</v>
      </c>
      <c r="R868" s="35" t="s">
        <v>119</v>
      </c>
      <c r="S868" s="34" t="s">
        <v>464</v>
      </c>
      <c r="T868" s="35" t="s">
        <v>118</v>
      </c>
      <c r="U868" s="34" t="s">
        <v>373</v>
      </c>
      <c r="V868" s="35" t="s">
        <v>117</v>
      </c>
      <c r="W868" s="34" t="s">
        <v>133</v>
      </c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36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235</v>
      </c>
      <c r="I869" s="250"/>
      <c r="J869" s="250"/>
      <c r="K869" s="250"/>
      <c r="L869" s="26" t="s">
        <v>112</v>
      </c>
      <c r="M869" s="25" t="s">
        <v>1264</v>
      </c>
      <c r="N869" s="26" t="s">
        <v>111</v>
      </c>
      <c r="O869" s="25" t="s">
        <v>1126</v>
      </c>
      <c r="P869" s="26" t="s">
        <v>110</v>
      </c>
      <c r="Q869" s="25" t="s">
        <v>498</v>
      </c>
      <c r="R869" s="26" t="s">
        <v>109</v>
      </c>
      <c r="S869" s="25" t="s">
        <v>373</v>
      </c>
      <c r="T869" s="26" t="s">
        <v>108</v>
      </c>
      <c r="U869" s="25" t="s">
        <v>471</v>
      </c>
      <c r="V869" s="26" t="s">
        <v>107</v>
      </c>
      <c r="W869" s="25" t="s">
        <v>133</v>
      </c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36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1264</v>
      </c>
      <c r="N870" s="55" t="s">
        <v>102</v>
      </c>
      <c r="O870" s="54" t="s">
        <v>498</v>
      </c>
      <c r="P870" s="55" t="s">
        <v>101</v>
      </c>
      <c r="Q870" s="54" t="s">
        <v>477</v>
      </c>
      <c r="R870" s="55" t="s">
        <v>100</v>
      </c>
      <c r="S870" s="54" t="s">
        <v>385</v>
      </c>
      <c r="T870" s="55">
        <v>20</v>
      </c>
      <c r="U870" s="54" t="s">
        <v>186</v>
      </c>
      <c r="V870" s="55" t="s">
        <v>99</v>
      </c>
      <c r="W870" s="54" t="s">
        <v>133</v>
      </c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38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>
        <v>131</v>
      </c>
      <c r="J871" s="248">
        <v>31</v>
      </c>
      <c r="K871" s="248">
        <v>6</v>
      </c>
      <c r="L871" s="45" t="s">
        <v>132</v>
      </c>
      <c r="M871" s="44" t="s">
        <v>175</v>
      </c>
      <c r="N871" s="45" t="s">
        <v>131</v>
      </c>
      <c r="O871" s="44" t="s">
        <v>1126</v>
      </c>
      <c r="P871" s="45" t="s">
        <v>130</v>
      </c>
      <c r="Q871" s="44" t="s">
        <v>374</v>
      </c>
      <c r="R871" s="45" t="s">
        <v>129</v>
      </c>
      <c r="S871" s="44" t="s">
        <v>658</v>
      </c>
      <c r="T871" s="45" t="s">
        <v>128</v>
      </c>
      <c r="U871" s="44" t="s">
        <v>683</v>
      </c>
      <c r="V871" s="45" t="s">
        <v>127</v>
      </c>
      <c r="W871" s="44" t="s">
        <v>133</v>
      </c>
      <c r="X871" s="45" t="s">
        <v>126</v>
      </c>
      <c r="Y871" s="44" t="s">
        <v>133</v>
      </c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31"/>
      <c r="AK871" s="225"/>
      <c r="AL871" s="51"/>
      <c r="AM871" s="228">
        <f>SUMPRODUCT(LEN($M871:$AE874)-LEN(SUBSTITUTE($M871:$AE874,"A", "")))</f>
        <v>40</v>
      </c>
      <c r="AN871" s="216">
        <f>SUMPRODUCT(LEN($AH871:$AH874)-LEN(SUBSTITUTE($AH871:$AH874,"A", "")))</f>
        <v>3</v>
      </c>
      <c r="AO871" s="219">
        <f>SUMPRODUCT(LEN($AG871:$AG874)-LEN(SUBSTITUTE($AG871:$AG874,"A", "")))</f>
        <v>0</v>
      </c>
      <c r="AP871" s="222">
        <f>SUMPRODUCT(LEN($M871:$AE874)-LEN(SUBSTITUTE($M871:$AE874,"S", "")))</f>
        <v>16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1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9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5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 t="s">
        <v>175</v>
      </c>
      <c r="N872" s="35" t="s">
        <v>121</v>
      </c>
      <c r="O872" s="34" t="s">
        <v>1079</v>
      </c>
      <c r="P872" s="35" t="s">
        <v>120</v>
      </c>
      <c r="Q872" s="34" t="s">
        <v>175</v>
      </c>
      <c r="R872" s="35" t="s">
        <v>119</v>
      </c>
      <c r="S872" s="34" t="s">
        <v>472</v>
      </c>
      <c r="T872" s="35" t="s">
        <v>118</v>
      </c>
      <c r="U872" s="34" t="s">
        <v>492</v>
      </c>
      <c r="V872" s="35" t="s">
        <v>117</v>
      </c>
      <c r="W872" s="34" t="s">
        <v>371</v>
      </c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 t="s">
        <v>1288</v>
      </c>
      <c r="N873" s="26" t="s">
        <v>111</v>
      </c>
      <c r="O873" s="25" t="s">
        <v>1280</v>
      </c>
      <c r="P873" s="26" t="s">
        <v>110</v>
      </c>
      <c r="Q873" s="25" t="s">
        <v>922</v>
      </c>
      <c r="R873" s="26" t="s">
        <v>109</v>
      </c>
      <c r="S873" s="25" t="s">
        <v>549</v>
      </c>
      <c r="T873" s="26" t="s">
        <v>108</v>
      </c>
      <c r="U873" s="25" t="s">
        <v>377</v>
      </c>
      <c r="V873" s="26" t="s">
        <v>107</v>
      </c>
      <c r="W873" s="25" t="s">
        <v>371</v>
      </c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 t="s">
        <v>374</v>
      </c>
      <c r="N874" s="55" t="s">
        <v>102</v>
      </c>
      <c r="O874" s="54" t="s">
        <v>475</v>
      </c>
      <c r="P874" s="55" t="s">
        <v>101</v>
      </c>
      <c r="Q874" s="54" t="s">
        <v>918</v>
      </c>
      <c r="R874" s="55" t="s">
        <v>100</v>
      </c>
      <c r="S874" s="54" t="s">
        <v>373</v>
      </c>
      <c r="T874" s="55">
        <v>20</v>
      </c>
      <c r="U874" s="54" t="s">
        <v>386</v>
      </c>
      <c r="V874" s="55" t="s">
        <v>99</v>
      </c>
      <c r="W874" s="54" t="s">
        <v>133</v>
      </c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53</v>
      </c>
      <c r="AN880" s="85">
        <f t="shared" si="116"/>
        <v>1</v>
      </c>
      <c r="AO880" s="84">
        <f t="shared" si="116"/>
        <v>0</v>
      </c>
      <c r="AP880" s="86">
        <f t="shared" si="116"/>
        <v>31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5</v>
      </c>
      <c r="AW880" s="85">
        <f t="shared" si="116"/>
        <v>0</v>
      </c>
      <c r="AX880" s="84">
        <f t="shared" si="116"/>
        <v>0</v>
      </c>
      <c r="AY880" s="86">
        <f t="shared" si="116"/>
        <v>13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27</v>
      </c>
      <c r="BJ880" s="5">
        <f>SUM(AP880:AR880,BB880)/$BJ$5</f>
        <v>16</v>
      </c>
      <c r="BK880" s="5">
        <f>SUM(AS880:AU880,BC880)/$BJ$5</f>
        <v>0</v>
      </c>
      <c r="BL880" s="5">
        <f>SUM(AV880:AX880,BD880)/$BJ$5</f>
        <v>2.5</v>
      </c>
      <c r="BM880" s="5">
        <f>SUM(AY880:BA880,BE880)/$BJ$5</f>
        <v>6.5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26.5</v>
      </c>
      <c r="AN881" s="66">
        <f t="shared" si="117"/>
        <v>0.5</v>
      </c>
      <c r="AO881" s="65">
        <f t="shared" si="117"/>
        <v>0</v>
      </c>
      <c r="AP881" s="67">
        <f t="shared" si="117"/>
        <v>15.5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2.5</v>
      </c>
      <c r="AW881" s="66">
        <f t="shared" si="117"/>
        <v>0</v>
      </c>
      <c r="AX881" s="65">
        <f t="shared" si="117"/>
        <v>0</v>
      </c>
      <c r="AY881" s="67">
        <f t="shared" si="117"/>
        <v>6.5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178</v>
      </c>
      <c r="I882" s="248">
        <v>72</v>
      </c>
      <c r="J882" s="248">
        <v>25</v>
      </c>
      <c r="K882" s="248">
        <v>5</v>
      </c>
      <c r="L882" s="45" t="s">
        <v>132</v>
      </c>
      <c r="M882" s="44" t="s">
        <v>375</v>
      </c>
      <c r="N882" s="45" t="s">
        <v>131</v>
      </c>
      <c r="O882" s="44" t="s">
        <v>1287</v>
      </c>
      <c r="P882" s="45" t="s">
        <v>130</v>
      </c>
      <c r="Q882" s="44" t="s">
        <v>511</v>
      </c>
      <c r="R882" s="45" t="s">
        <v>129</v>
      </c>
      <c r="S882" s="44" t="s">
        <v>377</v>
      </c>
      <c r="T882" s="45" t="s">
        <v>128</v>
      </c>
      <c r="U882" s="44" t="s">
        <v>371</v>
      </c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186</v>
      </c>
      <c r="AI882" s="42"/>
      <c r="AJ882" s="235"/>
      <c r="AK882" s="235"/>
      <c r="AL882" s="51"/>
      <c r="AM882" s="228">
        <f>SUMPRODUCT(LEN($M882:$AE885)-LEN(SUBSTITUTE($M882:$AE885,"A", "")))</f>
        <v>24</v>
      </c>
      <c r="AN882" s="216">
        <f>SUMPRODUCT(LEN($AH882:$AH885)-LEN(SUBSTITUTE($AH882:$AH885,"A", "")))</f>
        <v>1</v>
      </c>
      <c r="AO882" s="219">
        <f>SUMPRODUCT(LEN($AG882:$AG885)-LEN(SUBSTITUTE($AG882:$AG885,"A", "")))</f>
        <v>0</v>
      </c>
      <c r="AP882" s="222">
        <f>SUMPRODUCT(LEN($M882:$AE885)-LEN(SUBSTITUTE($M882:$AE885,"S", "")))</f>
        <v>21</v>
      </c>
      <c r="AQ882" s="216">
        <f>SUMPRODUCT(LEN($AH882:$AH885)-LEN(SUBSTITUTE($AH882:$AH885,"S", "")))</f>
        <v>1</v>
      </c>
      <c r="AR882" s="219">
        <f>SUMPRODUCT(LEN($AG882:$AG885)-LEN(SUBSTITUTE($AG882:$AG885,"S", "")))</f>
        <v>0</v>
      </c>
      <c r="AS882" s="222">
        <f>SUMPRODUCT(LEN($M882:$AE885)-LEN(SUBSTITUTE($M882:$AE885,"F", "")))</f>
        <v>0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2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9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1147</v>
      </c>
      <c r="N883" s="35" t="s">
        <v>121</v>
      </c>
      <c r="O883" s="34" t="s">
        <v>1106</v>
      </c>
      <c r="P883" s="35" t="s">
        <v>120</v>
      </c>
      <c r="Q883" s="34" t="s">
        <v>385</v>
      </c>
      <c r="R883" s="35" t="s">
        <v>119</v>
      </c>
      <c r="S883" s="34" t="s">
        <v>377</v>
      </c>
      <c r="T883" s="35" t="s">
        <v>118</v>
      </c>
      <c r="U883" s="34" t="s">
        <v>133</v>
      </c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240</v>
      </c>
      <c r="I884" s="250"/>
      <c r="J884" s="250"/>
      <c r="K884" s="250"/>
      <c r="L884" s="26" t="s">
        <v>112</v>
      </c>
      <c r="M884" s="25" t="s">
        <v>1267</v>
      </c>
      <c r="N884" s="26" t="s">
        <v>111</v>
      </c>
      <c r="O884" s="25" t="s">
        <v>464</v>
      </c>
      <c r="P884" s="26" t="s">
        <v>110</v>
      </c>
      <c r="Q884" s="25" t="s">
        <v>385</v>
      </c>
      <c r="R884" s="26" t="s">
        <v>109</v>
      </c>
      <c r="S884" s="25" t="s">
        <v>186</v>
      </c>
      <c r="T884" s="26" t="s">
        <v>108</v>
      </c>
      <c r="U884" s="25" t="s">
        <v>175</v>
      </c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1287</v>
      </c>
      <c r="N885" s="55" t="s">
        <v>102</v>
      </c>
      <c r="O885" s="54" t="s">
        <v>1286</v>
      </c>
      <c r="P885" s="55" t="s">
        <v>101</v>
      </c>
      <c r="Q885" s="54" t="s">
        <v>373</v>
      </c>
      <c r="R885" s="55" t="s">
        <v>100</v>
      </c>
      <c r="S885" s="54" t="s">
        <v>371</v>
      </c>
      <c r="T885" s="55">
        <v>20</v>
      </c>
      <c r="U885" s="54" t="s">
        <v>133</v>
      </c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>
        <v>97</v>
      </c>
      <c r="J886" s="248">
        <v>27</v>
      </c>
      <c r="K886" s="248">
        <v>7</v>
      </c>
      <c r="L886" s="45" t="s">
        <v>132</v>
      </c>
      <c r="M886" s="44" t="s">
        <v>1110</v>
      </c>
      <c r="N886" s="45" t="s">
        <v>131</v>
      </c>
      <c r="O886" s="44" t="s">
        <v>1079</v>
      </c>
      <c r="P886" s="45" t="s">
        <v>130</v>
      </c>
      <c r="Q886" s="44" t="s">
        <v>530</v>
      </c>
      <c r="R886" s="45" t="s">
        <v>129</v>
      </c>
      <c r="S886" s="44" t="s">
        <v>373</v>
      </c>
      <c r="T886" s="45" t="s">
        <v>128</v>
      </c>
      <c r="U886" s="44" t="s">
        <v>371</v>
      </c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31"/>
      <c r="AK886" s="225"/>
      <c r="AL886" s="51"/>
      <c r="AM886" s="228">
        <f>SUMPRODUCT(LEN($M886:$AE889)-LEN(SUBSTITUTE($M886:$AE889,"A", "")))</f>
        <v>29</v>
      </c>
      <c r="AN886" s="216">
        <f>SUMPRODUCT(LEN($AH886:$AH889)-LEN(SUBSTITUTE($AH886:$AH889,"A", "")))</f>
        <v>0</v>
      </c>
      <c r="AO886" s="219">
        <f>SUMPRODUCT(LEN($AG886:$AG889)-LEN(SUBSTITUTE($AG886:$AG889,"A", "")))</f>
        <v>0</v>
      </c>
      <c r="AP886" s="222">
        <f>SUMPRODUCT(LEN($M886:$AE889)-LEN(SUBSTITUTE($M886:$AE889,"S", "")))</f>
        <v>10</v>
      </c>
      <c r="AQ886" s="216">
        <f>SUMPRODUCT(LEN($AH886:$AH889)-LEN(SUBSTITUTE($AH886:$AH889,"S", "")))</f>
        <v>0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3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4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 t="s">
        <v>1110</v>
      </c>
      <c r="N887" s="35" t="s">
        <v>121</v>
      </c>
      <c r="O887" s="34" t="s">
        <v>374</v>
      </c>
      <c r="P887" s="35" t="s">
        <v>120</v>
      </c>
      <c r="Q887" s="34" t="s">
        <v>375</v>
      </c>
      <c r="R887" s="35" t="s">
        <v>119</v>
      </c>
      <c r="S887" s="34" t="s">
        <v>374</v>
      </c>
      <c r="T887" s="35" t="s">
        <v>118</v>
      </c>
      <c r="U887" s="34" t="s">
        <v>133</v>
      </c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 t="s">
        <v>1079</v>
      </c>
      <c r="N888" s="26" t="s">
        <v>111</v>
      </c>
      <c r="O888" s="25" t="s">
        <v>375</v>
      </c>
      <c r="P888" s="26" t="s">
        <v>110</v>
      </c>
      <c r="Q888" s="25" t="s">
        <v>464</v>
      </c>
      <c r="R888" s="26" t="s">
        <v>109</v>
      </c>
      <c r="S888" s="25" t="s">
        <v>377</v>
      </c>
      <c r="T888" s="26" t="s">
        <v>108</v>
      </c>
      <c r="U888" s="25" t="s">
        <v>133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 t="s">
        <v>374</v>
      </c>
      <c r="N889" s="55" t="s">
        <v>102</v>
      </c>
      <c r="O889" s="54" t="s">
        <v>498</v>
      </c>
      <c r="P889" s="55" t="s">
        <v>101</v>
      </c>
      <c r="Q889" s="54" t="s">
        <v>544</v>
      </c>
      <c r="R889" s="55" t="s">
        <v>100</v>
      </c>
      <c r="S889" s="54" t="s">
        <v>186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89</v>
      </c>
      <c r="AN895" s="85">
        <f t="shared" si="118"/>
        <v>12</v>
      </c>
      <c r="AO895" s="84">
        <f t="shared" si="118"/>
        <v>0</v>
      </c>
      <c r="AP895" s="86">
        <f t="shared" si="118"/>
        <v>15</v>
      </c>
      <c r="AQ895" s="85">
        <f t="shared" si="118"/>
        <v>0</v>
      </c>
      <c r="AR895" s="84">
        <f t="shared" si="118"/>
        <v>0</v>
      </c>
      <c r="AS895" s="86">
        <f t="shared" si="118"/>
        <v>1</v>
      </c>
      <c r="AT895" s="85">
        <f t="shared" si="118"/>
        <v>0</v>
      </c>
      <c r="AU895" s="84">
        <f t="shared" si="118"/>
        <v>0</v>
      </c>
      <c r="AV895" s="86">
        <f t="shared" si="118"/>
        <v>32</v>
      </c>
      <c r="AW895" s="85">
        <f t="shared" si="118"/>
        <v>0</v>
      </c>
      <c r="AX895" s="84">
        <f t="shared" si="118"/>
        <v>0</v>
      </c>
      <c r="AY895" s="86">
        <f t="shared" si="118"/>
        <v>6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50.5</v>
      </c>
      <c r="BJ895" s="5">
        <f>SUM(AP895:AR895,BB895)/$BJ$5</f>
        <v>7.5</v>
      </c>
      <c r="BK895" s="5">
        <f>SUM(AS895:AU895,BC895)/$BJ$5</f>
        <v>0.5</v>
      </c>
      <c r="BL895" s="5">
        <f>SUM(AV895:AX895,BD895)/$BJ$5</f>
        <v>16</v>
      </c>
      <c r="BM895" s="5">
        <f>SUM(AY895:BA895,BE895)/$BJ$5</f>
        <v>3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44.5</v>
      </c>
      <c r="AN896" s="66">
        <f t="shared" si="119"/>
        <v>6</v>
      </c>
      <c r="AO896" s="65">
        <f t="shared" si="119"/>
        <v>0</v>
      </c>
      <c r="AP896" s="67">
        <f t="shared" si="119"/>
        <v>7.5</v>
      </c>
      <c r="AQ896" s="66">
        <f t="shared" si="119"/>
        <v>0</v>
      </c>
      <c r="AR896" s="65">
        <f t="shared" si="119"/>
        <v>0</v>
      </c>
      <c r="AS896" s="67">
        <f t="shared" si="119"/>
        <v>0.5</v>
      </c>
      <c r="AT896" s="66">
        <f t="shared" si="119"/>
        <v>0</v>
      </c>
      <c r="AU896" s="65">
        <f t="shared" si="119"/>
        <v>0</v>
      </c>
      <c r="AV896" s="67">
        <f t="shared" si="119"/>
        <v>16</v>
      </c>
      <c r="AW896" s="66">
        <f t="shared" si="119"/>
        <v>0</v>
      </c>
      <c r="AX896" s="65">
        <f t="shared" si="119"/>
        <v>0</v>
      </c>
      <c r="AY896" s="67">
        <f t="shared" si="119"/>
        <v>3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466</v>
      </c>
      <c r="I897" s="248">
        <v>124</v>
      </c>
      <c r="J897" s="248">
        <v>29</v>
      </c>
      <c r="K897" s="248">
        <v>5</v>
      </c>
      <c r="L897" s="45" t="s">
        <v>132</v>
      </c>
      <c r="M897" s="44" t="s">
        <v>175</v>
      </c>
      <c r="N897" s="45" t="s">
        <v>131</v>
      </c>
      <c r="O897" s="44" t="s">
        <v>375</v>
      </c>
      <c r="P897" s="45" t="s">
        <v>130</v>
      </c>
      <c r="Q897" s="44" t="s">
        <v>1285</v>
      </c>
      <c r="R897" s="45" t="s">
        <v>129</v>
      </c>
      <c r="S897" s="44" t="s">
        <v>477</v>
      </c>
      <c r="T897" s="45" t="s">
        <v>128</v>
      </c>
      <c r="U897" s="44" t="s">
        <v>477</v>
      </c>
      <c r="V897" s="45" t="s">
        <v>127</v>
      </c>
      <c r="W897" s="44" t="s">
        <v>498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475</v>
      </c>
      <c r="AI897" s="42"/>
      <c r="AJ897" s="235"/>
      <c r="AK897" s="235"/>
      <c r="AL897" s="51"/>
      <c r="AM897" s="228">
        <f>SUMPRODUCT(LEN($M897:$AE900)-LEN(SUBSTITUTE($M897:$AE900,"A", "")))</f>
        <v>48</v>
      </c>
      <c r="AN897" s="216">
        <f>SUMPRODUCT(LEN($AH897:$AH900)-LEN(SUBSTITUTE($AH897:$AH900,"A", "")))</f>
        <v>4</v>
      </c>
      <c r="AO897" s="219">
        <f>SUMPRODUCT(LEN($AG897:$AG900)-LEN(SUBSTITUTE($AG897:$AG900,"A", "")))</f>
        <v>0</v>
      </c>
      <c r="AP897" s="222">
        <f>SUMPRODUCT(LEN($M897:$AE900)-LEN(SUBSTITUTE($M897:$AE900,"S", "")))</f>
        <v>3</v>
      </c>
      <c r="AQ897" s="216">
        <f>SUMPRODUCT(LEN($AH897:$AH900)-LEN(SUBSTITUTE($AH897:$AH900,"S", "")))</f>
        <v>0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17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3</v>
      </c>
      <c r="AZ897" s="216">
        <f>SUMPRODUCT(LEN($AH897:$AH900)-LEN(SUBSTITUTE($AH897:$AH900,"M", "")))</f>
        <v>0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1110</v>
      </c>
      <c r="N898" s="35" t="s">
        <v>121</v>
      </c>
      <c r="O898" s="34" t="s">
        <v>1284</v>
      </c>
      <c r="P898" s="35" t="s">
        <v>120</v>
      </c>
      <c r="Q898" s="34" t="s">
        <v>475</v>
      </c>
      <c r="R898" s="35" t="s">
        <v>119</v>
      </c>
      <c r="S898" s="34" t="s">
        <v>374</v>
      </c>
      <c r="T898" s="35" t="s">
        <v>118</v>
      </c>
      <c r="U898" s="34" t="s">
        <v>710</v>
      </c>
      <c r="V898" s="35" t="s">
        <v>117</v>
      </c>
      <c r="W898" s="34" t="s">
        <v>175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241</v>
      </c>
      <c r="I899" s="250"/>
      <c r="J899" s="250"/>
      <c r="K899" s="250"/>
      <c r="L899" s="26" t="s">
        <v>112</v>
      </c>
      <c r="M899" s="25" t="s">
        <v>374</v>
      </c>
      <c r="N899" s="26" t="s">
        <v>111</v>
      </c>
      <c r="O899" s="25" t="s">
        <v>375</v>
      </c>
      <c r="P899" s="26" t="s">
        <v>110</v>
      </c>
      <c r="Q899" s="25" t="s">
        <v>743</v>
      </c>
      <c r="R899" s="26" t="s">
        <v>109</v>
      </c>
      <c r="S899" s="25" t="s">
        <v>1096</v>
      </c>
      <c r="T899" s="26" t="s">
        <v>108</v>
      </c>
      <c r="U899" s="25" t="s">
        <v>558</v>
      </c>
      <c r="V899" s="26" t="s">
        <v>107</v>
      </c>
      <c r="W899" s="25" t="s">
        <v>133</v>
      </c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374</v>
      </c>
      <c r="N900" s="55" t="s">
        <v>102</v>
      </c>
      <c r="O900" s="54" t="s">
        <v>374</v>
      </c>
      <c r="P900" s="55" t="s">
        <v>101</v>
      </c>
      <c r="Q900" s="54" t="s">
        <v>710</v>
      </c>
      <c r="R900" s="55" t="s">
        <v>100</v>
      </c>
      <c r="S900" s="54" t="s">
        <v>664</v>
      </c>
      <c r="T900" s="55">
        <v>20</v>
      </c>
      <c r="U900" s="54" t="s">
        <v>664</v>
      </c>
      <c r="V900" s="55" t="s">
        <v>99</v>
      </c>
      <c r="W900" s="54" t="s">
        <v>133</v>
      </c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>
        <v>113</v>
      </c>
      <c r="J901" s="248">
        <v>30</v>
      </c>
      <c r="K901" s="248">
        <v>7</v>
      </c>
      <c r="L901" s="45" t="s">
        <v>132</v>
      </c>
      <c r="M901" s="44" t="s">
        <v>375</v>
      </c>
      <c r="N901" s="45" t="s">
        <v>131</v>
      </c>
      <c r="O901" s="44" t="s">
        <v>883</v>
      </c>
      <c r="P901" s="45" t="s">
        <v>130</v>
      </c>
      <c r="Q901" s="44" t="s">
        <v>1283</v>
      </c>
      <c r="R901" s="45" t="s">
        <v>129</v>
      </c>
      <c r="S901" s="44" t="s">
        <v>671</v>
      </c>
      <c r="T901" s="45" t="s">
        <v>128</v>
      </c>
      <c r="U901" s="44" t="s">
        <v>377</v>
      </c>
      <c r="V901" s="45" t="s">
        <v>127</v>
      </c>
      <c r="W901" s="44" t="s">
        <v>371</v>
      </c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175</v>
      </c>
      <c r="AI901" s="42"/>
      <c r="AJ901" s="231">
        <v>3</v>
      </c>
      <c r="AK901" s="225"/>
      <c r="AL901" s="51"/>
      <c r="AM901" s="228">
        <f>SUMPRODUCT(LEN($M901:$AE904)-LEN(SUBSTITUTE($M901:$AE904,"A", "")))</f>
        <v>41</v>
      </c>
      <c r="AN901" s="216">
        <f>SUMPRODUCT(LEN($AH901:$AH904)-LEN(SUBSTITUTE($AH901:$AH904,"A", "")))</f>
        <v>8</v>
      </c>
      <c r="AO901" s="219">
        <f>SUMPRODUCT(LEN($AG901:$AG904)-LEN(SUBSTITUTE($AG901:$AG904,"A", "")))</f>
        <v>0</v>
      </c>
      <c r="AP901" s="222">
        <f>SUMPRODUCT(LEN($M901:$AE904)-LEN(SUBSTITUTE($M901:$AE904,"S", "")))</f>
        <v>12</v>
      </c>
      <c r="AQ901" s="216">
        <f>SUMPRODUCT(LEN($AH901:$AH904)-LEN(SUBSTITUTE($AH901:$AH904,"S", "")))</f>
        <v>0</v>
      </c>
      <c r="AR901" s="219">
        <f>SUMPRODUCT(LEN($AG901:$AG904)-LEN(SUBSTITUTE($AG901:$AG904,"S", "")))</f>
        <v>0</v>
      </c>
      <c r="AS901" s="222">
        <f>SUMPRODUCT(LEN($M901:$AE904)-LEN(SUBSTITUTE($M901:$AE904,"F", "")))</f>
        <v>1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15</v>
      </c>
      <c r="AW901" s="216">
        <f>SUMPRODUCT(LEN($AH901:$AH904)-LEN(SUBSTITUTE($AH901:$AH904,"G", "")))</f>
        <v>0</v>
      </c>
      <c r="AX901" s="219">
        <f>SUMPRODUCT(LEN($AG901:$AG904)-LEN(SUBSTITUTE($AG901:$AG904,"G", "")))</f>
        <v>0</v>
      </c>
      <c r="AY901" s="222">
        <f>SUMPRODUCT(LEN($M901:$AE904)-LEN(SUBSTITUTE($M901:$AE904,"M", "")))</f>
        <v>3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 t="s">
        <v>374</v>
      </c>
      <c r="N902" s="35" t="s">
        <v>121</v>
      </c>
      <c r="O902" s="34" t="s">
        <v>1167</v>
      </c>
      <c r="P902" s="35" t="s">
        <v>120</v>
      </c>
      <c r="Q902" s="34" t="s">
        <v>374</v>
      </c>
      <c r="R902" s="35" t="s">
        <v>119</v>
      </c>
      <c r="S902" s="34" t="s">
        <v>664</v>
      </c>
      <c r="T902" s="35" t="s">
        <v>118</v>
      </c>
      <c r="U902" s="34" t="s">
        <v>658</v>
      </c>
      <c r="V902" s="35" t="s">
        <v>117</v>
      </c>
      <c r="W902" s="34" t="s">
        <v>133</v>
      </c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374</v>
      </c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 t="s">
        <v>374</v>
      </c>
      <c r="N903" s="26" t="s">
        <v>111</v>
      </c>
      <c r="O903" s="25" t="s">
        <v>1079</v>
      </c>
      <c r="P903" s="26" t="s">
        <v>110</v>
      </c>
      <c r="Q903" s="25" t="s">
        <v>922</v>
      </c>
      <c r="R903" s="26" t="s">
        <v>109</v>
      </c>
      <c r="S903" s="25" t="s">
        <v>471</v>
      </c>
      <c r="T903" s="26" t="s">
        <v>108</v>
      </c>
      <c r="U903" s="25" t="s">
        <v>544</v>
      </c>
      <c r="V903" s="26" t="s">
        <v>107</v>
      </c>
      <c r="W903" s="25" t="s">
        <v>133</v>
      </c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 t="s">
        <v>475</v>
      </c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 t="s">
        <v>1147</v>
      </c>
      <c r="N904" s="55" t="s">
        <v>102</v>
      </c>
      <c r="O904" s="54" t="s">
        <v>496</v>
      </c>
      <c r="P904" s="55" t="s">
        <v>101</v>
      </c>
      <c r="Q904" s="54" t="s">
        <v>530</v>
      </c>
      <c r="R904" s="55" t="s">
        <v>100</v>
      </c>
      <c r="S904" s="54" t="s">
        <v>556</v>
      </c>
      <c r="T904" s="55">
        <v>20</v>
      </c>
      <c r="U904" s="54" t="s">
        <v>503</v>
      </c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52</v>
      </c>
      <c r="AN910" s="85">
        <f t="shared" si="120"/>
        <v>0</v>
      </c>
      <c r="AO910" s="84">
        <f t="shared" si="120"/>
        <v>0</v>
      </c>
      <c r="AP910" s="86">
        <f t="shared" si="120"/>
        <v>51</v>
      </c>
      <c r="AQ910" s="85">
        <f t="shared" si="120"/>
        <v>0</v>
      </c>
      <c r="AR910" s="84">
        <f t="shared" si="120"/>
        <v>0</v>
      </c>
      <c r="AS910" s="86">
        <f t="shared" si="120"/>
        <v>1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0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26</v>
      </c>
      <c r="BJ910" s="5">
        <f>SUM(AP910:AR910,BB910)/$BJ$5</f>
        <v>25.5</v>
      </c>
      <c r="BK910" s="5">
        <f>SUM(AS910:AU910,BC910)/$BJ$5</f>
        <v>0.5</v>
      </c>
      <c r="BL910" s="5">
        <f>SUM(AV910:AX910,BD910)/$BJ$5</f>
        <v>4.5</v>
      </c>
      <c r="BM910" s="5">
        <f>SUM(AY910:BA910,BE910)/$BJ$5</f>
        <v>2.5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26</v>
      </c>
      <c r="AN911" s="66">
        <f t="shared" si="121"/>
        <v>0</v>
      </c>
      <c r="AO911" s="65">
        <f t="shared" si="121"/>
        <v>0</v>
      </c>
      <c r="AP911" s="67">
        <f t="shared" si="121"/>
        <v>25.5</v>
      </c>
      <c r="AQ911" s="66">
        <f t="shared" si="121"/>
        <v>0</v>
      </c>
      <c r="AR911" s="65">
        <f t="shared" si="121"/>
        <v>0</v>
      </c>
      <c r="AS911" s="67">
        <f t="shared" si="121"/>
        <v>0.5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0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178</v>
      </c>
      <c r="I912" s="248">
        <v>96</v>
      </c>
      <c r="J912" s="248">
        <v>30</v>
      </c>
      <c r="K912" s="248">
        <v>6</v>
      </c>
      <c r="L912" s="45" t="s">
        <v>132</v>
      </c>
      <c r="M912" s="44" t="s">
        <v>175</v>
      </c>
      <c r="N912" s="45" t="s">
        <v>131</v>
      </c>
      <c r="O912" s="44" t="s">
        <v>374</v>
      </c>
      <c r="P912" s="45" t="s">
        <v>130</v>
      </c>
      <c r="Q912" s="44" t="s">
        <v>175</v>
      </c>
      <c r="R912" s="45" t="s">
        <v>129</v>
      </c>
      <c r="S912" s="44" t="s">
        <v>650</v>
      </c>
      <c r="T912" s="45" t="s">
        <v>128</v>
      </c>
      <c r="U912" s="44" t="s">
        <v>538</v>
      </c>
      <c r="V912" s="45" t="s">
        <v>127</v>
      </c>
      <c r="W912" s="44" t="s">
        <v>186</v>
      </c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35"/>
      <c r="AK912" s="235"/>
      <c r="AL912" s="51"/>
      <c r="AM912" s="228">
        <f>SUMPRODUCT(LEN($M912:$AE915)-LEN(SUBSTITUTE($M912:$AE915,"A", "")))</f>
        <v>26</v>
      </c>
      <c r="AN912" s="216">
        <f>SUMPRODUCT(LEN($AH912:$AH915)-LEN(SUBSTITUTE($AH912:$AH915,"A", "")))</f>
        <v>0</v>
      </c>
      <c r="AO912" s="219">
        <f>SUMPRODUCT(LEN($AG912:$AG915)-LEN(SUBSTITUTE($AG912:$AG915,"A", "")))</f>
        <v>0</v>
      </c>
      <c r="AP912" s="222">
        <f>SUMPRODUCT(LEN($M912:$AE915)-LEN(SUBSTITUTE($M912:$AE915,"S", "")))</f>
        <v>27</v>
      </c>
      <c r="AQ912" s="216">
        <f>SUMPRODUCT(LEN($AH912:$AH915)-LEN(SUBSTITUTE($AH912:$AH915,"S", "")))</f>
        <v>0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5</v>
      </c>
      <c r="AW912" s="216">
        <f>SUMPRODUCT(LEN($AH912:$AH915)-LEN(SUBSTITUTE($AH912:$AH915,"G", "")))</f>
        <v>0</v>
      </c>
      <c r="AX912" s="219">
        <f>SUMPRODUCT(LEN($AG912:$AG915)-LEN(SUBSTITUTE($AG912:$AG915,"G", "")))</f>
        <v>0</v>
      </c>
      <c r="AY912" s="222">
        <f>SUMPRODUCT(LEN($M912:$AE915)-LEN(SUBSTITUTE($M912:$AE915,"M", "")))</f>
        <v>3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0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175</v>
      </c>
      <c r="N913" s="35" t="s">
        <v>121</v>
      </c>
      <c r="O913" s="34" t="s">
        <v>544</v>
      </c>
      <c r="P913" s="35" t="s">
        <v>120</v>
      </c>
      <c r="Q913" s="34" t="s">
        <v>1282</v>
      </c>
      <c r="R913" s="35" t="s">
        <v>119</v>
      </c>
      <c r="S913" s="34" t="s">
        <v>461</v>
      </c>
      <c r="T913" s="35" t="s">
        <v>118</v>
      </c>
      <c r="U913" s="34" t="s">
        <v>381</v>
      </c>
      <c r="V913" s="35" t="s">
        <v>117</v>
      </c>
      <c r="W913" s="34" t="s">
        <v>133</v>
      </c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240</v>
      </c>
      <c r="I914" s="250"/>
      <c r="J914" s="250"/>
      <c r="K914" s="250"/>
      <c r="L914" s="26" t="s">
        <v>112</v>
      </c>
      <c r="M914" s="25" t="s">
        <v>375</v>
      </c>
      <c r="N914" s="26" t="s">
        <v>111</v>
      </c>
      <c r="O914" s="25" t="s">
        <v>475</v>
      </c>
      <c r="P914" s="26" t="s">
        <v>110</v>
      </c>
      <c r="Q914" s="25" t="s">
        <v>175</v>
      </c>
      <c r="R914" s="26" t="s">
        <v>109</v>
      </c>
      <c r="S914" s="25" t="s">
        <v>500</v>
      </c>
      <c r="T914" s="26" t="s">
        <v>108</v>
      </c>
      <c r="U914" s="25" t="s">
        <v>381</v>
      </c>
      <c r="V914" s="26" t="s">
        <v>107</v>
      </c>
      <c r="W914" s="25" t="s">
        <v>133</v>
      </c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1267</v>
      </c>
      <c r="N915" s="55" t="s">
        <v>102</v>
      </c>
      <c r="O915" s="54" t="s">
        <v>1079</v>
      </c>
      <c r="P915" s="55" t="s">
        <v>101</v>
      </c>
      <c r="Q915" s="54" t="s">
        <v>547</v>
      </c>
      <c r="R915" s="55" t="s">
        <v>100</v>
      </c>
      <c r="S915" s="54" t="s">
        <v>491</v>
      </c>
      <c r="T915" s="55">
        <v>20</v>
      </c>
      <c r="U915" s="54" t="s">
        <v>371</v>
      </c>
      <c r="V915" s="55" t="s">
        <v>99</v>
      </c>
      <c r="W915" s="54" t="s">
        <v>133</v>
      </c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>
        <v>95</v>
      </c>
      <c r="J916" s="248">
        <v>28</v>
      </c>
      <c r="K916" s="248">
        <v>5</v>
      </c>
      <c r="L916" s="45" t="s">
        <v>132</v>
      </c>
      <c r="M916" s="44" t="s">
        <v>175</v>
      </c>
      <c r="N916" s="45" t="s">
        <v>131</v>
      </c>
      <c r="O916" s="44" t="s">
        <v>375</v>
      </c>
      <c r="P916" s="45" t="s">
        <v>130</v>
      </c>
      <c r="Q916" s="44" t="s">
        <v>475</v>
      </c>
      <c r="R916" s="45" t="s">
        <v>129</v>
      </c>
      <c r="S916" s="44" t="s">
        <v>373</v>
      </c>
      <c r="T916" s="45" t="s">
        <v>128</v>
      </c>
      <c r="U916" s="44" t="s">
        <v>378</v>
      </c>
      <c r="V916" s="45" t="s">
        <v>127</v>
      </c>
      <c r="W916" s="44" t="s">
        <v>133</v>
      </c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31"/>
      <c r="AK916" s="225"/>
      <c r="AL916" s="51"/>
      <c r="AM916" s="228">
        <f>SUMPRODUCT(LEN($M916:$AE919)-LEN(SUBSTITUTE($M916:$AE919,"A", "")))</f>
        <v>26</v>
      </c>
      <c r="AN916" s="216">
        <f>SUMPRODUCT(LEN($AH916:$AH919)-LEN(SUBSTITUTE($AH916:$AH919,"A", "")))</f>
        <v>0</v>
      </c>
      <c r="AO916" s="219">
        <f>SUMPRODUCT(LEN($AG916:$AG919)-LEN(SUBSTITUTE($AG916:$AG919,"A", "")))</f>
        <v>0</v>
      </c>
      <c r="AP916" s="222">
        <f>SUMPRODUCT(LEN($M916:$AE919)-LEN(SUBSTITUTE($M916:$AE919,"S", "")))</f>
        <v>24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1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4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2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 t="s">
        <v>175</v>
      </c>
      <c r="N917" s="35" t="s">
        <v>121</v>
      </c>
      <c r="O917" s="34" t="s">
        <v>1079</v>
      </c>
      <c r="P917" s="35" t="s">
        <v>120</v>
      </c>
      <c r="Q917" s="34" t="s">
        <v>464</v>
      </c>
      <c r="R917" s="35" t="s">
        <v>119</v>
      </c>
      <c r="S917" s="34" t="s">
        <v>461</v>
      </c>
      <c r="T917" s="35" t="s">
        <v>118</v>
      </c>
      <c r="U917" s="34" t="s">
        <v>371</v>
      </c>
      <c r="V917" s="35" t="s">
        <v>117</v>
      </c>
      <c r="W917" s="34" t="s">
        <v>133</v>
      </c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 t="s">
        <v>175</v>
      </c>
      <c r="N918" s="26" t="s">
        <v>111</v>
      </c>
      <c r="O918" s="25" t="s">
        <v>1281</v>
      </c>
      <c r="P918" s="26" t="s">
        <v>110</v>
      </c>
      <c r="Q918" s="25" t="s">
        <v>385</v>
      </c>
      <c r="R918" s="26" t="s">
        <v>109</v>
      </c>
      <c r="S918" s="25" t="s">
        <v>491</v>
      </c>
      <c r="T918" s="26" t="s">
        <v>108</v>
      </c>
      <c r="U918" s="25" t="s">
        <v>371</v>
      </c>
      <c r="V918" s="26" t="s">
        <v>107</v>
      </c>
      <c r="W918" s="25" t="s">
        <v>133</v>
      </c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 t="s">
        <v>375</v>
      </c>
      <c r="N919" s="55" t="s">
        <v>102</v>
      </c>
      <c r="O919" s="54" t="s">
        <v>375</v>
      </c>
      <c r="P919" s="55" t="s">
        <v>101</v>
      </c>
      <c r="Q919" s="54" t="s">
        <v>662</v>
      </c>
      <c r="R919" s="55" t="s">
        <v>100</v>
      </c>
      <c r="S919" s="54" t="s">
        <v>502</v>
      </c>
      <c r="T919" s="55">
        <v>20</v>
      </c>
      <c r="U919" s="54" t="s">
        <v>371</v>
      </c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82</v>
      </c>
      <c r="AN925" s="85">
        <f t="shared" si="122"/>
        <v>10</v>
      </c>
      <c r="AO925" s="84">
        <f t="shared" si="122"/>
        <v>1</v>
      </c>
      <c r="AP925" s="86">
        <f t="shared" si="122"/>
        <v>66</v>
      </c>
      <c r="AQ925" s="85">
        <f t="shared" si="122"/>
        <v>4</v>
      </c>
      <c r="AR925" s="84">
        <f t="shared" si="122"/>
        <v>0</v>
      </c>
      <c r="AS925" s="86">
        <f t="shared" si="122"/>
        <v>1</v>
      </c>
      <c r="AT925" s="85">
        <f t="shared" si="122"/>
        <v>1</v>
      </c>
      <c r="AU925" s="84">
        <f t="shared" si="122"/>
        <v>0</v>
      </c>
      <c r="AV925" s="86">
        <f t="shared" si="122"/>
        <v>19</v>
      </c>
      <c r="AW925" s="85">
        <f t="shared" si="122"/>
        <v>0</v>
      </c>
      <c r="AX925" s="84">
        <f t="shared" si="122"/>
        <v>0</v>
      </c>
      <c r="AY925" s="86">
        <f t="shared" si="122"/>
        <v>5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46.5</v>
      </c>
      <c r="BJ925" s="5">
        <f>SUM(AP925:AR925,BB925)/$BJ$5</f>
        <v>35.5</v>
      </c>
      <c r="BK925" s="5">
        <f>SUM(AS925:AU925,BC925)/$BJ$5</f>
        <v>1</v>
      </c>
      <c r="BL925" s="5">
        <f>SUM(AV925:AX925,BD925)/$BJ$5</f>
        <v>10</v>
      </c>
      <c r="BM925" s="5">
        <f>SUM(AY925:BA925,BE925)/$BJ$5</f>
        <v>2.5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41</v>
      </c>
      <c r="AN926" s="66">
        <f t="shared" si="123"/>
        <v>5</v>
      </c>
      <c r="AO926" s="65">
        <f t="shared" si="123"/>
        <v>0.5</v>
      </c>
      <c r="AP926" s="67">
        <f t="shared" si="123"/>
        <v>33</v>
      </c>
      <c r="AQ926" s="66">
        <f t="shared" si="123"/>
        <v>2</v>
      </c>
      <c r="AR926" s="65">
        <f t="shared" si="123"/>
        <v>0</v>
      </c>
      <c r="AS926" s="67">
        <f t="shared" si="123"/>
        <v>0.5</v>
      </c>
      <c r="AT926" s="66">
        <f t="shared" si="123"/>
        <v>0.5</v>
      </c>
      <c r="AU926" s="65">
        <f t="shared" si="123"/>
        <v>0</v>
      </c>
      <c r="AV926" s="67">
        <f t="shared" si="123"/>
        <v>9.5</v>
      </c>
      <c r="AW926" s="66">
        <f t="shared" si="123"/>
        <v>0</v>
      </c>
      <c r="AX926" s="65">
        <f t="shared" si="123"/>
        <v>0</v>
      </c>
      <c r="AY926" s="67">
        <f t="shared" si="123"/>
        <v>2.5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178</v>
      </c>
      <c r="I927" s="248">
        <v>100</v>
      </c>
      <c r="J927" s="248">
        <v>31</v>
      </c>
      <c r="K927" s="248">
        <v>7</v>
      </c>
      <c r="L927" s="45" t="s">
        <v>132</v>
      </c>
      <c r="M927" s="44" t="s">
        <v>1106</v>
      </c>
      <c r="N927" s="45" t="s">
        <v>131</v>
      </c>
      <c r="O927" s="44" t="s">
        <v>1280</v>
      </c>
      <c r="P927" s="45" t="s">
        <v>130</v>
      </c>
      <c r="Q927" s="44" t="s">
        <v>1279</v>
      </c>
      <c r="R927" s="45" t="s">
        <v>129</v>
      </c>
      <c r="S927" s="44" t="s">
        <v>682</v>
      </c>
      <c r="T927" s="45" t="s">
        <v>128</v>
      </c>
      <c r="U927" s="44" t="s">
        <v>513</v>
      </c>
      <c r="V927" s="45" t="s">
        <v>127</v>
      </c>
      <c r="W927" s="44" t="s">
        <v>186</v>
      </c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23</v>
      </c>
      <c r="AG927" s="44" t="s">
        <v>175</v>
      </c>
      <c r="AH927" s="43" t="s">
        <v>1278</v>
      </c>
      <c r="AI927" s="42" t="s">
        <v>569</v>
      </c>
      <c r="AJ927" s="235">
        <v>7</v>
      </c>
      <c r="AK927" s="235"/>
      <c r="AL927" s="51"/>
      <c r="AM927" s="228">
        <f>SUMPRODUCT(LEN($M927:$AE930)-LEN(SUBSTITUTE($M927:$AE930,"A", "")))</f>
        <v>45</v>
      </c>
      <c r="AN927" s="216">
        <f>SUMPRODUCT(LEN($AH927:$AH930)-LEN(SUBSTITUTE($AH927:$AH930,"A", "")))</f>
        <v>9</v>
      </c>
      <c r="AO927" s="219">
        <f>SUMPRODUCT(LEN($AG927:$AG930)-LEN(SUBSTITUTE($AG927:$AG930,"A", "")))</f>
        <v>1</v>
      </c>
      <c r="AP927" s="222">
        <f>SUMPRODUCT(LEN($M927:$AE930)-LEN(SUBSTITUTE($M927:$AE930,"S", "")))</f>
        <v>38</v>
      </c>
      <c r="AQ927" s="216">
        <f>SUMPRODUCT(LEN($AH927:$AH930)-LEN(SUBSTITUTE($AH927:$AH930,"S", "")))</f>
        <v>4</v>
      </c>
      <c r="AR927" s="219">
        <f>SUMPRODUCT(LEN($AG927:$AG930)-LEN(SUBSTITUTE($AG927:$AG930,"S", "")))</f>
        <v>0</v>
      </c>
      <c r="AS927" s="222">
        <f>SUMPRODUCT(LEN($M927:$AE930)-LEN(SUBSTITUTE($M927:$AE930,"F", "")))</f>
        <v>1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9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2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1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1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374</v>
      </c>
      <c r="N928" s="35" t="s">
        <v>121</v>
      </c>
      <c r="O928" s="34" t="s">
        <v>520</v>
      </c>
      <c r="P928" s="35" t="s">
        <v>120</v>
      </c>
      <c r="Q928" s="34" t="s">
        <v>1277</v>
      </c>
      <c r="R928" s="35" t="s">
        <v>119</v>
      </c>
      <c r="S928" s="34" t="s">
        <v>1276</v>
      </c>
      <c r="T928" s="35" t="s">
        <v>118</v>
      </c>
      <c r="U928" s="34" t="s">
        <v>381</v>
      </c>
      <c r="V928" s="35" t="s">
        <v>117</v>
      </c>
      <c r="W928" s="34" t="s">
        <v>371</v>
      </c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375</v>
      </c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240</v>
      </c>
      <c r="I929" s="250"/>
      <c r="J929" s="250"/>
      <c r="K929" s="250"/>
      <c r="L929" s="26" t="s">
        <v>112</v>
      </c>
      <c r="M929" s="25" t="s">
        <v>496</v>
      </c>
      <c r="N929" s="26" t="s">
        <v>111</v>
      </c>
      <c r="O929" s="25" t="s">
        <v>470</v>
      </c>
      <c r="P929" s="26" t="s">
        <v>110</v>
      </c>
      <c r="Q929" s="25" t="s">
        <v>1275</v>
      </c>
      <c r="R929" s="26" t="s">
        <v>109</v>
      </c>
      <c r="S929" s="25" t="s">
        <v>385</v>
      </c>
      <c r="T929" s="26" t="s">
        <v>108</v>
      </c>
      <c r="U929" s="25" t="s">
        <v>371</v>
      </c>
      <c r="V929" s="26" t="s">
        <v>107</v>
      </c>
      <c r="W929" s="25" t="s">
        <v>133</v>
      </c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1274</v>
      </c>
      <c r="N930" s="55" t="s">
        <v>102</v>
      </c>
      <c r="O930" s="54" t="s">
        <v>1273</v>
      </c>
      <c r="P930" s="55" t="s">
        <v>101</v>
      </c>
      <c r="Q930" s="54" t="s">
        <v>1272</v>
      </c>
      <c r="R930" s="55" t="s">
        <v>100</v>
      </c>
      <c r="S930" s="54" t="s">
        <v>461</v>
      </c>
      <c r="T930" s="55">
        <v>20</v>
      </c>
      <c r="U930" s="54" t="s">
        <v>371</v>
      </c>
      <c r="V930" s="55" t="s">
        <v>99</v>
      </c>
      <c r="W930" s="54" t="s">
        <v>133</v>
      </c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>
        <v>96</v>
      </c>
      <c r="J931" s="248">
        <v>30</v>
      </c>
      <c r="K931" s="248">
        <v>7</v>
      </c>
      <c r="L931" s="45" t="s">
        <v>132</v>
      </c>
      <c r="M931" s="44" t="s">
        <v>175</v>
      </c>
      <c r="N931" s="45" t="s">
        <v>131</v>
      </c>
      <c r="O931" s="44" t="s">
        <v>1271</v>
      </c>
      <c r="P931" s="45" t="s">
        <v>130</v>
      </c>
      <c r="Q931" s="44" t="s">
        <v>1270</v>
      </c>
      <c r="R931" s="45" t="s">
        <v>129</v>
      </c>
      <c r="S931" s="44" t="s">
        <v>798</v>
      </c>
      <c r="T931" s="45" t="s">
        <v>128</v>
      </c>
      <c r="U931" s="44" t="s">
        <v>492</v>
      </c>
      <c r="V931" s="45" t="s">
        <v>127</v>
      </c>
      <c r="W931" s="44" t="s">
        <v>133</v>
      </c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663</v>
      </c>
      <c r="AI931" s="42"/>
      <c r="AJ931" s="231"/>
      <c r="AK931" s="225"/>
      <c r="AL931" s="51"/>
      <c r="AM931" s="228">
        <f>SUMPRODUCT(LEN($M931:$AE934)-LEN(SUBSTITUTE($M931:$AE934,"A", "")))</f>
        <v>37</v>
      </c>
      <c r="AN931" s="216">
        <f>SUMPRODUCT(LEN($AH931:$AH934)-LEN(SUBSTITUTE($AH931:$AH934,"A", "")))</f>
        <v>1</v>
      </c>
      <c r="AO931" s="219">
        <f>SUMPRODUCT(LEN($AG931:$AG934)-LEN(SUBSTITUTE($AG931:$AG934,"A", "")))</f>
        <v>0</v>
      </c>
      <c r="AP931" s="222">
        <f>SUMPRODUCT(LEN($M931:$AE934)-LEN(SUBSTITUTE($M931:$AE934,"S", "")))</f>
        <v>28</v>
      </c>
      <c r="AQ931" s="216">
        <f>SUMPRODUCT(LEN($AH931:$AH934)-LEN(SUBSTITUTE($AH931:$AH934,"S", "")))</f>
        <v>0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1</v>
      </c>
      <c r="AU931" s="219">
        <f>SUMPRODUCT(LEN($AG931:$AG934)-LEN(SUBSTITUTE($AG931:$AG934,"F", "")))</f>
        <v>0</v>
      </c>
      <c r="AV931" s="222">
        <f>SUMPRODUCT(LEN($M931:$AE934)-LEN(SUBSTITUTE($M931:$AE934,"G", "")))</f>
        <v>10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3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 t="s">
        <v>374</v>
      </c>
      <c r="N932" s="35" t="s">
        <v>121</v>
      </c>
      <c r="O932" s="34" t="s">
        <v>656</v>
      </c>
      <c r="P932" s="35" t="s">
        <v>120</v>
      </c>
      <c r="Q932" s="34" t="s">
        <v>1269</v>
      </c>
      <c r="R932" s="35" t="s">
        <v>119</v>
      </c>
      <c r="S932" s="34" t="s">
        <v>385</v>
      </c>
      <c r="T932" s="35" t="s">
        <v>118</v>
      </c>
      <c r="U932" s="34" t="s">
        <v>186</v>
      </c>
      <c r="V932" s="35" t="s">
        <v>117</v>
      </c>
      <c r="W932" s="34" t="s">
        <v>133</v>
      </c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 t="s">
        <v>1110</v>
      </c>
      <c r="N933" s="26" t="s">
        <v>111</v>
      </c>
      <c r="O933" s="25" t="s">
        <v>1268</v>
      </c>
      <c r="P933" s="26" t="s">
        <v>110</v>
      </c>
      <c r="Q933" s="25" t="s">
        <v>477</v>
      </c>
      <c r="R933" s="26" t="s">
        <v>109</v>
      </c>
      <c r="S933" s="25" t="s">
        <v>682</v>
      </c>
      <c r="T933" s="26" t="s">
        <v>108</v>
      </c>
      <c r="U933" s="25" t="s">
        <v>371</v>
      </c>
      <c r="V933" s="26" t="s">
        <v>107</v>
      </c>
      <c r="W933" s="25" t="s">
        <v>133</v>
      </c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 t="s">
        <v>1264</v>
      </c>
      <c r="N934" s="55" t="s">
        <v>102</v>
      </c>
      <c r="O934" s="54" t="s">
        <v>647</v>
      </c>
      <c r="P934" s="55" t="s">
        <v>101</v>
      </c>
      <c r="Q934" s="54" t="s">
        <v>1155</v>
      </c>
      <c r="R934" s="55" t="s">
        <v>100</v>
      </c>
      <c r="S934" s="54" t="s">
        <v>500</v>
      </c>
      <c r="T934" s="55">
        <v>20</v>
      </c>
      <c r="U934" s="54" t="s">
        <v>371</v>
      </c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49</v>
      </c>
      <c r="AN940" s="85">
        <f t="shared" si="124"/>
        <v>15</v>
      </c>
      <c r="AO940" s="84">
        <f t="shared" si="124"/>
        <v>0</v>
      </c>
      <c r="AP940" s="86">
        <f t="shared" si="124"/>
        <v>32</v>
      </c>
      <c r="AQ940" s="85">
        <f t="shared" si="124"/>
        <v>3</v>
      </c>
      <c r="AR940" s="84">
        <f t="shared" si="124"/>
        <v>1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6</v>
      </c>
      <c r="AW940" s="85">
        <f t="shared" si="124"/>
        <v>1</v>
      </c>
      <c r="AX940" s="84">
        <f t="shared" si="124"/>
        <v>0</v>
      </c>
      <c r="AY940" s="86">
        <f t="shared" si="124"/>
        <v>9</v>
      </c>
      <c r="AZ940" s="85">
        <f t="shared" si="124"/>
        <v>2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32</v>
      </c>
      <c r="BJ940" s="5">
        <f>SUM(AP940:AR940,BB940)/$BJ$5</f>
        <v>18.5</v>
      </c>
      <c r="BK940" s="5">
        <f>SUM(AS940:AU940,BC940)/$BJ$5</f>
        <v>0</v>
      </c>
      <c r="BL940" s="5">
        <f>SUM(AV940:AX940,BD940)/$BJ$5</f>
        <v>3.5</v>
      </c>
      <c r="BM940" s="5">
        <f>SUM(AY940:BA940,BE940)/$BJ$5</f>
        <v>5.5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24.5</v>
      </c>
      <c r="AN941" s="66">
        <f t="shared" si="125"/>
        <v>7.5</v>
      </c>
      <c r="AO941" s="65">
        <f t="shared" si="125"/>
        <v>0</v>
      </c>
      <c r="AP941" s="67">
        <f t="shared" si="125"/>
        <v>16</v>
      </c>
      <c r="AQ941" s="66">
        <f t="shared" si="125"/>
        <v>1.5</v>
      </c>
      <c r="AR941" s="65">
        <f t="shared" si="125"/>
        <v>0.5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3</v>
      </c>
      <c r="AW941" s="66">
        <f t="shared" si="125"/>
        <v>0.5</v>
      </c>
      <c r="AX941" s="65">
        <f t="shared" si="125"/>
        <v>0</v>
      </c>
      <c r="AY941" s="67">
        <f t="shared" si="125"/>
        <v>4.5</v>
      </c>
      <c r="AZ941" s="66">
        <f t="shared" si="125"/>
        <v>1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466</v>
      </c>
      <c r="I942" s="248">
        <v>93</v>
      </c>
      <c r="J942" s="248">
        <v>28</v>
      </c>
      <c r="K942" s="248">
        <v>7</v>
      </c>
      <c r="L942" s="45" t="s">
        <v>132</v>
      </c>
      <c r="M942" s="44" t="s">
        <v>1181</v>
      </c>
      <c r="N942" s="45" t="s">
        <v>131</v>
      </c>
      <c r="O942" s="44" t="s">
        <v>1267</v>
      </c>
      <c r="P942" s="45" t="s">
        <v>130</v>
      </c>
      <c r="Q942" s="44" t="s">
        <v>472</v>
      </c>
      <c r="R942" s="45" t="s">
        <v>129</v>
      </c>
      <c r="S942" s="44" t="s">
        <v>373</v>
      </c>
      <c r="T942" s="45" t="s">
        <v>128</v>
      </c>
      <c r="U942" s="44" t="s">
        <v>381</v>
      </c>
      <c r="V942" s="45" t="s">
        <v>127</v>
      </c>
      <c r="W942" s="44" t="s">
        <v>133</v>
      </c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>
        <v>22</v>
      </c>
      <c r="AG942" s="44" t="s">
        <v>133</v>
      </c>
      <c r="AH942" s="43" t="s">
        <v>1266</v>
      </c>
      <c r="AI942" s="42" t="s">
        <v>133</v>
      </c>
      <c r="AJ942" s="235"/>
      <c r="AK942" s="235"/>
      <c r="AL942" s="51"/>
      <c r="AM942" s="228">
        <f>SUMPRODUCT(LEN($M942:$AE945)-LEN(SUBSTITUTE($M942:$AE945,"A", "")))</f>
        <v>32</v>
      </c>
      <c r="AN942" s="216">
        <f>SUMPRODUCT(LEN($AH942:$AH945)-LEN(SUBSTITUTE($AH942:$AH945,"A", "")))</f>
        <v>15</v>
      </c>
      <c r="AO942" s="219">
        <f>SUMPRODUCT(LEN($AG942:$AG945)-LEN(SUBSTITUTE($AG942:$AG945,"A", "")))</f>
        <v>0</v>
      </c>
      <c r="AP942" s="222">
        <f>SUMPRODUCT(LEN($M942:$AE945)-LEN(SUBSTITUTE($M942:$AE945,"S", "")))</f>
        <v>15</v>
      </c>
      <c r="AQ942" s="216">
        <f>SUMPRODUCT(LEN($AH942:$AH945)-LEN(SUBSTITUTE($AH942:$AH945,"S", "")))</f>
        <v>3</v>
      </c>
      <c r="AR942" s="219">
        <f>SUMPRODUCT(LEN($AG942:$AG945)-LEN(SUBSTITUTE($AG942:$AG945,"S", "")))</f>
        <v>1</v>
      </c>
      <c r="AS942" s="222">
        <f>SUMPRODUCT(LEN($M942:$AE945)-LEN(SUBSTITUTE($M942:$AE945,"F", "")))</f>
        <v>0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5</v>
      </c>
      <c r="AW942" s="216">
        <f>SUMPRODUCT(LEN($AH942:$AH945)-LEN(SUBSTITUTE($AH942:$AH945,"G", "")))</f>
        <v>1</v>
      </c>
      <c r="AX942" s="219">
        <f>SUMPRODUCT(LEN($AG942:$AG945)-LEN(SUBSTITUTE($AG942:$AG945,"G", "")))</f>
        <v>0</v>
      </c>
      <c r="AY942" s="222">
        <f>SUMPRODUCT(LEN($M942:$AE945)-LEN(SUBSTITUTE($M942:$AE945,"M", "")))</f>
        <v>6</v>
      </c>
      <c r="AZ942" s="216">
        <f>SUMPRODUCT(LEN($AH942:$AH945)-LEN(SUBSTITUTE($AH942:$AH945,"M", "")))</f>
        <v>2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1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375</v>
      </c>
      <c r="N943" s="35" t="s">
        <v>121</v>
      </c>
      <c r="O943" s="34" t="s">
        <v>1167</v>
      </c>
      <c r="P943" s="35" t="s">
        <v>120</v>
      </c>
      <c r="Q943" s="34" t="s">
        <v>375</v>
      </c>
      <c r="R943" s="35" t="s">
        <v>119</v>
      </c>
      <c r="S943" s="34" t="s">
        <v>385</v>
      </c>
      <c r="T943" s="35" t="s">
        <v>118</v>
      </c>
      <c r="U943" s="34" t="s">
        <v>371</v>
      </c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1265</v>
      </c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240</v>
      </c>
      <c r="I944" s="250"/>
      <c r="J944" s="250"/>
      <c r="K944" s="250"/>
      <c r="L944" s="26" t="s">
        <v>112</v>
      </c>
      <c r="M944" s="25" t="s">
        <v>1181</v>
      </c>
      <c r="N944" s="26" t="s">
        <v>111</v>
      </c>
      <c r="O944" s="25" t="s">
        <v>658</v>
      </c>
      <c r="P944" s="26" t="s">
        <v>110</v>
      </c>
      <c r="Q944" s="25" t="s">
        <v>703</v>
      </c>
      <c r="R944" s="26" t="s">
        <v>109</v>
      </c>
      <c r="S944" s="25" t="s">
        <v>492</v>
      </c>
      <c r="T944" s="26" t="s">
        <v>108</v>
      </c>
      <c r="U944" s="25" t="s">
        <v>133</v>
      </c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 t="s">
        <v>374</v>
      </c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1264</v>
      </c>
      <c r="N945" s="55" t="s">
        <v>102</v>
      </c>
      <c r="O945" s="54" t="s">
        <v>664</v>
      </c>
      <c r="P945" s="55" t="s">
        <v>101</v>
      </c>
      <c r="Q945" s="54" t="s">
        <v>375</v>
      </c>
      <c r="R945" s="55" t="s">
        <v>100</v>
      </c>
      <c r="S945" s="54" t="s">
        <v>377</v>
      </c>
      <c r="T945" s="55">
        <v>20</v>
      </c>
      <c r="U945" s="54" t="s">
        <v>133</v>
      </c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>
        <v>66</v>
      </c>
      <c r="J946" s="248">
        <v>24</v>
      </c>
      <c r="K946" s="248">
        <v>4</v>
      </c>
      <c r="L946" s="45" t="s">
        <v>132</v>
      </c>
      <c r="M946" s="44" t="s">
        <v>175</v>
      </c>
      <c r="N946" s="45" t="s">
        <v>131</v>
      </c>
      <c r="O946" s="44" t="s">
        <v>1110</v>
      </c>
      <c r="P946" s="45" t="s">
        <v>130</v>
      </c>
      <c r="Q946" s="44" t="s">
        <v>175</v>
      </c>
      <c r="R946" s="45" t="s">
        <v>129</v>
      </c>
      <c r="S946" s="44" t="s">
        <v>175</v>
      </c>
      <c r="T946" s="45" t="s">
        <v>128</v>
      </c>
      <c r="U946" s="44" t="s">
        <v>371</v>
      </c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17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17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1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3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 t="s">
        <v>375</v>
      </c>
      <c r="N947" s="35" t="s">
        <v>121</v>
      </c>
      <c r="O947" s="34" t="s">
        <v>375</v>
      </c>
      <c r="P947" s="35" t="s">
        <v>120</v>
      </c>
      <c r="Q947" s="34" t="s">
        <v>531</v>
      </c>
      <c r="R947" s="35" t="s">
        <v>119</v>
      </c>
      <c r="S947" s="34" t="s">
        <v>381</v>
      </c>
      <c r="T947" s="35" t="s">
        <v>118</v>
      </c>
      <c r="U947" s="34" t="s">
        <v>371</v>
      </c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 t="s">
        <v>175</v>
      </c>
      <c r="N948" s="26" t="s">
        <v>111</v>
      </c>
      <c r="O948" s="25" t="s">
        <v>1079</v>
      </c>
      <c r="P948" s="26" t="s">
        <v>110</v>
      </c>
      <c r="Q948" s="25" t="s">
        <v>385</v>
      </c>
      <c r="R948" s="26" t="s">
        <v>109</v>
      </c>
      <c r="S948" s="25" t="s">
        <v>381</v>
      </c>
      <c r="T948" s="26" t="s">
        <v>108</v>
      </c>
      <c r="U948" s="25" t="s">
        <v>133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 t="s">
        <v>1110</v>
      </c>
      <c r="N949" s="55" t="s">
        <v>102</v>
      </c>
      <c r="O949" s="54" t="s">
        <v>464</v>
      </c>
      <c r="P949" s="55" t="s">
        <v>101</v>
      </c>
      <c r="Q949" s="54" t="s">
        <v>175</v>
      </c>
      <c r="R949" s="55" t="s">
        <v>100</v>
      </c>
      <c r="S949" s="54" t="s">
        <v>371</v>
      </c>
      <c r="T949" s="55">
        <v>20</v>
      </c>
      <c r="U949" s="54" t="s">
        <v>133</v>
      </c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67</v>
      </c>
      <c r="AN955" s="85">
        <f t="shared" si="126"/>
        <v>10</v>
      </c>
      <c r="AO955" s="84">
        <f t="shared" si="126"/>
        <v>0</v>
      </c>
      <c r="AP955" s="86">
        <f t="shared" si="126"/>
        <v>35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8</v>
      </c>
      <c r="AW955" s="85">
        <f t="shared" si="126"/>
        <v>1</v>
      </c>
      <c r="AX955" s="84">
        <f t="shared" si="126"/>
        <v>0</v>
      </c>
      <c r="AY955" s="86">
        <f t="shared" si="126"/>
        <v>8</v>
      </c>
      <c r="AZ955" s="85">
        <f t="shared" si="126"/>
        <v>1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38.5</v>
      </c>
      <c r="BJ955" s="5">
        <f>SUM(AP955:AR955,BB955)/$BJ$5</f>
        <v>18.5</v>
      </c>
      <c r="BK955" s="5">
        <f>SUM(AS955:AU955,BC955)/$BJ$5</f>
        <v>0</v>
      </c>
      <c r="BL955" s="5">
        <f>SUM(AV955:AX955,BD955)/$BJ$5</f>
        <v>4.5</v>
      </c>
      <c r="BM955" s="5">
        <f>SUM(AY955:BA955,BE955)/$BJ$5</f>
        <v>4.5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33.5</v>
      </c>
      <c r="AN956" s="66">
        <f t="shared" si="127"/>
        <v>5</v>
      </c>
      <c r="AO956" s="65">
        <f t="shared" si="127"/>
        <v>0</v>
      </c>
      <c r="AP956" s="67">
        <f t="shared" si="127"/>
        <v>17.5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4</v>
      </c>
      <c r="AW956" s="66">
        <f t="shared" si="127"/>
        <v>0.5</v>
      </c>
      <c r="AX956" s="65">
        <f t="shared" si="127"/>
        <v>0</v>
      </c>
      <c r="AY956" s="67">
        <f t="shared" si="127"/>
        <v>4</v>
      </c>
      <c r="AZ956" s="66">
        <f t="shared" si="127"/>
        <v>0.5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466</v>
      </c>
      <c r="I957" s="248">
        <v>110</v>
      </c>
      <c r="J957" s="248">
        <v>31</v>
      </c>
      <c r="K957" s="248">
        <v>5</v>
      </c>
      <c r="L957" s="45" t="s">
        <v>132</v>
      </c>
      <c r="M957" s="44" t="s">
        <v>175</v>
      </c>
      <c r="N957" s="45" t="s">
        <v>131</v>
      </c>
      <c r="O957" s="44" t="s">
        <v>375</v>
      </c>
      <c r="P957" s="45" t="s">
        <v>130</v>
      </c>
      <c r="Q957" s="44" t="s">
        <v>1079</v>
      </c>
      <c r="R957" s="45" t="s">
        <v>129</v>
      </c>
      <c r="S957" s="44" t="s">
        <v>375</v>
      </c>
      <c r="T957" s="45" t="s">
        <v>128</v>
      </c>
      <c r="U957" s="44" t="s">
        <v>558</v>
      </c>
      <c r="V957" s="45" t="s">
        <v>127</v>
      </c>
      <c r="W957" s="44" t="s">
        <v>471</v>
      </c>
      <c r="X957" s="45" t="s">
        <v>126</v>
      </c>
      <c r="Y957" s="44" t="s">
        <v>133</v>
      </c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/>
      <c r="AI957" s="42" t="s">
        <v>133</v>
      </c>
      <c r="AJ957" s="235"/>
      <c r="AK957" s="235"/>
      <c r="AL957" s="51"/>
      <c r="AM957" s="228">
        <f>SUMPRODUCT(LEN($M957:$AE960)-LEN(SUBSTITUTE($M957:$AE960,"A", "")))</f>
        <v>34</v>
      </c>
      <c r="AN957" s="216">
        <f>SUMPRODUCT(LEN($AH957:$AH960)-LEN(SUBSTITUTE($AH957:$AH960,"A", "")))</f>
        <v>0</v>
      </c>
      <c r="AO957" s="219">
        <f>SUMPRODUCT(LEN($AG957:$AG960)-LEN(SUBSTITUTE($AG957:$AG960,"A", "")))</f>
        <v>0</v>
      </c>
      <c r="AP957" s="222">
        <f>SUMPRODUCT(LEN($M957:$AE960)-LEN(SUBSTITUTE($M957:$AE960,"S", "")))</f>
        <v>13</v>
      </c>
      <c r="AQ957" s="216">
        <f>SUMPRODUCT(LEN($AH957:$AH960)-LEN(SUBSTITUTE($AH957:$AH960,"S", "")))</f>
        <v>0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4</v>
      </c>
      <c r="AW957" s="216">
        <f>SUMPRODUCT(LEN($AH957:$AH960)-LEN(SUBSTITUTE($AH957:$AH960,"G", "")))</f>
        <v>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3</v>
      </c>
      <c r="AZ957" s="216">
        <f>SUMPRODUCT(LEN($AH957:$AH960)-LEN(SUBSTITUTE($AH957:$AH960,"M", "")))</f>
        <v>0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1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0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175</v>
      </c>
      <c r="N958" s="35" t="s">
        <v>121</v>
      </c>
      <c r="O958" s="34" t="s">
        <v>1079</v>
      </c>
      <c r="P958" s="35" t="s">
        <v>120</v>
      </c>
      <c r="Q958" s="34" t="s">
        <v>374</v>
      </c>
      <c r="R958" s="35" t="s">
        <v>119</v>
      </c>
      <c r="S958" s="34" t="s">
        <v>511</v>
      </c>
      <c r="T958" s="35" t="s">
        <v>118</v>
      </c>
      <c r="U958" s="34" t="s">
        <v>498</v>
      </c>
      <c r="V958" s="35" t="s">
        <v>117</v>
      </c>
      <c r="W958" s="34" t="s">
        <v>372</v>
      </c>
      <c r="X958" s="35" t="s">
        <v>116</v>
      </c>
      <c r="Y958" s="34" t="s">
        <v>133</v>
      </c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240</v>
      </c>
      <c r="I959" s="250"/>
      <c r="J959" s="250"/>
      <c r="K959" s="250"/>
      <c r="L959" s="26" t="s">
        <v>112</v>
      </c>
      <c r="M959" s="25" t="s">
        <v>175</v>
      </c>
      <c r="N959" s="26" t="s">
        <v>111</v>
      </c>
      <c r="O959" s="25" t="s">
        <v>374</v>
      </c>
      <c r="P959" s="26" t="s">
        <v>110</v>
      </c>
      <c r="Q959" s="25" t="s">
        <v>374</v>
      </c>
      <c r="R959" s="26" t="s">
        <v>109</v>
      </c>
      <c r="S959" s="25" t="s">
        <v>375</v>
      </c>
      <c r="T959" s="26" t="s">
        <v>108</v>
      </c>
      <c r="U959" s="25" t="s">
        <v>186</v>
      </c>
      <c r="V959" s="26" t="s">
        <v>107</v>
      </c>
      <c r="W959" s="25" t="s">
        <v>371</v>
      </c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175</v>
      </c>
      <c r="N960" s="55" t="s">
        <v>102</v>
      </c>
      <c r="O960" s="54" t="s">
        <v>1167</v>
      </c>
      <c r="P960" s="55" t="s">
        <v>101</v>
      </c>
      <c r="Q960" s="54" t="s">
        <v>375</v>
      </c>
      <c r="R960" s="55" t="s">
        <v>100</v>
      </c>
      <c r="S960" s="54" t="s">
        <v>186</v>
      </c>
      <c r="T960" s="55">
        <v>20</v>
      </c>
      <c r="U960" s="54" t="s">
        <v>471</v>
      </c>
      <c r="V960" s="55" t="s">
        <v>99</v>
      </c>
      <c r="W960" s="54" t="s">
        <v>133</v>
      </c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>
        <v>105</v>
      </c>
      <c r="J961" s="248">
        <v>29</v>
      </c>
      <c r="K961" s="248">
        <v>8</v>
      </c>
      <c r="L961" s="45" t="s">
        <v>132</v>
      </c>
      <c r="M961" s="44" t="s">
        <v>375</v>
      </c>
      <c r="N961" s="45" t="s">
        <v>131</v>
      </c>
      <c r="O961" s="44" t="s">
        <v>1079</v>
      </c>
      <c r="P961" s="45" t="s">
        <v>130</v>
      </c>
      <c r="Q961" s="44" t="s">
        <v>511</v>
      </c>
      <c r="R961" s="45" t="s">
        <v>129</v>
      </c>
      <c r="S961" s="44" t="s">
        <v>464</v>
      </c>
      <c r="T961" s="45" t="s">
        <v>128</v>
      </c>
      <c r="U961" s="44" t="s">
        <v>378</v>
      </c>
      <c r="V961" s="45" t="s">
        <v>127</v>
      </c>
      <c r="W961" s="44" t="s">
        <v>371</v>
      </c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 t="s">
        <v>1263</v>
      </c>
      <c r="AI961" s="42"/>
      <c r="AJ961" s="231"/>
      <c r="AK961" s="225"/>
      <c r="AL961" s="51"/>
      <c r="AM961" s="228">
        <f>SUMPRODUCT(LEN($M961:$AE964)-LEN(SUBSTITUTE($M961:$AE964,"A", "")))</f>
        <v>33</v>
      </c>
      <c r="AN961" s="216">
        <f>SUMPRODUCT(LEN($AH961:$AH964)-LEN(SUBSTITUTE($AH961:$AH964,"A", "")))</f>
        <v>10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22</v>
      </c>
      <c r="AQ961" s="216">
        <f>SUMPRODUCT(LEN($AH961:$AH964)-LEN(SUBSTITUTE($AH961:$AH964,"S", "")))</f>
        <v>1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4</v>
      </c>
      <c r="AW961" s="216">
        <f>SUMPRODUCT(LEN($AH961:$AH964)-LEN(SUBSTITUTE($AH961:$AH964,"G", "")))</f>
        <v>1</v>
      </c>
      <c r="AX961" s="219">
        <f>SUMPRODUCT(LEN($AG961:$AG964)-LEN(SUBSTITUTE($AG961:$AG964,"G", "")))</f>
        <v>0</v>
      </c>
      <c r="AY961" s="222">
        <f>SUMPRODUCT(LEN($M961:$AE964)-LEN(SUBSTITUTE($M961:$AE964,"M", "")))</f>
        <v>5</v>
      </c>
      <c r="AZ961" s="216">
        <f>SUMPRODUCT(LEN($AH961:$AH964)-LEN(SUBSTITUTE($AH961:$AH964,"M", "")))</f>
        <v>1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 t="s">
        <v>1110</v>
      </c>
      <c r="N962" s="35" t="s">
        <v>121</v>
      </c>
      <c r="O962" s="34" t="s">
        <v>1167</v>
      </c>
      <c r="P962" s="35" t="s">
        <v>120</v>
      </c>
      <c r="Q962" s="34" t="s">
        <v>374</v>
      </c>
      <c r="R962" s="35" t="s">
        <v>119</v>
      </c>
      <c r="S962" s="34" t="s">
        <v>385</v>
      </c>
      <c r="T962" s="35" t="s">
        <v>118</v>
      </c>
      <c r="U962" s="34" t="s">
        <v>471</v>
      </c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 t="s">
        <v>475</v>
      </c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 t="s">
        <v>1262</v>
      </c>
      <c r="N963" s="26" t="s">
        <v>111</v>
      </c>
      <c r="O963" s="25" t="s">
        <v>498</v>
      </c>
      <c r="P963" s="26" t="s">
        <v>110</v>
      </c>
      <c r="Q963" s="25" t="s">
        <v>385</v>
      </c>
      <c r="R963" s="26" t="s">
        <v>109</v>
      </c>
      <c r="S963" s="25" t="s">
        <v>461</v>
      </c>
      <c r="T963" s="26" t="s">
        <v>108</v>
      </c>
      <c r="U963" s="25" t="s">
        <v>371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 t="s">
        <v>1106</v>
      </c>
      <c r="N964" s="55" t="s">
        <v>102</v>
      </c>
      <c r="O964" s="54" t="s">
        <v>374</v>
      </c>
      <c r="P964" s="55" t="s">
        <v>101</v>
      </c>
      <c r="Q964" s="54" t="s">
        <v>511</v>
      </c>
      <c r="R964" s="55" t="s">
        <v>100</v>
      </c>
      <c r="S964" s="54" t="s">
        <v>471</v>
      </c>
      <c r="T964" s="55">
        <v>20</v>
      </c>
      <c r="U964" s="54" t="s">
        <v>371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8">
    <mergeCell ref="AD9:AE9"/>
    <mergeCell ref="AD24:AE24"/>
    <mergeCell ref="AD39:AE39"/>
    <mergeCell ref="AD54:AE54"/>
    <mergeCell ref="AD69:AE69"/>
    <mergeCell ref="AB84:AC84"/>
    <mergeCell ref="AB99:AC99"/>
    <mergeCell ref="AB114:AC114"/>
    <mergeCell ref="AB129:AC129"/>
    <mergeCell ref="AB144:AC144"/>
    <mergeCell ref="AB159:AC159"/>
    <mergeCell ref="AB669:AC669"/>
    <mergeCell ref="AB684:AC684"/>
    <mergeCell ref="AB699:AC699"/>
    <mergeCell ref="AB714:AC714"/>
    <mergeCell ref="AB9:AC9"/>
    <mergeCell ref="AM7:AU8"/>
    <mergeCell ref="AB24:AC24"/>
    <mergeCell ref="AB39:AC39"/>
    <mergeCell ref="AB54:AC54"/>
    <mergeCell ref="AB69:AC69"/>
    <mergeCell ref="AB579:AC579"/>
    <mergeCell ref="AB594:AC594"/>
    <mergeCell ref="AB609:AC609"/>
    <mergeCell ref="AB624:AC624"/>
    <mergeCell ref="AB639:AC639"/>
    <mergeCell ref="AB654:AC654"/>
    <mergeCell ref="AB474:AC474"/>
    <mergeCell ref="AB489:AC489"/>
    <mergeCell ref="AB504:AC504"/>
    <mergeCell ref="AB519:AC519"/>
    <mergeCell ref="AB534:AC534"/>
    <mergeCell ref="AD219:AE219"/>
    <mergeCell ref="AD909:AE909"/>
    <mergeCell ref="AD954:AE954"/>
    <mergeCell ref="AD474:AE474"/>
    <mergeCell ref="AD489:AE489"/>
    <mergeCell ref="AD504:AE504"/>
    <mergeCell ref="AD519:AE519"/>
    <mergeCell ref="AD84:AE84"/>
    <mergeCell ref="AD99:AE99"/>
    <mergeCell ref="AD114:AE114"/>
    <mergeCell ref="AD129:AE129"/>
    <mergeCell ref="AD144:AE144"/>
    <mergeCell ref="AD159:AE159"/>
    <mergeCell ref="AB174:AC174"/>
    <mergeCell ref="AB189:AC189"/>
    <mergeCell ref="AB204:AC204"/>
    <mergeCell ref="AB219:AC219"/>
    <mergeCell ref="AB234:AC234"/>
    <mergeCell ref="AB924:AC924"/>
    <mergeCell ref="AB939:AC939"/>
    <mergeCell ref="AB954:AC954"/>
    <mergeCell ref="AB549:AC549"/>
    <mergeCell ref="AB564:AC564"/>
    <mergeCell ref="AB834:AC834"/>
    <mergeCell ref="AB849:AC849"/>
    <mergeCell ref="AB864:AC864"/>
    <mergeCell ref="AB879:AC879"/>
    <mergeCell ref="AB894:AC894"/>
    <mergeCell ref="AB909:AC909"/>
    <mergeCell ref="AD249:AE249"/>
    <mergeCell ref="AT957:AT960"/>
    <mergeCell ref="AU957:AU960"/>
    <mergeCell ref="AV957:AV960"/>
    <mergeCell ref="AW957:AW960"/>
    <mergeCell ref="AF939:AG939"/>
    <mergeCell ref="AT942:AT945"/>
    <mergeCell ref="AU942:AU945"/>
    <mergeCell ref="AV942:AV945"/>
    <mergeCell ref="AD729:AE729"/>
    <mergeCell ref="AD939:AE939"/>
    <mergeCell ref="AD924:AE924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D534:AE534"/>
    <mergeCell ref="AD549:AE549"/>
    <mergeCell ref="AD564:AE564"/>
    <mergeCell ref="AD579:AE579"/>
    <mergeCell ref="AD594:AE594"/>
    <mergeCell ref="AD624:AE624"/>
    <mergeCell ref="AZ950:AZ953"/>
    <mergeCell ref="AW942:AW945"/>
    <mergeCell ref="AX942:AX945"/>
    <mergeCell ref="AT965:AT968"/>
    <mergeCell ref="AU965:AU968"/>
    <mergeCell ref="AV965:AV968"/>
    <mergeCell ref="AW965:AW968"/>
    <mergeCell ref="AX965:AX968"/>
    <mergeCell ref="AZ961:AZ964"/>
    <mergeCell ref="BA961:BA964"/>
    <mergeCell ref="AS946:AS949"/>
    <mergeCell ref="AJ946:AJ949"/>
    <mergeCell ref="AK946:AK949"/>
    <mergeCell ref="AM946:AM949"/>
    <mergeCell ref="AN946:AN949"/>
    <mergeCell ref="AO946:AO949"/>
    <mergeCell ref="AP946:AP949"/>
    <mergeCell ref="AQ946:AQ949"/>
    <mergeCell ref="AX957:AX960"/>
    <mergeCell ref="AY957:AY960"/>
    <mergeCell ref="AZ957:AZ960"/>
    <mergeCell ref="BA957:BA960"/>
    <mergeCell ref="AT961:AT964"/>
    <mergeCell ref="AU961:AU964"/>
    <mergeCell ref="AV961:AV964"/>
    <mergeCell ref="AW961:AW964"/>
    <mergeCell ref="AX961:AX964"/>
    <mergeCell ref="AY961:AY964"/>
    <mergeCell ref="AY942:AY945"/>
    <mergeCell ref="AZ942:AZ945"/>
    <mergeCell ref="BA942:BA945"/>
    <mergeCell ref="AJ942:AJ945"/>
    <mergeCell ref="AS942:AS945"/>
    <mergeCell ref="AX946:AX949"/>
    <mergeCell ref="AY946:AY949"/>
    <mergeCell ref="AZ946:AZ949"/>
    <mergeCell ref="BA946:BA949"/>
    <mergeCell ref="AR965:AR968"/>
    <mergeCell ref="AS965:AS968"/>
    <mergeCell ref="AJ965:AJ968"/>
    <mergeCell ref="AK965:AK968"/>
    <mergeCell ref="AM965:AM968"/>
    <mergeCell ref="AN965:AN968"/>
    <mergeCell ref="AO965:AO968"/>
    <mergeCell ref="AQ965:AQ968"/>
    <mergeCell ref="BA950:BA953"/>
    <mergeCell ref="AP950:AP953"/>
    <mergeCell ref="AQ950:AQ953"/>
    <mergeCell ref="AR950:AR953"/>
    <mergeCell ref="AS950:AS953"/>
    <mergeCell ref="AJ950:AJ953"/>
    <mergeCell ref="AY965:AY968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T931:AT934"/>
    <mergeCell ref="AU931:AU934"/>
    <mergeCell ref="AV931:AV934"/>
    <mergeCell ref="AT935:AT938"/>
    <mergeCell ref="AU935:AU938"/>
    <mergeCell ref="AV935:AV938"/>
    <mergeCell ref="AO931:AO934"/>
    <mergeCell ref="AS935:AS938"/>
    <mergeCell ref="AO935:AO938"/>
    <mergeCell ref="AT946:AT949"/>
    <mergeCell ref="AU946:AU949"/>
    <mergeCell ref="AV946:AV949"/>
    <mergeCell ref="AW946:AW949"/>
    <mergeCell ref="AR946:AR949"/>
    <mergeCell ref="AO942:AO945"/>
    <mergeCell ref="AP942:AP945"/>
    <mergeCell ref="AQ942:AQ945"/>
    <mergeCell ref="AY920:AY92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W935:AW938"/>
    <mergeCell ref="AX935:AX938"/>
    <mergeCell ref="AY935:AY938"/>
    <mergeCell ref="AZ935:AZ938"/>
    <mergeCell ref="BA935:BA938"/>
    <mergeCell ref="AT920:AT923"/>
    <mergeCell ref="AU920:AU923"/>
    <mergeCell ref="AV920:AV923"/>
    <mergeCell ref="AW920:AW923"/>
    <mergeCell ref="AX920:AX923"/>
    <mergeCell ref="AW931:AW934"/>
    <mergeCell ref="AX931:AX934"/>
    <mergeCell ref="AY931:AY934"/>
    <mergeCell ref="AZ931:AZ934"/>
    <mergeCell ref="BA931:BA934"/>
    <mergeCell ref="AS927:AS930"/>
    <mergeCell ref="AS931:AS934"/>
    <mergeCell ref="AY927:AY930"/>
    <mergeCell ref="AZ927:AZ930"/>
    <mergeCell ref="BA927:BA930"/>
    <mergeCell ref="AM935:AM938"/>
    <mergeCell ref="AN935:AN938"/>
    <mergeCell ref="BA912:BA915"/>
    <mergeCell ref="AT916:AT919"/>
    <mergeCell ref="AU916:AU919"/>
    <mergeCell ref="AV916:AV919"/>
    <mergeCell ref="AW916:AW919"/>
    <mergeCell ref="AX916:AX919"/>
    <mergeCell ref="AY916:AY919"/>
    <mergeCell ref="AZ916:AZ919"/>
    <mergeCell ref="BA916:BA919"/>
    <mergeCell ref="AU912:AU915"/>
    <mergeCell ref="AV912:AV915"/>
    <mergeCell ref="AW912:AW915"/>
    <mergeCell ref="AX912:AX915"/>
    <mergeCell ref="AY912:AY915"/>
    <mergeCell ref="AZ912:AZ915"/>
    <mergeCell ref="AF909:AG909"/>
    <mergeCell ref="AP905:AP908"/>
    <mergeCell ref="AQ905:AQ908"/>
    <mergeCell ref="AR905:AR908"/>
    <mergeCell ref="AS905:AS908"/>
    <mergeCell ref="AT912:AT915"/>
    <mergeCell ref="AR912:AR915"/>
    <mergeCell ref="AS912:AS915"/>
    <mergeCell ref="AT905:AT908"/>
    <mergeCell ref="AP912:AP915"/>
    <mergeCell ref="BA905:BA908"/>
    <mergeCell ref="AT882:AT885"/>
    <mergeCell ref="AU882:AU885"/>
    <mergeCell ref="AV882:AV885"/>
    <mergeCell ref="AW882:AW885"/>
    <mergeCell ref="AX882:AX885"/>
    <mergeCell ref="AY882:AY885"/>
    <mergeCell ref="AZ882:AZ885"/>
    <mergeCell ref="BA882:BA885"/>
    <mergeCell ref="AT886:AT889"/>
    <mergeCell ref="AU905:AU908"/>
    <mergeCell ref="AV905:AV908"/>
    <mergeCell ref="AW905:AW908"/>
    <mergeCell ref="AX905:AX908"/>
    <mergeCell ref="AY905:AY908"/>
    <mergeCell ref="AZ905:AZ908"/>
    <mergeCell ref="AZ897:AZ900"/>
    <mergeCell ref="BA897:BA900"/>
    <mergeCell ref="AT901:AT904"/>
    <mergeCell ref="AU901:AU904"/>
    <mergeCell ref="AV901:AV904"/>
    <mergeCell ref="AW901:AW904"/>
    <mergeCell ref="AX901:AX904"/>
    <mergeCell ref="AY901:AY904"/>
    <mergeCell ref="AZ901:AZ904"/>
    <mergeCell ref="BA901:BA904"/>
    <mergeCell ref="AT897:AT900"/>
    <mergeCell ref="AU897:AU900"/>
    <mergeCell ref="AV897:AV900"/>
    <mergeCell ref="AW897:AW900"/>
    <mergeCell ref="AX897:AX900"/>
    <mergeCell ref="AY897:AY900"/>
    <mergeCell ref="AU867:AU870"/>
    <mergeCell ref="AV867:AV870"/>
    <mergeCell ref="AW867:AW870"/>
    <mergeCell ref="AX867:AX870"/>
    <mergeCell ref="AY867:AY870"/>
    <mergeCell ref="BA886:BA889"/>
    <mergeCell ref="AT890:AT893"/>
    <mergeCell ref="AU890:AU893"/>
    <mergeCell ref="AV890:AV893"/>
    <mergeCell ref="AW890:AW893"/>
    <mergeCell ref="AX890:AX893"/>
    <mergeCell ref="AY890:AY893"/>
    <mergeCell ref="AZ890:AZ893"/>
    <mergeCell ref="BA890:BA893"/>
    <mergeCell ref="AU886:AU889"/>
    <mergeCell ref="AV886:AV889"/>
    <mergeCell ref="AW886:AW889"/>
    <mergeCell ref="AX886:AX889"/>
    <mergeCell ref="AY886:AY889"/>
    <mergeCell ref="AZ886:AZ889"/>
    <mergeCell ref="AU860:AU863"/>
    <mergeCell ref="AV860:AV863"/>
    <mergeCell ref="AW860:AW863"/>
    <mergeCell ref="AX860:AX863"/>
    <mergeCell ref="AY860:AY863"/>
    <mergeCell ref="AZ875:AZ878"/>
    <mergeCell ref="BA875:BA878"/>
    <mergeCell ref="AT856:AT859"/>
    <mergeCell ref="AU856:AU859"/>
    <mergeCell ref="AV856:AV859"/>
    <mergeCell ref="AW856:AW859"/>
    <mergeCell ref="AX856:AX859"/>
    <mergeCell ref="AY856:AY859"/>
    <mergeCell ref="AZ856:AZ859"/>
    <mergeCell ref="BA856:BA859"/>
    <mergeCell ref="AT875:AT878"/>
    <mergeCell ref="AU875:AU878"/>
    <mergeCell ref="AV875:AV878"/>
    <mergeCell ref="AW875:AW878"/>
    <mergeCell ref="AX875:AX878"/>
    <mergeCell ref="AY875:AY878"/>
    <mergeCell ref="AZ867:AZ870"/>
    <mergeCell ref="BA867:BA870"/>
    <mergeCell ref="AT871:AT874"/>
    <mergeCell ref="AU871:AU874"/>
    <mergeCell ref="AV871:AV874"/>
    <mergeCell ref="AW871:AW874"/>
    <mergeCell ref="AX871:AX874"/>
    <mergeCell ref="AY871:AY874"/>
    <mergeCell ref="AZ871:AZ874"/>
    <mergeCell ref="BA871:BA874"/>
    <mergeCell ref="AT867:AT870"/>
    <mergeCell ref="AZ852:AZ855"/>
    <mergeCell ref="BA852:BA855"/>
    <mergeCell ref="AP845:AP848"/>
    <mergeCell ref="AQ845:AQ848"/>
    <mergeCell ref="AR845:AR848"/>
    <mergeCell ref="AS845:AS848"/>
    <mergeCell ref="AW845:AW848"/>
    <mergeCell ref="AX845:AX848"/>
    <mergeCell ref="AY845:AY848"/>
    <mergeCell ref="AZ845:AZ848"/>
    <mergeCell ref="BA845:BA848"/>
    <mergeCell ref="V849:W849"/>
    <mergeCell ref="X849:Y849"/>
    <mergeCell ref="Z849:AA849"/>
    <mergeCell ref="AF849:AG849"/>
    <mergeCell ref="AK845:AK848"/>
    <mergeCell ref="AS860:AS863"/>
    <mergeCell ref="AQ856:AQ859"/>
    <mergeCell ref="AT845:AT848"/>
    <mergeCell ref="AU845:AU848"/>
    <mergeCell ref="AV845:AV848"/>
    <mergeCell ref="AT852:AT855"/>
    <mergeCell ref="AU852:AU855"/>
    <mergeCell ref="AV852:AV855"/>
    <mergeCell ref="AM845:AM848"/>
    <mergeCell ref="AZ860:AZ863"/>
    <mergeCell ref="BA860:BA863"/>
    <mergeCell ref="AO860:AO863"/>
    <mergeCell ref="AP860:AP863"/>
    <mergeCell ref="AQ860:AQ863"/>
    <mergeCell ref="AR860:AR863"/>
    <mergeCell ref="AT860:AT863"/>
    <mergeCell ref="AT837:AT840"/>
    <mergeCell ref="AU837:AU840"/>
    <mergeCell ref="AV837:AV840"/>
    <mergeCell ref="AW837:AW840"/>
    <mergeCell ref="AX837:AX840"/>
    <mergeCell ref="AY837:AY840"/>
    <mergeCell ref="AN845:AN848"/>
    <mergeCell ref="AO845:AO848"/>
    <mergeCell ref="AS852:AS855"/>
    <mergeCell ref="AJ852:AJ855"/>
    <mergeCell ref="AK852:AK855"/>
    <mergeCell ref="AM852:AM855"/>
    <mergeCell ref="AQ852:AQ855"/>
    <mergeCell ref="AR852:AR855"/>
    <mergeCell ref="AW852:AW855"/>
    <mergeCell ref="AX852:AX855"/>
    <mergeCell ref="AY852:AY855"/>
    <mergeCell ref="AT826:AT829"/>
    <mergeCell ref="AU826:AU829"/>
    <mergeCell ref="AV826:AV829"/>
    <mergeCell ref="AW826:AW829"/>
    <mergeCell ref="AX826:AX829"/>
    <mergeCell ref="AY826:AY829"/>
    <mergeCell ref="AZ826:AZ829"/>
    <mergeCell ref="BA826:BA829"/>
    <mergeCell ref="AT822:AT825"/>
    <mergeCell ref="AU822:AU825"/>
    <mergeCell ref="AV822:AV825"/>
    <mergeCell ref="AW822:AW825"/>
    <mergeCell ref="AX822:AX825"/>
    <mergeCell ref="AY822:AY825"/>
    <mergeCell ref="AK841:AK844"/>
    <mergeCell ref="AM841:AM844"/>
    <mergeCell ref="AN841:AN844"/>
    <mergeCell ref="AO841:AO844"/>
    <mergeCell ref="AK837:AK840"/>
    <mergeCell ref="AM837:AM840"/>
    <mergeCell ref="AN837:AN840"/>
    <mergeCell ref="AO837:AO840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15:AT818"/>
    <mergeCell ref="AU815:AU818"/>
    <mergeCell ref="AV815:AV818"/>
    <mergeCell ref="AW815:AW818"/>
    <mergeCell ref="AX815:AX818"/>
    <mergeCell ref="AY815:AY818"/>
    <mergeCell ref="AZ815:AZ818"/>
    <mergeCell ref="BA815:BA818"/>
    <mergeCell ref="AT811:AT814"/>
    <mergeCell ref="AU811:AU814"/>
    <mergeCell ref="AV811:AV814"/>
    <mergeCell ref="AW811:AW814"/>
    <mergeCell ref="AX811:AX814"/>
    <mergeCell ref="AY811:AY814"/>
    <mergeCell ref="AZ830:AZ833"/>
    <mergeCell ref="BA830:BA833"/>
    <mergeCell ref="AT807:AT810"/>
    <mergeCell ref="AU807:AU810"/>
    <mergeCell ref="AV807:AV810"/>
    <mergeCell ref="AW807:AW810"/>
    <mergeCell ref="AX807:AX810"/>
    <mergeCell ref="AY807:AY810"/>
    <mergeCell ref="AZ807:AZ810"/>
    <mergeCell ref="BA807:BA810"/>
    <mergeCell ref="AT830:AT833"/>
    <mergeCell ref="AU830:AU833"/>
    <mergeCell ref="AV830:AV833"/>
    <mergeCell ref="AW830:AW833"/>
    <mergeCell ref="AX830:AX833"/>
    <mergeCell ref="AY830:AY833"/>
    <mergeCell ref="AZ822:AZ825"/>
    <mergeCell ref="BA822:BA825"/>
    <mergeCell ref="AZ796:AZ799"/>
    <mergeCell ref="BA796:BA799"/>
    <mergeCell ref="AT800:AT803"/>
    <mergeCell ref="AU800:AU803"/>
    <mergeCell ref="AV800:AV803"/>
    <mergeCell ref="AW800:AW803"/>
    <mergeCell ref="AX800:AX803"/>
    <mergeCell ref="AY800:AY803"/>
    <mergeCell ref="AZ800:AZ803"/>
    <mergeCell ref="BA800:BA803"/>
    <mergeCell ref="AT796:AT799"/>
    <mergeCell ref="AU796:AU799"/>
    <mergeCell ref="AV796:AV799"/>
    <mergeCell ref="AW796:AW799"/>
    <mergeCell ref="AX796:AX799"/>
    <mergeCell ref="AY796:AY799"/>
    <mergeCell ref="AZ811:AZ814"/>
    <mergeCell ref="BA811:BA814"/>
    <mergeCell ref="AY785:AY788"/>
    <mergeCell ref="AS796:AS799"/>
    <mergeCell ref="AD804:AE804"/>
    <mergeCell ref="AP800:AP803"/>
    <mergeCell ref="AQ800:AQ803"/>
    <mergeCell ref="AR800:AR803"/>
    <mergeCell ref="AS800:AS803"/>
    <mergeCell ref="AP796:AP799"/>
    <mergeCell ref="AN800:AN803"/>
    <mergeCell ref="AJ796:AJ799"/>
    <mergeCell ref="AK796:AK799"/>
    <mergeCell ref="V804:W804"/>
    <mergeCell ref="X804:Y804"/>
    <mergeCell ref="Z804:AA804"/>
    <mergeCell ref="AF804:AG804"/>
    <mergeCell ref="AQ796:AQ799"/>
    <mergeCell ref="AR796:AR799"/>
    <mergeCell ref="AB804:AC804"/>
    <mergeCell ref="AM796:AM799"/>
    <mergeCell ref="AN796:AN799"/>
    <mergeCell ref="AO796:AO799"/>
    <mergeCell ref="AS792:AS795"/>
    <mergeCell ref="AP785:AP788"/>
    <mergeCell ref="AQ785:AQ788"/>
    <mergeCell ref="AT777:AT780"/>
    <mergeCell ref="AU777:AU780"/>
    <mergeCell ref="AT781:AT784"/>
    <mergeCell ref="AU781:AU784"/>
    <mergeCell ref="AR777:AR780"/>
    <mergeCell ref="AS777:AS780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S781:AS784"/>
    <mergeCell ref="AT762:AT765"/>
    <mergeCell ref="AU762:AU765"/>
    <mergeCell ref="AV762:AV765"/>
    <mergeCell ref="AW762:AW765"/>
    <mergeCell ref="AS766:AS769"/>
    <mergeCell ref="AS770:AS773"/>
    <mergeCell ref="AS762:AS765"/>
    <mergeCell ref="AV781:AV784"/>
    <mergeCell ref="AW781:AW784"/>
    <mergeCell ref="AX781:AX784"/>
    <mergeCell ref="AY781:AY784"/>
    <mergeCell ref="AZ781:AZ784"/>
    <mergeCell ref="BA781:BA784"/>
    <mergeCell ref="AV777:AV780"/>
    <mergeCell ref="AW777:AW780"/>
    <mergeCell ref="AX777:AX780"/>
    <mergeCell ref="AY777:AY780"/>
    <mergeCell ref="AZ777:AZ780"/>
    <mergeCell ref="BA777:BA780"/>
    <mergeCell ref="AZ766:AZ769"/>
    <mergeCell ref="BA766:BA769"/>
    <mergeCell ref="AT770:AT773"/>
    <mergeCell ref="AU770:AU773"/>
    <mergeCell ref="AV770:AV773"/>
    <mergeCell ref="AW770:AW773"/>
    <mergeCell ref="AX770:AX773"/>
    <mergeCell ref="AY770:AY773"/>
    <mergeCell ref="AZ770:AZ773"/>
    <mergeCell ref="BA770:BA773"/>
    <mergeCell ref="AX762:AX765"/>
    <mergeCell ref="AY762:AY765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55:AZ758"/>
    <mergeCell ref="BA755:BA758"/>
    <mergeCell ref="AT736:AT739"/>
    <mergeCell ref="AU736:AU739"/>
    <mergeCell ref="AV736:AV739"/>
    <mergeCell ref="AW736:AW739"/>
    <mergeCell ref="AX736:AX739"/>
    <mergeCell ref="AY736:AY739"/>
    <mergeCell ref="AZ736:AZ739"/>
    <mergeCell ref="BA736:BA739"/>
    <mergeCell ref="AT755:AT758"/>
    <mergeCell ref="AU755:AU758"/>
    <mergeCell ref="AV755:AV758"/>
    <mergeCell ref="AW755:AW758"/>
    <mergeCell ref="AX755:AX758"/>
    <mergeCell ref="AY755:AY758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Z751:AZ754"/>
    <mergeCell ref="BA751:BA754"/>
    <mergeCell ref="AT747:AT750"/>
    <mergeCell ref="AU747:AU750"/>
    <mergeCell ref="AV747:AV750"/>
    <mergeCell ref="AW747:AW750"/>
    <mergeCell ref="AX747:AX750"/>
    <mergeCell ref="AY747:AY750"/>
    <mergeCell ref="AP736:AP739"/>
    <mergeCell ref="AQ736:AQ739"/>
    <mergeCell ref="AR736:AR739"/>
    <mergeCell ref="AS736:AS739"/>
    <mergeCell ref="AD744:AE744"/>
    <mergeCell ref="AB744:AC744"/>
    <mergeCell ref="AP740:AP743"/>
    <mergeCell ref="AQ740:AQ743"/>
    <mergeCell ref="AR740:AR743"/>
    <mergeCell ref="AS740:AS743"/>
    <mergeCell ref="AZ740:AZ743"/>
    <mergeCell ref="BA740:BA743"/>
    <mergeCell ref="V744:W744"/>
    <mergeCell ref="X744:Y744"/>
    <mergeCell ref="Z744:AA744"/>
    <mergeCell ref="AF744:AG744"/>
    <mergeCell ref="AT740:AT743"/>
    <mergeCell ref="AU740:AU743"/>
    <mergeCell ref="AV740:AV743"/>
    <mergeCell ref="AW740:AW743"/>
    <mergeCell ref="AX740:AX743"/>
    <mergeCell ref="AY740:AY743"/>
    <mergeCell ref="AP725:AP728"/>
    <mergeCell ref="AT717:AT720"/>
    <mergeCell ref="AU717:AU720"/>
    <mergeCell ref="AV717:AV720"/>
    <mergeCell ref="AW717:AW720"/>
    <mergeCell ref="AP721:AP724"/>
    <mergeCell ref="AQ721:AQ724"/>
    <mergeCell ref="AQ725:AQ728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Z725:AZ728"/>
    <mergeCell ref="BA725:BA728"/>
    <mergeCell ref="AR725:AR728"/>
    <mergeCell ref="AS725:AS728"/>
    <mergeCell ref="AT725:AT728"/>
    <mergeCell ref="AU725:AU728"/>
    <mergeCell ref="AV725:AV728"/>
    <mergeCell ref="AW725:AW728"/>
    <mergeCell ref="AX725:AX728"/>
    <mergeCell ref="AY725:AY728"/>
    <mergeCell ref="AZ721:AZ724"/>
    <mergeCell ref="BA721:BA724"/>
    <mergeCell ref="AR717:AR720"/>
    <mergeCell ref="AS717:AS720"/>
    <mergeCell ref="AT702:AT705"/>
    <mergeCell ref="AU702:AU705"/>
    <mergeCell ref="AV702:AV705"/>
    <mergeCell ref="AW702:AW705"/>
    <mergeCell ref="AX702:AX705"/>
    <mergeCell ref="AY702:AY705"/>
    <mergeCell ref="AX717:AX720"/>
    <mergeCell ref="AY717:AY720"/>
    <mergeCell ref="AZ717:AZ720"/>
    <mergeCell ref="BA717:BA720"/>
    <mergeCell ref="AT721:AT724"/>
    <mergeCell ref="AU721:AU724"/>
    <mergeCell ref="AV721:AV724"/>
    <mergeCell ref="AW721:AW724"/>
    <mergeCell ref="AX721:AX724"/>
    <mergeCell ref="AY721:AY724"/>
    <mergeCell ref="AZ710:AZ713"/>
    <mergeCell ref="BA710:BA713"/>
    <mergeCell ref="AT695:AT698"/>
    <mergeCell ref="AU695:AU698"/>
    <mergeCell ref="AV695:AV698"/>
    <mergeCell ref="AW695:AW698"/>
    <mergeCell ref="AX695:AX698"/>
    <mergeCell ref="AY695:AY698"/>
    <mergeCell ref="AZ695:AZ698"/>
    <mergeCell ref="BA695:BA698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X691:AX694"/>
    <mergeCell ref="AY691:AY694"/>
    <mergeCell ref="AZ691:AZ694"/>
    <mergeCell ref="BA691:BA694"/>
    <mergeCell ref="AP691:AP694"/>
    <mergeCell ref="AQ691:AQ694"/>
    <mergeCell ref="AR691:AR694"/>
    <mergeCell ref="AS691:AS694"/>
    <mergeCell ref="AY687:AY690"/>
    <mergeCell ref="AZ687:AZ690"/>
    <mergeCell ref="BA687:BA690"/>
    <mergeCell ref="AK687:AK690"/>
    <mergeCell ref="AR687:AR690"/>
    <mergeCell ref="AS687:AS690"/>
    <mergeCell ref="AM687:AM690"/>
    <mergeCell ref="AN687:AN690"/>
    <mergeCell ref="AO687:AO690"/>
    <mergeCell ref="AP687:AP690"/>
    <mergeCell ref="AT687:AT690"/>
    <mergeCell ref="AU687:AU690"/>
    <mergeCell ref="AV687:AV690"/>
    <mergeCell ref="AW687:AW690"/>
    <mergeCell ref="AX687:AX690"/>
    <mergeCell ref="AT691:AT694"/>
    <mergeCell ref="AU691:AU694"/>
    <mergeCell ref="AV691:AV694"/>
    <mergeCell ref="AW691:AW694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Y672:AY675"/>
    <mergeCell ref="AZ672:AZ675"/>
    <mergeCell ref="BA672:BA675"/>
    <mergeCell ref="AT676:AT679"/>
    <mergeCell ref="AU676:AU679"/>
    <mergeCell ref="AV676:AV679"/>
    <mergeCell ref="AW676:AW679"/>
    <mergeCell ref="AX676:AX679"/>
    <mergeCell ref="AY676:AY679"/>
    <mergeCell ref="AZ676:AZ679"/>
    <mergeCell ref="AT672:AT675"/>
    <mergeCell ref="AU672:AU675"/>
    <mergeCell ref="AV672:AV675"/>
    <mergeCell ref="AW672:AW675"/>
    <mergeCell ref="AX672:AX675"/>
    <mergeCell ref="AZ665:AZ668"/>
    <mergeCell ref="BA665:BA668"/>
    <mergeCell ref="AT646:AT649"/>
    <mergeCell ref="AU646:AU649"/>
    <mergeCell ref="AV646:AV649"/>
    <mergeCell ref="AW646:AW649"/>
    <mergeCell ref="AX646:AX649"/>
    <mergeCell ref="AY646:AY649"/>
    <mergeCell ref="AZ646:AZ649"/>
    <mergeCell ref="BA646:BA649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AQ646:AQ649"/>
    <mergeCell ref="AR646:AR649"/>
    <mergeCell ref="AT635:AT638"/>
    <mergeCell ref="AU635:AU638"/>
    <mergeCell ref="AV635:AV638"/>
    <mergeCell ref="AW635:AW638"/>
    <mergeCell ref="AT642:AT645"/>
    <mergeCell ref="AU642:AU645"/>
    <mergeCell ref="AV642:AV645"/>
    <mergeCell ref="AW642:AW645"/>
    <mergeCell ref="AZ650:AZ653"/>
    <mergeCell ref="BA650:BA653"/>
    <mergeCell ref="V654:W654"/>
    <mergeCell ref="X654:Y654"/>
    <mergeCell ref="Z654:AA654"/>
    <mergeCell ref="AF654:AG654"/>
    <mergeCell ref="AN650:AN653"/>
    <mergeCell ref="AO650:AO653"/>
    <mergeCell ref="AP650:AP653"/>
    <mergeCell ref="AQ650:AQ653"/>
    <mergeCell ref="AT650:AT653"/>
    <mergeCell ref="AU650:AU653"/>
    <mergeCell ref="AV650:AV653"/>
    <mergeCell ref="AW650:AW653"/>
    <mergeCell ref="AX650:AX653"/>
    <mergeCell ref="AY650:AY653"/>
    <mergeCell ref="AN642:AN645"/>
    <mergeCell ref="AO642:AO645"/>
    <mergeCell ref="AP642:AP645"/>
    <mergeCell ref="AQ642:AQ645"/>
    <mergeCell ref="AR642:AR645"/>
    <mergeCell ref="AS642:AS645"/>
    <mergeCell ref="AX642:AX645"/>
    <mergeCell ref="AY642:AY645"/>
    <mergeCell ref="AZ642:AZ645"/>
    <mergeCell ref="BA642:BA645"/>
    <mergeCell ref="AS635:AS638"/>
    <mergeCell ref="AP635:AP638"/>
    <mergeCell ref="AQ635:AQ638"/>
    <mergeCell ref="AR635:AR638"/>
    <mergeCell ref="AX635:AX638"/>
    <mergeCell ref="AY635:AY638"/>
    <mergeCell ref="AZ635:AZ638"/>
    <mergeCell ref="BA635:BA638"/>
    <mergeCell ref="AP631:AP634"/>
    <mergeCell ref="AQ631:AQ634"/>
    <mergeCell ref="AR631:AR634"/>
    <mergeCell ref="AS631:AS634"/>
    <mergeCell ref="AT612:AT615"/>
    <mergeCell ref="AU612:AU615"/>
    <mergeCell ref="AT616:AT619"/>
    <mergeCell ref="AU616:AU619"/>
    <mergeCell ref="AT620:AT623"/>
    <mergeCell ref="AU620:AU623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BA631:BA634"/>
    <mergeCell ref="AT627:AT630"/>
    <mergeCell ref="AU627:AU630"/>
    <mergeCell ref="AV627:AV630"/>
    <mergeCell ref="AW627:AW630"/>
    <mergeCell ref="AX627:AX630"/>
    <mergeCell ref="AY627:AY630"/>
    <mergeCell ref="AV620:AV623"/>
    <mergeCell ref="AW620:AW623"/>
    <mergeCell ref="AX620:AX623"/>
    <mergeCell ref="AY620:AY623"/>
    <mergeCell ref="AZ620:AZ623"/>
    <mergeCell ref="BA620:BA623"/>
    <mergeCell ref="AV616:AV619"/>
    <mergeCell ref="AW616:AW619"/>
    <mergeCell ref="AX616:AX619"/>
    <mergeCell ref="AY616:AY619"/>
    <mergeCell ref="AZ616:AZ619"/>
    <mergeCell ref="BA616:BA619"/>
    <mergeCell ref="AV612:AV615"/>
    <mergeCell ref="AW612:AW615"/>
    <mergeCell ref="AX612:AX615"/>
    <mergeCell ref="AY612:AY615"/>
    <mergeCell ref="AZ612:AZ615"/>
    <mergeCell ref="BA612:BA615"/>
    <mergeCell ref="AM601:AM604"/>
    <mergeCell ref="AN605:AN608"/>
    <mergeCell ref="AO605:AO608"/>
    <mergeCell ref="V609:W609"/>
    <mergeCell ref="X609:Y609"/>
    <mergeCell ref="Z609:AA609"/>
    <mergeCell ref="AF609:AG609"/>
    <mergeCell ref="AQ605:AQ608"/>
    <mergeCell ref="AR605:AR608"/>
    <mergeCell ref="AD609:AE609"/>
    <mergeCell ref="AP605:AP608"/>
    <mergeCell ref="AZ601:AZ604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T601:AT604"/>
    <mergeCell ref="AU601:AU604"/>
    <mergeCell ref="AV601:AV604"/>
    <mergeCell ref="AW601:AW604"/>
    <mergeCell ref="AX601:AX604"/>
    <mergeCell ref="AY601:AY604"/>
    <mergeCell ref="AZ597:AZ600"/>
    <mergeCell ref="BA597:BA600"/>
    <mergeCell ref="AP590:AP593"/>
    <mergeCell ref="AQ590:AQ593"/>
    <mergeCell ref="AR590:AR593"/>
    <mergeCell ref="AS590:AS593"/>
    <mergeCell ref="AS597:AS600"/>
    <mergeCell ref="AT597:AT600"/>
    <mergeCell ref="AU597:AU600"/>
    <mergeCell ref="AV597:AV600"/>
    <mergeCell ref="AW597:AW600"/>
    <mergeCell ref="AX597:AX600"/>
    <mergeCell ref="AY597:AY600"/>
    <mergeCell ref="AZ590:AZ593"/>
    <mergeCell ref="BA590:BA593"/>
    <mergeCell ref="V594:W594"/>
    <mergeCell ref="X594:Y594"/>
    <mergeCell ref="Z594:AA594"/>
    <mergeCell ref="AF594:AG594"/>
    <mergeCell ref="AT590:AT593"/>
    <mergeCell ref="AU590:AU593"/>
    <mergeCell ref="AV590:AV593"/>
    <mergeCell ref="AW590:AW593"/>
    <mergeCell ref="AX590:AX593"/>
    <mergeCell ref="AY590:AY593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T567:AT570"/>
    <mergeCell ref="AU567:AU570"/>
    <mergeCell ref="AV567:AV570"/>
    <mergeCell ref="AW567:AW570"/>
    <mergeCell ref="AX567:AX570"/>
    <mergeCell ref="AY567:AY570"/>
    <mergeCell ref="BA582:BA585"/>
    <mergeCell ref="AT586:AT589"/>
    <mergeCell ref="AU586:AU589"/>
    <mergeCell ref="AV586:AV589"/>
    <mergeCell ref="AW586:AW589"/>
    <mergeCell ref="AX586:AX589"/>
    <mergeCell ref="AY586:AY589"/>
    <mergeCell ref="AZ586:AZ589"/>
    <mergeCell ref="BA586:BA589"/>
    <mergeCell ref="AU582:AU585"/>
    <mergeCell ref="AV582:AV585"/>
    <mergeCell ref="AW582:AW585"/>
    <mergeCell ref="AX582:AX585"/>
    <mergeCell ref="AY582:AY585"/>
    <mergeCell ref="AZ582:AZ585"/>
    <mergeCell ref="AT582:AT585"/>
    <mergeCell ref="AZ560:AZ563"/>
    <mergeCell ref="BA560:BA563"/>
    <mergeCell ref="V564:W564"/>
    <mergeCell ref="X564:Y564"/>
    <mergeCell ref="Z564:AA564"/>
    <mergeCell ref="AF564:AG564"/>
    <mergeCell ref="AO560:AO563"/>
    <mergeCell ref="AP560:AP563"/>
    <mergeCell ref="AT560:AT563"/>
    <mergeCell ref="AU560:AU563"/>
    <mergeCell ref="AV560:AV563"/>
    <mergeCell ref="AW560:AW563"/>
    <mergeCell ref="AX560:AX563"/>
    <mergeCell ref="AY560:AY563"/>
    <mergeCell ref="AZ575:AZ578"/>
    <mergeCell ref="BA575:BA578"/>
    <mergeCell ref="AT556:AT559"/>
    <mergeCell ref="AU556:AU559"/>
    <mergeCell ref="AV556:AV559"/>
    <mergeCell ref="AW556:AW559"/>
    <mergeCell ref="AX556:AX559"/>
    <mergeCell ref="AY556:AY559"/>
    <mergeCell ref="AZ556:AZ559"/>
    <mergeCell ref="BA556:BA559"/>
    <mergeCell ref="AT575:AT578"/>
    <mergeCell ref="AU575:AU578"/>
    <mergeCell ref="AV575:AV578"/>
    <mergeCell ref="AW575:AW578"/>
    <mergeCell ref="AX575:AX578"/>
    <mergeCell ref="AY575:AY578"/>
    <mergeCell ref="AZ567:AZ570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Z541:AZ544"/>
    <mergeCell ref="BA541:BA544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T541:AT544"/>
    <mergeCell ref="AU541:AU544"/>
    <mergeCell ref="AV541:AV544"/>
    <mergeCell ref="AW541:AW544"/>
    <mergeCell ref="AX541:AX544"/>
    <mergeCell ref="AY541:AY544"/>
    <mergeCell ref="AV537:AV540"/>
    <mergeCell ref="AW537:AW540"/>
    <mergeCell ref="AX537:AX540"/>
    <mergeCell ref="AY537:AY540"/>
    <mergeCell ref="AZ537:AZ540"/>
    <mergeCell ref="BA537:BA540"/>
    <mergeCell ref="AT537:AT540"/>
    <mergeCell ref="AU537:AU540"/>
    <mergeCell ref="AP537:AP540"/>
    <mergeCell ref="AQ537:AQ540"/>
    <mergeCell ref="AR537:AR540"/>
    <mergeCell ref="AS537:AS540"/>
    <mergeCell ref="AZ530:AZ533"/>
    <mergeCell ref="BA530:BA533"/>
    <mergeCell ref="AT511:AT514"/>
    <mergeCell ref="AU511:AU514"/>
    <mergeCell ref="AV511:AV514"/>
    <mergeCell ref="AW511:AW514"/>
    <mergeCell ref="AX511:AX514"/>
    <mergeCell ref="AY511:AY514"/>
    <mergeCell ref="AZ511:AZ514"/>
    <mergeCell ref="BA511:BA51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T500:AT503"/>
    <mergeCell ref="AU500:AU503"/>
    <mergeCell ref="AV500:AV503"/>
    <mergeCell ref="AW500:AW503"/>
    <mergeCell ref="AT507:AT510"/>
    <mergeCell ref="AU507:AU510"/>
    <mergeCell ref="AV507:AV510"/>
    <mergeCell ref="AW507:AW510"/>
    <mergeCell ref="AZ515:AZ518"/>
    <mergeCell ref="BA515:BA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AT515:AT518"/>
    <mergeCell ref="AU515:AU518"/>
    <mergeCell ref="AV515:AV518"/>
    <mergeCell ref="AW515:AW518"/>
    <mergeCell ref="AX515:AX518"/>
    <mergeCell ref="AY515:AY518"/>
    <mergeCell ref="AY492:AY495"/>
    <mergeCell ref="AZ492:AZ495"/>
    <mergeCell ref="BA492:BA495"/>
    <mergeCell ref="AK500:AK503"/>
    <mergeCell ref="X489:Y489"/>
    <mergeCell ref="Z489:AA489"/>
    <mergeCell ref="AF489:AG489"/>
    <mergeCell ref="AT492:AT495"/>
    <mergeCell ref="AU492:AU495"/>
    <mergeCell ref="AT496:AT499"/>
    <mergeCell ref="AU496:AU499"/>
    <mergeCell ref="AP492:AP495"/>
    <mergeCell ref="AQ492:AQ495"/>
    <mergeCell ref="AX507:AX510"/>
    <mergeCell ref="AY507:AY510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X500:AX503"/>
    <mergeCell ref="AY500:AY503"/>
    <mergeCell ref="AZ500:AZ503"/>
    <mergeCell ref="BA500:BA503"/>
    <mergeCell ref="X504:Y504"/>
    <mergeCell ref="Z504:AA504"/>
    <mergeCell ref="AF504:AG504"/>
    <mergeCell ref="AS500:AS503"/>
    <mergeCell ref="AJ500:AJ503"/>
    <mergeCell ref="AX485:AX488"/>
    <mergeCell ref="AY485:AY488"/>
    <mergeCell ref="AZ485:AZ488"/>
    <mergeCell ref="AW477:AW480"/>
    <mergeCell ref="AX477:AX480"/>
    <mergeCell ref="AY477:AY480"/>
    <mergeCell ref="AZ477:AZ480"/>
    <mergeCell ref="BA477:BA480"/>
    <mergeCell ref="AT481:AT484"/>
    <mergeCell ref="AU481:AU484"/>
    <mergeCell ref="AV481:AV484"/>
    <mergeCell ref="AW481:AW484"/>
    <mergeCell ref="AX481:AX484"/>
    <mergeCell ref="AS492:AS495"/>
    <mergeCell ref="AS496:AS499"/>
    <mergeCell ref="AP496:AP499"/>
    <mergeCell ref="AT477:AT480"/>
    <mergeCell ref="AU477:AU480"/>
    <mergeCell ref="AV477:AV480"/>
    <mergeCell ref="AS485:AS488"/>
    <mergeCell ref="AP485:AP488"/>
    <mergeCell ref="AQ485:AQ488"/>
    <mergeCell ref="AR485:AR488"/>
    <mergeCell ref="AV496:AV499"/>
    <mergeCell ref="AW496:AW499"/>
    <mergeCell ref="AX496:AX499"/>
    <mergeCell ref="AY496:AY499"/>
    <mergeCell ref="AZ496:AZ499"/>
    <mergeCell ref="BA496:BA499"/>
    <mergeCell ref="AV492:AV495"/>
    <mergeCell ref="AW492:AW495"/>
    <mergeCell ref="AX492:AX495"/>
    <mergeCell ref="BA466:BA469"/>
    <mergeCell ref="AT470:AT473"/>
    <mergeCell ref="AU470:AU473"/>
    <mergeCell ref="AV470:AV473"/>
    <mergeCell ref="AW470:AW473"/>
    <mergeCell ref="AX470:AX473"/>
    <mergeCell ref="AY470:AY473"/>
    <mergeCell ref="AZ470:AZ473"/>
    <mergeCell ref="BA470:BA473"/>
    <mergeCell ref="AU466:AU469"/>
    <mergeCell ref="AV466:AV469"/>
    <mergeCell ref="AW466:AW469"/>
    <mergeCell ref="AX466:AX469"/>
    <mergeCell ref="AY466:AY469"/>
    <mergeCell ref="AZ466:AZ469"/>
    <mergeCell ref="BA485:BA488"/>
    <mergeCell ref="AT462:AT465"/>
    <mergeCell ref="AU462:AU465"/>
    <mergeCell ref="AV462:AV465"/>
    <mergeCell ref="AW462:AW465"/>
    <mergeCell ref="AX462:AX465"/>
    <mergeCell ref="AY462:AY465"/>
    <mergeCell ref="AZ462:AZ465"/>
    <mergeCell ref="BA462:BA465"/>
    <mergeCell ref="AT466:AT469"/>
    <mergeCell ref="AY481:AY484"/>
    <mergeCell ref="AZ481:AZ484"/>
    <mergeCell ref="BA481:BA484"/>
    <mergeCell ref="AT485:AT488"/>
    <mergeCell ref="AU485:AU488"/>
    <mergeCell ref="AV485:AV488"/>
    <mergeCell ref="AW485:AW488"/>
    <mergeCell ref="AT432:AT435"/>
    <mergeCell ref="AU432:AU435"/>
    <mergeCell ref="AV432:AV435"/>
    <mergeCell ref="AW432:AW435"/>
    <mergeCell ref="AX432:AX435"/>
    <mergeCell ref="AY432:AY435"/>
    <mergeCell ref="AZ432:AZ435"/>
    <mergeCell ref="BA432:BA435"/>
    <mergeCell ref="AT455:AT458"/>
    <mergeCell ref="AU455:AU458"/>
    <mergeCell ref="AV455:AV458"/>
    <mergeCell ref="AW455:AW458"/>
    <mergeCell ref="AX455:AX458"/>
    <mergeCell ref="AY455:AY458"/>
    <mergeCell ref="AZ447:AZ450"/>
    <mergeCell ref="BA447:BA450"/>
    <mergeCell ref="AT451:AT454"/>
    <mergeCell ref="AU451:AU454"/>
    <mergeCell ref="AV451:AV454"/>
    <mergeCell ref="AW451:AW454"/>
    <mergeCell ref="AX451:AX454"/>
    <mergeCell ref="AY451:AY454"/>
    <mergeCell ref="AZ451:AZ454"/>
    <mergeCell ref="BA451:BA454"/>
    <mergeCell ref="AT447:AT450"/>
    <mergeCell ref="AU447:AU450"/>
    <mergeCell ref="AV447:AV450"/>
    <mergeCell ref="AW447:AW450"/>
    <mergeCell ref="AX447:AX450"/>
    <mergeCell ref="AY447:AY450"/>
    <mergeCell ref="AZ436:AZ439"/>
    <mergeCell ref="BA436:BA439"/>
    <mergeCell ref="AT440:AT443"/>
    <mergeCell ref="AU440:AU443"/>
    <mergeCell ref="AV440:AV443"/>
    <mergeCell ref="AW440:AW443"/>
    <mergeCell ref="AX440:AX443"/>
    <mergeCell ref="AY440:AY443"/>
    <mergeCell ref="AZ440:AZ443"/>
    <mergeCell ref="BA440:BA443"/>
    <mergeCell ref="AT436:AT439"/>
    <mergeCell ref="AU436:AU439"/>
    <mergeCell ref="AV436:AV439"/>
    <mergeCell ref="AW436:AW439"/>
    <mergeCell ref="AX436:AX439"/>
    <mergeCell ref="AY436:AY439"/>
    <mergeCell ref="AZ455:AZ458"/>
    <mergeCell ref="BA455:BA458"/>
    <mergeCell ref="AT406:AT409"/>
    <mergeCell ref="AU406:AU409"/>
    <mergeCell ref="AV406:AV409"/>
    <mergeCell ref="AW406:AW409"/>
    <mergeCell ref="AX406:AX409"/>
    <mergeCell ref="AY406:AY409"/>
    <mergeCell ref="AZ406:AZ409"/>
    <mergeCell ref="BA406:BA409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T410:AT413"/>
    <mergeCell ref="AU410:AU413"/>
    <mergeCell ref="AV410:AV413"/>
    <mergeCell ref="AW410:AW413"/>
    <mergeCell ref="AX410:AX413"/>
    <mergeCell ref="AY410:AY413"/>
    <mergeCell ref="AZ425:AZ428"/>
    <mergeCell ref="BA425:BA428"/>
    <mergeCell ref="AX402:AX405"/>
    <mergeCell ref="AY402:AY405"/>
    <mergeCell ref="AZ402:AZ405"/>
    <mergeCell ref="BA402:BA405"/>
    <mergeCell ref="AJ402:AJ405"/>
    <mergeCell ref="AK402:AK405"/>
    <mergeCell ref="AM402:AM405"/>
    <mergeCell ref="AO402:AO405"/>
    <mergeCell ref="AY395:AY398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T395:AT398"/>
    <mergeCell ref="AU395:AU398"/>
    <mergeCell ref="AV395:AV398"/>
    <mergeCell ref="AW395:AW398"/>
    <mergeCell ref="AX395:AX398"/>
    <mergeCell ref="AT402:AT405"/>
    <mergeCell ref="AU402:AU405"/>
    <mergeCell ref="AV402:AV405"/>
    <mergeCell ref="AW402:AW405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U387:AU390"/>
    <mergeCell ref="AV387:AV390"/>
    <mergeCell ref="AW387:AW390"/>
    <mergeCell ref="AX387:AX390"/>
    <mergeCell ref="AY387:AY390"/>
    <mergeCell ref="AZ387:AZ390"/>
    <mergeCell ref="AR395:AR398"/>
    <mergeCell ref="AP395:AP398"/>
    <mergeCell ref="AQ395:AQ398"/>
    <mergeCell ref="AT387:AT390"/>
    <mergeCell ref="AR387:AR390"/>
    <mergeCell ref="AS387:AS390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X372:AX375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Z376:AZ379"/>
    <mergeCell ref="BA376:BA379"/>
    <mergeCell ref="AD369:AE369"/>
    <mergeCell ref="AB369:AC369"/>
    <mergeCell ref="AT350:AT353"/>
    <mergeCell ref="AU350:AU353"/>
    <mergeCell ref="AV350:AV353"/>
    <mergeCell ref="AW350:AW353"/>
    <mergeCell ref="AT357:AT360"/>
    <mergeCell ref="AU357:AU360"/>
    <mergeCell ref="AV357:AV360"/>
    <mergeCell ref="AW357:AW360"/>
    <mergeCell ref="V369:W369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X357:AX360"/>
    <mergeCell ref="AY357:AY360"/>
    <mergeCell ref="AZ357:AZ360"/>
    <mergeCell ref="BA357:BA360"/>
    <mergeCell ref="AP350:AP353"/>
    <mergeCell ref="AQ350:AQ353"/>
    <mergeCell ref="AR350:AR353"/>
    <mergeCell ref="AS350:AS353"/>
    <mergeCell ref="AS357:AS360"/>
    <mergeCell ref="AQ357:AQ360"/>
    <mergeCell ref="AX350:AX353"/>
    <mergeCell ref="AY350:AY353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R342:AR345"/>
    <mergeCell ref="AS342:AS345"/>
    <mergeCell ref="AS346:AS349"/>
    <mergeCell ref="AT327:AT330"/>
    <mergeCell ref="AT335:AT338"/>
    <mergeCell ref="AQ346:AQ349"/>
    <mergeCell ref="AR346:AR349"/>
    <mergeCell ref="AZ342:AZ345"/>
    <mergeCell ref="BA342:BA345"/>
    <mergeCell ref="AT346:AT349"/>
    <mergeCell ref="AU346:AU349"/>
    <mergeCell ref="AV346:AV349"/>
    <mergeCell ref="AW346:AW349"/>
    <mergeCell ref="AX346:AX349"/>
    <mergeCell ref="AY346:AY349"/>
    <mergeCell ref="AZ346:AZ349"/>
    <mergeCell ref="BA346:BA349"/>
    <mergeCell ref="AT342:AT345"/>
    <mergeCell ref="AU342:AU345"/>
    <mergeCell ref="AV342:AV345"/>
    <mergeCell ref="AW342:AW345"/>
    <mergeCell ref="AX342:AX345"/>
    <mergeCell ref="AY342:AY345"/>
    <mergeCell ref="AY316:AY319"/>
    <mergeCell ref="AZ316:AZ319"/>
    <mergeCell ref="BA316:BA319"/>
    <mergeCell ref="AT320:AT323"/>
    <mergeCell ref="AU335:AU338"/>
    <mergeCell ref="AV335:AV338"/>
    <mergeCell ref="AW335:AW338"/>
    <mergeCell ref="AX335:AX338"/>
    <mergeCell ref="AY335:AY338"/>
    <mergeCell ref="AZ335:AZ338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U327:AU330"/>
    <mergeCell ref="AV327:AV330"/>
    <mergeCell ref="AW327:AW330"/>
    <mergeCell ref="AX327:AX330"/>
    <mergeCell ref="AY327:AY330"/>
    <mergeCell ref="AZ327:AZ330"/>
    <mergeCell ref="BA320:BA323"/>
    <mergeCell ref="V324:W324"/>
    <mergeCell ref="X324:Y324"/>
    <mergeCell ref="Z324:AA324"/>
    <mergeCell ref="AF324:AG324"/>
    <mergeCell ref="AP320:AP323"/>
    <mergeCell ref="AQ320:AQ323"/>
    <mergeCell ref="AR320:AR323"/>
    <mergeCell ref="AS320:AS323"/>
    <mergeCell ref="AD324:AE324"/>
    <mergeCell ref="AU320:AU323"/>
    <mergeCell ref="AV320:AV323"/>
    <mergeCell ref="AW320:AW323"/>
    <mergeCell ref="AX320:AX323"/>
    <mergeCell ref="AY320:AY323"/>
    <mergeCell ref="AZ320:AZ323"/>
    <mergeCell ref="BA335:BA338"/>
    <mergeCell ref="V309:W309"/>
    <mergeCell ref="X309:Y309"/>
    <mergeCell ref="Z309:AA309"/>
    <mergeCell ref="AF309:AG309"/>
    <mergeCell ref="AQ305:AQ308"/>
    <mergeCell ref="AR305:AR308"/>
    <mergeCell ref="AD309:AE309"/>
    <mergeCell ref="AB324:AC324"/>
    <mergeCell ref="AT305:AT308"/>
    <mergeCell ref="AU305:AU308"/>
    <mergeCell ref="AV305:AV308"/>
    <mergeCell ref="AW305:AW308"/>
    <mergeCell ref="AX305:AX308"/>
    <mergeCell ref="AT312:AT315"/>
    <mergeCell ref="AU312:AU315"/>
    <mergeCell ref="AV312:AV315"/>
    <mergeCell ref="AW312:AW315"/>
    <mergeCell ref="AT316:AT319"/>
    <mergeCell ref="AU316:AU319"/>
    <mergeCell ref="AV316:AV319"/>
    <mergeCell ref="AW316:AW319"/>
    <mergeCell ref="AX316:AX319"/>
    <mergeCell ref="AB309:AC309"/>
    <mergeCell ref="Z294:AA294"/>
    <mergeCell ref="AF294:AG294"/>
    <mergeCell ref="AT297:AT300"/>
    <mergeCell ref="AU297:AU300"/>
    <mergeCell ref="AV297:AV300"/>
    <mergeCell ref="AD294:AE294"/>
    <mergeCell ref="AB294:AC294"/>
    <mergeCell ref="AP297:AP300"/>
    <mergeCell ref="AQ297:AQ300"/>
    <mergeCell ref="AX312:AX315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Y305:AY308"/>
    <mergeCell ref="AZ305:AZ308"/>
    <mergeCell ref="BA305:BA308"/>
    <mergeCell ref="AV286:AV289"/>
    <mergeCell ref="AW286:AW289"/>
    <mergeCell ref="AX286:AX289"/>
    <mergeCell ref="AY286:AY289"/>
    <mergeCell ref="AZ286:AZ289"/>
    <mergeCell ref="BA286:BA289"/>
    <mergeCell ref="AT282:AT285"/>
    <mergeCell ref="AU282:AU285"/>
    <mergeCell ref="AV282:AV285"/>
    <mergeCell ref="AW282:AW285"/>
    <mergeCell ref="AX282:AX285"/>
    <mergeCell ref="AY282:AY285"/>
    <mergeCell ref="AY301:AY304"/>
    <mergeCell ref="AZ301:AZ304"/>
    <mergeCell ref="BA301:BA304"/>
    <mergeCell ref="AM297:AM300"/>
    <mergeCell ref="AP301:AP304"/>
    <mergeCell ref="AQ301:AQ304"/>
    <mergeCell ref="AR301:AR304"/>
    <mergeCell ref="AS301:AS304"/>
    <mergeCell ref="AR297:AR300"/>
    <mergeCell ref="AS297:AS300"/>
    <mergeCell ref="AW297:AW300"/>
    <mergeCell ref="AX297:AX300"/>
    <mergeCell ref="AY297:AY300"/>
    <mergeCell ref="AZ297:AZ300"/>
    <mergeCell ref="BA297:BA300"/>
    <mergeCell ref="AT301:AT304"/>
    <mergeCell ref="AU301:AU304"/>
    <mergeCell ref="AV301:AV304"/>
    <mergeCell ref="AW301:AW304"/>
    <mergeCell ref="AX301:AX304"/>
    <mergeCell ref="AZ275:AZ278"/>
    <mergeCell ref="BA275:BA278"/>
    <mergeCell ref="V279:W279"/>
    <mergeCell ref="X279:Y279"/>
    <mergeCell ref="Z279:AA279"/>
    <mergeCell ref="AF279:AG279"/>
    <mergeCell ref="AT275:AT278"/>
    <mergeCell ref="AU275:AU278"/>
    <mergeCell ref="AV275:AV278"/>
    <mergeCell ref="AW275:AW278"/>
    <mergeCell ref="AX275:AX278"/>
    <mergeCell ref="AY275:AY278"/>
    <mergeCell ref="AZ290:AZ293"/>
    <mergeCell ref="BA290:BA293"/>
    <mergeCell ref="AT271:AT274"/>
    <mergeCell ref="AU271:AU274"/>
    <mergeCell ref="AV271:AV274"/>
    <mergeCell ref="AW271:AW274"/>
    <mergeCell ref="AX271:AX274"/>
    <mergeCell ref="AY271:AY274"/>
    <mergeCell ref="AZ271:AZ274"/>
    <mergeCell ref="BA271:BA274"/>
    <mergeCell ref="AT290:AT293"/>
    <mergeCell ref="AU290:AU293"/>
    <mergeCell ref="AV290:AV293"/>
    <mergeCell ref="AW290:AW293"/>
    <mergeCell ref="AX290:AX293"/>
    <mergeCell ref="AY290:AY293"/>
    <mergeCell ref="AZ282:AZ285"/>
    <mergeCell ref="BA282:BA285"/>
    <mergeCell ref="AT286:AT289"/>
    <mergeCell ref="AU286:AU289"/>
    <mergeCell ref="AS271:AS274"/>
    <mergeCell ref="AS275:AS278"/>
    <mergeCell ref="AD279:AE279"/>
    <mergeCell ref="AB279:AC279"/>
    <mergeCell ref="V264:W264"/>
    <mergeCell ref="X264:Y264"/>
    <mergeCell ref="Z264:AA264"/>
    <mergeCell ref="AF264:AG264"/>
    <mergeCell ref="AS267:AS270"/>
    <mergeCell ref="AD264:AE264"/>
    <mergeCell ref="AJ271:AJ274"/>
    <mergeCell ref="AO271:AO274"/>
    <mergeCell ref="AP275:AP278"/>
    <mergeCell ref="AQ275:AQ278"/>
    <mergeCell ref="AR275:AR278"/>
    <mergeCell ref="AP271:AP274"/>
    <mergeCell ref="AQ271:AQ274"/>
    <mergeCell ref="AR271:AR274"/>
    <mergeCell ref="AO252:AO255"/>
    <mergeCell ref="AP252:AP255"/>
    <mergeCell ref="AQ252:AQ255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T241:AT244"/>
    <mergeCell ref="AU241:AU244"/>
    <mergeCell ref="AV241:AV244"/>
    <mergeCell ref="AW241:AW244"/>
    <mergeCell ref="AX241:AX244"/>
    <mergeCell ref="AY241:AY244"/>
    <mergeCell ref="BA256:BA259"/>
    <mergeCell ref="AT260:AT263"/>
    <mergeCell ref="AU260:AU263"/>
    <mergeCell ref="AV260:AV263"/>
    <mergeCell ref="AW260:AW263"/>
    <mergeCell ref="AX260:AX263"/>
    <mergeCell ref="AY260:AY263"/>
    <mergeCell ref="AZ260:AZ263"/>
    <mergeCell ref="BA260:BA263"/>
    <mergeCell ref="AY252:AY255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AT252:AT255"/>
    <mergeCell ref="AU252:AU255"/>
    <mergeCell ref="AV252:AV255"/>
    <mergeCell ref="AW252:AW255"/>
    <mergeCell ref="AX252:AX255"/>
    <mergeCell ref="AV230:AV233"/>
    <mergeCell ref="AW230:AW233"/>
    <mergeCell ref="AX230:AX233"/>
    <mergeCell ref="AY230:AY233"/>
    <mergeCell ref="AZ230:AZ233"/>
    <mergeCell ref="BA230:BA233"/>
    <mergeCell ref="AT226:AT229"/>
    <mergeCell ref="AU226:AU229"/>
    <mergeCell ref="AV226:AV229"/>
    <mergeCell ref="AW226:AW229"/>
    <mergeCell ref="AX226:AX229"/>
    <mergeCell ref="AY226:AY229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P245:AP248"/>
    <mergeCell ref="AQ245:AQ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V222:AV225"/>
    <mergeCell ref="AW222:AW225"/>
    <mergeCell ref="AX222:AX225"/>
    <mergeCell ref="AY222:AY225"/>
    <mergeCell ref="AZ222:AZ225"/>
    <mergeCell ref="BA222:BA225"/>
    <mergeCell ref="V219:W219"/>
    <mergeCell ref="X219:Y219"/>
    <mergeCell ref="Z219:AA219"/>
    <mergeCell ref="AF219:AG219"/>
    <mergeCell ref="AT222:AT225"/>
    <mergeCell ref="AU222:AU225"/>
    <mergeCell ref="AZ237:AZ240"/>
    <mergeCell ref="BA237:BA240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37:AT240"/>
    <mergeCell ref="AU237:AU240"/>
    <mergeCell ref="AV237:AV240"/>
    <mergeCell ref="AW237:AW240"/>
    <mergeCell ref="AX237:AX240"/>
    <mergeCell ref="AY237:AY240"/>
    <mergeCell ref="AZ226:AZ229"/>
    <mergeCell ref="BA226:BA229"/>
    <mergeCell ref="AT230:AT233"/>
    <mergeCell ref="AU230:AU233"/>
    <mergeCell ref="AW211:AW214"/>
    <mergeCell ref="AX211:AX214"/>
    <mergeCell ref="AY211:AY214"/>
    <mergeCell ref="AZ211:AZ214"/>
    <mergeCell ref="BA211:BA214"/>
    <mergeCell ref="AT192:AT195"/>
    <mergeCell ref="AU192:AU195"/>
    <mergeCell ref="AV192:AV195"/>
    <mergeCell ref="AW192:AW195"/>
    <mergeCell ref="AX192:AX195"/>
    <mergeCell ref="AW207:AW210"/>
    <mergeCell ref="AX207:AX210"/>
    <mergeCell ref="AY207:AY210"/>
    <mergeCell ref="AZ207:AZ210"/>
    <mergeCell ref="BA207:BA210"/>
    <mergeCell ref="AP200:AP203"/>
    <mergeCell ref="AQ200:AQ203"/>
    <mergeCell ref="AR200:AR203"/>
    <mergeCell ref="AS200:AS203"/>
    <mergeCell ref="AP207:AP210"/>
    <mergeCell ref="AT207:AT210"/>
    <mergeCell ref="AU207:AU210"/>
    <mergeCell ref="AV207:AV210"/>
    <mergeCell ref="AT211:AT214"/>
    <mergeCell ref="AU211:AU214"/>
    <mergeCell ref="AV211:AV214"/>
    <mergeCell ref="AQ207:AQ210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Y192:AY195"/>
    <mergeCell ref="AZ192:AZ195"/>
    <mergeCell ref="BA192:BA195"/>
    <mergeCell ref="AT196:AT199"/>
    <mergeCell ref="AU196:AU199"/>
    <mergeCell ref="AV196:AV199"/>
    <mergeCell ref="AW196:AW199"/>
    <mergeCell ref="AX196:AX199"/>
    <mergeCell ref="AY196:AY199"/>
    <mergeCell ref="AZ196:AZ199"/>
    <mergeCell ref="AZ185:AZ188"/>
    <mergeCell ref="BA185:BA18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V151:AV154"/>
    <mergeCell ref="AW151:AW154"/>
    <mergeCell ref="AX151:AX154"/>
    <mergeCell ref="AY151:AY154"/>
    <mergeCell ref="AZ151:AZ154"/>
    <mergeCell ref="BA151:BA154"/>
    <mergeCell ref="AT147:AT150"/>
    <mergeCell ref="AU147:AU150"/>
    <mergeCell ref="AV147:AV150"/>
    <mergeCell ref="AW147:AW150"/>
    <mergeCell ref="AX147:AX150"/>
    <mergeCell ref="AY147:AY15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AQ140:AQ143"/>
    <mergeCell ref="AR140:AR143"/>
    <mergeCell ref="AS140:AS143"/>
    <mergeCell ref="AT132:AT135"/>
    <mergeCell ref="AT136:AT139"/>
    <mergeCell ref="AS136:AS139"/>
    <mergeCell ref="V144:W144"/>
    <mergeCell ref="X144:Y144"/>
    <mergeCell ref="Z144:AA144"/>
    <mergeCell ref="AF144:AG144"/>
    <mergeCell ref="AM140:AM143"/>
    <mergeCell ref="AN140:AN143"/>
    <mergeCell ref="AZ155:AZ158"/>
    <mergeCell ref="BA155:BA158"/>
    <mergeCell ref="AT140:AT143"/>
    <mergeCell ref="AU140:AU143"/>
    <mergeCell ref="AV140:AV143"/>
    <mergeCell ref="AW140:AW143"/>
    <mergeCell ref="AX140:AX143"/>
    <mergeCell ref="AY140:AY143"/>
    <mergeCell ref="AZ140:AZ143"/>
    <mergeCell ref="BA140:BA143"/>
    <mergeCell ref="AT155:AT158"/>
    <mergeCell ref="AU155:AU158"/>
    <mergeCell ref="AV155:AV158"/>
    <mergeCell ref="AW155:AW158"/>
    <mergeCell ref="AX155:AX158"/>
    <mergeCell ref="AY155:AY158"/>
    <mergeCell ref="AZ147:AZ150"/>
    <mergeCell ref="BA147:BA150"/>
    <mergeCell ref="AT151:AT154"/>
    <mergeCell ref="AU151:AU154"/>
    <mergeCell ref="BA136:BA139"/>
    <mergeCell ref="AO136:AO139"/>
    <mergeCell ref="AP136:AP139"/>
    <mergeCell ref="AQ121:AQ124"/>
    <mergeCell ref="AJ117:AJ120"/>
    <mergeCell ref="AK117:AK120"/>
    <mergeCell ref="AM117:AM120"/>
    <mergeCell ref="AN117:AN120"/>
    <mergeCell ref="AO117:AO120"/>
    <mergeCell ref="AP117:AP120"/>
    <mergeCell ref="AU136:AU139"/>
    <mergeCell ref="AV136:AV139"/>
    <mergeCell ref="AW136:AW139"/>
    <mergeCell ref="AX136:AX139"/>
    <mergeCell ref="AY136:AY139"/>
    <mergeCell ref="AZ136:AZ139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U132:AU135"/>
    <mergeCell ref="AV132:AV135"/>
    <mergeCell ref="AW132:AW135"/>
    <mergeCell ref="AX132:AX135"/>
    <mergeCell ref="AY132:AY135"/>
    <mergeCell ref="AZ132:AZ135"/>
    <mergeCell ref="AY125:AY128"/>
    <mergeCell ref="AZ125:AZ128"/>
    <mergeCell ref="BA125:BA128"/>
    <mergeCell ref="V129:W129"/>
    <mergeCell ref="X129:Y129"/>
    <mergeCell ref="Z129:AA129"/>
    <mergeCell ref="AF129:AG129"/>
    <mergeCell ref="AM125:AM128"/>
    <mergeCell ref="AN125:AN128"/>
    <mergeCell ref="AO125:AO128"/>
    <mergeCell ref="AQ117:AQ120"/>
    <mergeCell ref="AT125:AT128"/>
    <mergeCell ref="AU125:AU128"/>
    <mergeCell ref="AV125:AV128"/>
    <mergeCell ref="AW125:AW128"/>
    <mergeCell ref="AX125:AX128"/>
    <mergeCell ref="AT117:AT120"/>
    <mergeCell ref="AU117:AU120"/>
    <mergeCell ref="AV117:AV120"/>
    <mergeCell ref="AW117:AW120"/>
    <mergeCell ref="AV106:AV109"/>
    <mergeCell ref="AW106:AW109"/>
    <mergeCell ref="AX106:AX109"/>
    <mergeCell ref="AY106:AY109"/>
    <mergeCell ref="AZ106:AZ109"/>
    <mergeCell ref="BA106:BA109"/>
    <mergeCell ref="AZ121:AZ124"/>
    <mergeCell ref="BA121:BA124"/>
    <mergeCell ref="AR121:AR124"/>
    <mergeCell ref="AS121:AS124"/>
    <mergeCell ref="AT102:AT105"/>
    <mergeCell ref="AU102:AU105"/>
    <mergeCell ref="AV102:AV105"/>
    <mergeCell ref="AW102:AW105"/>
    <mergeCell ref="AX102:AX105"/>
    <mergeCell ref="AY102:AY105"/>
    <mergeCell ref="AX117:AX120"/>
    <mergeCell ref="AY117:AY120"/>
    <mergeCell ref="AZ117:AZ120"/>
    <mergeCell ref="BA117:BA120"/>
    <mergeCell ref="AT121:AT124"/>
    <mergeCell ref="AU121:AU124"/>
    <mergeCell ref="AV121:AV124"/>
    <mergeCell ref="AW121:AW124"/>
    <mergeCell ref="AX121:AX124"/>
    <mergeCell ref="AY121:AY124"/>
    <mergeCell ref="AZ95:AZ98"/>
    <mergeCell ref="BA95:BA98"/>
    <mergeCell ref="V99:W99"/>
    <mergeCell ref="X99:Y99"/>
    <mergeCell ref="Z99:AA99"/>
    <mergeCell ref="AF99:AG99"/>
    <mergeCell ref="AT95:AT98"/>
    <mergeCell ref="AU95:AU98"/>
    <mergeCell ref="AV95:AV98"/>
    <mergeCell ref="AW95:AW98"/>
    <mergeCell ref="AX95:AX98"/>
    <mergeCell ref="AY95:AY98"/>
    <mergeCell ref="AZ110:AZ113"/>
    <mergeCell ref="BA110:BA113"/>
    <mergeCell ref="AT91:AT94"/>
    <mergeCell ref="AU91:AU94"/>
    <mergeCell ref="AV91:AV94"/>
    <mergeCell ref="AW91:AW94"/>
    <mergeCell ref="AX91:AX94"/>
    <mergeCell ref="AY91:AY94"/>
    <mergeCell ref="AZ91:AZ94"/>
    <mergeCell ref="BA91:BA94"/>
    <mergeCell ref="AT110:AT113"/>
    <mergeCell ref="AU110:AU113"/>
    <mergeCell ref="AV110:AV113"/>
    <mergeCell ref="AW110:AW113"/>
    <mergeCell ref="AX110:AX113"/>
    <mergeCell ref="AY110:AY113"/>
    <mergeCell ref="AZ102:AZ105"/>
    <mergeCell ref="BA102:BA105"/>
    <mergeCell ref="AT106:AT109"/>
    <mergeCell ref="AU106:AU109"/>
    <mergeCell ref="AX87:AX90"/>
    <mergeCell ref="AY87:AY90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X80:AX83"/>
    <mergeCell ref="AY80:AY83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T87:AT90"/>
    <mergeCell ref="AU87:AU90"/>
    <mergeCell ref="AV87:AV90"/>
    <mergeCell ref="AW87:AW9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5:AZ68"/>
    <mergeCell ref="BA65:BA68"/>
    <mergeCell ref="AT50:AT53"/>
    <mergeCell ref="AU50:AU53"/>
    <mergeCell ref="AV50:AV53"/>
    <mergeCell ref="AW50:AW53"/>
    <mergeCell ref="AX50:AX53"/>
    <mergeCell ref="AY50:AY53"/>
    <mergeCell ref="AZ50:AZ53"/>
    <mergeCell ref="BA50:BA53"/>
    <mergeCell ref="AT65:AT68"/>
    <mergeCell ref="AU65:AU68"/>
    <mergeCell ref="AV65:AV68"/>
    <mergeCell ref="AW65:AW68"/>
    <mergeCell ref="AX65:AX68"/>
    <mergeCell ref="AY65:AY68"/>
    <mergeCell ref="AZ57:AZ60"/>
    <mergeCell ref="BA57:BA60"/>
    <mergeCell ref="AT61:AT64"/>
    <mergeCell ref="AU61:AU64"/>
    <mergeCell ref="AV61:AV64"/>
    <mergeCell ref="AW61:AW64"/>
    <mergeCell ref="AX61:AX64"/>
    <mergeCell ref="AY61:AY64"/>
    <mergeCell ref="AZ61:AZ64"/>
    <mergeCell ref="BA61:BA64"/>
    <mergeCell ref="AT57:AT60"/>
    <mergeCell ref="AU57:AU60"/>
    <mergeCell ref="AV57:AV60"/>
    <mergeCell ref="AW57:AW60"/>
    <mergeCell ref="AX57:AX60"/>
    <mergeCell ref="AY57:AY60"/>
    <mergeCell ref="V39:W39"/>
    <mergeCell ref="X39:Y39"/>
    <mergeCell ref="Z39:AA39"/>
    <mergeCell ref="AF39:AG39"/>
    <mergeCell ref="AJ35:AJ38"/>
    <mergeCell ref="AX35:AX38"/>
    <mergeCell ref="AK35:AK38"/>
    <mergeCell ref="AR50:AR53"/>
    <mergeCell ref="AS50:AS53"/>
    <mergeCell ref="AS46:AS49"/>
    <mergeCell ref="AP46:AP49"/>
    <mergeCell ref="AQ46:AQ49"/>
    <mergeCell ref="AR46:AR49"/>
    <mergeCell ref="V54:W54"/>
    <mergeCell ref="X54:Y54"/>
    <mergeCell ref="Z54:AA54"/>
    <mergeCell ref="AF54:AG54"/>
    <mergeCell ref="AP50:AP53"/>
    <mergeCell ref="AQ50:AQ53"/>
    <mergeCell ref="AJ50:AJ53"/>
    <mergeCell ref="AK50:AK53"/>
    <mergeCell ref="AM50:AM53"/>
    <mergeCell ref="AN50:AN53"/>
    <mergeCell ref="AK31:AK34"/>
    <mergeCell ref="AM31:AM34"/>
    <mergeCell ref="AN31:AN34"/>
    <mergeCell ref="AO31:AO34"/>
    <mergeCell ref="AP31:AP34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Z31:AZ34"/>
    <mergeCell ref="AM35:AM38"/>
    <mergeCell ref="AN35:AN38"/>
    <mergeCell ref="AO35:AO38"/>
    <mergeCell ref="AP35:AP38"/>
    <mergeCell ref="AQ35:AQ38"/>
    <mergeCell ref="AR35:AR38"/>
    <mergeCell ref="AT27:AT30"/>
    <mergeCell ref="AU27:AU30"/>
    <mergeCell ref="AV27:AV30"/>
    <mergeCell ref="AW27:AW30"/>
    <mergeCell ref="AX27:AX30"/>
    <mergeCell ref="AS31:AS34"/>
    <mergeCell ref="AQ31:AQ34"/>
    <mergeCell ref="AR31:AR34"/>
    <mergeCell ref="AT35:AT38"/>
    <mergeCell ref="AU35:AU38"/>
    <mergeCell ref="AV35:AV38"/>
    <mergeCell ref="AW35:AW38"/>
    <mergeCell ref="AS35:AS38"/>
    <mergeCell ref="AN27:AN30"/>
    <mergeCell ref="AO27:AO30"/>
    <mergeCell ref="AP27:AP30"/>
    <mergeCell ref="AQ27:AQ30"/>
    <mergeCell ref="AR27:AR30"/>
    <mergeCell ref="Z24:AA24"/>
    <mergeCell ref="AF24:AG24"/>
    <mergeCell ref="H209:H210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N5:O6"/>
    <mergeCell ref="H421:H422"/>
    <mergeCell ref="H423:H424"/>
    <mergeCell ref="H425:H426"/>
    <mergeCell ref="H427:H428"/>
    <mergeCell ref="AZ16:AZ19"/>
    <mergeCell ref="BA16:BA19"/>
    <mergeCell ref="AT20:AT23"/>
    <mergeCell ref="AU20:AU23"/>
    <mergeCell ref="AV20:AV23"/>
    <mergeCell ref="AW20:AW23"/>
    <mergeCell ref="AX20:AX23"/>
    <mergeCell ref="AY20:AY23"/>
    <mergeCell ref="AZ20:AZ23"/>
    <mergeCell ref="BA20:BA23"/>
    <mergeCell ref="AX12:AX15"/>
    <mergeCell ref="AY12:AY15"/>
    <mergeCell ref="AZ12:AZ15"/>
    <mergeCell ref="BA12:BA15"/>
    <mergeCell ref="AT16:AT19"/>
    <mergeCell ref="AU16:AU19"/>
    <mergeCell ref="AV16:AV19"/>
    <mergeCell ref="AW16:AW19"/>
    <mergeCell ref="AX16:AX19"/>
    <mergeCell ref="AY16:AY19"/>
    <mergeCell ref="H316:H317"/>
    <mergeCell ref="H318:H319"/>
    <mergeCell ref="AT12:AT15"/>
    <mergeCell ref="AU12:AU15"/>
    <mergeCell ref="AV12:AV15"/>
    <mergeCell ref="AW12:AW15"/>
    <mergeCell ref="X24:Y24"/>
    <mergeCell ref="H597:H598"/>
    <mergeCell ref="H573:H574"/>
    <mergeCell ref="H432:H433"/>
    <mergeCell ref="H434:H435"/>
    <mergeCell ref="H586:H587"/>
    <mergeCell ref="H588:H589"/>
    <mergeCell ref="H612:H613"/>
    <mergeCell ref="H614:H615"/>
    <mergeCell ref="H809:H810"/>
    <mergeCell ref="H811:H812"/>
    <mergeCell ref="H813:H814"/>
    <mergeCell ref="H815:H816"/>
    <mergeCell ref="H817:H818"/>
    <mergeCell ref="H822:H823"/>
    <mergeCell ref="H629:H630"/>
    <mergeCell ref="H631:H632"/>
    <mergeCell ref="H633:H634"/>
    <mergeCell ref="H620:H621"/>
    <mergeCell ref="H622:H623"/>
    <mergeCell ref="H303:H304"/>
    <mergeCell ref="H436:H437"/>
    <mergeCell ref="H438:H439"/>
    <mergeCell ref="H404:H405"/>
    <mergeCell ref="H402:H403"/>
    <mergeCell ref="H406:H407"/>
    <mergeCell ref="H408:H409"/>
    <mergeCell ref="H672:H673"/>
    <mergeCell ref="H674:H675"/>
    <mergeCell ref="H676:H677"/>
    <mergeCell ref="H678:H679"/>
    <mergeCell ref="H680:H681"/>
    <mergeCell ref="H682:H683"/>
    <mergeCell ref="H721:H722"/>
    <mergeCell ref="H723:H724"/>
    <mergeCell ref="H725:H726"/>
    <mergeCell ref="H727:H728"/>
    <mergeCell ref="H652:H653"/>
    <mergeCell ref="H657:H658"/>
    <mergeCell ref="H659:H660"/>
    <mergeCell ref="H665:H666"/>
    <mergeCell ref="H667:H668"/>
    <mergeCell ref="H697:H698"/>
    <mergeCell ref="H702:H703"/>
    <mergeCell ref="H704:H705"/>
    <mergeCell ref="H706:H707"/>
    <mergeCell ref="H717:H718"/>
    <mergeCell ref="H719:H720"/>
    <mergeCell ref="H642:H643"/>
    <mergeCell ref="H644:H645"/>
    <mergeCell ref="H646:H647"/>
    <mergeCell ref="H695:H696"/>
    <mergeCell ref="H31:H32"/>
    <mergeCell ref="H33:H34"/>
    <mergeCell ref="H35:H36"/>
    <mergeCell ref="H37:H38"/>
    <mergeCell ref="H42:H43"/>
    <mergeCell ref="H44:H45"/>
    <mergeCell ref="H226:H227"/>
    <mergeCell ref="H230:H231"/>
    <mergeCell ref="H232:H233"/>
    <mergeCell ref="H245:H246"/>
    <mergeCell ref="H16:H17"/>
    <mergeCell ref="H18:H19"/>
    <mergeCell ref="H20:H21"/>
    <mergeCell ref="H22:H23"/>
    <mergeCell ref="H27:H28"/>
    <mergeCell ref="H29:H30"/>
    <mergeCell ref="H211:H212"/>
    <mergeCell ref="H213:H214"/>
    <mergeCell ref="H215:H216"/>
    <mergeCell ref="H217:H218"/>
    <mergeCell ref="H222:H223"/>
    <mergeCell ref="H224:H225"/>
    <mergeCell ref="H106:H107"/>
    <mergeCell ref="H108:H109"/>
    <mergeCell ref="H110:H111"/>
    <mergeCell ref="H207:H208"/>
    <mergeCell ref="AQ961:AQ964"/>
    <mergeCell ref="AR961:AR964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AM961:AM964"/>
    <mergeCell ref="AN961:AN964"/>
    <mergeCell ref="AP965:AP968"/>
    <mergeCell ref="AO961:AO964"/>
    <mergeCell ref="AP961:AP964"/>
    <mergeCell ref="H967:H968"/>
    <mergeCell ref="AM957:AM960"/>
    <mergeCell ref="AK957:AK960"/>
    <mergeCell ref="H297:H298"/>
    <mergeCell ref="H299:H300"/>
    <mergeCell ref="H648:H649"/>
    <mergeCell ref="H650:H651"/>
    <mergeCell ref="H843:H844"/>
    <mergeCell ref="H785:H786"/>
    <mergeCell ref="H787:H788"/>
    <mergeCell ref="H792:H793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O905:AO908"/>
    <mergeCell ref="I912:I915"/>
    <mergeCell ref="J912:J915"/>
    <mergeCell ref="K912:K915"/>
    <mergeCell ref="H912:H913"/>
    <mergeCell ref="H914:H915"/>
    <mergeCell ref="H547:H548"/>
    <mergeCell ref="H560:H561"/>
    <mergeCell ref="C957:C960"/>
    <mergeCell ref="I957:I960"/>
    <mergeCell ref="J957:J960"/>
    <mergeCell ref="K957:K960"/>
    <mergeCell ref="AJ957:AJ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C845:C848"/>
    <mergeCell ref="I845:I848"/>
    <mergeCell ref="E910:G910"/>
    <mergeCell ref="E850:G850"/>
    <mergeCell ref="C912:C915"/>
    <mergeCell ref="AD864:AE864"/>
    <mergeCell ref="V864:W864"/>
    <mergeCell ref="X864:Y864"/>
    <mergeCell ref="Z864:AA864"/>
    <mergeCell ref="AF864:AG864"/>
    <mergeCell ref="AQ927:AQ930"/>
    <mergeCell ref="AR927:AR930"/>
    <mergeCell ref="AQ920:AQ923"/>
    <mergeCell ref="AR920:AR923"/>
    <mergeCell ref="AJ920:AJ923"/>
    <mergeCell ref="AK920:AK923"/>
    <mergeCell ref="AM920:AM923"/>
    <mergeCell ref="H873:H874"/>
    <mergeCell ref="H875:H876"/>
    <mergeCell ref="H877:H878"/>
    <mergeCell ref="H882:H883"/>
    <mergeCell ref="H957:H958"/>
    <mergeCell ref="H959:H960"/>
    <mergeCell ref="AJ905:AJ908"/>
    <mergeCell ref="AK905:AK908"/>
    <mergeCell ref="AM905:AM908"/>
    <mergeCell ref="AN905:AN908"/>
    <mergeCell ref="L909:M909"/>
    <mergeCell ref="N909:O909"/>
    <mergeCell ref="P909:Q909"/>
    <mergeCell ref="R909:S909"/>
    <mergeCell ref="AR897:AR900"/>
    <mergeCell ref="N954:O954"/>
    <mergeCell ref="P954:Q954"/>
    <mergeCell ref="R954:S954"/>
    <mergeCell ref="T954:U954"/>
    <mergeCell ref="AN920:AN923"/>
    <mergeCell ref="AJ927:AJ930"/>
    <mergeCell ref="AK927:AK930"/>
    <mergeCell ref="AM927:AM930"/>
    <mergeCell ref="AN927:AN930"/>
    <mergeCell ref="AO927:AO930"/>
    <mergeCell ref="AP927:AP930"/>
    <mergeCell ref="AR942:AR945"/>
    <mergeCell ref="V954:W954"/>
    <mergeCell ref="X954:Y954"/>
    <mergeCell ref="Z954:AA954"/>
    <mergeCell ref="AF954:AG954"/>
    <mergeCell ref="C837:C840"/>
    <mergeCell ref="I837:I840"/>
    <mergeCell ref="J837:J840"/>
    <mergeCell ref="K837:K840"/>
    <mergeCell ref="C852:C855"/>
    <mergeCell ref="I852:I855"/>
    <mergeCell ref="H852:H853"/>
    <mergeCell ref="H854:H855"/>
    <mergeCell ref="V834:W834"/>
    <mergeCell ref="X834:Y834"/>
    <mergeCell ref="C841:C844"/>
    <mergeCell ref="J841:J844"/>
    <mergeCell ref="K841:K844"/>
    <mergeCell ref="H841:H842"/>
    <mergeCell ref="AJ841:AJ844"/>
    <mergeCell ref="L849:M849"/>
    <mergeCell ref="N849:O849"/>
    <mergeCell ref="P849:Q849"/>
    <mergeCell ref="R849:S849"/>
    <mergeCell ref="T849:U849"/>
    <mergeCell ref="J845:J848"/>
    <mergeCell ref="K845:K848"/>
    <mergeCell ref="AJ845:AJ848"/>
    <mergeCell ref="H845:H846"/>
    <mergeCell ref="H847:H848"/>
    <mergeCell ref="H871:H872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AO777:AO780"/>
    <mergeCell ref="V894:W894"/>
    <mergeCell ref="X894:Y894"/>
    <mergeCell ref="Z894:AA894"/>
    <mergeCell ref="AF894:AG894"/>
    <mergeCell ref="AD894:AE894"/>
    <mergeCell ref="K871:K874"/>
    <mergeCell ref="L879:M879"/>
    <mergeCell ref="N879:O879"/>
    <mergeCell ref="P879:Q879"/>
    <mergeCell ref="R879:S879"/>
    <mergeCell ref="H884:H885"/>
    <mergeCell ref="H886:H887"/>
    <mergeCell ref="V879:W879"/>
    <mergeCell ref="X879:Y879"/>
    <mergeCell ref="Z879:AA879"/>
    <mergeCell ref="AF879:AG879"/>
    <mergeCell ref="T879:U879"/>
    <mergeCell ref="AJ837:AJ840"/>
    <mergeCell ref="H837:H838"/>
    <mergeCell ref="H839:H840"/>
    <mergeCell ref="AD834:AE834"/>
    <mergeCell ref="AD849:AE849"/>
    <mergeCell ref="AS807:AS810"/>
    <mergeCell ref="L729:M729"/>
    <mergeCell ref="N729:O729"/>
    <mergeCell ref="P729:Q729"/>
    <mergeCell ref="R729:S729"/>
    <mergeCell ref="T729:U729"/>
    <mergeCell ref="H734:H735"/>
    <mergeCell ref="H736:H737"/>
    <mergeCell ref="AQ815:AQ818"/>
    <mergeCell ref="AR815:AR818"/>
    <mergeCell ref="AS815:AS818"/>
    <mergeCell ref="AP811:AP814"/>
    <mergeCell ref="AQ811:AQ814"/>
    <mergeCell ref="T834:U834"/>
    <mergeCell ref="AB819:AC819"/>
    <mergeCell ref="X819:Y819"/>
    <mergeCell ref="Z819:AA819"/>
    <mergeCell ref="AF819:AG819"/>
    <mergeCell ref="AP777:AP780"/>
    <mergeCell ref="Z774:AA774"/>
    <mergeCell ref="AF774:AG774"/>
    <mergeCell ref="AP781:AP784"/>
    <mergeCell ref="AB774:AC774"/>
    <mergeCell ref="AS811:AS814"/>
    <mergeCell ref="AO792:AO795"/>
    <mergeCell ref="AN777:AN780"/>
    <mergeCell ref="AK800:AK803"/>
    <mergeCell ref="AM800:AM803"/>
    <mergeCell ref="L834:M834"/>
    <mergeCell ref="N834:O834"/>
    <mergeCell ref="P834:Q834"/>
    <mergeCell ref="R834:S834"/>
    <mergeCell ref="C691:C694"/>
    <mergeCell ref="I691:I694"/>
    <mergeCell ref="J691:J694"/>
    <mergeCell ref="K691:K694"/>
    <mergeCell ref="AJ691:AJ694"/>
    <mergeCell ref="AK691:AK694"/>
    <mergeCell ref="V669:W669"/>
    <mergeCell ref="H687:H688"/>
    <mergeCell ref="AP717:AP720"/>
    <mergeCell ref="L669:M669"/>
    <mergeCell ref="N669:O669"/>
    <mergeCell ref="AP676:AP679"/>
    <mergeCell ref="AM691:AM694"/>
    <mergeCell ref="L684:M684"/>
    <mergeCell ref="N684:O684"/>
    <mergeCell ref="P684:Q684"/>
    <mergeCell ref="C732:C735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H732:H733"/>
    <mergeCell ref="AM695:AM698"/>
    <mergeCell ref="AN695:AN698"/>
    <mergeCell ref="AO695:AO698"/>
    <mergeCell ref="AP695:AP698"/>
    <mergeCell ref="V699:W699"/>
    <mergeCell ref="X699:Y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M702:AM705"/>
    <mergeCell ref="AN702:AN705"/>
    <mergeCell ref="AO702:AO705"/>
    <mergeCell ref="K695:K698"/>
    <mergeCell ref="C695:C698"/>
    <mergeCell ref="I695:I698"/>
    <mergeCell ref="J695:J698"/>
    <mergeCell ref="L699:M699"/>
    <mergeCell ref="N699:O699"/>
    <mergeCell ref="P699:Q699"/>
    <mergeCell ref="C702:C705"/>
    <mergeCell ref="I702:I705"/>
    <mergeCell ref="J702:J705"/>
    <mergeCell ref="K702:K705"/>
    <mergeCell ref="AJ702:AJ705"/>
    <mergeCell ref="AK702:AK705"/>
    <mergeCell ref="C740:C743"/>
    <mergeCell ref="I740:I743"/>
    <mergeCell ref="J740:J743"/>
    <mergeCell ref="C751:C754"/>
    <mergeCell ref="I751:I754"/>
    <mergeCell ref="J751:J754"/>
    <mergeCell ref="H747:H748"/>
    <mergeCell ref="H749:H750"/>
    <mergeCell ref="C601:C604"/>
    <mergeCell ref="I601:I604"/>
    <mergeCell ref="J601:J604"/>
    <mergeCell ref="K601:K604"/>
    <mergeCell ref="L654:M654"/>
    <mergeCell ref="AF669:AG669"/>
    <mergeCell ref="V684:W684"/>
    <mergeCell ref="X684:Y684"/>
    <mergeCell ref="Z684:AA684"/>
    <mergeCell ref="AF684:AG684"/>
    <mergeCell ref="J676:J679"/>
    <mergeCell ref="K676:K679"/>
    <mergeCell ref="J672:J675"/>
    <mergeCell ref="K672:K675"/>
    <mergeCell ref="J706:J709"/>
    <mergeCell ref="P669:Q669"/>
    <mergeCell ref="R669:S669"/>
    <mergeCell ref="T669:U669"/>
    <mergeCell ref="X669:Y669"/>
    <mergeCell ref="Z669:AA669"/>
    <mergeCell ref="K665:K668"/>
    <mergeCell ref="R699:S699"/>
    <mergeCell ref="T699:U699"/>
    <mergeCell ref="C661:C664"/>
    <mergeCell ref="I661:I664"/>
    <mergeCell ref="J661:J664"/>
    <mergeCell ref="K661:K664"/>
    <mergeCell ref="J665:J668"/>
    <mergeCell ref="C672:C675"/>
    <mergeCell ref="I672:I675"/>
    <mergeCell ref="E670:G670"/>
    <mergeCell ref="C680:C683"/>
    <mergeCell ref="H627:H628"/>
    <mergeCell ref="C627:C630"/>
    <mergeCell ref="AK657:AK660"/>
    <mergeCell ref="AM657:AM660"/>
    <mergeCell ref="AJ642:AJ645"/>
    <mergeCell ref="AK642:AK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E655:G655"/>
    <mergeCell ref="AJ676:AJ679"/>
    <mergeCell ref="AK676:AK679"/>
    <mergeCell ref="AM676:AM679"/>
    <mergeCell ref="AJ665:AJ668"/>
    <mergeCell ref="AK665:AK668"/>
    <mergeCell ref="AM665:AM668"/>
    <mergeCell ref="V639:W639"/>
    <mergeCell ref="X639:Y639"/>
    <mergeCell ref="Z639:AA639"/>
    <mergeCell ref="AF639:AG639"/>
    <mergeCell ref="T639:U639"/>
    <mergeCell ref="AO627:AO630"/>
    <mergeCell ref="AM642:AM645"/>
    <mergeCell ref="L609:M609"/>
    <mergeCell ref="N609:O609"/>
    <mergeCell ref="P609:Q609"/>
    <mergeCell ref="R609:S609"/>
    <mergeCell ref="T609:U609"/>
    <mergeCell ref="AF624:AG624"/>
    <mergeCell ref="AM616:AM619"/>
    <mergeCell ref="AJ612:AJ615"/>
    <mergeCell ref="AK612:AK615"/>
    <mergeCell ref="I605:I608"/>
    <mergeCell ref="J605:J608"/>
    <mergeCell ref="K605:K608"/>
    <mergeCell ref="AJ605:AJ608"/>
    <mergeCell ref="AK605:AK608"/>
    <mergeCell ref="AM605:AM608"/>
    <mergeCell ref="AO620:AO623"/>
    <mergeCell ref="AJ635:AJ638"/>
    <mergeCell ref="AN635:AN638"/>
    <mergeCell ref="AO635:AO638"/>
    <mergeCell ref="AJ631:AJ634"/>
    <mergeCell ref="AK631:AK634"/>
    <mergeCell ref="AM631:AM634"/>
    <mergeCell ref="AK635:AK638"/>
    <mergeCell ref="AM635:AM638"/>
    <mergeCell ref="AN631:AN634"/>
    <mergeCell ref="J620:J623"/>
    <mergeCell ref="K620:K623"/>
    <mergeCell ref="AJ620:AJ623"/>
    <mergeCell ref="AK620:AK623"/>
    <mergeCell ref="T594:U594"/>
    <mergeCell ref="AP552:AP555"/>
    <mergeCell ref="AQ552:AQ555"/>
    <mergeCell ref="AJ575:AJ578"/>
    <mergeCell ref="AK575:AK578"/>
    <mergeCell ref="AM575:AM578"/>
    <mergeCell ref="AN575:AN578"/>
    <mergeCell ref="AM541:AM544"/>
    <mergeCell ref="AN541:AN544"/>
    <mergeCell ref="AJ560:AJ563"/>
    <mergeCell ref="AK560:AK563"/>
    <mergeCell ref="AM560:AM563"/>
    <mergeCell ref="AN560:AN563"/>
    <mergeCell ref="AM556:AM559"/>
    <mergeCell ref="AN556:AN559"/>
    <mergeCell ref="L594:M594"/>
    <mergeCell ref="N594:O594"/>
    <mergeCell ref="P594:Q594"/>
    <mergeCell ref="R594:S594"/>
    <mergeCell ref="V549:W549"/>
    <mergeCell ref="X549:Y549"/>
    <mergeCell ref="Z549:AA549"/>
    <mergeCell ref="AF549:AG549"/>
    <mergeCell ref="AJ582:AJ585"/>
    <mergeCell ref="AK582:AK585"/>
    <mergeCell ref="AQ586:AQ589"/>
    <mergeCell ref="AR586:AR589"/>
    <mergeCell ref="AP586:AP589"/>
    <mergeCell ref="AS567:AS570"/>
    <mergeCell ref="AS571:AS574"/>
    <mergeCell ref="AR552:AR555"/>
    <mergeCell ref="AS552:AS555"/>
    <mergeCell ref="L549:M549"/>
    <mergeCell ref="N549:O549"/>
    <mergeCell ref="P549:Q549"/>
    <mergeCell ref="R549:S549"/>
    <mergeCell ref="T549:U549"/>
    <mergeCell ref="AJ552:AJ555"/>
    <mergeCell ref="AK552:AK555"/>
    <mergeCell ref="L579:M579"/>
    <mergeCell ref="N579:O579"/>
    <mergeCell ref="P579:Q579"/>
    <mergeCell ref="AS586:AS589"/>
    <mergeCell ref="AS582:AS585"/>
    <mergeCell ref="AN537:AN540"/>
    <mergeCell ref="AO537:AO540"/>
    <mergeCell ref="K481:K484"/>
    <mergeCell ref="AJ481:AJ484"/>
    <mergeCell ref="AK481:AK484"/>
    <mergeCell ref="L534:M534"/>
    <mergeCell ref="N534:O534"/>
    <mergeCell ref="P534:Q534"/>
    <mergeCell ref="R534:S534"/>
    <mergeCell ref="T534:U534"/>
    <mergeCell ref="L489:M489"/>
    <mergeCell ref="N489:O489"/>
    <mergeCell ref="AO575:AO578"/>
    <mergeCell ref="AP575:AP578"/>
    <mergeCell ref="AQ575:AQ578"/>
    <mergeCell ref="AR567:AR570"/>
    <mergeCell ref="AS575:AS578"/>
    <mergeCell ref="V504:W504"/>
    <mergeCell ref="AS511:AS514"/>
    <mergeCell ref="AS515:AS518"/>
    <mergeCell ref="V534:W534"/>
    <mergeCell ref="X534:Y534"/>
    <mergeCell ref="Z534:AA534"/>
    <mergeCell ref="AF534:AG534"/>
    <mergeCell ref="AN485:AN488"/>
    <mergeCell ref="V489:W489"/>
    <mergeCell ref="X474:Y474"/>
    <mergeCell ref="Z474:AA474"/>
    <mergeCell ref="AF474:AG474"/>
    <mergeCell ref="AO485:AO488"/>
    <mergeCell ref="AO477:AO480"/>
    <mergeCell ref="H507:H508"/>
    <mergeCell ref="H509:H510"/>
    <mergeCell ref="K485:K488"/>
    <mergeCell ref="AJ485:AJ488"/>
    <mergeCell ref="AK485:AK488"/>
    <mergeCell ref="AM485:AM488"/>
    <mergeCell ref="H492:H493"/>
    <mergeCell ref="H494:H495"/>
    <mergeCell ref="H496:H497"/>
    <mergeCell ref="H498:H499"/>
    <mergeCell ref="AS481:AS484"/>
    <mergeCell ref="AM481:AM484"/>
    <mergeCell ref="AP440:AP443"/>
    <mergeCell ref="AJ470:AJ473"/>
    <mergeCell ref="AK470:AK473"/>
    <mergeCell ref="AM470:AM473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N470:AN473"/>
    <mergeCell ref="AN477:AN480"/>
    <mergeCell ref="AQ481:AQ484"/>
    <mergeCell ref="AR481:AR484"/>
    <mergeCell ref="AP477:AP480"/>
    <mergeCell ref="AQ477:AQ480"/>
    <mergeCell ref="AP481:AP484"/>
    <mergeCell ref="AF429:AG429"/>
    <mergeCell ref="V444:W444"/>
    <mergeCell ref="X444:Y444"/>
    <mergeCell ref="Z444:AA444"/>
    <mergeCell ref="AF444:AG444"/>
    <mergeCell ref="V459:W459"/>
    <mergeCell ref="AJ447:AJ450"/>
    <mergeCell ref="AN402:AN405"/>
    <mergeCell ref="K425:K428"/>
    <mergeCell ref="AJ425:AJ428"/>
    <mergeCell ref="AK425:AK428"/>
    <mergeCell ref="AM425:AM428"/>
    <mergeCell ref="AN425:AN428"/>
    <mergeCell ref="AM447:AM450"/>
    <mergeCell ref="K421:K424"/>
    <mergeCell ref="K447:K450"/>
    <mergeCell ref="L429:M429"/>
    <mergeCell ref="N429:O429"/>
    <mergeCell ref="P429:Q429"/>
    <mergeCell ref="R429:S429"/>
    <mergeCell ref="L474:M474"/>
    <mergeCell ref="N474:O474"/>
    <mergeCell ref="P474:Q474"/>
    <mergeCell ref="R474:S474"/>
    <mergeCell ref="T474:U474"/>
    <mergeCell ref="AB414:AC414"/>
    <mergeCell ref="AO410:AO413"/>
    <mergeCell ref="AP410:AP413"/>
    <mergeCell ref="AD414:AE414"/>
    <mergeCell ref="AR372:AR375"/>
    <mergeCell ref="AO425:AO428"/>
    <mergeCell ref="AP425:AP428"/>
    <mergeCell ref="AO432:AO435"/>
    <mergeCell ref="AP432:AP435"/>
    <mergeCell ref="AR425:AR428"/>
    <mergeCell ref="AP417:AP420"/>
    <mergeCell ref="AQ417:AQ420"/>
    <mergeCell ref="AQ376:AQ379"/>
    <mergeCell ref="AR406:AR409"/>
    <mergeCell ref="X459:Y459"/>
    <mergeCell ref="Z459:AA459"/>
    <mergeCell ref="AF459:AG459"/>
    <mergeCell ref="V474:W474"/>
    <mergeCell ref="J410:J413"/>
    <mergeCell ref="C372:C375"/>
    <mergeCell ref="I372:I375"/>
    <mergeCell ref="J372:J375"/>
    <mergeCell ref="K372:K375"/>
    <mergeCell ref="H372:H373"/>
    <mergeCell ref="V429:W429"/>
    <mergeCell ref="X429:Y429"/>
    <mergeCell ref="Z429:AA429"/>
    <mergeCell ref="AN387:AN390"/>
    <mergeCell ref="AO387:AO390"/>
    <mergeCell ref="AN372:AN375"/>
    <mergeCell ref="AO372:AO375"/>
    <mergeCell ref="AP372:AP375"/>
    <mergeCell ref="AQ372:AQ375"/>
    <mergeCell ref="AD399:AE399"/>
    <mergeCell ref="AB399:AC399"/>
    <mergeCell ref="AK387:AK390"/>
    <mergeCell ref="AK305:AK308"/>
    <mergeCell ref="AJ312:AJ315"/>
    <mergeCell ref="AK312:AK315"/>
    <mergeCell ref="J346:J349"/>
    <mergeCell ref="AJ320:AJ323"/>
    <mergeCell ref="AK320:AK323"/>
    <mergeCell ref="T309:U309"/>
    <mergeCell ref="X339:Y339"/>
    <mergeCell ref="P384:Q384"/>
    <mergeCell ref="T324:U324"/>
    <mergeCell ref="AR335:AR338"/>
    <mergeCell ref="AR327:AR330"/>
    <mergeCell ref="AS327:AS330"/>
    <mergeCell ref="AJ387:AJ390"/>
    <mergeCell ref="AS372:AS375"/>
    <mergeCell ref="AO376:AO379"/>
    <mergeCell ref="AP376:AP379"/>
    <mergeCell ref="AD339:AE339"/>
    <mergeCell ref="AM320:AM323"/>
    <mergeCell ref="AN320:AN323"/>
    <mergeCell ref="AO320:AO323"/>
    <mergeCell ref="AS365:AS368"/>
    <mergeCell ref="AP312:AP315"/>
    <mergeCell ref="AR361:AR364"/>
    <mergeCell ref="AS361:AS364"/>
    <mergeCell ref="AQ312:AQ315"/>
    <mergeCell ref="AR312:AR315"/>
    <mergeCell ref="AS312:AS315"/>
    <mergeCell ref="AS335:AS338"/>
    <mergeCell ref="AR331:AR334"/>
    <mergeCell ref="AS331:AS334"/>
    <mergeCell ref="AP346:AP349"/>
    <mergeCell ref="N309:O309"/>
    <mergeCell ref="P309:Q309"/>
    <mergeCell ref="R309:S309"/>
    <mergeCell ref="V339:W339"/>
    <mergeCell ref="J335:J338"/>
    <mergeCell ref="I312:I315"/>
    <mergeCell ref="T339:U33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AD384:AE384"/>
    <mergeCell ref="K305:K308"/>
    <mergeCell ref="C376:C379"/>
    <mergeCell ref="I376:I379"/>
    <mergeCell ref="J376:J379"/>
    <mergeCell ref="K376:K379"/>
    <mergeCell ref="P324:Q324"/>
    <mergeCell ref="R324:S324"/>
    <mergeCell ref="H327:H328"/>
    <mergeCell ref="H329:H330"/>
    <mergeCell ref="H331:H332"/>
    <mergeCell ref="H333:H334"/>
    <mergeCell ref="H374:H375"/>
    <mergeCell ref="H376:H377"/>
    <mergeCell ref="H378:H379"/>
    <mergeCell ref="H380:H381"/>
    <mergeCell ref="H382:H383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J241:AJ244"/>
    <mergeCell ref="AK241:AK244"/>
    <mergeCell ref="AM241:AM244"/>
    <mergeCell ref="AN241:AN244"/>
    <mergeCell ref="AO241:AO244"/>
    <mergeCell ref="AP241:AP244"/>
    <mergeCell ref="AN301:AN304"/>
    <mergeCell ref="C305:C308"/>
    <mergeCell ref="AK252:AK255"/>
    <mergeCell ref="AM252:AM255"/>
    <mergeCell ref="AJ282:AJ285"/>
    <mergeCell ref="AS237:AS240"/>
    <mergeCell ref="C241:C244"/>
    <mergeCell ref="I241:I244"/>
    <mergeCell ref="J241:J244"/>
    <mergeCell ref="K241:K244"/>
    <mergeCell ref="H247:H248"/>
    <mergeCell ref="AK297:AK300"/>
    <mergeCell ref="AJ245:AJ248"/>
    <mergeCell ref="AK245:AK248"/>
    <mergeCell ref="I301:I304"/>
    <mergeCell ref="J301:J304"/>
    <mergeCell ref="K301:K304"/>
    <mergeCell ref="AJ301:AJ304"/>
    <mergeCell ref="AR237:AR240"/>
    <mergeCell ref="AQ192:AQ195"/>
    <mergeCell ref="AK200:AK203"/>
    <mergeCell ref="AM200:AM203"/>
    <mergeCell ref="V234:W234"/>
    <mergeCell ref="X234:Y234"/>
    <mergeCell ref="Z234:AA234"/>
    <mergeCell ref="AF234:AG234"/>
    <mergeCell ref="AR181:AR184"/>
    <mergeCell ref="K185:K188"/>
    <mergeCell ref="AJ185:AJ188"/>
    <mergeCell ref="AK185:AK188"/>
    <mergeCell ref="AM185:AM188"/>
    <mergeCell ref="AN185:AN188"/>
    <mergeCell ref="AM237:AM240"/>
    <mergeCell ref="H252:H253"/>
    <mergeCell ref="H254:H255"/>
    <mergeCell ref="I245:I248"/>
    <mergeCell ref="J245:J248"/>
    <mergeCell ref="I237:I240"/>
    <mergeCell ref="J237:J240"/>
    <mergeCell ref="AJ252:AJ255"/>
    <mergeCell ref="AQ241:AQ244"/>
    <mergeCell ref="AR241:AR244"/>
    <mergeCell ref="T249:U249"/>
    <mergeCell ref="I252:I255"/>
    <mergeCell ref="J252:J255"/>
    <mergeCell ref="AN245:AN248"/>
    <mergeCell ref="AO245:AO248"/>
    <mergeCell ref="AQ215:AQ218"/>
    <mergeCell ref="AR215:AR218"/>
    <mergeCell ref="AJ215:AJ218"/>
    <mergeCell ref="C125:C128"/>
    <mergeCell ref="I125:I128"/>
    <mergeCell ref="J125:J128"/>
    <mergeCell ref="K125:K128"/>
    <mergeCell ref="AJ125:AJ128"/>
    <mergeCell ref="AK125:AK128"/>
    <mergeCell ref="L189:M189"/>
    <mergeCell ref="N189:O189"/>
    <mergeCell ref="P189:Q189"/>
    <mergeCell ref="R189:S189"/>
    <mergeCell ref="T189:U189"/>
    <mergeCell ref="AP192:AP195"/>
    <mergeCell ref="AO192:AO195"/>
    <mergeCell ref="V189:W189"/>
    <mergeCell ref="X189:Y189"/>
    <mergeCell ref="Z189:AA189"/>
    <mergeCell ref="AF189:AG189"/>
    <mergeCell ref="AO185:AO188"/>
    <mergeCell ref="AP185:AP188"/>
    <mergeCell ref="AO140:AO143"/>
    <mergeCell ref="AP140:AP143"/>
    <mergeCell ref="AD174:AE174"/>
    <mergeCell ref="AD189:AE189"/>
    <mergeCell ref="C155:C158"/>
    <mergeCell ref="I155:I158"/>
    <mergeCell ref="C162:C165"/>
    <mergeCell ref="I162:I165"/>
    <mergeCell ref="J162:J165"/>
    <mergeCell ref="K162:K165"/>
    <mergeCell ref="K132:K135"/>
    <mergeCell ref="AJ132:AJ135"/>
    <mergeCell ref="AK132:AK135"/>
    <mergeCell ref="K140:K143"/>
    <mergeCell ref="AJ140:AJ143"/>
    <mergeCell ref="AK140:AK143"/>
    <mergeCell ref="K136:K139"/>
    <mergeCell ref="AJ136:AJ139"/>
    <mergeCell ref="AK136:AK139"/>
    <mergeCell ref="H140:H141"/>
    <mergeCell ref="H142:H143"/>
    <mergeCell ref="H147:H148"/>
    <mergeCell ref="H149:H150"/>
    <mergeCell ref="C147:C150"/>
    <mergeCell ref="I147:I150"/>
    <mergeCell ref="J147:J150"/>
    <mergeCell ref="H136:H137"/>
    <mergeCell ref="H138:H139"/>
    <mergeCell ref="AP57:AP60"/>
    <mergeCell ref="AQ57:AQ60"/>
    <mergeCell ref="H166:H167"/>
    <mergeCell ref="H168:H169"/>
    <mergeCell ref="H170:H171"/>
    <mergeCell ref="AP65:AP68"/>
    <mergeCell ref="AQ65:AQ68"/>
    <mergeCell ref="AR65:AR68"/>
    <mergeCell ref="Z69:AA69"/>
    <mergeCell ref="AF69:AG69"/>
    <mergeCell ref="AN76:AN79"/>
    <mergeCell ref="AO76:AO79"/>
    <mergeCell ref="AN162:AN165"/>
    <mergeCell ref="AO162:AO165"/>
    <mergeCell ref="AP162:AP165"/>
    <mergeCell ref="AQ162:AQ165"/>
    <mergeCell ref="H162:H163"/>
    <mergeCell ref="H164:H165"/>
    <mergeCell ref="AJ162:AJ165"/>
    <mergeCell ref="AK162:AK165"/>
    <mergeCell ref="AM162:AM165"/>
    <mergeCell ref="AQ136:AQ139"/>
    <mergeCell ref="AR136:AR139"/>
    <mergeCell ref="AO147:AO150"/>
    <mergeCell ref="AP147:AP150"/>
    <mergeCell ref="AM136:AM139"/>
    <mergeCell ref="AN136:AN139"/>
    <mergeCell ref="AP125:AP128"/>
    <mergeCell ref="AQ125:AQ128"/>
    <mergeCell ref="AR125:AR128"/>
    <mergeCell ref="H127:H128"/>
    <mergeCell ref="H112:H113"/>
    <mergeCell ref="AS12:AS15"/>
    <mergeCell ref="AJ27:AJ30"/>
    <mergeCell ref="AK27:AK30"/>
    <mergeCell ref="AM27:AM30"/>
    <mergeCell ref="AJ72:AJ75"/>
    <mergeCell ref="AK72:AK75"/>
    <mergeCell ref="AM72:AM75"/>
    <mergeCell ref="AO61:AO64"/>
    <mergeCell ref="AP61:AP64"/>
    <mergeCell ref="AQ61:AQ64"/>
    <mergeCell ref="L69:M69"/>
    <mergeCell ref="N69:O69"/>
    <mergeCell ref="P69:Q69"/>
    <mergeCell ref="R69:S69"/>
    <mergeCell ref="T69:U69"/>
    <mergeCell ref="C620:C623"/>
    <mergeCell ref="I620:I623"/>
    <mergeCell ref="C597:C600"/>
    <mergeCell ref="I597:I600"/>
    <mergeCell ref="J597:J60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K76:AK79"/>
    <mergeCell ref="AM76:AM79"/>
    <mergeCell ref="AS65:AS68"/>
    <mergeCell ref="AM61:AM64"/>
    <mergeCell ref="AM372:AM375"/>
    <mergeCell ref="C357:C360"/>
    <mergeCell ref="AR61:AR64"/>
    <mergeCell ref="L294:M294"/>
    <mergeCell ref="N294:O294"/>
    <mergeCell ref="H151:H152"/>
    <mergeCell ref="AS61:AS64"/>
    <mergeCell ref="AJ65:AJ68"/>
    <mergeCell ref="AK65:AK68"/>
    <mergeCell ref="AM65:AM68"/>
    <mergeCell ref="P294:Q294"/>
    <mergeCell ref="R294:S294"/>
    <mergeCell ref="C605:C608"/>
    <mergeCell ref="C470:C473"/>
    <mergeCell ref="I470:I473"/>
    <mergeCell ref="J470:J473"/>
    <mergeCell ref="C515:C518"/>
    <mergeCell ref="AN61:AN64"/>
    <mergeCell ref="C417:C420"/>
    <mergeCell ref="I417:I420"/>
    <mergeCell ref="J417:J420"/>
    <mergeCell ref="C421:C424"/>
    <mergeCell ref="AJ61:AJ64"/>
    <mergeCell ref="AK61:AK64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C481:C484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AK301:AK304"/>
    <mergeCell ref="AM301:AM304"/>
    <mergeCell ref="R384:S384"/>
    <mergeCell ref="C410:C413"/>
    <mergeCell ref="I410:I413"/>
    <mergeCell ref="C485:C488"/>
    <mergeCell ref="I485:I488"/>
    <mergeCell ref="J485:J488"/>
    <mergeCell ref="H453:H454"/>
    <mergeCell ref="C440:C443"/>
    <mergeCell ref="I357:I360"/>
    <mergeCell ref="J357:J360"/>
    <mergeCell ref="K357:K360"/>
    <mergeCell ref="AJ357:AJ360"/>
    <mergeCell ref="AK357:AK360"/>
    <mergeCell ref="AM357:AM360"/>
    <mergeCell ref="I421:I424"/>
    <mergeCell ref="J421:J424"/>
    <mergeCell ref="C425:C428"/>
    <mergeCell ref="I425:I428"/>
    <mergeCell ref="AJ372:AJ375"/>
    <mergeCell ref="H183:H184"/>
    <mergeCell ref="H185:H186"/>
    <mergeCell ref="H187:H188"/>
    <mergeCell ref="H192:H193"/>
    <mergeCell ref="H194:H195"/>
    <mergeCell ref="C436:C439"/>
    <mergeCell ref="I436:I439"/>
    <mergeCell ref="J436:J439"/>
    <mergeCell ref="C500:C503"/>
    <mergeCell ref="I500:I503"/>
    <mergeCell ref="J500:J503"/>
    <mergeCell ref="I440:I443"/>
    <mergeCell ref="J440:J443"/>
    <mergeCell ref="E445:G445"/>
    <mergeCell ref="E475:G475"/>
    <mergeCell ref="I515:I518"/>
    <mergeCell ref="J515:J518"/>
    <mergeCell ref="C477:C480"/>
    <mergeCell ref="I477:I480"/>
    <mergeCell ref="J477:J480"/>
    <mergeCell ref="H449:H450"/>
    <mergeCell ref="C511:C514"/>
    <mergeCell ref="I511:I514"/>
    <mergeCell ref="J511:J514"/>
    <mergeCell ref="C462:C465"/>
    <mergeCell ref="C507:C510"/>
    <mergeCell ref="I507:I510"/>
    <mergeCell ref="C447:C450"/>
    <mergeCell ref="I447:I450"/>
    <mergeCell ref="J447:J450"/>
    <mergeCell ref="C455:C458"/>
    <mergeCell ref="I455:I458"/>
    <mergeCell ref="C4:D4"/>
    <mergeCell ref="C35:C38"/>
    <mergeCell ref="I35:I38"/>
    <mergeCell ref="J35:J38"/>
    <mergeCell ref="C46:C49"/>
    <mergeCell ref="I46:I49"/>
    <mergeCell ref="J46:J49"/>
    <mergeCell ref="C20:C23"/>
    <mergeCell ref="H14:H15"/>
    <mergeCell ref="H5:M5"/>
    <mergeCell ref="C346:C349"/>
    <mergeCell ref="I346:I349"/>
    <mergeCell ref="J425:J428"/>
    <mergeCell ref="I305:I308"/>
    <mergeCell ref="J305:J308"/>
    <mergeCell ref="H260:H261"/>
    <mergeCell ref="C260:C263"/>
    <mergeCell ref="C271:C274"/>
    <mergeCell ref="I271:I274"/>
    <mergeCell ref="J271:J274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J151:J154"/>
    <mergeCell ref="C170:C173"/>
    <mergeCell ref="I170:I173"/>
    <mergeCell ref="J170:J173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H57:H58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172:H173"/>
    <mergeCell ref="AR12:AR15"/>
    <mergeCell ref="AP12:AP15"/>
    <mergeCell ref="J106:J109"/>
    <mergeCell ref="E115:G115"/>
    <mergeCell ref="AN16:AN19"/>
    <mergeCell ref="AO16:AO19"/>
    <mergeCell ref="AQ16:AQ19"/>
    <mergeCell ref="AS16:AS19"/>
    <mergeCell ref="I20:I23"/>
    <mergeCell ref="J20:J23"/>
    <mergeCell ref="K20:K23"/>
    <mergeCell ref="AK20:AK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H6:M6"/>
    <mergeCell ref="H7:M7"/>
    <mergeCell ref="J16:J19"/>
    <mergeCell ref="K16:K19"/>
    <mergeCell ref="L9:M9"/>
    <mergeCell ref="N9:O9"/>
    <mergeCell ref="R24:S24"/>
    <mergeCell ref="T24:U24"/>
    <mergeCell ref="C27:C30"/>
    <mergeCell ref="I27:I30"/>
    <mergeCell ref="J27:J30"/>
    <mergeCell ref="K27:K30"/>
    <mergeCell ref="E25:G25"/>
    <mergeCell ref="T9:U9"/>
    <mergeCell ref="AK12:AK15"/>
    <mergeCell ref="AN12:AN15"/>
    <mergeCell ref="AO12:AO15"/>
    <mergeCell ref="AK16:AK19"/>
    <mergeCell ref="V9:W9"/>
    <mergeCell ref="X9:Y9"/>
    <mergeCell ref="Z9:AA9"/>
    <mergeCell ref="AF9:AG9"/>
    <mergeCell ref="AJ20:AJ23"/>
    <mergeCell ref="AM20:AM23"/>
    <mergeCell ref="C12:C15"/>
    <mergeCell ref="I12:I15"/>
    <mergeCell ref="J12:J15"/>
    <mergeCell ref="C16:C19"/>
    <mergeCell ref="I16:I19"/>
    <mergeCell ref="H12:H13"/>
    <mergeCell ref="AM12:AM15"/>
    <mergeCell ref="AJ12:AJ15"/>
    <mergeCell ref="AQ42:AQ45"/>
    <mergeCell ref="AR42:AR45"/>
    <mergeCell ref="AS42:AS45"/>
    <mergeCell ref="K31:K34"/>
    <mergeCell ref="AJ31:AJ34"/>
    <mergeCell ref="AN42:AN45"/>
    <mergeCell ref="AO42:AO45"/>
    <mergeCell ref="V24:W24"/>
    <mergeCell ref="K35:K38"/>
    <mergeCell ref="L39:M39"/>
    <mergeCell ref="N39:O39"/>
    <mergeCell ref="P39:Q39"/>
    <mergeCell ref="R39:S39"/>
    <mergeCell ref="T39:U39"/>
    <mergeCell ref="P9:Q9"/>
    <mergeCell ref="R9:S9"/>
    <mergeCell ref="E10:G10"/>
    <mergeCell ref="K12:K15"/>
    <mergeCell ref="L24:M24"/>
    <mergeCell ref="N24:O24"/>
    <mergeCell ref="P24:Q24"/>
    <mergeCell ref="AQ12:AQ15"/>
    <mergeCell ref="AP20:AP23"/>
    <mergeCell ref="AR20:AR23"/>
    <mergeCell ref="AJ16:AJ19"/>
    <mergeCell ref="AM16:AM19"/>
    <mergeCell ref="AP16:AP19"/>
    <mergeCell ref="AR16:AR19"/>
    <mergeCell ref="AN20:AN23"/>
    <mergeCell ref="AO20:AO23"/>
    <mergeCell ref="AQ20:AQ23"/>
    <mergeCell ref="AS20:AS23"/>
    <mergeCell ref="C42:C45"/>
    <mergeCell ref="I42:I45"/>
    <mergeCell ref="J42:J45"/>
    <mergeCell ref="K42:K45"/>
    <mergeCell ref="AJ42:AJ45"/>
    <mergeCell ref="AK42:AK45"/>
    <mergeCell ref="AM42:AM45"/>
    <mergeCell ref="L54:M54"/>
    <mergeCell ref="N54:O54"/>
    <mergeCell ref="P54:Q54"/>
    <mergeCell ref="R54:S54"/>
    <mergeCell ref="T54:U54"/>
    <mergeCell ref="C50:C53"/>
    <mergeCell ref="I50:I53"/>
    <mergeCell ref="J50:J53"/>
    <mergeCell ref="K50:K53"/>
    <mergeCell ref="AP42:AP45"/>
    <mergeCell ref="H46:H47"/>
    <mergeCell ref="H48:H49"/>
    <mergeCell ref="H50:H51"/>
    <mergeCell ref="C72:C75"/>
    <mergeCell ref="I72:I75"/>
    <mergeCell ref="J72:J75"/>
    <mergeCell ref="K72:K75"/>
    <mergeCell ref="C76:C79"/>
    <mergeCell ref="AN72:AN75"/>
    <mergeCell ref="AO72:AO75"/>
    <mergeCell ref="E55:G55"/>
    <mergeCell ref="E70:G70"/>
    <mergeCell ref="V69:W69"/>
    <mergeCell ref="X69:Y69"/>
    <mergeCell ref="H72:H73"/>
    <mergeCell ref="H74:H75"/>
    <mergeCell ref="AM46:AM49"/>
    <mergeCell ref="AN46:AN49"/>
    <mergeCell ref="AO46:AO49"/>
    <mergeCell ref="K46:K49"/>
    <mergeCell ref="AJ46:AJ49"/>
    <mergeCell ref="AK46:AK49"/>
    <mergeCell ref="AO50:AO53"/>
    <mergeCell ref="H52:H53"/>
    <mergeCell ref="AM57:AM60"/>
    <mergeCell ref="AJ57:AJ60"/>
    <mergeCell ref="AK57:AK60"/>
    <mergeCell ref="AN57:AN60"/>
    <mergeCell ref="AO57:AO60"/>
    <mergeCell ref="K80:K83"/>
    <mergeCell ref="AK80:AK83"/>
    <mergeCell ref="AM80:AM83"/>
    <mergeCell ref="AN80:AN83"/>
    <mergeCell ref="AO80:AO83"/>
    <mergeCell ref="H76:H77"/>
    <mergeCell ref="H78:H79"/>
    <mergeCell ref="H80:H81"/>
    <mergeCell ref="H82:H83"/>
    <mergeCell ref="K87:K90"/>
    <mergeCell ref="AJ87:AJ90"/>
    <mergeCell ref="I76:I79"/>
    <mergeCell ref="J76:J79"/>
    <mergeCell ref="K76:K79"/>
    <mergeCell ref="AN65:AN68"/>
    <mergeCell ref="AO65:AO68"/>
    <mergeCell ref="H59:H60"/>
    <mergeCell ref="H61:H62"/>
    <mergeCell ref="H63:H64"/>
    <mergeCell ref="H65:H66"/>
    <mergeCell ref="H67:H68"/>
    <mergeCell ref="L84:M84"/>
    <mergeCell ref="N84:O84"/>
    <mergeCell ref="P84:Q84"/>
    <mergeCell ref="R84:S84"/>
    <mergeCell ref="T84:U84"/>
    <mergeCell ref="AS91:AS94"/>
    <mergeCell ref="AP95:AP98"/>
    <mergeCell ref="AQ95:AQ98"/>
    <mergeCell ref="AR95:AR98"/>
    <mergeCell ref="AS95:AS98"/>
    <mergeCell ref="L99:M99"/>
    <mergeCell ref="N99:O99"/>
    <mergeCell ref="P99:Q99"/>
    <mergeCell ref="R99:S99"/>
    <mergeCell ref="T99:U99"/>
    <mergeCell ref="AP87:AP90"/>
    <mergeCell ref="AQ87:AQ90"/>
    <mergeCell ref="AR87:AR90"/>
    <mergeCell ref="E85:G85"/>
    <mergeCell ref="H89:H90"/>
    <mergeCell ref="AR91:AR94"/>
    <mergeCell ref="H87:H88"/>
    <mergeCell ref="AK87:AK90"/>
    <mergeCell ref="AM87:AM90"/>
    <mergeCell ref="AN87:AN90"/>
    <mergeCell ref="AO87:AO90"/>
    <mergeCell ref="AP91:AP94"/>
    <mergeCell ref="AQ91:AQ94"/>
    <mergeCell ref="AJ91:AJ94"/>
    <mergeCell ref="AK91:AK94"/>
    <mergeCell ref="AM91:AM94"/>
    <mergeCell ref="AN91:AN94"/>
    <mergeCell ref="AO91:AO94"/>
    <mergeCell ref="AJ95:AJ98"/>
    <mergeCell ref="AK95:AK98"/>
    <mergeCell ref="AM95:AM98"/>
    <mergeCell ref="AN95:AN98"/>
    <mergeCell ref="E100:G100"/>
    <mergeCell ref="H91:H92"/>
    <mergeCell ref="H93:H94"/>
    <mergeCell ref="H95:H96"/>
    <mergeCell ref="AM102:AM105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J102:AJ105"/>
    <mergeCell ref="AK102:AK105"/>
    <mergeCell ref="H102:H103"/>
    <mergeCell ref="H104:H105"/>
    <mergeCell ref="AO95:AO98"/>
    <mergeCell ref="AP106:AP109"/>
    <mergeCell ref="AQ106:AQ109"/>
    <mergeCell ref="AR106:AR109"/>
    <mergeCell ref="AS106:AS109"/>
    <mergeCell ref="L114:M114"/>
    <mergeCell ref="N114:O114"/>
    <mergeCell ref="AJ110:AJ113"/>
    <mergeCell ref="AK110:AK113"/>
    <mergeCell ref="AM110:AM113"/>
    <mergeCell ref="AN110:AN113"/>
    <mergeCell ref="K106:K109"/>
    <mergeCell ref="AJ106:AJ109"/>
    <mergeCell ref="AK106:AK109"/>
    <mergeCell ref="AM106:AM109"/>
    <mergeCell ref="AN106:AN109"/>
    <mergeCell ref="AO106:AO109"/>
    <mergeCell ref="AQ102:AQ105"/>
    <mergeCell ref="AR102:AR105"/>
    <mergeCell ref="AS102:AS105"/>
    <mergeCell ref="K117:K120"/>
    <mergeCell ref="AR117:AR120"/>
    <mergeCell ref="AS117:AS120"/>
    <mergeCell ref="K121:K124"/>
    <mergeCell ref="AJ121:AJ124"/>
    <mergeCell ref="AK121:AK124"/>
    <mergeCell ref="AM121:AM124"/>
    <mergeCell ref="AN121:AN124"/>
    <mergeCell ref="AO121:AO124"/>
    <mergeCell ref="AP121:AP124"/>
    <mergeCell ref="AS110:AS113"/>
    <mergeCell ref="AF114:AG114"/>
    <mergeCell ref="L129:M129"/>
    <mergeCell ref="N129:O129"/>
    <mergeCell ref="P129:Q129"/>
    <mergeCell ref="R129:S129"/>
    <mergeCell ref="T129:U129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Z114:AA114"/>
    <mergeCell ref="AS125:AS128"/>
    <mergeCell ref="AO155:AO158"/>
    <mergeCell ref="AQ147:AQ150"/>
    <mergeCell ref="AR147:AR150"/>
    <mergeCell ref="AS147:AS150"/>
    <mergeCell ref="AS151:AS154"/>
    <mergeCell ref="AS155:AS158"/>
    <mergeCell ref="L159:M159"/>
    <mergeCell ref="N159:O159"/>
    <mergeCell ref="P159:Q159"/>
    <mergeCell ref="R159:S159"/>
    <mergeCell ref="T159:U159"/>
    <mergeCell ref="AM151:AM154"/>
    <mergeCell ref="AN151:AN154"/>
    <mergeCell ref="K151:K154"/>
    <mergeCell ref="AJ151:AJ154"/>
    <mergeCell ref="AK151:AK154"/>
    <mergeCell ref="L144:M144"/>
    <mergeCell ref="N144:O144"/>
    <mergeCell ref="P144:Q144"/>
    <mergeCell ref="R144:S144"/>
    <mergeCell ref="T144:U144"/>
    <mergeCell ref="AS162:AS165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O166:AO169"/>
    <mergeCell ref="K147:K150"/>
    <mergeCell ref="AJ147:AJ150"/>
    <mergeCell ref="AK147:AK150"/>
    <mergeCell ref="AM147:AM150"/>
    <mergeCell ref="AN147:AN150"/>
    <mergeCell ref="AR162:AR165"/>
    <mergeCell ref="AP155:AP158"/>
    <mergeCell ref="AQ155:AQ158"/>
    <mergeCell ref="AR155:AR158"/>
    <mergeCell ref="V159:W159"/>
    <mergeCell ref="X159:Y159"/>
    <mergeCell ref="Z159:AA159"/>
    <mergeCell ref="AF159:AG159"/>
    <mergeCell ref="AP151:AP154"/>
    <mergeCell ref="AQ151:AQ154"/>
    <mergeCell ref="AR151:AR154"/>
    <mergeCell ref="AO151:AO154"/>
    <mergeCell ref="K155:K158"/>
    <mergeCell ref="AJ155:AJ158"/>
    <mergeCell ref="AK155:AK158"/>
    <mergeCell ref="AM155:AM158"/>
    <mergeCell ref="AN155:AN158"/>
    <mergeCell ref="AP170:AP173"/>
    <mergeCell ref="AQ170:AQ173"/>
    <mergeCell ref="AR170:AR173"/>
    <mergeCell ref="AS170:AS173"/>
    <mergeCell ref="AR192:AR195"/>
    <mergeCell ref="AS192:AS195"/>
    <mergeCell ref="AR177:AR180"/>
    <mergeCell ref="AS177:AS180"/>
    <mergeCell ref="AS181:AS184"/>
    <mergeCell ref="AS185:AS188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O170:AO173"/>
    <mergeCell ref="R174:S174"/>
    <mergeCell ref="T174:U174"/>
    <mergeCell ref="V174:W174"/>
    <mergeCell ref="X174:Y174"/>
    <mergeCell ref="Z174:AA174"/>
    <mergeCell ref="AF174:AG174"/>
    <mergeCell ref="AQ185:AQ188"/>
    <mergeCell ref="AR185:AR188"/>
    <mergeCell ref="C185:C188"/>
    <mergeCell ref="I185:I188"/>
    <mergeCell ref="AN196:AN199"/>
    <mergeCell ref="AO196:AO19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AQ181:AQ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K181:K184"/>
    <mergeCell ref="AJ181:AJ184"/>
    <mergeCell ref="AK181:AK184"/>
    <mergeCell ref="AM181:AM184"/>
    <mergeCell ref="AN181:AN184"/>
    <mergeCell ref="AO181:AO184"/>
    <mergeCell ref="J196:J199"/>
    <mergeCell ref="J185:J188"/>
    <mergeCell ref="H181:H182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L204:M204"/>
    <mergeCell ref="N204:O204"/>
    <mergeCell ref="P204:Q204"/>
    <mergeCell ref="R204:S204"/>
    <mergeCell ref="T204:U204"/>
    <mergeCell ref="AM196:AM199"/>
    <mergeCell ref="AN200:AN203"/>
    <mergeCell ref="AO200:AO203"/>
    <mergeCell ref="K196:K199"/>
    <mergeCell ref="AJ196:AJ199"/>
    <mergeCell ref="AK196:AK199"/>
    <mergeCell ref="V204:W204"/>
    <mergeCell ref="X204:Y204"/>
    <mergeCell ref="Z204:AA204"/>
    <mergeCell ref="AF204:AG204"/>
    <mergeCell ref="AM207:AM210"/>
    <mergeCell ref="AD204:AE204"/>
    <mergeCell ref="AJ207:AJ210"/>
    <mergeCell ref="AK207:AK210"/>
    <mergeCell ref="C200:C203"/>
    <mergeCell ref="I200:I203"/>
    <mergeCell ref="J200:J203"/>
    <mergeCell ref="K200:K203"/>
    <mergeCell ref="AJ200:AJ203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S222:AS225"/>
    <mergeCell ref="C226:C229"/>
    <mergeCell ref="I226:I229"/>
    <mergeCell ref="J226:J229"/>
    <mergeCell ref="K226:K229"/>
    <mergeCell ref="AJ226:AJ229"/>
    <mergeCell ref="AK226:AK229"/>
    <mergeCell ref="T219:U219"/>
    <mergeCell ref="AJ222:AJ225"/>
    <mergeCell ref="AK222:AK225"/>
    <mergeCell ref="AQ211:AQ214"/>
    <mergeCell ref="AR211:AR214"/>
    <mergeCell ref="AM222:AM225"/>
    <mergeCell ref="AN222:AN225"/>
    <mergeCell ref="AO222:AO225"/>
    <mergeCell ref="AP222:AP225"/>
    <mergeCell ref="AQ222:AQ225"/>
    <mergeCell ref="J215:J218"/>
    <mergeCell ref="K215:K218"/>
    <mergeCell ref="L219:M219"/>
    <mergeCell ref="N219:O219"/>
    <mergeCell ref="P219:Q219"/>
    <mergeCell ref="R219:S219"/>
    <mergeCell ref="AO211:AO214"/>
    <mergeCell ref="AP211:AP214"/>
    <mergeCell ref="AS211:AS214"/>
    <mergeCell ref="AS215:AS218"/>
    <mergeCell ref="AK215:AK218"/>
    <mergeCell ref="AM215:AM218"/>
    <mergeCell ref="AN215:AN218"/>
    <mergeCell ref="AO215:AO218"/>
    <mergeCell ref="AP215:AP218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H228:H229"/>
    <mergeCell ref="C222:C225"/>
    <mergeCell ref="I222:I225"/>
    <mergeCell ref="J222:J225"/>
    <mergeCell ref="K222:K225"/>
    <mergeCell ref="K252:K255"/>
    <mergeCell ref="C245:C248"/>
    <mergeCell ref="K245:K248"/>
    <mergeCell ref="E250:G250"/>
    <mergeCell ref="AM226:AM229"/>
    <mergeCell ref="AN226:AN229"/>
    <mergeCell ref="AO226:AO229"/>
    <mergeCell ref="AR230:AR233"/>
    <mergeCell ref="AS230:AS233"/>
    <mergeCell ref="AP226:AP229"/>
    <mergeCell ref="AQ226:AQ229"/>
    <mergeCell ref="AR226:AR229"/>
    <mergeCell ref="AS226:AS229"/>
    <mergeCell ref="AM230:AM233"/>
    <mergeCell ref="AP230:AP233"/>
    <mergeCell ref="AQ230:AQ233"/>
    <mergeCell ref="AR222:AR225"/>
    <mergeCell ref="I256:I259"/>
    <mergeCell ref="J256:J259"/>
    <mergeCell ref="K256:K259"/>
    <mergeCell ref="AJ256:AJ259"/>
    <mergeCell ref="AK256:AK259"/>
    <mergeCell ref="H262:H263"/>
    <mergeCell ref="I260:I263"/>
    <mergeCell ref="T234:U234"/>
    <mergeCell ref="C237:C240"/>
    <mergeCell ref="K237:K240"/>
    <mergeCell ref="AJ237:AJ240"/>
    <mergeCell ref="AN237:AN240"/>
    <mergeCell ref="L264:M264"/>
    <mergeCell ref="N264:O264"/>
    <mergeCell ref="P264:Q264"/>
    <mergeCell ref="R264:S264"/>
    <mergeCell ref="C256:C259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H256:H257"/>
    <mergeCell ref="H258:H259"/>
    <mergeCell ref="C252:C255"/>
    <mergeCell ref="AB264:AC264"/>
    <mergeCell ref="AN252:AN255"/>
    <mergeCell ref="AD234:AE234"/>
    <mergeCell ref="AO260:AO263"/>
    <mergeCell ref="AP260:AP263"/>
    <mergeCell ref="AQ260:AQ263"/>
    <mergeCell ref="AS260:AS263"/>
    <mergeCell ref="AR260:AR263"/>
    <mergeCell ref="AM256:AM259"/>
    <mergeCell ref="AN256:AN259"/>
    <mergeCell ref="AO256:AO259"/>
    <mergeCell ref="AP256:AP259"/>
    <mergeCell ref="T264:U264"/>
    <mergeCell ref="AQ256:AQ259"/>
    <mergeCell ref="AR256:AR259"/>
    <mergeCell ref="AS256:AS259"/>
    <mergeCell ref="J260:J263"/>
    <mergeCell ref="K260:K263"/>
    <mergeCell ref="AJ260:AJ263"/>
    <mergeCell ref="AK260:AK263"/>
    <mergeCell ref="AM260:AM263"/>
    <mergeCell ref="AN260:AN263"/>
    <mergeCell ref="H267:H268"/>
    <mergeCell ref="H269:H270"/>
    <mergeCell ref="H271:H272"/>
    <mergeCell ref="AK275:AK278"/>
    <mergeCell ref="AM275:AM278"/>
    <mergeCell ref="C267:C270"/>
    <mergeCell ref="I267:I270"/>
    <mergeCell ref="J267:J270"/>
    <mergeCell ref="K267:K270"/>
    <mergeCell ref="AO282:AO285"/>
    <mergeCell ref="AP282:AP285"/>
    <mergeCell ref="AN282:AN285"/>
    <mergeCell ref="K271:K274"/>
    <mergeCell ref="AN275:AN278"/>
    <mergeCell ref="AO275:AO278"/>
    <mergeCell ref="AK271:AK274"/>
    <mergeCell ref="AM271:AM274"/>
    <mergeCell ref="AN271:AN274"/>
    <mergeCell ref="AK282:AK285"/>
    <mergeCell ref="AM282:AM285"/>
    <mergeCell ref="H273:H274"/>
    <mergeCell ref="H275:H276"/>
    <mergeCell ref="H277:H278"/>
    <mergeCell ref="C282:C285"/>
    <mergeCell ref="I282:I285"/>
    <mergeCell ref="J282:J285"/>
    <mergeCell ref="K282:K285"/>
    <mergeCell ref="H292:H293"/>
    <mergeCell ref="AS282:AS285"/>
    <mergeCell ref="H282:H283"/>
    <mergeCell ref="H284:H285"/>
    <mergeCell ref="R279:S279"/>
    <mergeCell ref="T279:U279"/>
    <mergeCell ref="C275:C278"/>
    <mergeCell ref="I275:I278"/>
    <mergeCell ref="J275:J278"/>
    <mergeCell ref="K275:K278"/>
    <mergeCell ref="AJ275:AJ278"/>
    <mergeCell ref="AQ282:AQ285"/>
    <mergeCell ref="AR282:AR285"/>
    <mergeCell ref="L279:M279"/>
    <mergeCell ref="N279:O279"/>
    <mergeCell ref="P279:Q279"/>
    <mergeCell ref="H286:H287"/>
    <mergeCell ref="H288:H289"/>
    <mergeCell ref="H290:H291"/>
    <mergeCell ref="AP290:AP293"/>
    <mergeCell ref="AQ290:AQ293"/>
    <mergeCell ref="AR290:AR293"/>
    <mergeCell ref="AS290:AS293"/>
    <mergeCell ref="C286:C289"/>
    <mergeCell ref="I286:I289"/>
    <mergeCell ref="J286:J289"/>
    <mergeCell ref="K286:K289"/>
    <mergeCell ref="AJ286:AJ289"/>
    <mergeCell ref="AK286:AK289"/>
    <mergeCell ref="C290:C293"/>
    <mergeCell ref="I290:I293"/>
    <mergeCell ref="J290:J293"/>
    <mergeCell ref="K290:K293"/>
    <mergeCell ref="AR316:AR319"/>
    <mergeCell ref="AS316:AS319"/>
    <mergeCell ref="AO316:AO319"/>
    <mergeCell ref="AJ290:AJ293"/>
    <mergeCell ref="AK290:AK293"/>
    <mergeCell ref="AM290:AM293"/>
    <mergeCell ref="AN290:AN293"/>
    <mergeCell ref="AO290:AO293"/>
    <mergeCell ref="AM312:AM315"/>
    <mergeCell ref="AN312:AN315"/>
    <mergeCell ref="AO312:AO315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M286:AM289"/>
    <mergeCell ref="AN286:AN289"/>
    <mergeCell ref="AO286:AO289"/>
    <mergeCell ref="J297:J300"/>
    <mergeCell ref="K297:K300"/>
    <mergeCell ref="AJ297:AJ300"/>
    <mergeCell ref="AN297:AN300"/>
    <mergeCell ref="AO297:AO300"/>
    <mergeCell ref="AO301:AO304"/>
    <mergeCell ref="T294:U294"/>
    <mergeCell ref="L309:M309"/>
    <mergeCell ref="AM327:AM330"/>
    <mergeCell ref="AN327:AN330"/>
    <mergeCell ref="AO327:AO330"/>
    <mergeCell ref="AP327:AP330"/>
    <mergeCell ref="AQ327:AQ330"/>
    <mergeCell ref="K335:K338"/>
    <mergeCell ref="AQ335:AQ338"/>
    <mergeCell ref="AM331:AM334"/>
    <mergeCell ref="AN331:AN334"/>
    <mergeCell ref="AO331:AO334"/>
    <mergeCell ref="C327:C330"/>
    <mergeCell ref="I327:I330"/>
    <mergeCell ref="J327:J330"/>
    <mergeCell ref="K327:K330"/>
    <mergeCell ref="AJ327:AJ330"/>
    <mergeCell ref="AK327:AK330"/>
    <mergeCell ref="V294:W294"/>
    <mergeCell ref="X294:Y294"/>
    <mergeCell ref="AP316:AP319"/>
    <mergeCell ref="AQ316:AQ319"/>
    <mergeCell ref="H322:H323"/>
    <mergeCell ref="H320:H321"/>
    <mergeCell ref="E295:G295"/>
    <mergeCell ref="C297:C300"/>
    <mergeCell ref="I297:I300"/>
    <mergeCell ref="H307:H308"/>
    <mergeCell ref="H312:H313"/>
    <mergeCell ref="H314:H315"/>
    <mergeCell ref="C316:C319"/>
    <mergeCell ref="I316:I319"/>
    <mergeCell ref="L324:M324"/>
    <mergeCell ref="N324:O324"/>
    <mergeCell ref="AP335:AP338"/>
    <mergeCell ref="AP331:AP334"/>
    <mergeCell ref="AQ331:AQ334"/>
    <mergeCell ref="C331:C334"/>
    <mergeCell ref="I331:I334"/>
    <mergeCell ref="J331:J334"/>
    <mergeCell ref="K331:K334"/>
    <mergeCell ref="AJ331:AJ334"/>
    <mergeCell ref="AK331:AK334"/>
    <mergeCell ref="H342:H343"/>
    <mergeCell ref="H344:H345"/>
    <mergeCell ref="H346:H347"/>
    <mergeCell ref="H348:H349"/>
    <mergeCell ref="AJ335:AJ338"/>
    <mergeCell ref="AK335:AK338"/>
    <mergeCell ref="L339:M339"/>
    <mergeCell ref="N339:O339"/>
    <mergeCell ref="P339:Q339"/>
    <mergeCell ref="R339:S339"/>
    <mergeCell ref="K346:K349"/>
    <mergeCell ref="AJ346:AJ349"/>
    <mergeCell ref="AK346:AK349"/>
    <mergeCell ref="AN346:AN349"/>
    <mergeCell ref="AO346:AO349"/>
    <mergeCell ref="Z339:AA339"/>
    <mergeCell ref="AF339:AG339"/>
    <mergeCell ref="H335:H336"/>
    <mergeCell ref="H337:H338"/>
    <mergeCell ref="AP342:AP345"/>
    <mergeCell ref="AQ342:AQ345"/>
    <mergeCell ref="AK342:AK345"/>
    <mergeCell ref="AM342:AM345"/>
    <mergeCell ref="AN342:AN345"/>
    <mergeCell ref="AO342:AO345"/>
    <mergeCell ref="AN357:AN360"/>
    <mergeCell ref="K365:K368"/>
    <mergeCell ref="AJ365:AJ368"/>
    <mergeCell ref="AK365:AK368"/>
    <mergeCell ref="AM365:AM368"/>
    <mergeCell ref="AN365:AN368"/>
    <mergeCell ref="AB339:AC339"/>
    <mergeCell ref="C342:C345"/>
    <mergeCell ref="I342:I345"/>
    <mergeCell ref="J342:J345"/>
    <mergeCell ref="K342:K345"/>
    <mergeCell ref="AJ342:AJ345"/>
    <mergeCell ref="AM335:AM338"/>
    <mergeCell ref="AN335:AN338"/>
    <mergeCell ref="AO335:AO338"/>
    <mergeCell ref="AM350:AM353"/>
    <mergeCell ref="AN350:AN353"/>
    <mergeCell ref="AO350:AO353"/>
    <mergeCell ref="C350:C353"/>
    <mergeCell ref="I350:I353"/>
    <mergeCell ref="J350:J353"/>
    <mergeCell ref="K350:K353"/>
    <mergeCell ref="AJ350:AJ353"/>
    <mergeCell ref="AK350:AK353"/>
    <mergeCell ref="J365:J368"/>
    <mergeCell ref="AM346:AM349"/>
    <mergeCell ref="T354:U354"/>
    <mergeCell ref="C361:C364"/>
    <mergeCell ref="I361:I364"/>
    <mergeCell ref="J361:J364"/>
    <mergeCell ref="K361:K364"/>
    <mergeCell ref="H359:H360"/>
    <mergeCell ref="H361:H362"/>
    <mergeCell ref="H363:H364"/>
    <mergeCell ref="AO365:AO368"/>
    <mergeCell ref="H350:H351"/>
    <mergeCell ref="H352:H353"/>
    <mergeCell ref="H357:H358"/>
    <mergeCell ref="L354:M354"/>
    <mergeCell ref="N354:O354"/>
    <mergeCell ref="P354:Q354"/>
    <mergeCell ref="R354:S354"/>
    <mergeCell ref="H365:H366"/>
    <mergeCell ref="H367:H368"/>
    <mergeCell ref="AR376:AR379"/>
    <mergeCell ref="AS376:AS379"/>
    <mergeCell ref="C380:C383"/>
    <mergeCell ref="I380:I383"/>
    <mergeCell ref="J380:J383"/>
    <mergeCell ref="K380:K383"/>
    <mergeCell ref="AJ380:AJ383"/>
    <mergeCell ref="AR357:AR360"/>
    <mergeCell ref="AP361:AP364"/>
    <mergeCell ref="AQ361:AQ364"/>
    <mergeCell ref="L384:M384"/>
    <mergeCell ref="N384:O384"/>
    <mergeCell ref="AJ376:AJ379"/>
    <mergeCell ref="AK376:AK379"/>
    <mergeCell ref="AM376:AM379"/>
    <mergeCell ref="AN376:AN379"/>
    <mergeCell ref="AK380:AK383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P357:AP360"/>
    <mergeCell ref="L369:M369"/>
    <mergeCell ref="N369:O369"/>
    <mergeCell ref="P369:Q369"/>
    <mergeCell ref="R369:S369"/>
    <mergeCell ref="T369:U369"/>
    <mergeCell ref="AK372:AK375"/>
    <mergeCell ref="AS380:AS383"/>
    <mergeCell ref="AQ387:AQ390"/>
    <mergeCell ref="AB384:AC384"/>
    <mergeCell ref="C402:C405"/>
    <mergeCell ref="I402:I405"/>
    <mergeCell ref="J402:J405"/>
    <mergeCell ref="K402:K405"/>
    <mergeCell ref="AP402:AP405"/>
    <mergeCell ref="AQ402:AQ405"/>
    <mergeCell ref="AR402:AR405"/>
    <mergeCell ref="AM380:AM383"/>
    <mergeCell ref="AN380:AN383"/>
    <mergeCell ref="AO380:AO383"/>
    <mergeCell ref="AP380:AP383"/>
    <mergeCell ref="AQ380:AQ383"/>
    <mergeCell ref="AR380:AR383"/>
    <mergeCell ref="I387:I390"/>
    <mergeCell ref="J387:J390"/>
    <mergeCell ref="K387:K390"/>
    <mergeCell ref="AP387:AP390"/>
    <mergeCell ref="H389:H390"/>
    <mergeCell ref="C395:C398"/>
    <mergeCell ref="C387:C390"/>
    <mergeCell ref="C391:C394"/>
    <mergeCell ref="E400:G400"/>
    <mergeCell ref="H387:H388"/>
    <mergeCell ref="AM387:AM390"/>
    <mergeCell ref="AP391:AP394"/>
    <mergeCell ref="AJ395:AJ398"/>
    <mergeCell ref="AK395:AK398"/>
    <mergeCell ref="AN391:AN394"/>
    <mergeCell ref="AO391:AO394"/>
    <mergeCell ref="AS395:AS398"/>
    <mergeCell ref="H391:H392"/>
    <mergeCell ref="H393:H394"/>
    <mergeCell ref="H395:H396"/>
    <mergeCell ref="H397:H398"/>
    <mergeCell ref="AQ391:AQ394"/>
    <mergeCell ref="AR391:AR394"/>
    <mergeCell ref="AS391:AS394"/>
    <mergeCell ref="I391:I394"/>
    <mergeCell ref="J391:J394"/>
    <mergeCell ref="K391:K394"/>
    <mergeCell ref="AJ391:AJ394"/>
    <mergeCell ref="AK391:AK394"/>
    <mergeCell ref="AM391:AM394"/>
    <mergeCell ref="I395:I398"/>
    <mergeCell ref="J395:J398"/>
    <mergeCell ref="K395:K398"/>
    <mergeCell ref="AS402:AS405"/>
    <mergeCell ref="C406:C409"/>
    <mergeCell ref="I406:I409"/>
    <mergeCell ref="J406:J409"/>
    <mergeCell ref="K406:K409"/>
    <mergeCell ref="AJ406:AJ409"/>
    <mergeCell ref="AM432:AM435"/>
    <mergeCell ref="AN432:AN435"/>
    <mergeCell ref="AQ432:AQ435"/>
    <mergeCell ref="AR432:AR435"/>
    <mergeCell ref="AS432:AS435"/>
    <mergeCell ref="L414:M414"/>
    <mergeCell ref="N414:O414"/>
    <mergeCell ref="AO421:AO424"/>
    <mergeCell ref="AP421:AP424"/>
    <mergeCell ref="AR421:AR424"/>
    <mergeCell ref="C432:C435"/>
    <mergeCell ref="I432:I435"/>
    <mergeCell ref="J432:J435"/>
    <mergeCell ref="K432:K435"/>
    <mergeCell ref="AJ432:AJ435"/>
    <mergeCell ref="AK432:AK435"/>
    <mergeCell ref="L399:M399"/>
    <mergeCell ref="N399:O399"/>
    <mergeCell ref="P399:Q399"/>
    <mergeCell ref="R399:S399"/>
    <mergeCell ref="T399:U399"/>
    <mergeCell ref="AQ425:AQ428"/>
    <mergeCell ref="AJ417:AJ420"/>
    <mergeCell ref="AS406:AS409"/>
    <mergeCell ref="E415:G415"/>
    <mergeCell ref="K436:K439"/>
    <mergeCell ref="AJ436:AJ439"/>
    <mergeCell ref="AK436:AK439"/>
    <mergeCell ref="T414:U414"/>
    <mergeCell ref="AS417:AS420"/>
    <mergeCell ref="AS421:AS424"/>
    <mergeCell ref="AR417:AR420"/>
    <mergeCell ref="AN421:AN424"/>
    <mergeCell ref="AK406:AK409"/>
    <mergeCell ref="AM406:AM409"/>
    <mergeCell ref="AN406:AN409"/>
    <mergeCell ref="AO406:AO409"/>
    <mergeCell ref="AP406:AP409"/>
    <mergeCell ref="AQ406:AQ409"/>
    <mergeCell ref="K410:K413"/>
    <mergeCell ref="AK417:AK420"/>
    <mergeCell ref="AM417:AM420"/>
    <mergeCell ref="AN417:AN420"/>
    <mergeCell ref="AO417:AO420"/>
    <mergeCell ref="H410:H411"/>
    <mergeCell ref="H412:H413"/>
    <mergeCell ref="H417:H418"/>
    <mergeCell ref="H419:H420"/>
    <mergeCell ref="AS425:AS428"/>
    <mergeCell ref="AQ410:AQ413"/>
    <mergeCell ref="AR410:AR413"/>
    <mergeCell ref="AS410:AS413"/>
    <mergeCell ref="AS436:AS439"/>
    <mergeCell ref="AN440:AN443"/>
    <mergeCell ref="AD429:AE429"/>
    <mergeCell ref="AD444:AE444"/>
    <mergeCell ref="AB429:AC429"/>
    <mergeCell ref="AB444:AC444"/>
    <mergeCell ref="K440:K443"/>
    <mergeCell ref="AJ440:AJ443"/>
    <mergeCell ref="P414:Q414"/>
    <mergeCell ref="R414:S414"/>
    <mergeCell ref="T429:U429"/>
    <mergeCell ref="AJ421:AJ424"/>
    <mergeCell ref="AK421:AK424"/>
    <mergeCell ref="AM421:AM424"/>
    <mergeCell ref="L444:M444"/>
    <mergeCell ref="N444:O444"/>
    <mergeCell ref="P444:Q444"/>
    <mergeCell ref="R444:S444"/>
    <mergeCell ref="T444:U444"/>
    <mergeCell ref="AQ421:AQ424"/>
    <mergeCell ref="AK440:AK443"/>
    <mergeCell ref="AM440:AM443"/>
    <mergeCell ref="C451:C454"/>
    <mergeCell ref="I451:I454"/>
    <mergeCell ref="J451:J454"/>
    <mergeCell ref="K451:K454"/>
    <mergeCell ref="AJ451:AJ454"/>
    <mergeCell ref="AK451:AK454"/>
    <mergeCell ref="AM451:AM454"/>
    <mergeCell ref="AN451:AN454"/>
    <mergeCell ref="AO451:AO454"/>
    <mergeCell ref="AN447:AN450"/>
    <mergeCell ref="AO447:AO450"/>
    <mergeCell ref="AO440:AO443"/>
    <mergeCell ref="AP447:AP450"/>
    <mergeCell ref="AQ447:AQ450"/>
    <mergeCell ref="AR447:AR450"/>
    <mergeCell ref="AR440:AR443"/>
    <mergeCell ref="K417:K420"/>
    <mergeCell ref="AQ440:AQ443"/>
    <mergeCell ref="AN455:AN458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L459:M459"/>
    <mergeCell ref="N459:O459"/>
    <mergeCell ref="P459:Q459"/>
    <mergeCell ref="R459:S459"/>
    <mergeCell ref="T459:U459"/>
    <mergeCell ref="AP462:AP465"/>
    <mergeCell ref="AS440:AS443"/>
    <mergeCell ref="AS466:AS469"/>
    <mergeCell ref="H462:H463"/>
    <mergeCell ref="H464:H465"/>
    <mergeCell ref="H466:H467"/>
    <mergeCell ref="H468:H469"/>
    <mergeCell ref="AP455:AP458"/>
    <mergeCell ref="AQ455:AQ458"/>
    <mergeCell ref="AR455:AR458"/>
    <mergeCell ref="AS455:AS458"/>
    <mergeCell ref="AP451:AP454"/>
    <mergeCell ref="AQ451:AQ454"/>
    <mergeCell ref="AR451:AR454"/>
    <mergeCell ref="AS451:AS454"/>
    <mergeCell ref="H451:H452"/>
    <mergeCell ref="AK447:AK450"/>
    <mergeCell ref="AS447:AS450"/>
    <mergeCell ref="AM466:AM469"/>
    <mergeCell ref="AN466:AN469"/>
    <mergeCell ref="AP470:AP473"/>
    <mergeCell ref="AQ470:AQ473"/>
    <mergeCell ref="AR470:AR473"/>
    <mergeCell ref="AS470:AS473"/>
    <mergeCell ref="AR466:AR469"/>
    <mergeCell ref="AO466:AO469"/>
    <mergeCell ref="AP466:AP469"/>
    <mergeCell ref="AQ466:AQ469"/>
    <mergeCell ref="AR462:AR465"/>
    <mergeCell ref="AS462:AS465"/>
    <mergeCell ref="AD459:AE459"/>
    <mergeCell ref="AB459:AC459"/>
    <mergeCell ref="C466:C469"/>
    <mergeCell ref="I466:I469"/>
    <mergeCell ref="J466:J469"/>
    <mergeCell ref="K466:K469"/>
    <mergeCell ref="AJ466:AJ469"/>
    <mergeCell ref="AK466:AK469"/>
    <mergeCell ref="AQ462:AQ465"/>
    <mergeCell ref="I462:I465"/>
    <mergeCell ref="J462:J465"/>
    <mergeCell ref="K470:K473"/>
    <mergeCell ref="AP500:AP503"/>
    <mergeCell ref="AQ500:AQ503"/>
    <mergeCell ref="AR500:AR503"/>
    <mergeCell ref="AR492:AR495"/>
    <mergeCell ref="C496:C499"/>
    <mergeCell ref="I496:I499"/>
    <mergeCell ref="J496:J499"/>
    <mergeCell ref="K496:K499"/>
    <mergeCell ref="AJ496:AJ499"/>
    <mergeCell ref="K462:K465"/>
    <mergeCell ref="AJ462:AJ465"/>
    <mergeCell ref="AK462:AK465"/>
    <mergeCell ref="AM462:AM465"/>
    <mergeCell ref="AN462:AN465"/>
    <mergeCell ref="AO462:AO465"/>
    <mergeCell ref="K477:K480"/>
    <mergeCell ref="AJ477:AJ480"/>
    <mergeCell ref="AK477:AK480"/>
    <mergeCell ref="AM477:AM480"/>
    <mergeCell ref="AN481:AN484"/>
    <mergeCell ref="AO481:AO484"/>
    <mergeCell ref="P489:Q489"/>
    <mergeCell ref="R489:S489"/>
    <mergeCell ref="T489:U489"/>
    <mergeCell ref="AO470:AO473"/>
    <mergeCell ref="H470:H471"/>
    <mergeCell ref="H472:H473"/>
    <mergeCell ref="I481:I484"/>
    <mergeCell ref="J481:J484"/>
    <mergeCell ref="H477:H478"/>
    <mergeCell ref="H479:H480"/>
    <mergeCell ref="AP511:AP514"/>
    <mergeCell ref="AQ511:AQ514"/>
    <mergeCell ref="AR511:AR514"/>
    <mergeCell ref="K515:K518"/>
    <mergeCell ref="AP515:AP518"/>
    <mergeCell ref="AQ515:AQ518"/>
    <mergeCell ref="AR515:AR518"/>
    <mergeCell ref="AN511:AN514"/>
    <mergeCell ref="AO511:AO514"/>
    <mergeCell ref="H500:H501"/>
    <mergeCell ref="H502:H503"/>
    <mergeCell ref="K500:K503"/>
    <mergeCell ref="C492:C495"/>
    <mergeCell ref="I492:I495"/>
    <mergeCell ref="J492:J495"/>
    <mergeCell ref="K492:K495"/>
    <mergeCell ref="AK496:AK499"/>
    <mergeCell ref="AM496:AM499"/>
    <mergeCell ref="AN496:AN499"/>
    <mergeCell ref="AO496:AO499"/>
    <mergeCell ref="AQ496:AQ499"/>
    <mergeCell ref="AR496:AR499"/>
    <mergeCell ref="H511:H512"/>
    <mergeCell ref="H513:H514"/>
    <mergeCell ref="H515:H516"/>
    <mergeCell ref="H517:H518"/>
    <mergeCell ref="AJ492:AJ495"/>
    <mergeCell ref="AK492:AK495"/>
    <mergeCell ref="AM492:AM495"/>
    <mergeCell ref="AN492:AN495"/>
    <mergeCell ref="AO492:AO495"/>
    <mergeCell ref="L504:M504"/>
    <mergeCell ref="N504:O504"/>
    <mergeCell ref="P504:Q504"/>
    <mergeCell ref="R504:S504"/>
    <mergeCell ref="T504:U504"/>
    <mergeCell ref="L519:M519"/>
    <mergeCell ref="N519:O519"/>
    <mergeCell ref="P519:Q519"/>
    <mergeCell ref="R519:S519"/>
    <mergeCell ref="T519:U519"/>
    <mergeCell ref="AM511:AM514"/>
    <mergeCell ref="AJ515:AJ518"/>
    <mergeCell ref="J507:J510"/>
    <mergeCell ref="K507:K510"/>
    <mergeCell ref="AJ507:AJ510"/>
    <mergeCell ref="AK507:AK510"/>
    <mergeCell ref="AM507:AM510"/>
    <mergeCell ref="AN507:AN510"/>
    <mergeCell ref="K511:K514"/>
    <mergeCell ref="AJ511:AJ514"/>
    <mergeCell ref="AK511:AK514"/>
    <mergeCell ref="AN500:AN503"/>
    <mergeCell ref="AO500:AO503"/>
    <mergeCell ref="J526:J529"/>
    <mergeCell ref="K526:K529"/>
    <mergeCell ref="AJ526:AJ529"/>
    <mergeCell ref="AK526:AK529"/>
    <mergeCell ref="AM526:AM529"/>
    <mergeCell ref="AN526:AN529"/>
    <mergeCell ref="AO526:AO529"/>
    <mergeCell ref="AN522:AN525"/>
    <mergeCell ref="AJ530:AJ533"/>
    <mergeCell ref="AK530:AK533"/>
    <mergeCell ref="K522:K525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K522:AK525"/>
    <mergeCell ref="C530:C533"/>
    <mergeCell ref="AM522:AM525"/>
    <mergeCell ref="AM530:AM533"/>
    <mergeCell ref="AN530:AN533"/>
    <mergeCell ref="AO530:AO533"/>
    <mergeCell ref="AP530:AP533"/>
    <mergeCell ref="AQ530:AQ533"/>
    <mergeCell ref="AP522:AP525"/>
    <mergeCell ref="AQ522:AQ525"/>
    <mergeCell ref="AR522:AR525"/>
    <mergeCell ref="AS522:AS525"/>
    <mergeCell ref="AP526:AP529"/>
    <mergeCell ref="AQ526:AQ529"/>
    <mergeCell ref="AR526:AR529"/>
    <mergeCell ref="AS526:AS529"/>
    <mergeCell ref="AO522:AO525"/>
    <mergeCell ref="H522:H523"/>
    <mergeCell ref="H524:H525"/>
    <mergeCell ref="H526:H527"/>
    <mergeCell ref="H537:H538"/>
    <mergeCell ref="H539:H540"/>
    <mergeCell ref="H541:H542"/>
    <mergeCell ref="H543:H544"/>
    <mergeCell ref="C526:C529"/>
    <mergeCell ref="I526:I529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C537:C540"/>
    <mergeCell ref="I537:I540"/>
    <mergeCell ref="J537:J540"/>
    <mergeCell ref="K537:K540"/>
    <mergeCell ref="H545:H546"/>
    <mergeCell ref="AP556:AP559"/>
    <mergeCell ref="AO556:AO559"/>
    <mergeCell ref="H556:H557"/>
    <mergeCell ref="H558:H559"/>
    <mergeCell ref="AQ560:AQ563"/>
    <mergeCell ref="AR560:AR563"/>
    <mergeCell ref="AS560:AS563"/>
    <mergeCell ref="AQ556:AQ559"/>
    <mergeCell ref="AR556:AR559"/>
    <mergeCell ref="AS556:AS559"/>
    <mergeCell ref="C545:C548"/>
    <mergeCell ref="K541:K544"/>
    <mergeCell ref="AJ541:AJ544"/>
    <mergeCell ref="AK541:AK544"/>
    <mergeCell ref="C556:C559"/>
    <mergeCell ref="I556:I559"/>
    <mergeCell ref="J556:J559"/>
    <mergeCell ref="K556:K559"/>
    <mergeCell ref="AJ556:AJ559"/>
    <mergeCell ref="AK556:AK559"/>
    <mergeCell ref="K545:K548"/>
    <mergeCell ref="AJ545:AJ548"/>
    <mergeCell ref="AK545:AK548"/>
    <mergeCell ref="H562:H563"/>
    <mergeCell ref="AM567:AM570"/>
    <mergeCell ref="AN567:AN570"/>
    <mergeCell ref="AO567:AO570"/>
    <mergeCell ref="AP567:AP570"/>
    <mergeCell ref="AQ567:AQ570"/>
    <mergeCell ref="C560:C563"/>
    <mergeCell ref="I560:I563"/>
    <mergeCell ref="J560:J563"/>
    <mergeCell ref="K560:K563"/>
    <mergeCell ref="H567:H568"/>
    <mergeCell ref="C567:C570"/>
    <mergeCell ref="I567:I570"/>
    <mergeCell ref="J567:J570"/>
    <mergeCell ref="K567:K570"/>
    <mergeCell ref="AJ567:AJ570"/>
    <mergeCell ref="AK567:AK570"/>
    <mergeCell ref="H569:H570"/>
    <mergeCell ref="L564:M564"/>
    <mergeCell ref="N564:O564"/>
    <mergeCell ref="P564:Q564"/>
    <mergeCell ref="R564:S564"/>
    <mergeCell ref="T564:U564"/>
    <mergeCell ref="C582:C585"/>
    <mergeCell ref="I582:I585"/>
    <mergeCell ref="J582:J585"/>
    <mergeCell ref="K582:K585"/>
    <mergeCell ref="K575:K578"/>
    <mergeCell ref="H575:H576"/>
    <mergeCell ref="H577:H578"/>
    <mergeCell ref="AP582:AP585"/>
    <mergeCell ref="AQ582:AQ585"/>
    <mergeCell ref="AR582:AR585"/>
    <mergeCell ref="R579:S579"/>
    <mergeCell ref="T579:U579"/>
    <mergeCell ref="V579:W579"/>
    <mergeCell ref="X579:Y579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H571:H572"/>
    <mergeCell ref="AK586:AK589"/>
    <mergeCell ref="AM586:AM589"/>
    <mergeCell ref="AN586:AN589"/>
    <mergeCell ref="AO586:AO589"/>
    <mergeCell ref="C586:C589"/>
    <mergeCell ref="K597:K600"/>
    <mergeCell ref="H590:H591"/>
    <mergeCell ref="H592:H593"/>
    <mergeCell ref="I586:I589"/>
    <mergeCell ref="J586:J589"/>
    <mergeCell ref="K586:K589"/>
    <mergeCell ref="AJ586:AJ589"/>
    <mergeCell ref="AR575:AR578"/>
    <mergeCell ref="C590:C593"/>
    <mergeCell ref="I590:I593"/>
    <mergeCell ref="J590:J593"/>
    <mergeCell ref="K590:K593"/>
    <mergeCell ref="AJ590:AJ593"/>
    <mergeCell ref="AK590:AK593"/>
    <mergeCell ref="AM590:AM593"/>
    <mergeCell ref="AN590:AN593"/>
    <mergeCell ref="AO590:AO593"/>
    <mergeCell ref="AM582:AM585"/>
    <mergeCell ref="AN582:AN585"/>
    <mergeCell ref="AO582:AO585"/>
    <mergeCell ref="H584:H585"/>
    <mergeCell ref="H582:H583"/>
    <mergeCell ref="C575:C578"/>
    <mergeCell ref="I575:I578"/>
    <mergeCell ref="J575:J578"/>
    <mergeCell ref="Z579:AA579"/>
    <mergeCell ref="AF579:AG579"/>
    <mergeCell ref="C612:C615"/>
    <mergeCell ref="I612:I615"/>
    <mergeCell ref="J612:J615"/>
    <mergeCell ref="K612:K615"/>
    <mergeCell ref="AN612:AN615"/>
    <mergeCell ref="AN616:AN619"/>
    <mergeCell ref="AO616:AO619"/>
    <mergeCell ref="AP616:AP619"/>
    <mergeCell ref="AQ616:AQ619"/>
    <mergeCell ref="AR616:AR619"/>
    <mergeCell ref="AS616:AS619"/>
    <mergeCell ref="C616:C619"/>
    <mergeCell ref="I616:I619"/>
    <mergeCell ref="J616:J619"/>
    <mergeCell ref="K616:K619"/>
    <mergeCell ref="AJ616:AJ619"/>
    <mergeCell ref="AK616:AK619"/>
    <mergeCell ref="AP612:AP615"/>
    <mergeCell ref="AQ612:AQ615"/>
    <mergeCell ref="AR612:AR615"/>
    <mergeCell ref="AS612:AS615"/>
    <mergeCell ref="H616:H617"/>
    <mergeCell ref="H618:H619"/>
    <mergeCell ref="AQ620:AQ623"/>
    <mergeCell ref="AR620:AR623"/>
    <mergeCell ref="AS620:AS623"/>
    <mergeCell ref="I627:I630"/>
    <mergeCell ref="J627:J630"/>
    <mergeCell ref="K627:K630"/>
    <mergeCell ref="AJ627:AJ630"/>
    <mergeCell ref="AK627:AK630"/>
    <mergeCell ref="AM627:AM630"/>
    <mergeCell ref="AN627:AN630"/>
    <mergeCell ref="AO612:AO615"/>
    <mergeCell ref="AP597:AP600"/>
    <mergeCell ref="AQ597:AQ600"/>
    <mergeCell ref="AR597:AR600"/>
    <mergeCell ref="AQ601:AQ604"/>
    <mergeCell ref="AR601:AR604"/>
    <mergeCell ref="AM612:AM615"/>
    <mergeCell ref="AP620:AP623"/>
    <mergeCell ref="AM620:AM623"/>
    <mergeCell ref="AN620:AN623"/>
    <mergeCell ref="AJ597:AJ600"/>
    <mergeCell ref="AK597:AK600"/>
    <mergeCell ref="AM597:AM600"/>
    <mergeCell ref="AN597:AN600"/>
    <mergeCell ref="AO597:AO600"/>
    <mergeCell ref="AS605:AS608"/>
    <mergeCell ref="AP601:AP604"/>
    <mergeCell ref="AS601:AS604"/>
    <mergeCell ref="AN601:AN604"/>
    <mergeCell ref="AO601:AO604"/>
    <mergeCell ref="AJ601:AJ604"/>
    <mergeCell ref="AK601:AK604"/>
    <mergeCell ref="C631:C634"/>
    <mergeCell ref="I631:I634"/>
    <mergeCell ref="C642:C645"/>
    <mergeCell ref="I642:I645"/>
    <mergeCell ref="J642:J645"/>
    <mergeCell ref="K642:K645"/>
    <mergeCell ref="E640:G640"/>
    <mergeCell ref="C635:C638"/>
    <mergeCell ref="I635:I638"/>
    <mergeCell ref="J635:J638"/>
    <mergeCell ref="K635:K638"/>
    <mergeCell ref="H635:H636"/>
    <mergeCell ref="H637:H638"/>
    <mergeCell ref="AQ627:AQ630"/>
    <mergeCell ref="AR627:AR630"/>
    <mergeCell ref="AS627:AS630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AP627:AP630"/>
    <mergeCell ref="AO631:AO634"/>
    <mergeCell ref="J631:J634"/>
    <mergeCell ref="K631:K634"/>
    <mergeCell ref="L639:M639"/>
    <mergeCell ref="N639:O639"/>
    <mergeCell ref="P639:Q639"/>
    <mergeCell ref="R639:S639"/>
    <mergeCell ref="C687:C690"/>
    <mergeCell ref="I687:I690"/>
    <mergeCell ref="J687:J690"/>
    <mergeCell ref="K687:K690"/>
    <mergeCell ref="AJ687:AJ690"/>
    <mergeCell ref="AN661:AN664"/>
    <mergeCell ref="AO646:AO649"/>
    <mergeCell ref="AP646:AP649"/>
    <mergeCell ref="AS646:AS649"/>
    <mergeCell ref="C650:C653"/>
    <mergeCell ref="I650:I653"/>
    <mergeCell ref="J650:J653"/>
    <mergeCell ref="K650:K653"/>
    <mergeCell ref="AJ650:AJ653"/>
    <mergeCell ref="AK650:AK653"/>
    <mergeCell ref="AM650:AM653"/>
    <mergeCell ref="AP657:AP660"/>
    <mergeCell ref="AQ657:AQ660"/>
    <mergeCell ref="C646:C649"/>
    <mergeCell ref="I646:I649"/>
    <mergeCell ref="J646:J649"/>
    <mergeCell ref="K646:K649"/>
    <mergeCell ref="AJ646:AJ649"/>
    <mergeCell ref="AK646:AK649"/>
    <mergeCell ref="AM646:AM649"/>
    <mergeCell ref="AN646:AN649"/>
    <mergeCell ref="AR657:AR660"/>
    <mergeCell ref="AS657:AS660"/>
    <mergeCell ref="AN657:AN660"/>
    <mergeCell ref="AO657:AO660"/>
    <mergeCell ref="AN676:AN679"/>
    <mergeCell ref="AO676:AO679"/>
    <mergeCell ref="C665:C668"/>
    <mergeCell ref="I665:I668"/>
    <mergeCell ref="C676:C679"/>
    <mergeCell ref="I676:I679"/>
    <mergeCell ref="AJ661:AJ664"/>
    <mergeCell ref="AK661:AK664"/>
    <mergeCell ref="AM661:AM664"/>
    <mergeCell ref="AP672:AP675"/>
    <mergeCell ref="AQ672:AQ675"/>
    <mergeCell ref="AO661:AO664"/>
    <mergeCell ref="AP661:AP664"/>
    <mergeCell ref="AQ661:AQ664"/>
    <mergeCell ref="AR661:AR664"/>
    <mergeCell ref="AS661:AS664"/>
    <mergeCell ref="H661:H662"/>
    <mergeCell ref="H663:H664"/>
    <mergeCell ref="AR650:AR653"/>
    <mergeCell ref="AS650:AS653"/>
    <mergeCell ref="AP665:AP668"/>
    <mergeCell ref="AQ665:AQ668"/>
    <mergeCell ref="AR665:AR668"/>
    <mergeCell ref="AN665:AN668"/>
    <mergeCell ref="AO665:AO668"/>
    <mergeCell ref="AQ676:AQ679"/>
    <mergeCell ref="AR676:AR679"/>
    <mergeCell ref="AS676:AS679"/>
    <mergeCell ref="AR672:AR675"/>
    <mergeCell ref="AM680:AM683"/>
    <mergeCell ref="AN680:AN683"/>
    <mergeCell ref="AO680:AO683"/>
    <mergeCell ref="AQ680:AQ683"/>
    <mergeCell ref="AR680:AR683"/>
    <mergeCell ref="AS680:AS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O672:AO675"/>
    <mergeCell ref="AS665:AS668"/>
    <mergeCell ref="R684:S684"/>
    <mergeCell ref="T684:U684"/>
    <mergeCell ref="I706:I709"/>
    <mergeCell ref="I680:I683"/>
    <mergeCell ref="H689:H690"/>
    <mergeCell ref="H691:H692"/>
    <mergeCell ref="H693:H694"/>
    <mergeCell ref="AP680:AP683"/>
    <mergeCell ref="AQ687:AQ690"/>
    <mergeCell ref="AN691:AN694"/>
    <mergeCell ref="AO691:AO694"/>
    <mergeCell ref="AO710:AO713"/>
    <mergeCell ref="AQ717:AQ720"/>
    <mergeCell ref="AP702:AP705"/>
    <mergeCell ref="AJ721:AJ724"/>
    <mergeCell ref="AK721:AK724"/>
    <mergeCell ref="AM721:AM724"/>
    <mergeCell ref="AM706:AM709"/>
    <mergeCell ref="AN706:AN709"/>
    <mergeCell ref="AO706:AO709"/>
    <mergeCell ref="AN721:AN724"/>
    <mergeCell ref="AO721:AO724"/>
    <mergeCell ref="AS706:AS709"/>
    <mergeCell ref="K706:K709"/>
    <mergeCell ref="H710:H711"/>
    <mergeCell ref="H712:H713"/>
    <mergeCell ref="Z714:AA714"/>
    <mergeCell ref="AF714:AG714"/>
    <mergeCell ref="AP706:AP709"/>
    <mergeCell ref="L714:M714"/>
    <mergeCell ref="N714:O714"/>
    <mergeCell ref="P714:Q714"/>
    <mergeCell ref="V714:W714"/>
    <mergeCell ref="AS695:AS698"/>
    <mergeCell ref="AQ695:AQ698"/>
    <mergeCell ref="AR695:AR698"/>
    <mergeCell ref="Z699:AA699"/>
    <mergeCell ref="AF699:AG699"/>
    <mergeCell ref="AJ695:AJ698"/>
    <mergeCell ref="AK695:AK698"/>
    <mergeCell ref="AR710:AR713"/>
    <mergeCell ref="AS710:AS713"/>
    <mergeCell ref="AR721:AR724"/>
    <mergeCell ref="AS721:AS724"/>
    <mergeCell ref="R714:S714"/>
    <mergeCell ref="T714:U714"/>
    <mergeCell ref="C710:C713"/>
    <mergeCell ref="I710:I713"/>
    <mergeCell ref="J710:J713"/>
    <mergeCell ref="K710:K713"/>
    <mergeCell ref="AJ710:AJ713"/>
    <mergeCell ref="AK710:AK713"/>
    <mergeCell ref="AQ702:AQ705"/>
    <mergeCell ref="AJ706:AJ709"/>
    <mergeCell ref="AK706:AK709"/>
    <mergeCell ref="AM717:AM720"/>
    <mergeCell ref="AN717:AN720"/>
    <mergeCell ref="AO717:AO720"/>
    <mergeCell ref="AM710:AM713"/>
    <mergeCell ref="AN710:AN713"/>
    <mergeCell ref="I721:I724"/>
    <mergeCell ref="J721:J724"/>
    <mergeCell ref="K721:K724"/>
    <mergeCell ref="AQ706:AQ709"/>
    <mergeCell ref="AR706:AR709"/>
    <mergeCell ref="C706:C709"/>
    <mergeCell ref="C721:C724"/>
    <mergeCell ref="X714:Y714"/>
    <mergeCell ref="C736:C739"/>
    <mergeCell ref="I736:I739"/>
    <mergeCell ref="J736:J739"/>
    <mergeCell ref="K736:K739"/>
    <mergeCell ref="AJ736:AJ739"/>
    <mergeCell ref="AK736:AK739"/>
    <mergeCell ref="AM736:AM739"/>
    <mergeCell ref="I725:I728"/>
    <mergeCell ref="J725:J728"/>
    <mergeCell ref="K725:K728"/>
    <mergeCell ref="AJ725:AJ728"/>
    <mergeCell ref="AK725:AK728"/>
    <mergeCell ref="C725:C728"/>
    <mergeCell ref="C717:C720"/>
    <mergeCell ref="I717:I720"/>
    <mergeCell ref="J717:J720"/>
    <mergeCell ref="K717:K720"/>
    <mergeCell ref="AJ717:AJ720"/>
    <mergeCell ref="AK717:AK720"/>
    <mergeCell ref="V729:W729"/>
    <mergeCell ref="X729:Y729"/>
    <mergeCell ref="Z729:AA729"/>
    <mergeCell ref="AF729:AG729"/>
    <mergeCell ref="AB729:AC729"/>
    <mergeCell ref="H740:H741"/>
    <mergeCell ref="H742:H743"/>
    <mergeCell ref="L759:M759"/>
    <mergeCell ref="N759:O759"/>
    <mergeCell ref="P759:Q759"/>
    <mergeCell ref="H753:H754"/>
    <mergeCell ref="K751:K754"/>
    <mergeCell ref="L744:M744"/>
    <mergeCell ref="N744:O744"/>
    <mergeCell ref="AN736:AN739"/>
    <mergeCell ref="AO736:AO739"/>
    <mergeCell ref="AJ747:AJ750"/>
    <mergeCell ref="AK747:AK750"/>
    <mergeCell ref="AM747:AM750"/>
    <mergeCell ref="AN747:AN750"/>
    <mergeCell ref="AO747:AO750"/>
    <mergeCell ref="AM725:AM728"/>
    <mergeCell ref="H751:H752"/>
    <mergeCell ref="I747:I750"/>
    <mergeCell ref="J747:J750"/>
    <mergeCell ref="K747:K750"/>
    <mergeCell ref="AD759:AE759"/>
    <mergeCell ref="R759:S759"/>
    <mergeCell ref="T759:U759"/>
    <mergeCell ref="AO725:AO728"/>
    <mergeCell ref="AN725:AN728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V759:W759"/>
    <mergeCell ref="X759:Y759"/>
    <mergeCell ref="Z759:AA759"/>
    <mergeCell ref="AF759:AG759"/>
    <mergeCell ref="AS755:AS758"/>
    <mergeCell ref="AJ751:AJ754"/>
    <mergeCell ref="AK751:AK754"/>
    <mergeCell ref="AM755:AM758"/>
    <mergeCell ref="AO755:AO758"/>
    <mergeCell ref="AM751:AM754"/>
    <mergeCell ref="AN751:AN754"/>
    <mergeCell ref="AO751:AO754"/>
    <mergeCell ref="AP751:AP754"/>
    <mergeCell ref="AQ751:AQ754"/>
    <mergeCell ref="AR751:AR754"/>
    <mergeCell ref="AP755:AP758"/>
    <mergeCell ref="AQ755:AQ758"/>
    <mergeCell ref="AR755:AR758"/>
    <mergeCell ref="V774:W774"/>
    <mergeCell ref="X774:Y774"/>
    <mergeCell ref="AN762:AN765"/>
    <mergeCell ref="AO762:AO765"/>
    <mergeCell ref="AP762:AP765"/>
    <mergeCell ref="C770:C773"/>
    <mergeCell ref="I770:I773"/>
    <mergeCell ref="J770:J773"/>
    <mergeCell ref="H772:H773"/>
    <mergeCell ref="H777:H778"/>
    <mergeCell ref="H779:H780"/>
    <mergeCell ref="E775:G775"/>
    <mergeCell ref="P744:Q744"/>
    <mergeCell ref="R744:S744"/>
    <mergeCell ref="T744:U744"/>
    <mergeCell ref="AP747:AP750"/>
    <mergeCell ref="AN755:AN758"/>
    <mergeCell ref="C755:C758"/>
    <mergeCell ref="I755:I758"/>
    <mergeCell ref="J755:J758"/>
    <mergeCell ref="K755:K758"/>
    <mergeCell ref="AJ755:AJ758"/>
    <mergeCell ref="AK755:AK758"/>
    <mergeCell ref="H757:H758"/>
    <mergeCell ref="H755:H756"/>
    <mergeCell ref="AQ747:AQ750"/>
    <mergeCell ref="AR747:AR750"/>
    <mergeCell ref="C747:C750"/>
    <mergeCell ref="AQ777:AQ780"/>
    <mergeCell ref="C766:C769"/>
    <mergeCell ref="I766:I769"/>
    <mergeCell ref="J766:J769"/>
    <mergeCell ref="K766:K769"/>
    <mergeCell ref="AJ766:AJ769"/>
    <mergeCell ref="AK766:AK769"/>
    <mergeCell ref="C785:C788"/>
    <mergeCell ref="I785:I788"/>
    <mergeCell ref="J785:J788"/>
    <mergeCell ref="AB759:AC759"/>
    <mergeCell ref="J762:J765"/>
    <mergeCell ref="K762:K765"/>
    <mergeCell ref="C762:C765"/>
    <mergeCell ref="I762:I765"/>
    <mergeCell ref="L774:M774"/>
    <mergeCell ref="N774:O774"/>
    <mergeCell ref="H781:H782"/>
    <mergeCell ref="H783:H784"/>
    <mergeCell ref="J781:J784"/>
    <mergeCell ref="K781:K784"/>
    <mergeCell ref="AJ781:AJ784"/>
    <mergeCell ref="AK781:AK784"/>
    <mergeCell ref="AD774:AE774"/>
    <mergeCell ref="H766:H767"/>
    <mergeCell ref="H762:H763"/>
    <mergeCell ref="H764:H765"/>
    <mergeCell ref="AK792:AK795"/>
    <mergeCell ref="AM792:AM795"/>
    <mergeCell ref="AN792:AN795"/>
    <mergeCell ref="AN770:AN773"/>
    <mergeCell ref="AO770:AO773"/>
    <mergeCell ref="AP770:AP773"/>
    <mergeCell ref="AQ770:AQ773"/>
    <mergeCell ref="AR770:AR773"/>
    <mergeCell ref="AM762:AM765"/>
    <mergeCell ref="AJ762:AJ765"/>
    <mergeCell ref="AK762:AK765"/>
    <mergeCell ref="K770:K773"/>
    <mergeCell ref="AJ770:AJ773"/>
    <mergeCell ref="AK770:AK773"/>
    <mergeCell ref="AM770:AM773"/>
    <mergeCell ref="AM766:AM769"/>
    <mergeCell ref="AN766:AN769"/>
    <mergeCell ref="AO766:AO769"/>
    <mergeCell ref="AP766:AP769"/>
    <mergeCell ref="AQ766:AQ769"/>
    <mergeCell ref="AR766:AR769"/>
    <mergeCell ref="AQ762:AQ765"/>
    <mergeCell ref="AR762:AR765"/>
    <mergeCell ref="AR785:AR788"/>
    <mergeCell ref="AM781:AM784"/>
    <mergeCell ref="AN781:AN784"/>
    <mergeCell ref="AQ781:AQ784"/>
    <mergeCell ref="AB789:AC789"/>
    <mergeCell ref="AR781:AR784"/>
    <mergeCell ref="AR792:AR795"/>
    <mergeCell ref="V789:W789"/>
    <mergeCell ref="X789:Y789"/>
    <mergeCell ref="C781:C784"/>
    <mergeCell ref="I781:I784"/>
    <mergeCell ref="K785:K788"/>
    <mergeCell ref="AJ800:AJ803"/>
    <mergeCell ref="C796:C799"/>
    <mergeCell ref="H802:H803"/>
    <mergeCell ref="I796:I799"/>
    <mergeCell ref="J796:J799"/>
    <mergeCell ref="P774:Q774"/>
    <mergeCell ref="R774:S774"/>
    <mergeCell ref="T774:U774"/>
    <mergeCell ref="C800:C803"/>
    <mergeCell ref="I800:I803"/>
    <mergeCell ref="J800:J803"/>
    <mergeCell ref="K800:K803"/>
    <mergeCell ref="L789:M789"/>
    <mergeCell ref="N789:O789"/>
    <mergeCell ref="P789:Q789"/>
    <mergeCell ref="J792:J795"/>
    <mergeCell ref="K792:K795"/>
    <mergeCell ref="AJ792:AJ795"/>
    <mergeCell ref="C792:C795"/>
    <mergeCell ref="I792:I795"/>
    <mergeCell ref="H796:H797"/>
    <mergeCell ref="H794:H795"/>
    <mergeCell ref="H798:H799"/>
    <mergeCell ref="H800:H801"/>
    <mergeCell ref="Z789:AA789"/>
    <mergeCell ref="AF789:AG789"/>
    <mergeCell ref="AO800:AO803"/>
    <mergeCell ref="AJ807:AJ810"/>
    <mergeCell ref="C807:C810"/>
    <mergeCell ref="I807:I810"/>
    <mergeCell ref="J807:J810"/>
    <mergeCell ref="K807:K810"/>
    <mergeCell ref="AN807:AN810"/>
    <mergeCell ref="AO807:AO810"/>
    <mergeCell ref="AM807:AM810"/>
    <mergeCell ref="H807:H808"/>
    <mergeCell ref="K796:K799"/>
    <mergeCell ref="L804:M804"/>
    <mergeCell ref="N804:O804"/>
    <mergeCell ref="P804:Q804"/>
    <mergeCell ref="R804:S804"/>
    <mergeCell ref="V819:W819"/>
    <mergeCell ref="K811:K814"/>
    <mergeCell ref="T804:U804"/>
    <mergeCell ref="L819:M819"/>
    <mergeCell ref="N819:O819"/>
    <mergeCell ref="P819:Q819"/>
    <mergeCell ref="R819:S819"/>
    <mergeCell ref="T819:U819"/>
    <mergeCell ref="C811:C814"/>
    <mergeCell ref="I811:I814"/>
    <mergeCell ref="J811:J814"/>
    <mergeCell ref="C815:C818"/>
    <mergeCell ref="I815:I818"/>
    <mergeCell ref="J815:J818"/>
    <mergeCell ref="K815:K818"/>
    <mergeCell ref="AJ815:AJ818"/>
    <mergeCell ref="AK815:AK818"/>
    <mergeCell ref="AM815:AM818"/>
    <mergeCell ref="C822:C825"/>
    <mergeCell ref="I822:I825"/>
    <mergeCell ref="AQ807:AQ810"/>
    <mergeCell ref="AR807:AR810"/>
    <mergeCell ref="C826:C829"/>
    <mergeCell ref="I826:I829"/>
    <mergeCell ref="J826:J829"/>
    <mergeCell ref="K826:K829"/>
    <mergeCell ref="AJ826:AJ829"/>
    <mergeCell ref="AK826:AK829"/>
    <mergeCell ref="AM826:AM829"/>
    <mergeCell ref="AN826:AN829"/>
    <mergeCell ref="AJ811:AJ814"/>
    <mergeCell ref="AK811:AK814"/>
    <mergeCell ref="AM811:AM814"/>
    <mergeCell ref="AN811:AN814"/>
    <mergeCell ref="AO811:AO814"/>
    <mergeCell ref="H824:H825"/>
    <mergeCell ref="H826:H827"/>
    <mergeCell ref="AJ822:AJ825"/>
    <mergeCell ref="AK822:AK825"/>
    <mergeCell ref="AM822:AM825"/>
    <mergeCell ref="AN822:AN825"/>
    <mergeCell ref="AO822:AO825"/>
    <mergeCell ref="J822:J825"/>
    <mergeCell ref="K822:K825"/>
    <mergeCell ref="H828:H829"/>
    <mergeCell ref="AN852:AN855"/>
    <mergeCell ref="AO852:AO855"/>
    <mergeCell ref="AP852:AP855"/>
    <mergeCell ref="AP822:AP825"/>
    <mergeCell ref="AP841:AP844"/>
    <mergeCell ref="AP815:AP818"/>
    <mergeCell ref="AR811:AR814"/>
    <mergeCell ref="AP807:AP810"/>
    <mergeCell ref="AK807:AK810"/>
    <mergeCell ref="AN815:AN818"/>
    <mergeCell ref="AO815:AO818"/>
    <mergeCell ref="AO826:AO829"/>
    <mergeCell ref="I841:I844"/>
    <mergeCell ref="Z834:AA834"/>
    <mergeCell ref="AF834:AG834"/>
    <mergeCell ref="H830:H831"/>
    <mergeCell ref="H832:H833"/>
    <mergeCell ref="AQ841:AQ844"/>
    <mergeCell ref="AR841:AR844"/>
    <mergeCell ref="AS841:AS844"/>
    <mergeCell ref="AR826:AR829"/>
    <mergeCell ref="AS826:AS829"/>
    <mergeCell ref="AO830:AO833"/>
    <mergeCell ref="AQ822:AQ825"/>
    <mergeCell ref="AR822:AR825"/>
    <mergeCell ref="AS822:AS825"/>
    <mergeCell ref="AP826:AP829"/>
    <mergeCell ref="AQ826:AQ829"/>
    <mergeCell ref="AP837:AP840"/>
    <mergeCell ref="AQ837:AQ840"/>
    <mergeCell ref="AR837:AR840"/>
    <mergeCell ref="AS837:AS840"/>
    <mergeCell ref="AP856:AP859"/>
    <mergeCell ref="AP830:AP833"/>
    <mergeCell ref="AQ830:AQ833"/>
    <mergeCell ref="AR830:AR833"/>
    <mergeCell ref="AS830:AS833"/>
    <mergeCell ref="AK856:AK859"/>
    <mergeCell ref="AM856:AM859"/>
    <mergeCell ref="AN856:AN859"/>
    <mergeCell ref="AO856:AO859"/>
    <mergeCell ref="H856:H857"/>
    <mergeCell ref="H858:H859"/>
    <mergeCell ref="AS856:AS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56:C859"/>
    <mergeCell ref="C867:C870"/>
    <mergeCell ref="I867:I870"/>
    <mergeCell ref="J867:J870"/>
    <mergeCell ref="K867:K870"/>
    <mergeCell ref="E865:G865"/>
    <mergeCell ref="AR856:AR859"/>
    <mergeCell ref="I856:I859"/>
    <mergeCell ref="J856:J859"/>
    <mergeCell ref="K856:K859"/>
    <mergeCell ref="AJ856:AJ859"/>
    <mergeCell ref="AR867:AR870"/>
    <mergeCell ref="AS867:AS870"/>
    <mergeCell ref="AP871:AP874"/>
    <mergeCell ref="AQ871:AQ874"/>
    <mergeCell ref="L864:M864"/>
    <mergeCell ref="N864:O864"/>
    <mergeCell ref="P864:Q864"/>
    <mergeCell ref="R864:S864"/>
    <mergeCell ref="T864:U864"/>
    <mergeCell ref="AS871:AS874"/>
    <mergeCell ref="AQ875:AQ878"/>
    <mergeCell ref="AR875:AR878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O875:AO878"/>
    <mergeCell ref="AP875:AP878"/>
    <mergeCell ref="AJ875:AJ878"/>
    <mergeCell ref="AK875:AK878"/>
    <mergeCell ref="AM875:AM878"/>
    <mergeCell ref="AN875:AN878"/>
    <mergeCell ref="AO871:AO874"/>
    <mergeCell ref="V909:W909"/>
    <mergeCell ref="X909:Y909"/>
    <mergeCell ref="Z909:AA909"/>
    <mergeCell ref="AN912:AN915"/>
    <mergeCell ref="AO912:AO915"/>
    <mergeCell ref="AN890:AN893"/>
    <mergeCell ref="AO890:AO893"/>
    <mergeCell ref="AO886:AO889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M871:AM874"/>
    <mergeCell ref="AN871:AN874"/>
    <mergeCell ref="AJ882:AJ885"/>
    <mergeCell ref="AK882:AK885"/>
    <mergeCell ref="AM882:AM885"/>
    <mergeCell ref="AN882:AN885"/>
    <mergeCell ref="AO882:AO885"/>
    <mergeCell ref="AP882:AP885"/>
    <mergeCell ref="C882:C885"/>
    <mergeCell ref="I882:I885"/>
    <mergeCell ref="J882:J885"/>
    <mergeCell ref="K882:K885"/>
    <mergeCell ref="E880:G880"/>
    <mergeCell ref="AR871:AR874"/>
    <mergeCell ref="C875:C878"/>
    <mergeCell ref="AS897:AS900"/>
    <mergeCell ref="AP890:AP893"/>
    <mergeCell ref="AQ890:AQ893"/>
    <mergeCell ref="AR890:AR893"/>
    <mergeCell ref="AS890:AS893"/>
    <mergeCell ref="H888:H889"/>
    <mergeCell ref="H890:H891"/>
    <mergeCell ref="H892:H893"/>
    <mergeCell ref="AR886:AR889"/>
    <mergeCell ref="AM886:AM889"/>
    <mergeCell ref="AN886:AN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T909:U909"/>
    <mergeCell ref="AP886:AP889"/>
    <mergeCell ref="AQ886:AQ889"/>
    <mergeCell ref="K897:K900"/>
    <mergeCell ref="H897:H898"/>
    <mergeCell ref="H899:H900"/>
    <mergeCell ref="E895:G895"/>
    <mergeCell ref="AJ897:AJ900"/>
    <mergeCell ref="C886:C889"/>
    <mergeCell ref="I886:I889"/>
    <mergeCell ref="J886:J889"/>
    <mergeCell ref="K886:K889"/>
    <mergeCell ref="AJ886:AJ889"/>
    <mergeCell ref="AK886:AK889"/>
    <mergeCell ref="L894:M894"/>
    <mergeCell ref="N894:O894"/>
    <mergeCell ref="P894:Q894"/>
    <mergeCell ref="R894:S894"/>
    <mergeCell ref="T894:U894"/>
    <mergeCell ref="AO916:AO919"/>
    <mergeCell ref="AP916:AP919"/>
    <mergeCell ref="AQ916:AQ919"/>
    <mergeCell ref="AS916:AS919"/>
    <mergeCell ref="AR916:AR919"/>
    <mergeCell ref="R939:S939"/>
    <mergeCell ref="T939:U939"/>
    <mergeCell ref="AK931:AK934"/>
    <mergeCell ref="AM931:AM934"/>
    <mergeCell ref="AN931:AN934"/>
    <mergeCell ref="J916:J919"/>
    <mergeCell ref="K916:K919"/>
    <mergeCell ref="AJ916:AJ919"/>
    <mergeCell ref="AK916:AK919"/>
    <mergeCell ref="AM916:AM919"/>
    <mergeCell ref="AN916:AN919"/>
    <mergeCell ref="K901:K904"/>
    <mergeCell ref="AJ901:AJ904"/>
    <mergeCell ref="AK901:AK904"/>
    <mergeCell ref="AM901:AM904"/>
    <mergeCell ref="AN901:AN904"/>
    <mergeCell ref="AO901:AO904"/>
    <mergeCell ref="J905:J908"/>
    <mergeCell ref="K905:K908"/>
    <mergeCell ref="J901:J904"/>
    <mergeCell ref="AP920:AP923"/>
    <mergeCell ref="C927:C930"/>
    <mergeCell ref="I927:I930"/>
    <mergeCell ref="J927:J930"/>
    <mergeCell ref="K927:K930"/>
    <mergeCell ref="H927:H928"/>
    <mergeCell ref="H929:H930"/>
    <mergeCell ref="E925:G925"/>
    <mergeCell ref="AP931:AP934"/>
    <mergeCell ref="AQ931:AQ934"/>
    <mergeCell ref="AR931:AR934"/>
    <mergeCell ref="AP935:AP938"/>
    <mergeCell ref="AQ935:AQ938"/>
    <mergeCell ref="AR935:AR938"/>
    <mergeCell ref="L924:M924"/>
    <mergeCell ref="N924:O924"/>
    <mergeCell ref="P924:Q924"/>
    <mergeCell ref="R924:S924"/>
    <mergeCell ref="T924:U924"/>
    <mergeCell ref="AJ931:AJ934"/>
    <mergeCell ref="AK950:AK953"/>
    <mergeCell ref="AM950:AM953"/>
    <mergeCell ref="AN950:AN953"/>
    <mergeCell ref="AO950:AO953"/>
    <mergeCell ref="H952:H953"/>
    <mergeCell ref="H950:H951"/>
    <mergeCell ref="N939:O939"/>
    <mergeCell ref="P939:Q939"/>
    <mergeCell ref="V924:W924"/>
    <mergeCell ref="C950:C953"/>
    <mergeCell ref="I950:I953"/>
    <mergeCell ref="J950:J953"/>
    <mergeCell ref="K950:K953"/>
    <mergeCell ref="C946:C949"/>
    <mergeCell ref="I946:I949"/>
    <mergeCell ref="J946:J949"/>
    <mergeCell ref="H937:H938"/>
    <mergeCell ref="I935:I938"/>
    <mergeCell ref="J935:J938"/>
    <mergeCell ref="K935:K938"/>
    <mergeCell ref="C935:C938"/>
    <mergeCell ref="L939:M939"/>
    <mergeCell ref="X939:Y939"/>
    <mergeCell ref="Z939:AA939"/>
    <mergeCell ref="C931:C934"/>
    <mergeCell ref="I931:I934"/>
    <mergeCell ref="J931:J934"/>
    <mergeCell ref="K931:K934"/>
    <mergeCell ref="H931:H932"/>
    <mergeCell ref="H933:H934"/>
    <mergeCell ref="H935:H936"/>
    <mergeCell ref="AJ935:AJ938"/>
    <mergeCell ref="E145:G145"/>
    <mergeCell ref="E160:G160"/>
    <mergeCell ref="E175:G175"/>
    <mergeCell ref="E190:G190"/>
    <mergeCell ref="E205:G205"/>
    <mergeCell ref="E220:G220"/>
    <mergeCell ref="E235:G235"/>
    <mergeCell ref="K946:K949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K920:K923"/>
    <mergeCell ref="H918:H919"/>
    <mergeCell ref="H920:H921"/>
    <mergeCell ref="H922:H923"/>
    <mergeCell ref="C920:C923"/>
    <mergeCell ref="I920:I923"/>
    <mergeCell ref="J920:J923"/>
    <mergeCell ref="AK935:AK938"/>
    <mergeCell ref="C905:C908"/>
    <mergeCell ref="I905:I908"/>
    <mergeCell ref="C897:C900"/>
    <mergeCell ref="I897:I900"/>
    <mergeCell ref="J897:J900"/>
    <mergeCell ref="C901:C904"/>
    <mergeCell ref="I901:I904"/>
    <mergeCell ref="E940:G940"/>
    <mergeCell ref="E955:G955"/>
    <mergeCell ref="E565:G565"/>
    <mergeCell ref="E580:G580"/>
    <mergeCell ref="E595:G595"/>
    <mergeCell ref="E610:G610"/>
    <mergeCell ref="E625:G625"/>
    <mergeCell ref="E430:G430"/>
    <mergeCell ref="E355:G355"/>
    <mergeCell ref="E370:G370"/>
    <mergeCell ref="X924:Y924"/>
    <mergeCell ref="Z924:AA924"/>
    <mergeCell ref="H916:H917"/>
    <mergeCell ref="E460:G460"/>
    <mergeCell ref="E490:G490"/>
    <mergeCell ref="E505:G505"/>
    <mergeCell ref="E520:G520"/>
    <mergeCell ref="E385:G385"/>
    <mergeCell ref="H946:H947"/>
    <mergeCell ref="H948:H949"/>
    <mergeCell ref="I875:I878"/>
    <mergeCell ref="J875:J878"/>
    <mergeCell ref="K875:K878"/>
    <mergeCell ref="H860:H861"/>
    <mergeCell ref="H862:H863"/>
    <mergeCell ref="H867:H868"/>
    <mergeCell ref="H869:H870"/>
    <mergeCell ref="R789:S789"/>
    <mergeCell ref="T789:U789"/>
    <mergeCell ref="H768:H769"/>
    <mergeCell ref="H770:H771"/>
    <mergeCell ref="H738:H739"/>
    <mergeCell ref="BC12:BC15"/>
    <mergeCell ref="BD12:BD15"/>
    <mergeCell ref="BE12:BE15"/>
    <mergeCell ref="BB16:BB19"/>
    <mergeCell ref="BC16:BC19"/>
    <mergeCell ref="BD16:BD19"/>
    <mergeCell ref="BE16:BE19"/>
    <mergeCell ref="E790:G790"/>
    <mergeCell ref="E805:G805"/>
    <mergeCell ref="E820:G820"/>
    <mergeCell ref="V939:W939"/>
    <mergeCell ref="I916:I919"/>
    <mergeCell ref="BB12:BB15"/>
    <mergeCell ref="BB20:BB23"/>
    <mergeCell ref="BB31:BB34"/>
    <mergeCell ref="BB42:BB45"/>
    <mergeCell ref="BB50:BB53"/>
    <mergeCell ref="E685:G685"/>
    <mergeCell ref="E700:G700"/>
    <mergeCell ref="E715:G715"/>
    <mergeCell ref="E730:G730"/>
    <mergeCell ref="E745:G745"/>
    <mergeCell ref="E760:G760"/>
    <mergeCell ref="E535:G535"/>
    <mergeCell ref="E550:G550"/>
    <mergeCell ref="E835:G835"/>
    <mergeCell ref="E265:G265"/>
    <mergeCell ref="E280:G280"/>
    <mergeCell ref="E310:G310"/>
    <mergeCell ref="E325:G325"/>
    <mergeCell ref="E340:G340"/>
    <mergeCell ref="E130:G130"/>
    <mergeCell ref="BC42:BC45"/>
    <mergeCell ref="BD42:BD45"/>
    <mergeCell ref="BE42:BE45"/>
    <mergeCell ref="BB46:BB49"/>
    <mergeCell ref="BC46:BC49"/>
    <mergeCell ref="BD46:BD49"/>
    <mergeCell ref="BE46:BE49"/>
    <mergeCell ref="BC31:BC34"/>
    <mergeCell ref="BD31:BD34"/>
    <mergeCell ref="BE31:BE34"/>
    <mergeCell ref="BB35:BB38"/>
    <mergeCell ref="BC35:BC38"/>
    <mergeCell ref="BD35:BD38"/>
    <mergeCell ref="BE35:BE38"/>
    <mergeCell ref="BC20:BC23"/>
    <mergeCell ref="BD20:BD23"/>
    <mergeCell ref="BE20:BE23"/>
    <mergeCell ref="BB27:BB30"/>
    <mergeCell ref="BC27:BC30"/>
    <mergeCell ref="BD27:BD30"/>
    <mergeCell ref="BE27:BE30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D61:BD64"/>
    <mergeCell ref="BE61:BE64"/>
    <mergeCell ref="BB65:BB68"/>
    <mergeCell ref="BC65:BC68"/>
    <mergeCell ref="BD65:BD68"/>
    <mergeCell ref="BE65:BE68"/>
    <mergeCell ref="BC50:BC53"/>
    <mergeCell ref="BD50:BD53"/>
    <mergeCell ref="BE50:BE53"/>
    <mergeCell ref="BB57:BB60"/>
    <mergeCell ref="BC57:BC60"/>
    <mergeCell ref="BD57:BD60"/>
    <mergeCell ref="BE57:BE6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B91:BB94"/>
    <mergeCell ref="BC91:BC94"/>
    <mergeCell ref="BD91:BD94"/>
    <mergeCell ref="BE91:BE94"/>
    <mergeCell ref="BB95:BB98"/>
    <mergeCell ref="BC95:BC98"/>
    <mergeCell ref="BD95:BD98"/>
    <mergeCell ref="BE95:BE98"/>
    <mergeCell ref="BB80:BB83"/>
    <mergeCell ref="BC80:BC83"/>
    <mergeCell ref="BD80:BD83"/>
    <mergeCell ref="BE80:BE83"/>
    <mergeCell ref="BB87:BB90"/>
    <mergeCell ref="BC87:BC90"/>
    <mergeCell ref="BD87:BD90"/>
    <mergeCell ref="BE87:BE90"/>
    <mergeCell ref="BB132:BB135"/>
    <mergeCell ref="BC132:BC135"/>
    <mergeCell ref="BD132:BD135"/>
    <mergeCell ref="BE132:BE135"/>
    <mergeCell ref="BB136:BB139"/>
    <mergeCell ref="BC136:BC139"/>
    <mergeCell ref="BD136:BD139"/>
    <mergeCell ref="BE136:BE139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62:BB165"/>
    <mergeCell ref="BC162:BC165"/>
    <mergeCell ref="BD162:BD165"/>
    <mergeCell ref="BE162:BE165"/>
    <mergeCell ref="BB166:BB169"/>
    <mergeCell ref="BC166:BC169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0:BB143"/>
    <mergeCell ref="BC140:BC143"/>
    <mergeCell ref="BD140:BD143"/>
    <mergeCell ref="BE140:BE143"/>
    <mergeCell ref="BB147:BB150"/>
    <mergeCell ref="BC147:BC150"/>
    <mergeCell ref="BD147:BD150"/>
    <mergeCell ref="BE147:BE150"/>
    <mergeCell ref="BB192:BB195"/>
    <mergeCell ref="BC192:BC195"/>
    <mergeCell ref="BD192:BD195"/>
    <mergeCell ref="BE192:BE195"/>
    <mergeCell ref="BB196:BB199"/>
    <mergeCell ref="BC196:BC199"/>
    <mergeCell ref="BD196:BD199"/>
    <mergeCell ref="BE196:BE199"/>
    <mergeCell ref="BB181:BB184"/>
    <mergeCell ref="BC181:BC184"/>
    <mergeCell ref="BD181:BD184"/>
    <mergeCell ref="BE181:BE184"/>
    <mergeCell ref="BB185:BB188"/>
    <mergeCell ref="BC185:BC188"/>
    <mergeCell ref="BD185:BD188"/>
    <mergeCell ref="BE185:BE188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07:BD210"/>
    <mergeCell ref="BE207:BE21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B241:BB244"/>
    <mergeCell ref="BC241:BC244"/>
    <mergeCell ref="BD241:BD244"/>
    <mergeCell ref="BE241:BE244"/>
    <mergeCell ref="BB245:BB248"/>
    <mergeCell ref="BC245:BC248"/>
    <mergeCell ref="BD245:BD248"/>
    <mergeCell ref="BE245:BE248"/>
    <mergeCell ref="BB230:BB233"/>
    <mergeCell ref="BC230:BC233"/>
    <mergeCell ref="BD230:BD233"/>
    <mergeCell ref="BE230:BE233"/>
    <mergeCell ref="BB237:BB240"/>
    <mergeCell ref="BC237:BC240"/>
    <mergeCell ref="BD237:BD240"/>
    <mergeCell ref="BE237:BE240"/>
    <mergeCell ref="BB282:BB285"/>
    <mergeCell ref="BC282:BC285"/>
    <mergeCell ref="BD282:BD285"/>
    <mergeCell ref="BE282:BE285"/>
    <mergeCell ref="BB286:BB289"/>
    <mergeCell ref="BC286:BC289"/>
    <mergeCell ref="BD286:BD289"/>
    <mergeCell ref="BE286:BE289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D260:BD263"/>
    <mergeCell ref="BE260:BE263"/>
    <mergeCell ref="BB267:BB270"/>
    <mergeCell ref="BC267:BC270"/>
    <mergeCell ref="BD267:BD270"/>
    <mergeCell ref="BE267:BE27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D301:BD304"/>
    <mergeCell ref="BE301:BE304"/>
    <mergeCell ref="BB305:BB308"/>
    <mergeCell ref="BC305:BC308"/>
    <mergeCell ref="BD305:BD308"/>
    <mergeCell ref="BE305:BE308"/>
    <mergeCell ref="BB290:BB293"/>
    <mergeCell ref="BC290:BC293"/>
    <mergeCell ref="BD290:BD293"/>
    <mergeCell ref="BE290:BE293"/>
    <mergeCell ref="BB297:BB300"/>
    <mergeCell ref="BC297:BC300"/>
    <mergeCell ref="BD297:BD300"/>
    <mergeCell ref="BE297:BE300"/>
    <mergeCell ref="BB342:BB345"/>
    <mergeCell ref="BC342:BC345"/>
    <mergeCell ref="BD342:BD345"/>
    <mergeCell ref="BE342:BE345"/>
    <mergeCell ref="BB346:BB349"/>
    <mergeCell ref="BC346:BC349"/>
    <mergeCell ref="BD346:BD349"/>
    <mergeCell ref="BE346:BE349"/>
    <mergeCell ref="BB331:BB334"/>
    <mergeCell ref="BC331:BC334"/>
    <mergeCell ref="BD331:BD334"/>
    <mergeCell ref="BE331:BE334"/>
    <mergeCell ref="BB335:BB338"/>
    <mergeCell ref="BC335:BC338"/>
    <mergeCell ref="BD335:BD338"/>
    <mergeCell ref="BE335:BE338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B391:BB394"/>
    <mergeCell ref="BC391:BC394"/>
    <mergeCell ref="BD391:BD394"/>
    <mergeCell ref="BE391:BE394"/>
    <mergeCell ref="BB395:BB398"/>
    <mergeCell ref="BC395:BC398"/>
    <mergeCell ref="BD395:BD398"/>
    <mergeCell ref="BE395:BE398"/>
    <mergeCell ref="BB380:BB383"/>
    <mergeCell ref="BC380:BC383"/>
    <mergeCell ref="BD380:BD383"/>
    <mergeCell ref="BE380:BE383"/>
    <mergeCell ref="BB387:BB390"/>
    <mergeCell ref="BC387:BC390"/>
    <mergeCell ref="BD387:BD390"/>
    <mergeCell ref="BE387:BE390"/>
    <mergeCell ref="BB432:BB435"/>
    <mergeCell ref="BC432:BC435"/>
    <mergeCell ref="BD432:BD435"/>
    <mergeCell ref="BE432:BE435"/>
    <mergeCell ref="BB436:BB439"/>
    <mergeCell ref="BC436:BC439"/>
    <mergeCell ref="BD436:BD439"/>
    <mergeCell ref="BE436:BE439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D417:BD420"/>
    <mergeCell ref="BE417:BE42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455:BD458"/>
    <mergeCell ref="BE455:BE458"/>
    <mergeCell ref="BB440:BB443"/>
    <mergeCell ref="BC440:BC443"/>
    <mergeCell ref="BD440:BD443"/>
    <mergeCell ref="BE440:BE443"/>
    <mergeCell ref="BB447:BB450"/>
    <mergeCell ref="BC447:BC450"/>
    <mergeCell ref="BD447:BD450"/>
    <mergeCell ref="BE447:BE450"/>
    <mergeCell ref="BB492:BB495"/>
    <mergeCell ref="BC492:BC495"/>
    <mergeCell ref="BD492:BD495"/>
    <mergeCell ref="BE492:BE495"/>
    <mergeCell ref="BB496:BB499"/>
    <mergeCell ref="BC496:BC499"/>
    <mergeCell ref="BD496:BD499"/>
    <mergeCell ref="BE496:BE499"/>
    <mergeCell ref="BB481:BB484"/>
    <mergeCell ref="BC481:BC484"/>
    <mergeCell ref="BD481:BD484"/>
    <mergeCell ref="BE481:BE484"/>
    <mergeCell ref="BB485:BB488"/>
    <mergeCell ref="BC485:BC488"/>
    <mergeCell ref="BD485:BD488"/>
    <mergeCell ref="BE485:BE488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B552:BB555"/>
    <mergeCell ref="BC552:BC555"/>
    <mergeCell ref="BD552:BD555"/>
    <mergeCell ref="BE552:BE555"/>
    <mergeCell ref="BB556:BB559"/>
    <mergeCell ref="BC556:BC559"/>
    <mergeCell ref="BD556:BD559"/>
    <mergeCell ref="BE556:BE559"/>
    <mergeCell ref="BB541:BB544"/>
    <mergeCell ref="BC541:BC544"/>
    <mergeCell ref="BD541:BD544"/>
    <mergeCell ref="BE541:BE544"/>
    <mergeCell ref="BB545:BB548"/>
    <mergeCell ref="BC545:BC548"/>
    <mergeCell ref="BD545:BD548"/>
    <mergeCell ref="BE545:BE548"/>
    <mergeCell ref="BB530:BB533"/>
    <mergeCell ref="BC530:BC533"/>
    <mergeCell ref="BD530:BD533"/>
    <mergeCell ref="BE530:BE533"/>
    <mergeCell ref="BB537:BB540"/>
    <mergeCell ref="BC537:BC540"/>
    <mergeCell ref="BD537:BD540"/>
    <mergeCell ref="BE537:BE540"/>
    <mergeCell ref="BB582:BB585"/>
    <mergeCell ref="BC582:BC585"/>
    <mergeCell ref="BD582:BD585"/>
    <mergeCell ref="BE582:BE585"/>
    <mergeCell ref="BB586:BB589"/>
    <mergeCell ref="BC586:BC589"/>
    <mergeCell ref="BD586:BD589"/>
    <mergeCell ref="BE586:BE589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B590:BB593"/>
    <mergeCell ref="BC590:BC593"/>
    <mergeCell ref="BD590:BD593"/>
    <mergeCell ref="BE590:BE593"/>
    <mergeCell ref="BB597:BB600"/>
    <mergeCell ref="BC597:BC600"/>
    <mergeCell ref="BD597:BD600"/>
    <mergeCell ref="BE597:BE600"/>
    <mergeCell ref="BB642:BB645"/>
    <mergeCell ref="BC642:BC645"/>
    <mergeCell ref="BD642:BD645"/>
    <mergeCell ref="BE642:BE645"/>
    <mergeCell ref="BB646:BB649"/>
    <mergeCell ref="BC646:BC649"/>
    <mergeCell ref="BD646:BD649"/>
    <mergeCell ref="BE646:BE649"/>
    <mergeCell ref="BB631:BB634"/>
    <mergeCell ref="BC631:BC634"/>
    <mergeCell ref="BD631:BD634"/>
    <mergeCell ref="BE631:BE634"/>
    <mergeCell ref="BB635:BB638"/>
    <mergeCell ref="BC635:BC638"/>
    <mergeCell ref="BD635:BD638"/>
    <mergeCell ref="BE635:BE638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B702:BB705"/>
    <mergeCell ref="BC702:BC705"/>
    <mergeCell ref="BD702:BD705"/>
    <mergeCell ref="BE702:BE705"/>
    <mergeCell ref="BB706:BB709"/>
    <mergeCell ref="BC706:BC709"/>
    <mergeCell ref="BD706:BD709"/>
    <mergeCell ref="BE706:BE709"/>
    <mergeCell ref="BB691:BB694"/>
    <mergeCell ref="BC691:BC694"/>
    <mergeCell ref="BD691:BD694"/>
    <mergeCell ref="BE691:BE694"/>
    <mergeCell ref="BB695:BB698"/>
    <mergeCell ref="BC695:BC698"/>
    <mergeCell ref="BD695:BD698"/>
    <mergeCell ref="BE695:BE698"/>
    <mergeCell ref="BB680:BB683"/>
    <mergeCell ref="BC680:BC683"/>
    <mergeCell ref="BD680:BD683"/>
    <mergeCell ref="BE680:BE683"/>
    <mergeCell ref="BB687:BB690"/>
    <mergeCell ref="BC687:BC690"/>
    <mergeCell ref="BD687:BD690"/>
    <mergeCell ref="BE687:BE690"/>
    <mergeCell ref="BB732:BB735"/>
    <mergeCell ref="BC732:BC735"/>
    <mergeCell ref="BD732:BD735"/>
    <mergeCell ref="BE732:BE735"/>
    <mergeCell ref="BB736:BB739"/>
    <mergeCell ref="BC736:BC739"/>
    <mergeCell ref="BD736:BD739"/>
    <mergeCell ref="BE736:BE739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62:BB765"/>
    <mergeCell ref="BC762:BC765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B740:BB743"/>
    <mergeCell ref="BC740:BC743"/>
    <mergeCell ref="BD740:BD743"/>
    <mergeCell ref="BE740:BE743"/>
    <mergeCell ref="BB747:BB750"/>
    <mergeCell ref="BC747:BC750"/>
    <mergeCell ref="BD747:BD750"/>
    <mergeCell ref="BE747:BE750"/>
    <mergeCell ref="BB792:BB795"/>
    <mergeCell ref="BC792:BC795"/>
    <mergeCell ref="BD792:BD795"/>
    <mergeCell ref="BE792:BE795"/>
    <mergeCell ref="BB796:BB799"/>
    <mergeCell ref="BC796:BC799"/>
    <mergeCell ref="BD796:BD799"/>
    <mergeCell ref="BE796:BE799"/>
    <mergeCell ref="BB781:BB784"/>
    <mergeCell ref="BC781:BC784"/>
    <mergeCell ref="BD781:BD784"/>
    <mergeCell ref="BE781:BE784"/>
    <mergeCell ref="BB785:BB788"/>
    <mergeCell ref="BC785:BC788"/>
    <mergeCell ref="BD785:BD788"/>
    <mergeCell ref="BE785:BE788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D800:BD803"/>
    <mergeCell ref="BE800:BE803"/>
    <mergeCell ref="BB807:BB810"/>
    <mergeCell ref="BC807:BC810"/>
    <mergeCell ref="BD807:BD810"/>
    <mergeCell ref="BE807:BE81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0:BB833"/>
    <mergeCell ref="BC830:BC833"/>
    <mergeCell ref="BD830:BD833"/>
    <mergeCell ref="BE830:BE833"/>
    <mergeCell ref="BB837:BB840"/>
    <mergeCell ref="BC837:BC840"/>
    <mergeCell ref="BD837:BD840"/>
    <mergeCell ref="BE837:BE840"/>
    <mergeCell ref="BB882:BB885"/>
    <mergeCell ref="BC882:BC885"/>
    <mergeCell ref="BD882:BD885"/>
    <mergeCell ref="BE882:BE885"/>
    <mergeCell ref="BB886:BB889"/>
    <mergeCell ref="BC886:BC889"/>
    <mergeCell ref="BD886:BD889"/>
    <mergeCell ref="BE886:BE889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B890:BB893"/>
    <mergeCell ref="BC890:BC893"/>
    <mergeCell ref="BD890:BD893"/>
    <mergeCell ref="BE890:BE893"/>
    <mergeCell ref="BB897:BB900"/>
    <mergeCell ref="BC897:BC900"/>
    <mergeCell ref="BD897:BD900"/>
    <mergeCell ref="BE897:BE900"/>
    <mergeCell ref="BB931:BB934"/>
    <mergeCell ref="BC931:BC934"/>
    <mergeCell ref="BD931:BD934"/>
    <mergeCell ref="BE931:BE934"/>
    <mergeCell ref="BB961:BB964"/>
    <mergeCell ref="BC961:BC964"/>
    <mergeCell ref="BD961:BD964"/>
    <mergeCell ref="BE961:BE964"/>
    <mergeCell ref="BD942:BD945"/>
    <mergeCell ref="BE942:BE945"/>
    <mergeCell ref="BB920:BB923"/>
    <mergeCell ref="BC920:BC923"/>
    <mergeCell ref="BD920:BD923"/>
    <mergeCell ref="BE920:BE923"/>
    <mergeCell ref="BB927:BB930"/>
    <mergeCell ref="BC927:BC930"/>
    <mergeCell ref="BD927:BD930"/>
    <mergeCell ref="BE927:BE930"/>
    <mergeCell ref="BB957:BB960"/>
    <mergeCell ref="BC957:BC960"/>
    <mergeCell ref="BD957:BD960"/>
    <mergeCell ref="BE957:BE960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BC942:BC945"/>
  </mergeCells>
  <conditionalFormatting sqref="L12:AE23">
    <cfRule type="beginsWith" dxfId="255" priority="127" operator="beginsWith" text="Fruit">
      <formula>LEFT(L12,LEN("Fruit"))="Fruit"</formula>
    </cfRule>
    <cfRule type="beginsWith" dxfId="254" priority="128" operator="beginsWith" text="F">
      <formula>LEFT(L12,LEN("F"))="F"</formula>
    </cfRule>
  </conditionalFormatting>
  <conditionalFormatting sqref="L27:AE38">
    <cfRule type="beginsWith" dxfId="253" priority="126" operator="beginsWith" text="F">
      <formula>LEFT(L27,LEN("F"))="F"</formula>
    </cfRule>
    <cfRule type="beginsWith" dxfId="252" priority="125" operator="beginsWith" text="Fruit">
      <formula>LEFT(L27,LEN("Fruit"))="Fruit"</formula>
    </cfRule>
  </conditionalFormatting>
  <conditionalFormatting sqref="L42:AE53">
    <cfRule type="beginsWith" dxfId="251" priority="123" operator="beginsWith" text="Fruit">
      <formula>LEFT(L42,LEN("Fruit"))="Fruit"</formula>
    </cfRule>
    <cfRule type="beginsWith" dxfId="250" priority="124" operator="beginsWith" text="F">
      <formula>LEFT(L42,LEN("F"))="F"</formula>
    </cfRule>
  </conditionalFormatting>
  <conditionalFormatting sqref="L57:AE68">
    <cfRule type="beginsWith" dxfId="249" priority="122" operator="beginsWith" text="F">
      <formula>LEFT(L57,LEN("F"))="F"</formula>
    </cfRule>
    <cfRule type="beginsWith" dxfId="248" priority="121" operator="beginsWith" text="Fruit">
      <formula>LEFT(L57,LEN("Fruit"))="Fruit"</formula>
    </cfRule>
  </conditionalFormatting>
  <conditionalFormatting sqref="L72:AE83">
    <cfRule type="beginsWith" dxfId="247" priority="120" operator="beginsWith" text="F">
      <formula>LEFT(L72,LEN("F"))="F"</formula>
    </cfRule>
    <cfRule type="beginsWith" dxfId="246" priority="119" operator="beginsWith" text="Fruit">
      <formula>LEFT(L72,LEN("Fruit"))="Fruit"</formula>
    </cfRule>
  </conditionalFormatting>
  <conditionalFormatting sqref="L87:AE98">
    <cfRule type="beginsWith" dxfId="245" priority="118" operator="beginsWith" text="F">
      <formula>LEFT(L87,LEN("F"))="F"</formula>
    </cfRule>
    <cfRule type="beginsWith" dxfId="244" priority="117" operator="beginsWith" text="Fruit">
      <formula>LEFT(L87,LEN("Fruit"))="Fruit"</formula>
    </cfRule>
  </conditionalFormatting>
  <conditionalFormatting sqref="L102:AE113">
    <cfRule type="beginsWith" dxfId="243" priority="116" operator="beginsWith" text="F">
      <formula>LEFT(L102,LEN("F"))="F"</formula>
    </cfRule>
    <cfRule type="beginsWith" dxfId="242" priority="115" operator="beginsWith" text="Fruit">
      <formula>LEFT(L102,LEN("Fruit"))="Fruit"</formula>
    </cfRule>
  </conditionalFormatting>
  <conditionalFormatting sqref="L117:AE128">
    <cfRule type="beginsWith" dxfId="241" priority="114" operator="beginsWith" text="F">
      <formula>LEFT(L117,LEN("F"))="F"</formula>
    </cfRule>
    <cfRule type="beginsWith" dxfId="240" priority="113" operator="beginsWith" text="Fruit">
      <formula>LEFT(L117,LEN("Fruit"))="Fruit"</formula>
    </cfRule>
  </conditionalFormatting>
  <conditionalFormatting sqref="L132:AE143">
    <cfRule type="beginsWith" dxfId="239" priority="112" operator="beginsWith" text="F">
      <formula>LEFT(L132,LEN("F"))="F"</formula>
    </cfRule>
    <cfRule type="beginsWith" dxfId="238" priority="111" operator="beginsWith" text="Fruit">
      <formula>LEFT(L132,LEN("Fruit"))="Fruit"</formula>
    </cfRule>
  </conditionalFormatting>
  <conditionalFormatting sqref="L147:AE158">
    <cfRule type="beginsWith" dxfId="237" priority="110" operator="beginsWith" text="F">
      <formula>LEFT(L147,LEN("F"))="F"</formula>
    </cfRule>
    <cfRule type="beginsWith" dxfId="236" priority="109" operator="beginsWith" text="Fruit">
      <formula>LEFT(L147,LEN("Fruit"))="Fruit"</formula>
    </cfRule>
  </conditionalFormatting>
  <conditionalFormatting sqref="L162:AE173">
    <cfRule type="beginsWith" dxfId="235" priority="108" operator="beginsWith" text="F">
      <formula>LEFT(L162,LEN("F"))="F"</formula>
    </cfRule>
    <cfRule type="beginsWith" dxfId="234" priority="107" operator="beginsWith" text="Fruit">
      <formula>LEFT(L162,LEN("Fruit"))="Fruit"</formula>
    </cfRule>
  </conditionalFormatting>
  <conditionalFormatting sqref="L177:AE188">
    <cfRule type="beginsWith" dxfId="233" priority="106" operator="beginsWith" text="F">
      <formula>LEFT(L177,LEN("F"))="F"</formula>
    </cfRule>
    <cfRule type="beginsWith" dxfId="232" priority="105" operator="beginsWith" text="Fruit">
      <formula>LEFT(L177,LEN("Fruit"))="Fruit"</formula>
    </cfRule>
  </conditionalFormatting>
  <conditionalFormatting sqref="L192:AE203">
    <cfRule type="beginsWith" dxfId="231" priority="104" operator="beginsWith" text="F">
      <formula>LEFT(L192,LEN("F"))="F"</formula>
    </cfRule>
    <cfRule type="beginsWith" dxfId="230" priority="103" operator="beginsWith" text="Fruit">
      <formula>LEFT(L192,LEN("Fruit"))="Fruit"</formula>
    </cfRule>
  </conditionalFormatting>
  <conditionalFormatting sqref="L207:AE218">
    <cfRule type="beginsWith" dxfId="229" priority="102" operator="beginsWith" text="F">
      <formula>LEFT(L207,LEN("F"))="F"</formula>
    </cfRule>
    <cfRule type="beginsWith" dxfId="228" priority="101" operator="beginsWith" text="Fruit">
      <formula>LEFT(L207,LEN("Fruit"))="Fruit"</formula>
    </cfRule>
  </conditionalFormatting>
  <conditionalFormatting sqref="L222:AE233">
    <cfRule type="beginsWith" dxfId="227" priority="100" operator="beginsWith" text="F">
      <formula>LEFT(L222,LEN("F"))="F"</formula>
    </cfRule>
    <cfRule type="beginsWith" dxfId="226" priority="99" operator="beginsWith" text="Fruit">
      <formula>LEFT(L222,LEN("Fruit"))="Fruit"</formula>
    </cfRule>
  </conditionalFormatting>
  <conditionalFormatting sqref="L237:AE248">
    <cfRule type="beginsWith" dxfId="225" priority="98" operator="beginsWith" text="F">
      <formula>LEFT(L237,LEN("F"))="F"</formula>
    </cfRule>
    <cfRule type="beginsWith" dxfId="224" priority="97" operator="beginsWith" text="Fruit">
      <formula>LEFT(L237,LEN("Fruit"))="Fruit"</formula>
    </cfRule>
  </conditionalFormatting>
  <conditionalFormatting sqref="L252:AE263">
    <cfRule type="beginsWith" dxfId="223" priority="96" operator="beginsWith" text="F">
      <formula>LEFT(L252,LEN("F"))="F"</formula>
    </cfRule>
    <cfRule type="beginsWith" dxfId="222" priority="95" operator="beginsWith" text="Fruit">
      <formula>LEFT(L252,LEN("Fruit"))="Fruit"</formula>
    </cfRule>
  </conditionalFormatting>
  <conditionalFormatting sqref="L267:AE278">
    <cfRule type="beginsWith" dxfId="221" priority="94" operator="beginsWith" text="F">
      <formula>LEFT(L267,LEN("F"))="F"</formula>
    </cfRule>
    <cfRule type="beginsWith" dxfId="220" priority="93" operator="beginsWith" text="Fruit">
      <formula>LEFT(L267,LEN("Fruit"))="Fruit"</formula>
    </cfRule>
  </conditionalFormatting>
  <conditionalFormatting sqref="L282:AE293">
    <cfRule type="beginsWith" dxfId="219" priority="92" operator="beginsWith" text="F">
      <formula>LEFT(L282,LEN("F"))="F"</formula>
    </cfRule>
    <cfRule type="beginsWith" dxfId="218" priority="91" operator="beginsWith" text="Fruit">
      <formula>LEFT(L282,LEN("Fruit"))="Fruit"</formula>
    </cfRule>
  </conditionalFormatting>
  <conditionalFormatting sqref="L297:AE308">
    <cfRule type="beginsWith" dxfId="217" priority="90" operator="beginsWith" text="F">
      <formula>LEFT(L297,LEN("F"))="F"</formula>
    </cfRule>
    <cfRule type="beginsWith" dxfId="216" priority="89" operator="beginsWith" text="Fruit">
      <formula>LEFT(L297,LEN("Fruit"))="Fruit"</formula>
    </cfRule>
  </conditionalFormatting>
  <conditionalFormatting sqref="L312:AE323">
    <cfRule type="beginsWith" dxfId="215" priority="88" operator="beginsWith" text="F">
      <formula>LEFT(L312,LEN("F"))="F"</formula>
    </cfRule>
    <cfRule type="beginsWith" dxfId="214" priority="87" operator="beginsWith" text="Fruit">
      <formula>LEFT(L312,LEN("Fruit"))="Fruit"</formula>
    </cfRule>
  </conditionalFormatting>
  <conditionalFormatting sqref="L327:AE338">
    <cfRule type="beginsWith" dxfId="213" priority="86" operator="beginsWith" text="F">
      <formula>LEFT(L327,LEN("F"))="F"</formula>
    </cfRule>
    <cfRule type="beginsWith" dxfId="212" priority="85" operator="beginsWith" text="Fruit">
      <formula>LEFT(L327,LEN("Fruit"))="Fruit"</formula>
    </cfRule>
  </conditionalFormatting>
  <conditionalFormatting sqref="L342:AE353">
    <cfRule type="beginsWith" dxfId="211" priority="84" operator="beginsWith" text="F">
      <formula>LEFT(L342,LEN("F"))="F"</formula>
    </cfRule>
    <cfRule type="beginsWith" dxfId="210" priority="83" operator="beginsWith" text="Fruit">
      <formula>LEFT(L342,LEN("Fruit"))="Fruit"</formula>
    </cfRule>
  </conditionalFormatting>
  <conditionalFormatting sqref="L357:AE368">
    <cfRule type="beginsWith" dxfId="209" priority="81" operator="beginsWith" text="Fruit">
      <formula>LEFT(L357,LEN("Fruit"))="Fruit"</formula>
    </cfRule>
    <cfRule type="beginsWith" dxfId="208" priority="82" operator="beginsWith" text="F">
      <formula>LEFT(L357,LEN("F"))="F"</formula>
    </cfRule>
  </conditionalFormatting>
  <conditionalFormatting sqref="L372:AE383">
    <cfRule type="beginsWith" dxfId="207" priority="80" operator="beginsWith" text="F">
      <formula>LEFT(L372,LEN("F"))="F"</formula>
    </cfRule>
    <cfRule type="beginsWith" dxfId="206" priority="79" operator="beginsWith" text="Fruit">
      <formula>LEFT(L372,LEN("Fruit"))="Fruit"</formula>
    </cfRule>
  </conditionalFormatting>
  <conditionalFormatting sqref="L387:AE398">
    <cfRule type="beginsWith" dxfId="205" priority="78" operator="beginsWith" text="F">
      <formula>LEFT(L387,LEN("F"))="F"</formula>
    </cfRule>
    <cfRule type="beginsWith" dxfId="204" priority="77" operator="beginsWith" text="Fruit">
      <formula>LEFT(L387,LEN("Fruit"))="Fruit"</formula>
    </cfRule>
  </conditionalFormatting>
  <conditionalFormatting sqref="L402:AE413">
    <cfRule type="beginsWith" dxfId="203" priority="76" operator="beginsWith" text="F">
      <formula>LEFT(L402,LEN("F"))="F"</formula>
    </cfRule>
    <cfRule type="beginsWith" dxfId="202" priority="75" operator="beginsWith" text="Fruit">
      <formula>LEFT(L402,LEN("Fruit"))="Fruit"</formula>
    </cfRule>
  </conditionalFormatting>
  <conditionalFormatting sqref="L417:AE428">
    <cfRule type="beginsWith" dxfId="201" priority="74" operator="beginsWith" text="F">
      <formula>LEFT(L417,LEN("F"))="F"</formula>
    </cfRule>
    <cfRule type="beginsWith" dxfId="200" priority="73" operator="beginsWith" text="Fruit">
      <formula>LEFT(L417,LEN("Fruit"))="Fruit"</formula>
    </cfRule>
  </conditionalFormatting>
  <conditionalFormatting sqref="L432:AE443">
    <cfRule type="beginsWith" dxfId="199" priority="72" operator="beginsWith" text="F">
      <formula>LEFT(L432,LEN("F"))="F"</formula>
    </cfRule>
    <cfRule type="beginsWith" dxfId="198" priority="71" operator="beginsWith" text="Fruit">
      <formula>LEFT(L432,LEN("Fruit"))="Fruit"</formula>
    </cfRule>
  </conditionalFormatting>
  <conditionalFormatting sqref="L447:AE458">
    <cfRule type="beginsWith" dxfId="197" priority="70" operator="beginsWith" text="F">
      <formula>LEFT(L447,LEN("F"))="F"</formula>
    </cfRule>
    <cfRule type="beginsWith" dxfId="196" priority="69" operator="beginsWith" text="Fruit">
      <formula>LEFT(L447,LEN("Fruit"))="Fruit"</formula>
    </cfRule>
  </conditionalFormatting>
  <conditionalFormatting sqref="L462:AE473">
    <cfRule type="beginsWith" dxfId="195" priority="67" operator="beginsWith" text="Fruit">
      <formula>LEFT(L462,LEN("Fruit"))="Fruit"</formula>
    </cfRule>
    <cfRule type="beginsWith" dxfId="194" priority="68" operator="beginsWith" text="F">
      <formula>LEFT(L462,LEN("F"))="F"</formula>
    </cfRule>
  </conditionalFormatting>
  <conditionalFormatting sqref="L477:AE488">
    <cfRule type="beginsWith" dxfId="193" priority="65" operator="beginsWith" text="Fruit">
      <formula>LEFT(L477,LEN("Fruit"))="Fruit"</formula>
    </cfRule>
    <cfRule type="beginsWith" dxfId="192" priority="66" operator="beginsWith" text="F">
      <formula>LEFT(L477,LEN("F"))="F"</formula>
    </cfRule>
  </conditionalFormatting>
  <conditionalFormatting sqref="L492:AE503">
    <cfRule type="beginsWith" dxfId="191" priority="64" operator="beginsWith" text="F">
      <formula>LEFT(L492,LEN("F"))="F"</formula>
    </cfRule>
    <cfRule type="beginsWith" dxfId="190" priority="63" operator="beginsWith" text="Fruit">
      <formula>LEFT(L492,LEN("Fruit"))="Fruit"</formula>
    </cfRule>
  </conditionalFormatting>
  <conditionalFormatting sqref="L507:AE518">
    <cfRule type="beginsWith" dxfId="189" priority="62" operator="beginsWith" text="F">
      <formula>LEFT(L507,LEN("F"))="F"</formula>
    </cfRule>
    <cfRule type="beginsWith" dxfId="188" priority="61" operator="beginsWith" text="Fruit">
      <formula>LEFT(L507,LEN("Fruit"))="Fruit"</formula>
    </cfRule>
  </conditionalFormatting>
  <conditionalFormatting sqref="L522:AE533">
    <cfRule type="beginsWith" dxfId="187" priority="60" operator="beginsWith" text="F">
      <formula>LEFT(L522,LEN("F"))="F"</formula>
    </cfRule>
    <cfRule type="beginsWith" dxfId="186" priority="59" operator="beginsWith" text="Fruit">
      <formula>LEFT(L522,LEN("Fruit"))="Fruit"</formula>
    </cfRule>
  </conditionalFormatting>
  <conditionalFormatting sqref="L537:AE548">
    <cfRule type="beginsWith" dxfId="185" priority="58" operator="beginsWith" text="F">
      <formula>LEFT(L537,LEN("F"))="F"</formula>
    </cfRule>
    <cfRule type="beginsWith" dxfId="184" priority="57" operator="beginsWith" text="Fruit">
      <formula>LEFT(L537,LEN("Fruit"))="Fruit"</formula>
    </cfRule>
  </conditionalFormatting>
  <conditionalFormatting sqref="L552:AE563">
    <cfRule type="beginsWith" dxfId="183" priority="56" operator="beginsWith" text="F">
      <formula>LEFT(L552,LEN("F"))="F"</formula>
    </cfRule>
    <cfRule type="beginsWith" dxfId="182" priority="55" operator="beginsWith" text="Fruit">
      <formula>LEFT(L552,LEN("Fruit"))="Fruit"</formula>
    </cfRule>
  </conditionalFormatting>
  <conditionalFormatting sqref="L567:AE578">
    <cfRule type="beginsWith" dxfId="181" priority="54" operator="beginsWith" text="F">
      <formula>LEFT(L567,LEN("F"))="F"</formula>
    </cfRule>
    <cfRule type="beginsWith" dxfId="180" priority="53" operator="beginsWith" text="Fruit">
      <formula>LEFT(L567,LEN("Fruit"))="Fruit"</formula>
    </cfRule>
  </conditionalFormatting>
  <conditionalFormatting sqref="L582:AE593">
    <cfRule type="beginsWith" dxfId="179" priority="52" operator="beginsWith" text="F">
      <formula>LEFT(L582,LEN("F"))="F"</formula>
    </cfRule>
    <cfRule type="beginsWith" dxfId="178" priority="51" operator="beginsWith" text="Fruit">
      <formula>LEFT(L582,LEN("Fruit"))="Fruit"</formula>
    </cfRule>
  </conditionalFormatting>
  <conditionalFormatting sqref="L597:AE608">
    <cfRule type="beginsWith" dxfId="177" priority="49" operator="beginsWith" text="Fruit">
      <formula>LEFT(L597,LEN("Fruit"))="Fruit"</formula>
    </cfRule>
    <cfRule type="beginsWith" dxfId="176" priority="50" operator="beginsWith" text="F">
      <formula>LEFT(L597,LEN("F"))="F"</formula>
    </cfRule>
  </conditionalFormatting>
  <conditionalFormatting sqref="L612:AE623">
    <cfRule type="beginsWith" dxfId="175" priority="48" operator="beginsWith" text="F">
      <formula>LEFT(L612,LEN("F"))="F"</formula>
    </cfRule>
    <cfRule type="beginsWith" dxfId="174" priority="47" operator="beginsWith" text="Fruit">
      <formula>LEFT(L612,LEN("Fruit"))="Fruit"</formula>
    </cfRule>
  </conditionalFormatting>
  <conditionalFormatting sqref="L627:AE638">
    <cfRule type="beginsWith" dxfId="173" priority="46" operator="beginsWith" text="F">
      <formula>LEFT(L627,LEN("F"))="F"</formula>
    </cfRule>
    <cfRule type="beginsWith" dxfId="172" priority="45" operator="beginsWith" text="Fruit">
      <formula>LEFT(L627,LEN("Fruit"))="Fruit"</formula>
    </cfRule>
  </conditionalFormatting>
  <conditionalFormatting sqref="L642:AE653">
    <cfRule type="beginsWith" dxfId="171" priority="44" operator="beginsWith" text="F">
      <formula>LEFT(L642,LEN("F"))="F"</formula>
    </cfRule>
    <cfRule type="beginsWith" dxfId="170" priority="43" operator="beginsWith" text="Fruit">
      <formula>LEFT(L642,LEN("Fruit"))="Fruit"</formula>
    </cfRule>
  </conditionalFormatting>
  <conditionalFormatting sqref="L657:AE668">
    <cfRule type="beginsWith" dxfId="169" priority="42" operator="beginsWith" text="F">
      <formula>LEFT(L657,LEN("F"))="F"</formula>
    </cfRule>
    <cfRule type="beginsWith" dxfId="168" priority="41" operator="beginsWith" text="Fruit">
      <formula>LEFT(L657,LEN("Fruit"))="Fruit"</formula>
    </cfRule>
  </conditionalFormatting>
  <conditionalFormatting sqref="L672:AE683">
    <cfRule type="beginsWith" dxfId="167" priority="40" operator="beginsWith" text="F">
      <formula>LEFT(L672,LEN("F"))="F"</formula>
    </cfRule>
    <cfRule type="beginsWith" dxfId="166" priority="39" operator="beginsWith" text="Fruit">
      <formula>LEFT(L672,LEN("Fruit"))="Fruit"</formula>
    </cfRule>
  </conditionalFormatting>
  <conditionalFormatting sqref="L687:AE698">
    <cfRule type="beginsWith" dxfId="165" priority="38" operator="beginsWith" text="F">
      <formula>LEFT(L687,LEN("F"))="F"</formula>
    </cfRule>
    <cfRule type="beginsWith" dxfId="164" priority="37" operator="beginsWith" text="Fruit">
      <formula>LEFT(L687,LEN("Fruit"))="Fruit"</formula>
    </cfRule>
  </conditionalFormatting>
  <conditionalFormatting sqref="L702:AE713">
    <cfRule type="beginsWith" dxfId="163" priority="36" operator="beginsWith" text="F">
      <formula>LEFT(L702,LEN("F"))="F"</formula>
    </cfRule>
    <cfRule type="beginsWith" dxfId="162" priority="35" operator="beginsWith" text="Fruit">
      <formula>LEFT(L702,LEN("Fruit"))="Fruit"</formula>
    </cfRule>
  </conditionalFormatting>
  <conditionalFormatting sqref="L717:AE728">
    <cfRule type="beginsWith" dxfId="161" priority="34" operator="beginsWith" text="F">
      <formula>LEFT(L717,LEN("F"))="F"</formula>
    </cfRule>
    <cfRule type="beginsWith" dxfId="160" priority="33" operator="beginsWith" text="Fruit">
      <formula>LEFT(L717,LEN("Fruit"))="Fruit"</formula>
    </cfRule>
  </conditionalFormatting>
  <conditionalFormatting sqref="L732:AE743">
    <cfRule type="beginsWith" dxfId="159" priority="32" operator="beginsWith" text="F">
      <formula>LEFT(L732,LEN("F"))="F"</formula>
    </cfRule>
    <cfRule type="beginsWith" dxfId="158" priority="31" operator="beginsWith" text="Fruit">
      <formula>LEFT(L732,LEN("Fruit"))="Fruit"</formula>
    </cfRule>
  </conditionalFormatting>
  <conditionalFormatting sqref="L747:AE758">
    <cfRule type="beginsWith" dxfId="157" priority="30" operator="beginsWith" text="F">
      <formula>LEFT(L747,LEN("F"))="F"</formula>
    </cfRule>
    <cfRule type="beginsWith" dxfId="156" priority="29" operator="beginsWith" text="Fruit">
      <formula>LEFT(L747,LEN("Fruit"))="Fruit"</formula>
    </cfRule>
  </conditionalFormatting>
  <conditionalFormatting sqref="L762:AE773">
    <cfRule type="beginsWith" dxfId="155" priority="28" operator="beginsWith" text="F">
      <formula>LEFT(L762,LEN("F"))="F"</formula>
    </cfRule>
    <cfRule type="beginsWith" dxfId="154" priority="27" operator="beginsWith" text="Fruit">
      <formula>LEFT(L762,LEN("Fruit"))="Fruit"</formula>
    </cfRule>
  </conditionalFormatting>
  <conditionalFormatting sqref="L777:AE788">
    <cfRule type="beginsWith" dxfId="153" priority="26" operator="beginsWith" text="F">
      <formula>LEFT(L777,LEN("F"))="F"</formula>
    </cfRule>
    <cfRule type="beginsWith" dxfId="152" priority="25" operator="beginsWith" text="Fruit">
      <formula>LEFT(L777,LEN("Fruit"))="Fruit"</formula>
    </cfRule>
  </conditionalFormatting>
  <conditionalFormatting sqref="L792:AE803">
    <cfRule type="beginsWith" dxfId="151" priority="24" operator="beginsWith" text="F">
      <formula>LEFT(L792,LEN("F"))="F"</formula>
    </cfRule>
    <cfRule type="beginsWith" dxfId="150" priority="23" operator="beginsWith" text="Fruit">
      <formula>LEFT(L792,LEN("Fruit"))="Fruit"</formula>
    </cfRule>
  </conditionalFormatting>
  <conditionalFormatting sqref="L807:AE818">
    <cfRule type="beginsWith" dxfId="149" priority="22" operator="beginsWith" text="F">
      <formula>LEFT(L807,LEN("F"))="F"</formula>
    </cfRule>
    <cfRule type="beginsWith" dxfId="148" priority="21" operator="beginsWith" text="Fruit">
      <formula>LEFT(L807,LEN("Fruit"))="Fruit"</formula>
    </cfRule>
  </conditionalFormatting>
  <conditionalFormatting sqref="L822:AE833">
    <cfRule type="beginsWith" dxfId="147" priority="20" operator="beginsWith" text="F">
      <formula>LEFT(L822,LEN("F"))="F"</formula>
    </cfRule>
    <cfRule type="beginsWith" dxfId="146" priority="19" operator="beginsWith" text="Fruit">
      <formula>LEFT(L822,LEN("Fruit"))="Fruit"</formula>
    </cfRule>
  </conditionalFormatting>
  <conditionalFormatting sqref="L837:AE848">
    <cfRule type="beginsWith" dxfId="145" priority="17" operator="beginsWith" text="Fruit">
      <formula>LEFT(L837,LEN("Fruit"))="Fruit"</formula>
    </cfRule>
    <cfRule type="beginsWith" dxfId="144" priority="18" operator="beginsWith" text="F">
      <formula>LEFT(L837,LEN("F"))="F"</formula>
    </cfRule>
  </conditionalFormatting>
  <conditionalFormatting sqref="L852:AE863">
    <cfRule type="beginsWith" dxfId="143" priority="16" operator="beginsWith" text="F">
      <formula>LEFT(L852,LEN("F"))="F"</formula>
    </cfRule>
    <cfRule type="beginsWith" dxfId="142" priority="15" operator="beginsWith" text="Fruit">
      <formula>LEFT(L852,LEN("Fruit"))="Fruit"</formula>
    </cfRule>
  </conditionalFormatting>
  <conditionalFormatting sqref="L867:AE878">
    <cfRule type="beginsWith" dxfId="141" priority="14" operator="beginsWith" text="F">
      <formula>LEFT(L867,LEN("F"))="F"</formula>
    </cfRule>
    <cfRule type="beginsWith" dxfId="140" priority="13" operator="beginsWith" text="Fruit">
      <formula>LEFT(L867,LEN("Fruit"))="Fruit"</formula>
    </cfRule>
  </conditionalFormatting>
  <conditionalFormatting sqref="L882:AE893">
    <cfRule type="beginsWith" dxfId="139" priority="12" operator="beginsWith" text="F">
      <formula>LEFT(L882,LEN("F"))="F"</formula>
    </cfRule>
    <cfRule type="beginsWith" dxfId="138" priority="11" operator="beginsWith" text="Fruit">
      <formula>LEFT(L882,LEN("Fruit"))="Fruit"</formula>
    </cfRule>
  </conditionalFormatting>
  <conditionalFormatting sqref="L897:AE908">
    <cfRule type="beginsWith" dxfId="137" priority="10" operator="beginsWith" text="F">
      <formula>LEFT(L897,LEN("F"))="F"</formula>
    </cfRule>
    <cfRule type="beginsWith" dxfId="136" priority="9" operator="beginsWith" text="Fruit">
      <formula>LEFT(L897,LEN("Fruit"))="Fruit"</formula>
    </cfRule>
  </conditionalFormatting>
  <conditionalFormatting sqref="L912:AE923">
    <cfRule type="beginsWith" dxfId="135" priority="8" operator="beginsWith" text="F">
      <formula>LEFT(L912,LEN("F"))="F"</formula>
    </cfRule>
    <cfRule type="beginsWith" dxfId="134" priority="7" operator="beginsWith" text="Fruit">
      <formula>LEFT(L912,LEN("Fruit"))="Fruit"</formula>
    </cfRule>
  </conditionalFormatting>
  <conditionalFormatting sqref="L927:AE938">
    <cfRule type="beginsWith" dxfId="133" priority="6" operator="beginsWith" text="F">
      <formula>LEFT(L927,LEN("F"))="F"</formula>
    </cfRule>
    <cfRule type="beginsWith" dxfId="132" priority="5" operator="beginsWith" text="Fruit">
      <formula>LEFT(L927,LEN("Fruit"))="Fruit"</formula>
    </cfRule>
  </conditionalFormatting>
  <conditionalFormatting sqref="L942:AE953">
    <cfRule type="beginsWith" dxfId="131" priority="4" operator="beginsWith" text="F">
      <formula>LEFT(L942,LEN("F"))="F"</formula>
    </cfRule>
    <cfRule type="beginsWith" dxfId="130" priority="3" operator="beginsWith" text="Fruit">
      <formula>LEFT(L942,LEN("Fruit"))="Fruit"</formula>
    </cfRule>
  </conditionalFormatting>
  <conditionalFormatting sqref="L957:AE968">
    <cfRule type="beginsWith" dxfId="129" priority="2" operator="beginsWith" text="F">
      <formula>LEFT(L957,LEN("F"))="F"</formula>
    </cfRule>
    <cfRule type="beginsWith" dxfId="12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C624-DB46-4780-B2A1-E8C9040620A4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43333</v>
      </c>
      <c r="F4" s="191"/>
      <c r="H4" s="194" t="s">
        <v>303</v>
      </c>
      <c r="I4" s="196" t="s">
        <v>1456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233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44.46</v>
      </c>
      <c r="F9" s="176"/>
      <c r="G9" s="176">
        <v>66.61</v>
      </c>
      <c r="H9" s="175">
        <v>2.77</v>
      </c>
      <c r="I9" s="175">
        <v>42.88</v>
      </c>
      <c r="J9" s="174">
        <v>32.85</v>
      </c>
      <c r="K9" s="173">
        <v>7221.04</v>
      </c>
      <c r="M9" s="5">
        <f>E9/$N$5</f>
        <v>22.23</v>
      </c>
      <c r="N9" s="5">
        <f>G9/$N$5</f>
        <v>33.305</v>
      </c>
      <c r="O9" s="8">
        <f>SUM(E9,G9,H9,I9,J9)/$N$5</f>
        <v>94.784999999999997</v>
      </c>
      <c r="P9" s="159">
        <f>(E9/$N$5)/1000*$N$3*10000</f>
        <v>2445.3000000000002</v>
      </c>
      <c r="Q9" s="159">
        <f>(G9/$N$5)/1000*$N$3*10000</f>
        <v>3663.5499999999997</v>
      </c>
      <c r="R9" s="159">
        <f>(J9/$N$5)/1000*$N$3*10000</f>
        <v>1806.7500000000002</v>
      </c>
      <c r="S9" s="159">
        <f>((H9+I9+J9)/$N$5)/1000*$N$3*10000</f>
        <v>4317.5</v>
      </c>
      <c r="T9" s="159">
        <f>SUM(P9,Q9,S9)</f>
        <v>10426.35</v>
      </c>
      <c r="U9" s="158">
        <f>(K9/$N$5)/(100*100)*$N$3</f>
        <v>3.9715719999999997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49.68</v>
      </c>
      <c r="F10" s="169"/>
      <c r="G10" s="169">
        <v>97.24</v>
      </c>
      <c r="H10" s="168">
        <v>0.56999999999999995</v>
      </c>
      <c r="I10" s="168">
        <v>46.62</v>
      </c>
      <c r="J10" s="167">
        <v>63.84</v>
      </c>
      <c r="K10" s="166">
        <v>8354.1299999999992</v>
      </c>
      <c r="M10" s="5">
        <f t="shared" ref="M10:M72" si="0">E10/$N$5</f>
        <v>24.84</v>
      </c>
      <c r="N10" s="5">
        <f t="shared" ref="N10:N72" si="1">G10/$N$5</f>
        <v>48.62</v>
      </c>
      <c r="O10" s="8">
        <f t="shared" ref="O10:O72" si="2">SUM(E10,G10,H10,I10,J10)/$N$5</f>
        <v>128.97499999999999</v>
      </c>
      <c r="P10" s="159">
        <f t="shared" ref="P10:P72" si="3">(E10/$N$5)/1000*$N$3*10000</f>
        <v>2732.4000000000005</v>
      </c>
      <c r="Q10" s="159">
        <f t="shared" ref="Q10:Q72" si="4">(G10/$N$5)/1000*$N$3*10000</f>
        <v>5348.2</v>
      </c>
      <c r="R10" s="159">
        <f t="shared" ref="R10:R72" si="5">(J10/$N$5)/1000*$N$3*10000</f>
        <v>3511.2000000000003</v>
      </c>
      <c r="S10" s="159">
        <f t="shared" ref="S10:S72" si="6">((H10+I10+J10)/$N$5)/1000*$N$3*10000</f>
        <v>6106.6500000000005</v>
      </c>
      <c r="T10" s="159">
        <f t="shared" ref="T10:T72" si="7">SUM(P10,Q10,S10)</f>
        <v>14187.25</v>
      </c>
      <c r="U10" s="158">
        <f t="shared" ref="U10:U72" si="8">(K10/$N$5)/(100*100)*$N$3</f>
        <v>4.5947715000000002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67.27</v>
      </c>
      <c r="F11" s="169"/>
      <c r="G11" s="185">
        <v>111.78</v>
      </c>
      <c r="H11" s="168">
        <v>2.31</v>
      </c>
      <c r="I11" s="168">
        <v>58.67</v>
      </c>
      <c r="J11" s="167">
        <v>77.88</v>
      </c>
      <c r="K11" s="166">
        <v>10607.16</v>
      </c>
      <c r="M11" s="5">
        <f t="shared" si="0"/>
        <v>33.634999999999998</v>
      </c>
      <c r="N11" s="5">
        <f t="shared" si="1"/>
        <v>55.89</v>
      </c>
      <c r="O11" s="8">
        <f t="shared" si="2"/>
        <v>158.95500000000001</v>
      </c>
      <c r="P11" s="159">
        <f t="shared" si="3"/>
        <v>3699.85</v>
      </c>
      <c r="Q11" s="159">
        <f t="shared" si="4"/>
        <v>6147.9000000000005</v>
      </c>
      <c r="R11" s="159">
        <f t="shared" si="5"/>
        <v>4283.3999999999996</v>
      </c>
      <c r="S11" s="159">
        <f t="shared" si="6"/>
        <v>7637.3</v>
      </c>
      <c r="T11" s="159">
        <f t="shared" si="7"/>
        <v>17485.05</v>
      </c>
      <c r="U11" s="158">
        <f t="shared" si="8"/>
        <v>5.8339379999999998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46.67</v>
      </c>
      <c r="F12" s="163"/>
      <c r="G12" s="163">
        <v>83.08</v>
      </c>
      <c r="H12" s="162">
        <v>1.5</v>
      </c>
      <c r="I12" s="162">
        <v>70.52</v>
      </c>
      <c r="J12" s="161">
        <v>28.8</v>
      </c>
      <c r="K12" s="160">
        <v>7292.75</v>
      </c>
      <c r="M12" s="5">
        <f t="shared" si="0"/>
        <v>23.335000000000001</v>
      </c>
      <c r="N12" s="5">
        <f t="shared" si="1"/>
        <v>41.54</v>
      </c>
      <c r="O12" s="8">
        <f t="shared" si="2"/>
        <v>115.285</v>
      </c>
      <c r="P12" s="159">
        <f t="shared" si="3"/>
        <v>2566.85</v>
      </c>
      <c r="Q12" s="159">
        <f t="shared" si="4"/>
        <v>4569.4000000000005</v>
      </c>
      <c r="R12" s="159">
        <f t="shared" si="5"/>
        <v>1583.9999999999998</v>
      </c>
      <c r="S12" s="159">
        <f t="shared" si="6"/>
        <v>5545.0999999999995</v>
      </c>
      <c r="T12" s="159">
        <f t="shared" si="7"/>
        <v>12681.349999999999</v>
      </c>
      <c r="U12" s="158">
        <f t="shared" si="8"/>
        <v>4.0110124999999996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66.290000000000006</v>
      </c>
      <c r="F13" s="176"/>
      <c r="G13" s="184">
        <v>142.65</v>
      </c>
      <c r="H13" s="175">
        <v>0.74</v>
      </c>
      <c r="I13" s="175">
        <v>78.55</v>
      </c>
      <c r="J13" s="174">
        <v>34.950000000000003</v>
      </c>
      <c r="K13" s="173">
        <v>11788.47</v>
      </c>
      <c r="M13" s="5">
        <f t="shared" si="0"/>
        <v>33.145000000000003</v>
      </c>
      <c r="N13" s="5">
        <f t="shared" si="1"/>
        <v>71.325000000000003</v>
      </c>
      <c r="O13" s="8">
        <f t="shared" si="2"/>
        <v>161.59</v>
      </c>
      <c r="P13" s="159">
        <f t="shared" si="3"/>
        <v>3645.95</v>
      </c>
      <c r="Q13" s="159">
        <f t="shared" si="4"/>
        <v>7845.75</v>
      </c>
      <c r="R13" s="159">
        <f t="shared" si="5"/>
        <v>1922.25</v>
      </c>
      <c r="S13" s="159">
        <f t="shared" si="6"/>
        <v>6283.2</v>
      </c>
      <c r="T13" s="159">
        <f t="shared" si="7"/>
        <v>17774.900000000001</v>
      </c>
      <c r="U13" s="158">
        <f t="shared" si="8"/>
        <v>6.4836584999999998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44.57</v>
      </c>
      <c r="F14" s="169"/>
      <c r="G14" s="169">
        <v>71.98</v>
      </c>
      <c r="H14" s="168">
        <v>2.87</v>
      </c>
      <c r="I14" s="168">
        <v>45.36</v>
      </c>
      <c r="J14" s="167">
        <v>14.85</v>
      </c>
      <c r="K14" s="166">
        <v>6983.23</v>
      </c>
      <c r="M14" s="5">
        <f t="shared" si="0"/>
        <v>22.285</v>
      </c>
      <c r="N14" s="5">
        <f t="shared" si="1"/>
        <v>35.99</v>
      </c>
      <c r="O14" s="8">
        <f t="shared" si="2"/>
        <v>89.815000000000012</v>
      </c>
      <c r="P14" s="159">
        <f t="shared" si="3"/>
        <v>2451.35</v>
      </c>
      <c r="Q14" s="159">
        <f t="shared" si="4"/>
        <v>3958.9</v>
      </c>
      <c r="R14" s="159">
        <f t="shared" si="5"/>
        <v>816.75</v>
      </c>
      <c r="S14" s="159">
        <f t="shared" si="6"/>
        <v>3469.3999999999996</v>
      </c>
      <c r="T14" s="159">
        <f t="shared" si="7"/>
        <v>9879.65</v>
      </c>
      <c r="U14" s="158">
        <f t="shared" si="8"/>
        <v>3.8407764999999996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38.68</v>
      </c>
      <c r="F15" s="169"/>
      <c r="G15" s="169">
        <v>69.900000000000006</v>
      </c>
      <c r="H15" s="168">
        <v>0.23</v>
      </c>
      <c r="I15" s="168">
        <v>31.89</v>
      </c>
      <c r="J15" s="167">
        <v>46.55</v>
      </c>
      <c r="K15" s="166">
        <v>6303.32</v>
      </c>
      <c r="M15" s="5">
        <f t="shared" si="0"/>
        <v>19.34</v>
      </c>
      <c r="N15" s="5">
        <f t="shared" si="1"/>
        <v>34.950000000000003</v>
      </c>
      <c r="O15" s="8">
        <f t="shared" si="2"/>
        <v>93.625</v>
      </c>
      <c r="P15" s="159">
        <f t="shared" si="3"/>
        <v>2127.3999999999996</v>
      </c>
      <c r="Q15" s="159">
        <f t="shared" si="4"/>
        <v>3844.5</v>
      </c>
      <c r="R15" s="159">
        <f t="shared" si="5"/>
        <v>2560.2499999999995</v>
      </c>
      <c r="S15" s="159">
        <f t="shared" si="6"/>
        <v>4326.8499999999995</v>
      </c>
      <c r="T15" s="159">
        <f t="shared" si="7"/>
        <v>10298.75</v>
      </c>
      <c r="U15" s="158">
        <f t="shared" si="8"/>
        <v>3.4668260000000002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41.6</v>
      </c>
      <c r="F16" s="163"/>
      <c r="G16" s="163">
        <v>51.74</v>
      </c>
      <c r="H16" s="162">
        <v>2.98</v>
      </c>
      <c r="I16" s="162">
        <v>22.7</v>
      </c>
      <c r="J16" s="161">
        <v>26.21</v>
      </c>
      <c r="K16" s="160">
        <v>6587.3</v>
      </c>
      <c r="M16" s="5">
        <f t="shared" si="0"/>
        <v>20.8</v>
      </c>
      <c r="N16" s="5">
        <f t="shared" si="1"/>
        <v>25.87</v>
      </c>
      <c r="O16" s="8">
        <f t="shared" si="2"/>
        <v>72.615000000000009</v>
      </c>
      <c r="P16" s="159">
        <f t="shared" si="3"/>
        <v>2288</v>
      </c>
      <c r="Q16" s="159">
        <f t="shared" si="4"/>
        <v>2845.7</v>
      </c>
      <c r="R16" s="159">
        <f t="shared" si="5"/>
        <v>1441.55</v>
      </c>
      <c r="S16" s="159">
        <f t="shared" si="6"/>
        <v>2853.9500000000003</v>
      </c>
      <c r="T16" s="159">
        <f t="shared" si="7"/>
        <v>7987.65</v>
      </c>
      <c r="U16" s="158">
        <f t="shared" si="8"/>
        <v>3.6230150000000001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37.909999999999997</v>
      </c>
      <c r="F17" s="176"/>
      <c r="G17" s="176">
        <v>52.43</v>
      </c>
      <c r="H17" s="175">
        <v>0.94</v>
      </c>
      <c r="I17" s="175">
        <v>31.93</v>
      </c>
      <c r="J17" s="174">
        <v>35.479999999999997</v>
      </c>
      <c r="K17" s="173">
        <v>6014.8</v>
      </c>
      <c r="M17" s="5">
        <f t="shared" si="0"/>
        <v>18.954999999999998</v>
      </c>
      <c r="N17" s="5">
        <f t="shared" si="1"/>
        <v>26.215</v>
      </c>
      <c r="O17" s="8">
        <f t="shared" si="2"/>
        <v>79.344999999999999</v>
      </c>
      <c r="P17" s="159">
        <f t="shared" si="3"/>
        <v>2085.0500000000002</v>
      </c>
      <c r="Q17" s="159">
        <f t="shared" si="4"/>
        <v>2883.6499999999996</v>
      </c>
      <c r="R17" s="159">
        <f t="shared" si="5"/>
        <v>1951.3999999999999</v>
      </c>
      <c r="S17" s="159">
        <f t="shared" si="6"/>
        <v>3759.2499999999995</v>
      </c>
      <c r="T17" s="159">
        <f t="shared" si="7"/>
        <v>8727.9499999999989</v>
      </c>
      <c r="U17" s="158">
        <f t="shared" si="8"/>
        <v>3.3081399999999999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57.52</v>
      </c>
      <c r="F18" s="169"/>
      <c r="G18" s="169">
        <v>107.77</v>
      </c>
      <c r="H18" s="168">
        <v>3.66</v>
      </c>
      <c r="I18" s="168">
        <v>39.07</v>
      </c>
      <c r="J18" s="167">
        <v>41.98</v>
      </c>
      <c r="K18" s="166">
        <v>9162.57</v>
      </c>
      <c r="M18" s="5">
        <f t="shared" si="0"/>
        <v>28.76</v>
      </c>
      <c r="N18" s="5">
        <f t="shared" si="1"/>
        <v>53.884999999999998</v>
      </c>
      <c r="O18" s="8">
        <f t="shared" si="2"/>
        <v>124.99999999999999</v>
      </c>
      <c r="P18" s="159">
        <f t="shared" si="3"/>
        <v>3163.6000000000004</v>
      </c>
      <c r="Q18" s="159">
        <f t="shared" si="4"/>
        <v>5927.3499999999995</v>
      </c>
      <c r="R18" s="159">
        <f t="shared" si="5"/>
        <v>2308.8999999999996</v>
      </c>
      <c r="S18" s="159">
        <f t="shared" si="6"/>
        <v>4659.05</v>
      </c>
      <c r="T18" s="159">
        <f t="shared" si="7"/>
        <v>13750</v>
      </c>
      <c r="U18" s="158">
        <f t="shared" si="8"/>
        <v>5.0394135000000002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65.680000000000007</v>
      </c>
      <c r="F19" s="169"/>
      <c r="G19" s="169">
        <v>87.22</v>
      </c>
      <c r="H19" s="168">
        <v>3.77</v>
      </c>
      <c r="I19" s="168">
        <v>61.7</v>
      </c>
      <c r="J19" s="167">
        <v>41.95</v>
      </c>
      <c r="K19" s="166">
        <v>9621.7800000000007</v>
      </c>
      <c r="M19" s="5">
        <f t="shared" si="0"/>
        <v>32.840000000000003</v>
      </c>
      <c r="N19" s="5">
        <f t="shared" si="1"/>
        <v>43.61</v>
      </c>
      <c r="O19" s="8">
        <f t="shared" si="2"/>
        <v>130.16</v>
      </c>
      <c r="P19" s="159">
        <f t="shared" si="3"/>
        <v>3612.4</v>
      </c>
      <c r="Q19" s="159">
        <f t="shared" si="4"/>
        <v>4797.0999999999995</v>
      </c>
      <c r="R19" s="159">
        <f t="shared" si="5"/>
        <v>2307.25</v>
      </c>
      <c r="S19" s="159">
        <f t="shared" si="6"/>
        <v>5908.1</v>
      </c>
      <c r="T19" s="159">
        <f t="shared" si="7"/>
        <v>14317.6</v>
      </c>
      <c r="U19" s="158">
        <f t="shared" si="8"/>
        <v>5.2919790000000004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51.15</v>
      </c>
      <c r="F20" s="163"/>
      <c r="G20" s="163">
        <v>70.94</v>
      </c>
      <c r="H20" s="162">
        <v>2.44</v>
      </c>
      <c r="I20" s="162">
        <v>26.92</v>
      </c>
      <c r="J20" s="161">
        <v>62.96</v>
      </c>
      <c r="K20" s="160">
        <v>8277.98</v>
      </c>
      <c r="M20" s="5">
        <f t="shared" si="0"/>
        <v>25.574999999999999</v>
      </c>
      <c r="N20" s="5">
        <f t="shared" si="1"/>
        <v>35.47</v>
      </c>
      <c r="O20" s="8">
        <f t="shared" si="2"/>
        <v>107.205</v>
      </c>
      <c r="P20" s="159">
        <f t="shared" si="3"/>
        <v>2813.25</v>
      </c>
      <c r="Q20" s="159">
        <f t="shared" si="4"/>
        <v>3901.7000000000003</v>
      </c>
      <c r="R20" s="159">
        <f t="shared" si="5"/>
        <v>3462.8</v>
      </c>
      <c r="S20" s="159">
        <f t="shared" si="6"/>
        <v>5077.6000000000013</v>
      </c>
      <c r="T20" s="159">
        <f t="shared" si="7"/>
        <v>11792.550000000003</v>
      </c>
      <c r="U20" s="158">
        <f t="shared" si="8"/>
        <v>4.5528889999999995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54.35</v>
      </c>
      <c r="F21" s="176"/>
      <c r="G21" s="176">
        <v>102.17</v>
      </c>
      <c r="H21" s="175">
        <v>2.5299999999999998</v>
      </c>
      <c r="I21" s="175">
        <v>45.64</v>
      </c>
      <c r="J21" s="174">
        <v>32.630000000000003</v>
      </c>
      <c r="K21" s="173">
        <v>8860.56</v>
      </c>
      <c r="M21" s="5">
        <f t="shared" si="0"/>
        <v>27.175000000000001</v>
      </c>
      <c r="N21" s="5">
        <f t="shared" si="1"/>
        <v>51.085000000000001</v>
      </c>
      <c r="O21" s="8">
        <f t="shared" si="2"/>
        <v>118.66</v>
      </c>
      <c r="P21" s="159">
        <f t="shared" si="3"/>
        <v>2989.25</v>
      </c>
      <c r="Q21" s="159">
        <f t="shared" si="4"/>
        <v>5619.3499999999995</v>
      </c>
      <c r="R21" s="159">
        <f t="shared" si="5"/>
        <v>1794.6499999999999</v>
      </c>
      <c r="S21" s="159">
        <f t="shared" si="6"/>
        <v>4444.0000000000009</v>
      </c>
      <c r="T21" s="159">
        <f t="shared" si="7"/>
        <v>13052.599999999999</v>
      </c>
      <c r="U21" s="158">
        <f t="shared" si="8"/>
        <v>4.8733079999999998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74.430000000000007</v>
      </c>
      <c r="F22" s="169"/>
      <c r="G22" s="169">
        <v>141.91999999999999</v>
      </c>
      <c r="H22" s="168">
        <v>1.83</v>
      </c>
      <c r="I22" s="168">
        <v>93.81</v>
      </c>
      <c r="J22" s="167">
        <v>27.64</v>
      </c>
      <c r="K22" s="166">
        <v>13011.6</v>
      </c>
      <c r="M22" s="5">
        <f t="shared" si="0"/>
        <v>37.215000000000003</v>
      </c>
      <c r="N22" s="5">
        <f t="shared" si="1"/>
        <v>70.959999999999994</v>
      </c>
      <c r="O22" s="8">
        <f t="shared" si="2"/>
        <v>169.815</v>
      </c>
      <c r="P22" s="159">
        <f t="shared" si="3"/>
        <v>4093.6500000000005</v>
      </c>
      <c r="Q22" s="159">
        <f t="shared" si="4"/>
        <v>7805.5999999999995</v>
      </c>
      <c r="R22" s="159">
        <f t="shared" si="5"/>
        <v>1520.2000000000003</v>
      </c>
      <c r="S22" s="159">
        <f t="shared" si="6"/>
        <v>6780.4</v>
      </c>
      <c r="T22" s="159">
        <f t="shared" si="7"/>
        <v>18679.650000000001</v>
      </c>
      <c r="U22" s="158">
        <f t="shared" si="8"/>
        <v>7.1563800000000004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56.01</v>
      </c>
      <c r="F23" s="169"/>
      <c r="G23" s="169">
        <v>78.099999999999994</v>
      </c>
      <c r="H23" s="168">
        <v>3.48</v>
      </c>
      <c r="I23" s="168">
        <v>68.06</v>
      </c>
      <c r="J23" s="167">
        <v>39.06</v>
      </c>
      <c r="K23" s="166">
        <v>9491.9699999999993</v>
      </c>
      <c r="M23" s="5">
        <f t="shared" si="0"/>
        <v>28.004999999999999</v>
      </c>
      <c r="N23" s="5">
        <f t="shared" si="1"/>
        <v>39.049999999999997</v>
      </c>
      <c r="O23" s="8">
        <f t="shared" si="2"/>
        <v>122.35499999999999</v>
      </c>
      <c r="P23" s="159">
        <f t="shared" si="3"/>
        <v>3080.5499999999997</v>
      </c>
      <c r="Q23" s="159">
        <f t="shared" si="4"/>
        <v>4295.4999999999991</v>
      </c>
      <c r="R23" s="159">
        <f t="shared" si="5"/>
        <v>2148.3000000000002</v>
      </c>
      <c r="S23" s="159">
        <f t="shared" si="6"/>
        <v>6083.0000000000009</v>
      </c>
      <c r="T23" s="159">
        <f t="shared" si="7"/>
        <v>13459.05</v>
      </c>
      <c r="U23" s="158">
        <f t="shared" si="8"/>
        <v>5.2205835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55.39</v>
      </c>
      <c r="F24" s="163"/>
      <c r="G24" s="163">
        <v>76.849999999999994</v>
      </c>
      <c r="H24" s="162">
        <v>2.98</v>
      </c>
      <c r="I24" s="162">
        <v>50.49</v>
      </c>
      <c r="J24" s="161">
        <v>56.32</v>
      </c>
      <c r="K24" s="160">
        <v>8213.0499999999993</v>
      </c>
      <c r="M24" s="5">
        <f t="shared" si="0"/>
        <v>27.695</v>
      </c>
      <c r="N24" s="5">
        <f t="shared" si="1"/>
        <v>38.424999999999997</v>
      </c>
      <c r="O24" s="8">
        <f t="shared" si="2"/>
        <v>121.015</v>
      </c>
      <c r="P24" s="159">
        <f t="shared" si="3"/>
        <v>3046.45</v>
      </c>
      <c r="Q24" s="159">
        <f t="shared" si="4"/>
        <v>4226.7499999999991</v>
      </c>
      <c r="R24" s="159">
        <f t="shared" si="5"/>
        <v>3097.6000000000004</v>
      </c>
      <c r="S24" s="159">
        <f t="shared" si="6"/>
        <v>6038.45</v>
      </c>
      <c r="T24" s="159">
        <f t="shared" si="7"/>
        <v>13311.649999999998</v>
      </c>
      <c r="U24" s="158">
        <f t="shared" si="8"/>
        <v>4.5171774999999998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60.63</v>
      </c>
      <c r="F25" s="176"/>
      <c r="G25" s="176">
        <v>74.489999999999995</v>
      </c>
      <c r="H25" s="175">
        <v>2.76</v>
      </c>
      <c r="I25" s="175">
        <v>26.88</v>
      </c>
      <c r="J25" s="174">
        <v>51.13</v>
      </c>
      <c r="K25" s="173">
        <v>10645.73</v>
      </c>
      <c r="M25" s="5">
        <f t="shared" si="0"/>
        <v>30.315000000000001</v>
      </c>
      <c r="N25" s="5">
        <f t="shared" si="1"/>
        <v>37.244999999999997</v>
      </c>
      <c r="O25" s="8">
        <f t="shared" si="2"/>
        <v>107.94499999999999</v>
      </c>
      <c r="P25" s="159">
        <f t="shared" si="3"/>
        <v>3334.65</v>
      </c>
      <c r="Q25" s="159">
        <f t="shared" si="4"/>
        <v>4096.9500000000007</v>
      </c>
      <c r="R25" s="159">
        <f t="shared" si="5"/>
        <v>2812.15</v>
      </c>
      <c r="S25" s="159">
        <f t="shared" si="6"/>
        <v>4442.3500000000004</v>
      </c>
      <c r="T25" s="159">
        <f t="shared" si="7"/>
        <v>11873.95</v>
      </c>
      <c r="U25" s="158">
        <f t="shared" si="8"/>
        <v>5.8551514999999998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38.01</v>
      </c>
      <c r="F26" s="169"/>
      <c r="G26" s="169">
        <v>48.89</v>
      </c>
      <c r="H26" s="168">
        <v>1.85</v>
      </c>
      <c r="I26" s="168">
        <v>14.46</v>
      </c>
      <c r="J26" s="167">
        <v>44.03</v>
      </c>
      <c r="K26" s="166">
        <v>6598.93</v>
      </c>
      <c r="M26" s="5">
        <f t="shared" si="0"/>
        <v>19.004999999999999</v>
      </c>
      <c r="N26" s="5">
        <f t="shared" si="1"/>
        <v>24.445</v>
      </c>
      <c r="O26" s="8">
        <f t="shared" si="2"/>
        <v>73.62</v>
      </c>
      <c r="P26" s="159">
        <f t="shared" si="3"/>
        <v>2090.5499999999997</v>
      </c>
      <c r="Q26" s="159">
        <f t="shared" si="4"/>
        <v>2688.95</v>
      </c>
      <c r="R26" s="159">
        <f t="shared" si="5"/>
        <v>2421.65</v>
      </c>
      <c r="S26" s="159">
        <f t="shared" si="6"/>
        <v>3318.7</v>
      </c>
      <c r="T26" s="159">
        <f t="shared" si="7"/>
        <v>8098.2</v>
      </c>
      <c r="U26" s="158">
        <f t="shared" si="8"/>
        <v>3.6294115000000002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51.85</v>
      </c>
      <c r="F27" s="169"/>
      <c r="G27" s="169">
        <v>105.24</v>
      </c>
      <c r="H27" s="168">
        <v>0.04</v>
      </c>
      <c r="I27" s="168">
        <v>68.489999999999995</v>
      </c>
      <c r="J27" s="167">
        <v>60.58</v>
      </c>
      <c r="K27" s="166">
        <v>9106.92</v>
      </c>
      <c r="M27" s="5">
        <f t="shared" si="0"/>
        <v>25.925000000000001</v>
      </c>
      <c r="N27" s="5">
        <f t="shared" si="1"/>
        <v>52.62</v>
      </c>
      <c r="O27" s="8">
        <f t="shared" si="2"/>
        <v>143.1</v>
      </c>
      <c r="P27" s="159">
        <f t="shared" si="3"/>
        <v>2851.75</v>
      </c>
      <c r="Q27" s="159">
        <f t="shared" si="4"/>
        <v>5788.2</v>
      </c>
      <c r="R27" s="159">
        <f t="shared" si="5"/>
        <v>3331.8999999999996</v>
      </c>
      <c r="S27" s="159">
        <f t="shared" si="6"/>
        <v>7101.05</v>
      </c>
      <c r="T27" s="159">
        <f t="shared" si="7"/>
        <v>15741</v>
      </c>
      <c r="U27" s="158">
        <f t="shared" si="8"/>
        <v>5.0088059999999999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32.89</v>
      </c>
      <c r="F28" s="163"/>
      <c r="G28" s="163">
        <v>47.28</v>
      </c>
      <c r="H28" s="162">
        <v>1.81</v>
      </c>
      <c r="I28" s="162">
        <v>12.08</v>
      </c>
      <c r="J28" s="161">
        <v>40.97</v>
      </c>
      <c r="K28" s="160">
        <v>5226.8100000000004</v>
      </c>
      <c r="M28" s="5">
        <f t="shared" si="0"/>
        <v>16.445</v>
      </c>
      <c r="N28" s="5">
        <f t="shared" si="1"/>
        <v>23.64</v>
      </c>
      <c r="O28" s="8">
        <f t="shared" si="2"/>
        <v>67.515000000000001</v>
      </c>
      <c r="P28" s="159">
        <f t="shared" si="3"/>
        <v>1808.9500000000003</v>
      </c>
      <c r="Q28" s="159">
        <f t="shared" si="4"/>
        <v>2600.4</v>
      </c>
      <c r="R28" s="159">
        <f t="shared" si="5"/>
        <v>2253.35</v>
      </c>
      <c r="S28" s="159">
        <f t="shared" si="6"/>
        <v>3017.3</v>
      </c>
      <c r="T28" s="159">
        <f t="shared" si="7"/>
        <v>7426.6500000000005</v>
      </c>
      <c r="U28" s="158">
        <f t="shared" si="8"/>
        <v>2.8747455000000004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44.94</v>
      </c>
      <c r="F29" s="176"/>
      <c r="G29" s="176">
        <v>57.31</v>
      </c>
      <c r="H29" s="175">
        <v>2.42</v>
      </c>
      <c r="I29" s="175">
        <v>12.99</v>
      </c>
      <c r="J29" s="174">
        <v>36.53</v>
      </c>
      <c r="K29" s="173">
        <v>7611.64</v>
      </c>
      <c r="M29" s="5">
        <f t="shared" si="0"/>
        <v>22.47</v>
      </c>
      <c r="N29" s="5">
        <f t="shared" si="1"/>
        <v>28.655000000000001</v>
      </c>
      <c r="O29" s="8">
        <f t="shared" si="2"/>
        <v>77.094999999999999</v>
      </c>
      <c r="P29" s="159">
        <f t="shared" si="3"/>
        <v>2471.6999999999998</v>
      </c>
      <c r="Q29" s="159">
        <f t="shared" si="4"/>
        <v>3152.05</v>
      </c>
      <c r="R29" s="159">
        <f t="shared" si="5"/>
        <v>2009.15</v>
      </c>
      <c r="S29" s="159">
        <f t="shared" si="6"/>
        <v>2856.7</v>
      </c>
      <c r="T29" s="159">
        <f t="shared" si="7"/>
        <v>8480.4500000000007</v>
      </c>
      <c r="U29" s="158">
        <f t="shared" si="8"/>
        <v>4.1864020000000002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70.28</v>
      </c>
      <c r="F30" s="169"/>
      <c r="G30" s="169">
        <v>95.86</v>
      </c>
      <c r="H30" s="168">
        <v>3</v>
      </c>
      <c r="I30" s="168">
        <v>80.72</v>
      </c>
      <c r="J30" s="167">
        <v>64.510000000000005</v>
      </c>
      <c r="K30" s="166">
        <v>11745.06</v>
      </c>
      <c r="M30" s="5">
        <f t="shared" si="0"/>
        <v>35.14</v>
      </c>
      <c r="N30" s="5">
        <f t="shared" si="1"/>
        <v>47.93</v>
      </c>
      <c r="O30" s="8">
        <f t="shared" si="2"/>
        <v>157.185</v>
      </c>
      <c r="P30" s="159">
        <f t="shared" si="3"/>
        <v>3865.4</v>
      </c>
      <c r="Q30" s="159">
        <f t="shared" si="4"/>
        <v>5272.3</v>
      </c>
      <c r="R30" s="159">
        <f t="shared" si="5"/>
        <v>3548.05</v>
      </c>
      <c r="S30" s="159">
        <f t="shared" si="6"/>
        <v>8152.6500000000015</v>
      </c>
      <c r="T30" s="159">
        <f t="shared" si="7"/>
        <v>17290.350000000002</v>
      </c>
      <c r="U30" s="158">
        <f t="shared" si="8"/>
        <v>6.4597829999999998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51.53</v>
      </c>
      <c r="F31" s="169"/>
      <c r="G31" s="169">
        <v>102.01</v>
      </c>
      <c r="H31" s="168">
        <v>0.38</v>
      </c>
      <c r="I31" s="168">
        <v>74.040000000000006</v>
      </c>
      <c r="J31" s="167">
        <v>43.46</v>
      </c>
      <c r="K31" s="166">
        <v>8759.92</v>
      </c>
      <c r="M31" s="5">
        <f t="shared" si="0"/>
        <v>25.765000000000001</v>
      </c>
      <c r="N31" s="5">
        <f t="shared" si="1"/>
        <v>51.005000000000003</v>
      </c>
      <c r="O31" s="8">
        <f t="shared" si="2"/>
        <v>135.71</v>
      </c>
      <c r="P31" s="159">
        <f t="shared" si="3"/>
        <v>2834.1499999999996</v>
      </c>
      <c r="Q31" s="159">
        <f t="shared" si="4"/>
        <v>5610.5499999999993</v>
      </c>
      <c r="R31" s="159">
        <f t="shared" si="5"/>
        <v>2390.2999999999997</v>
      </c>
      <c r="S31" s="159">
        <f t="shared" si="6"/>
        <v>6483.4000000000005</v>
      </c>
      <c r="T31" s="159">
        <f t="shared" si="7"/>
        <v>14928.099999999999</v>
      </c>
      <c r="U31" s="158">
        <f t="shared" si="8"/>
        <v>4.8179559999999997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55.31</v>
      </c>
      <c r="F32" s="163"/>
      <c r="G32" s="163">
        <v>81.89</v>
      </c>
      <c r="H32" s="162">
        <v>3.68</v>
      </c>
      <c r="I32" s="162">
        <v>35.44</v>
      </c>
      <c r="J32" s="161">
        <v>39.22</v>
      </c>
      <c r="K32" s="160">
        <v>8874.2999999999993</v>
      </c>
      <c r="M32" s="5">
        <f t="shared" si="0"/>
        <v>27.655000000000001</v>
      </c>
      <c r="N32" s="5">
        <f t="shared" si="1"/>
        <v>40.945</v>
      </c>
      <c r="O32" s="8">
        <f t="shared" si="2"/>
        <v>107.77</v>
      </c>
      <c r="P32" s="159">
        <f t="shared" si="3"/>
        <v>3042.05</v>
      </c>
      <c r="Q32" s="159">
        <f t="shared" si="4"/>
        <v>4503.9500000000007</v>
      </c>
      <c r="R32" s="159">
        <f t="shared" si="5"/>
        <v>2157.1</v>
      </c>
      <c r="S32" s="159">
        <f t="shared" si="6"/>
        <v>4308.7000000000007</v>
      </c>
      <c r="T32" s="159">
        <f t="shared" si="7"/>
        <v>11854.7</v>
      </c>
      <c r="U32" s="158">
        <f t="shared" si="8"/>
        <v>4.880865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39.76</v>
      </c>
      <c r="F33" s="176"/>
      <c r="G33" s="176">
        <v>76.06</v>
      </c>
      <c r="H33" s="175">
        <v>0.89</v>
      </c>
      <c r="I33" s="175">
        <v>37.82</v>
      </c>
      <c r="J33" s="174">
        <v>34.43</v>
      </c>
      <c r="K33" s="173">
        <v>6603.17</v>
      </c>
      <c r="M33" s="5">
        <f t="shared" si="0"/>
        <v>19.88</v>
      </c>
      <c r="N33" s="5">
        <f t="shared" si="1"/>
        <v>38.03</v>
      </c>
      <c r="O33" s="8">
        <f t="shared" si="2"/>
        <v>94.48</v>
      </c>
      <c r="P33" s="159">
        <f t="shared" si="3"/>
        <v>2186.7999999999997</v>
      </c>
      <c r="Q33" s="159">
        <f t="shared" si="4"/>
        <v>4183.3</v>
      </c>
      <c r="R33" s="159">
        <f t="shared" si="5"/>
        <v>1893.65</v>
      </c>
      <c r="S33" s="159">
        <f t="shared" si="6"/>
        <v>4022.7</v>
      </c>
      <c r="T33" s="159">
        <f t="shared" si="7"/>
        <v>10392.799999999999</v>
      </c>
      <c r="U33" s="158">
        <f t="shared" si="8"/>
        <v>3.6317435000000002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53.83</v>
      </c>
      <c r="F34" s="169"/>
      <c r="G34" s="169">
        <v>102.59</v>
      </c>
      <c r="H34" s="168">
        <v>1.61</v>
      </c>
      <c r="I34" s="168">
        <v>48.39</v>
      </c>
      <c r="J34" s="167">
        <v>45.77</v>
      </c>
      <c r="K34" s="166">
        <v>8880.84</v>
      </c>
      <c r="M34" s="5">
        <f t="shared" si="0"/>
        <v>26.914999999999999</v>
      </c>
      <c r="N34" s="5">
        <f t="shared" si="1"/>
        <v>51.295000000000002</v>
      </c>
      <c r="O34" s="8">
        <f t="shared" si="2"/>
        <v>126.09500000000001</v>
      </c>
      <c r="P34" s="159">
        <f t="shared" si="3"/>
        <v>2960.6499999999996</v>
      </c>
      <c r="Q34" s="159">
        <f t="shared" si="4"/>
        <v>5642.45</v>
      </c>
      <c r="R34" s="159">
        <f t="shared" si="5"/>
        <v>2517.3500000000004</v>
      </c>
      <c r="S34" s="159">
        <f t="shared" si="6"/>
        <v>5267.35</v>
      </c>
      <c r="T34" s="159">
        <f t="shared" si="7"/>
        <v>13870.449999999999</v>
      </c>
      <c r="U34" s="158">
        <f t="shared" si="8"/>
        <v>4.8844620000000001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48.48</v>
      </c>
      <c r="F35" s="169"/>
      <c r="G35" s="169">
        <v>74.03</v>
      </c>
      <c r="H35" s="168">
        <v>2.21</v>
      </c>
      <c r="I35" s="168">
        <v>55.01</v>
      </c>
      <c r="J35" s="167">
        <v>20.66</v>
      </c>
      <c r="K35" s="166">
        <v>7943.05</v>
      </c>
      <c r="M35" s="5">
        <f t="shared" si="0"/>
        <v>24.24</v>
      </c>
      <c r="N35" s="5">
        <f t="shared" si="1"/>
        <v>37.015000000000001</v>
      </c>
      <c r="O35" s="8">
        <f t="shared" si="2"/>
        <v>100.19499999999999</v>
      </c>
      <c r="P35" s="159">
        <f t="shared" si="3"/>
        <v>2666.4</v>
      </c>
      <c r="Q35" s="159">
        <f t="shared" si="4"/>
        <v>4071.65</v>
      </c>
      <c r="R35" s="159">
        <f t="shared" si="5"/>
        <v>1136.3000000000002</v>
      </c>
      <c r="S35" s="159">
        <f t="shared" si="6"/>
        <v>4283.3999999999996</v>
      </c>
      <c r="T35" s="159">
        <f t="shared" si="7"/>
        <v>11021.45</v>
      </c>
      <c r="U35" s="158">
        <f t="shared" si="8"/>
        <v>4.3686775000000004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41.34</v>
      </c>
      <c r="F36" s="163"/>
      <c r="G36" s="163">
        <v>53.97</v>
      </c>
      <c r="H36" s="162">
        <v>0.61</v>
      </c>
      <c r="I36" s="162">
        <v>45.68</v>
      </c>
      <c r="J36" s="161">
        <v>40.86</v>
      </c>
      <c r="K36" s="160">
        <v>6322.04</v>
      </c>
      <c r="M36" s="5">
        <f t="shared" si="0"/>
        <v>20.67</v>
      </c>
      <c r="N36" s="5">
        <f t="shared" si="1"/>
        <v>26.984999999999999</v>
      </c>
      <c r="O36" s="8">
        <f t="shared" si="2"/>
        <v>91.22999999999999</v>
      </c>
      <c r="P36" s="159">
        <f t="shared" si="3"/>
        <v>2273.7000000000003</v>
      </c>
      <c r="Q36" s="159">
        <f t="shared" si="4"/>
        <v>2968.3499999999995</v>
      </c>
      <c r="R36" s="159">
        <f t="shared" si="5"/>
        <v>2247.3000000000002</v>
      </c>
      <c r="S36" s="159">
        <f t="shared" si="6"/>
        <v>4793.25</v>
      </c>
      <c r="T36" s="159">
        <f t="shared" si="7"/>
        <v>10035.299999999999</v>
      </c>
      <c r="U36" s="158">
        <f t="shared" si="8"/>
        <v>3.477122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50.37</v>
      </c>
      <c r="F37" s="176"/>
      <c r="G37" s="176">
        <v>73.430000000000007</v>
      </c>
      <c r="H37" s="175">
        <v>2.42</v>
      </c>
      <c r="I37" s="175">
        <v>30.52</v>
      </c>
      <c r="J37" s="174">
        <v>65.84</v>
      </c>
      <c r="K37" s="173">
        <v>8836.8799999999992</v>
      </c>
      <c r="M37" s="5">
        <f t="shared" si="0"/>
        <v>25.184999999999999</v>
      </c>
      <c r="N37" s="5">
        <f t="shared" si="1"/>
        <v>36.715000000000003</v>
      </c>
      <c r="O37" s="8">
        <f t="shared" si="2"/>
        <v>111.29</v>
      </c>
      <c r="P37" s="159">
        <f t="shared" si="3"/>
        <v>2770.35</v>
      </c>
      <c r="Q37" s="159">
        <f t="shared" si="4"/>
        <v>4038.65</v>
      </c>
      <c r="R37" s="159">
        <f t="shared" si="5"/>
        <v>3621.2000000000007</v>
      </c>
      <c r="S37" s="159">
        <f t="shared" si="6"/>
        <v>5432.9000000000005</v>
      </c>
      <c r="T37" s="159">
        <f t="shared" si="7"/>
        <v>12241.900000000001</v>
      </c>
      <c r="U37" s="158">
        <f t="shared" si="8"/>
        <v>4.8602839999999992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66.55</v>
      </c>
      <c r="F38" s="169"/>
      <c r="G38" s="169">
        <v>104.6</v>
      </c>
      <c r="H38" s="168">
        <v>3.01</v>
      </c>
      <c r="I38" s="168">
        <v>52.36</v>
      </c>
      <c r="J38" s="167">
        <v>61.04</v>
      </c>
      <c r="K38" s="166">
        <v>11161.65</v>
      </c>
      <c r="M38" s="5">
        <f t="shared" si="0"/>
        <v>33.274999999999999</v>
      </c>
      <c r="N38" s="5">
        <f t="shared" si="1"/>
        <v>52.3</v>
      </c>
      <c r="O38" s="8">
        <f t="shared" si="2"/>
        <v>143.78</v>
      </c>
      <c r="P38" s="159">
        <f t="shared" si="3"/>
        <v>3660.25</v>
      </c>
      <c r="Q38" s="159">
        <f t="shared" si="4"/>
        <v>5753</v>
      </c>
      <c r="R38" s="159">
        <f t="shared" si="5"/>
        <v>3357.2</v>
      </c>
      <c r="S38" s="159">
        <f t="shared" si="6"/>
        <v>6402.55</v>
      </c>
      <c r="T38" s="159">
        <f t="shared" si="7"/>
        <v>15815.8</v>
      </c>
      <c r="U38" s="158">
        <f t="shared" si="8"/>
        <v>6.1389075000000002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38.06</v>
      </c>
      <c r="F39" s="169"/>
      <c r="G39" s="169">
        <v>53.72</v>
      </c>
      <c r="H39" s="168">
        <v>3.25</v>
      </c>
      <c r="I39" s="168">
        <v>25.77</v>
      </c>
      <c r="J39" s="167">
        <v>24.08</v>
      </c>
      <c r="K39" s="166">
        <v>6152.65</v>
      </c>
      <c r="M39" s="5">
        <f t="shared" si="0"/>
        <v>19.03</v>
      </c>
      <c r="N39" s="5">
        <f t="shared" si="1"/>
        <v>26.86</v>
      </c>
      <c r="O39" s="8">
        <f t="shared" si="2"/>
        <v>72.44</v>
      </c>
      <c r="P39" s="159">
        <f t="shared" si="3"/>
        <v>2093.3000000000002</v>
      </c>
      <c r="Q39" s="159">
        <f t="shared" si="4"/>
        <v>2954.6</v>
      </c>
      <c r="R39" s="159">
        <f t="shared" si="5"/>
        <v>1324.3999999999996</v>
      </c>
      <c r="S39" s="159">
        <f t="shared" si="6"/>
        <v>2920.4999999999995</v>
      </c>
      <c r="T39" s="159">
        <f t="shared" si="7"/>
        <v>7968.4</v>
      </c>
      <c r="U39" s="158">
        <f t="shared" si="8"/>
        <v>3.3839574999999997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70.92</v>
      </c>
      <c r="F40" s="163"/>
      <c r="G40" s="163">
        <v>93.19</v>
      </c>
      <c r="H40" s="162">
        <v>2.63</v>
      </c>
      <c r="I40" s="162">
        <v>66.819999999999993</v>
      </c>
      <c r="J40" s="161">
        <v>68.91</v>
      </c>
      <c r="K40" s="160">
        <v>10628.19</v>
      </c>
      <c r="M40" s="5">
        <f t="shared" si="0"/>
        <v>35.46</v>
      </c>
      <c r="N40" s="5">
        <f t="shared" si="1"/>
        <v>46.594999999999999</v>
      </c>
      <c r="O40" s="8">
        <f t="shared" si="2"/>
        <v>151.23500000000001</v>
      </c>
      <c r="P40" s="159">
        <f t="shared" si="3"/>
        <v>3900.5999999999995</v>
      </c>
      <c r="Q40" s="159">
        <f t="shared" si="4"/>
        <v>5125.4500000000007</v>
      </c>
      <c r="R40" s="159">
        <f t="shared" si="5"/>
        <v>3790.0499999999997</v>
      </c>
      <c r="S40" s="159">
        <f t="shared" si="6"/>
        <v>7609.7999999999984</v>
      </c>
      <c r="T40" s="159">
        <f t="shared" si="7"/>
        <v>16635.849999999999</v>
      </c>
      <c r="U40" s="158">
        <f t="shared" si="8"/>
        <v>5.8455044999999997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50.46</v>
      </c>
      <c r="F41" s="176"/>
      <c r="G41" s="176">
        <v>71.61</v>
      </c>
      <c r="H41" s="175">
        <v>2.5099999999999998</v>
      </c>
      <c r="I41" s="175">
        <v>37</v>
      </c>
      <c r="J41" s="174">
        <v>40.729999999999997</v>
      </c>
      <c r="K41" s="173">
        <v>8958.61</v>
      </c>
      <c r="M41" s="5">
        <f t="shared" si="0"/>
        <v>25.23</v>
      </c>
      <c r="N41" s="5">
        <f t="shared" si="1"/>
        <v>35.805</v>
      </c>
      <c r="O41" s="8">
        <f t="shared" si="2"/>
        <v>101.15499999999999</v>
      </c>
      <c r="P41" s="159">
        <f t="shared" si="3"/>
        <v>2775.3</v>
      </c>
      <c r="Q41" s="159">
        <f t="shared" si="4"/>
        <v>3938.5499999999997</v>
      </c>
      <c r="R41" s="159">
        <f t="shared" si="5"/>
        <v>2240.1499999999996</v>
      </c>
      <c r="S41" s="159">
        <f t="shared" si="6"/>
        <v>4413.1999999999989</v>
      </c>
      <c r="T41" s="159">
        <f t="shared" si="7"/>
        <v>11127.05</v>
      </c>
      <c r="U41" s="158">
        <f t="shared" si="8"/>
        <v>4.9272355000000001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51.21</v>
      </c>
      <c r="F42" s="169"/>
      <c r="G42" s="169">
        <v>91.31</v>
      </c>
      <c r="H42" s="168">
        <v>0.9</v>
      </c>
      <c r="I42" s="168">
        <v>61.11</v>
      </c>
      <c r="J42" s="167">
        <v>44.41</v>
      </c>
      <c r="K42" s="166">
        <v>8823.8700000000008</v>
      </c>
      <c r="M42" s="5">
        <f t="shared" si="0"/>
        <v>25.605</v>
      </c>
      <c r="N42" s="5">
        <f t="shared" si="1"/>
        <v>45.655000000000001</v>
      </c>
      <c r="O42" s="8">
        <f t="shared" si="2"/>
        <v>124.47000000000001</v>
      </c>
      <c r="P42" s="159">
        <f t="shared" si="3"/>
        <v>2816.5499999999997</v>
      </c>
      <c r="Q42" s="159">
        <f t="shared" si="4"/>
        <v>5022.05</v>
      </c>
      <c r="R42" s="159">
        <f t="shared" si="5"/>
        <v>2442.5500000000002</v>
      </c>
      <c r="S42" s="159">
        <f t="shared" si="6"/>
        <v>5853.0999999999985</v>
      </c>
      <c r="T42" s="159">
        <f t="shared" si="7"/>
        <v>13691.699999999999</v>
      </c>
      <c r="U42" s="158">
        <f t="shared" si="8"/>
        <v>4.8531285000000004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69.62</v>
      </c>
      <c r="F43" s="169"/>
      <c r="G43" s="169">
        <v>85.74</v>
      </c>
      <c r="H43" s="168">
        <v>4.99</v>
      </c>
      <c r="I43" s="168">
        <v>23.7</v>
      </c>
      <c r="J43" s="167">
        <v>64.599999999999994</v>
      </c>
      <c r="K43" s="166">
        <v>10617.51</v>
      </c>
      <c r="M43" s="5">
        <f t="shared" si="0"/>
        <v>34.81</v>
      </c>
      <c r="N43" s="5">
        <f t="shared" si="1"/>
        <v>42.87</v>
      </c>
      <c r="O43" s="8">
        <f t="shared" si="2"/>
        <v>124.325</v>
      </c>
      <c r="P43" s="159">
        <f t="shared" si="3"/>
        <v>3829.1000000000004</v>
      </c>
      <c r="Q43" s="159">
        <f t="shared" si="4"/>
        <v>4715.7</v>
      </c>
      <c r="R43" s="159">
        <f t="shared" si="5"/>
        <v>3552.9999999999995</v>
      </c>
      <c r="S43" s="159">
        <f t="shared" si="6"/>
        <v>5130.95</v>
      </c>
      <c r="T43" s="159">
        <f t="shared" si="7"/>
        <v>13675.75</v>
      </c>
      <c r="U43" s="158">
        <f t="shared" si="8"/>
        <v>5.8396305000000002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71.63</v>
      </c>
      <c r="F44" s="163"/>
      <c r="G44" s="163">
        <v>125.79</v>
      </c>
      <c r="H44" s="162">
        <v>3.95</v>
      </c>
      <c r="I44" s="162">
        <v>23.33</v>
      </c>
      <c r="J44" s="161">
        <v>62.57</v>
      </c>
      <c r="K44" s="160">
        <v>10923.73</v>
      </c>
      <c r="M44" s="5">
        <f t="shared" si="0"/>
        <v>35.814999999999998</v>
      </c>
      <c r="N44" s="5">
        <f t="shared" si="1"/>
        <v>62.895000000000003</v>
      </c>
      <c r="O44" s="8">
        <f t="shared" si="2"/>
        <v>143.63499999999999</v>
      </c>
      <c r="P44" s="159">
        <f t="shared" si="3"/>
        <v>3939.65</v>
      </c>
      <c r="Q44" s="159">
        <f t="shared" si="4"/>
        <v>6918.4500000000007</v>
      </c>
      <c r="R44" s="159">
        <f t="shared" si="5"/>
        <v>3441.3500000000004</v>
      </c>
      <c r="S44" s="159">
        <f t="shared" si="6"/>
        <v>4941.75</v>
      </c>
      <c r="T44" s="159">
        <f t="shared" si="7"/>
        <v>15799.85</v>
      </c>
      <c r="U44" s="158">
        <f t="shared" si="8"/>
        <v>6.0080515000000005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42.87</v>
      </c>
      <c r="F45" s="176"/>
      <c r="G45" s="176">
        <v>75.010000000000005</v>
      </c>
      <c r="H45" s="175">
        <v>1.2</v>
      </c>
      <c r="I45" s="175">
        <v>75.05</v>
      </c>
      <c r="J45" s="174">
        <v>15.91</v>
      </c>
      <c r="K45" s="173">
        <v>7074.99</v>
      </c>
      <c r="M45" s="5">
        <f t="shared" si="0"/>
        <v>21.434999999999999</v>
      </c>
      <c r="N45" s="5">
        <f t="shared" si="1"/>
        <v>37.505000000000003</v>
      </c>
      <c r="O45" s="8">
        <f t="shared" si="2"/>
        <v>105.02</v>
      </c>
      <c r="P45" s="159">
        <f t="shared" si="3"/>
        <v>2357.85</v>
      </c>
      <c r="Q45" s="159">
        <f t="shared" si="4"/>
        <v>4125.55</v>
      </c>
      <c r="R45" s="159">
        <f t="shared" si="5"/>
        <v>875.05</v>
      </c>
      <c r="S45" s="159">
        <f t="shared" si="6"/>
        <v>5068.8</v>
      </c>
      <c r="T45" s="159">
        <f t="shared" si="7"/>
        <v>11552.2</v>
      </c>
      <c r="U45" s="158">
        <f t="shared" si="8"/>
        <v>3.8912445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48.21</v>
      </c>
      <c r="F46" s="169"/>
      <c r="G46" s="169">
        <v>75.58</v>
      </c>
      <c r="H46" s="168">
        <v>1.58</v>
      </c>
      <c r="I46" s="168">
        <v>55.17</v>
      </c>
      <c r="J46" s="167">
        <v>20.329999999999998</v>
      </c>
      <c r="K46" s="166">
        <v>8351.84</v>
      </c>
      <c r="M46" s="5">
        <f t="shared" si="0"/>
        <v>24.105</v>
      </c>
      <c r="N46" s="5">
        <f t="shared" si="1"/>
        <v>37.79</v>
      </c>
      <c r="O46" s="8">
        <f t="shared" si="2"/>
        <v>100.435</v>
      </c>
      <c r="P46" s="159">
        <f t="shared" si="3"/>
        <v>2651.55</v>
      </c>
      <c r="Q46" s="159">
        <f t="shared" si="4"/>
        <v>4156.8999999999996</v>
      </c>
      <c r="R46" s="159">
        <f t="shared" si="5"/>
        <v>1118.1499999999999</v>
      </c>
      <c r="S46" s="159">
        <f t="shared" si="6"/>
        <v>4239.3999999999996</v>
      </c>
      <c r="T46" s="159">
        <f t="shared" si="7"/>
        <v>11047.849999999999</v>
      </c>
      <c r="U46" s="158">
        <f t="shared" si="8"/>
        <v>4.5935120000000005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67.739999999999995</v>
      </c>
      <c r="F47" s="169"/>
      <c r="G47" s="169">
        <v>106.48</v>
      </c>
      <c r="H47" s="168">
        <v>2.61</v>
      </c>
      <c r="I47" s="168">
        <v>50.89</v>
      </c>
      <c r="J47" s="167">
        <v>57.53</v>
      </c>
      <c r="K47" s="166">
        <v>10487.04</v>
      </c>
      <c r="M47" s="5">
        <f t="shared" si="0"/>
        <v>33.869999999999997</v>
      </c>
      <c r="N47" s="5">
        <f t="shared" si="1"/>
        <v>53.24</v>
      </c>
      <c r="O47" s="8">
        <f t="shared" si="2"/>
        <v>142.625</v>
      </c>
      <c r="P47" s="159">
        <f t="shared" si="3"/>
        <v>3725.6999999999994</v>
      </c>
      <c r="Q47" s="159">
        <f t="shared" si="4"/>
        <v>5856.4000000000005</v>
      </c>
      <c r="R47" s="159">
        <f t="shared" si="5"/>
        <v>3164.15</v>
      </c>
      <c r="S47" s="159">
        <f t="shared" si="6"/>
        <v>6106.6500000000005</v>
      </c>
      <c r="T47" s="159">
        <f t="shared" si="7"/>
        <v>15688.75</v>
      </c>
      <c r="U47" s="158">
        <f t="shared" si="8"/>
        <v>5.7678720000000006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57.47</v>
      </c>
      <c r="F48" s="163"/>
      <c r="G48" s="163">
        <v>90.24</v>
      </c>
      <c r="H48" s="162">
        <v>3.87</v>
      </c>
      <c r="I48" s="162">
        <v>46.47</v>
      </c>
      <c r="J48" s="161">
        <v>43.78</v>
      </c>
      <c r="K48" s="160">
        <v>8389.23</v>
      </c>
      <c r="M48" s="5">
        <f t="shared" si="0"/>
        <v>28.734999999999999</v>
      </c>
      <c r="N48" s="5">
        <f t="shared" si="1"/>
        <v>45.12</v>
      </c>
      <c r="O48" s="8">
        <f t="shared" si="2"/>
        <v>120.91499999999999</v>
      </c>
      <c r="P48" s="159">
        <f t="shared" si="3"/>
        <v>3160.85</v>
      </c>
      <c r="Q48" s="159">
        <f t="shared" si="4"/>
        <v>4963.2</v>
      </c>
      <c r="R48" s="159">
        <f t="shared" si="5"/>
        <v>2407.9</v>
      </c>
      <c r="S48" s="159">
        <f t="shared" si="6"/>
        <v>5176.6000000000004</v>
      </c>
      <c r="T48" s="159">
        <f t="shared" si="7"/>
        <v>13300.65</v>
      </c>
      <c r="U48" s="158">
        <f t="shared" si="8"/>
        <v>4.6140764999999995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70.5</v>
      </c>
      <c r="F49" s="176"/>
      <c r="G49" s="176">
        <v>149.91999999999999</v>
      </c>
      <c r="H49" s="175">
        <v>2.64</v>
      </c>
      <c r="I49" s="175">
        <v>67.86</v>
      </c>
      <c r="J49" s="174">
        <v>21.9</v>
      </c>
      <c r="K49" s="173">
        <v>12381.57</v>
      </c>
      <c r="M49" s="5">
        <f t="shared" si="0"/>
        <v>35.25</v>
      </c>
      <c r="N49" s="5">
        <f t="shared" si="1"/>
        <v>74.959999999999994</v>
      </c>
      <c r="O49" s="8">
        <f t="shared" si="2"/>
        <v>156.40999999999997</v>
      </c>
      <c r="P49" s="159">
        <f t="shared" si="3"/>
        <v>3877.5</v>
      </c>
      <c r="Q49" s="159">
        <f t="shared" si="4"/>
        <v>8245.6</v>
      </c>
      <c r="R49" s="159">
        <f t="shared" si="5"/>
        <v>1204.5</v>
      </c>
      <c r="S49" s="159">
        <f t="shared" si="6"/>
        <v>5082.0000000000009</v>
      </c>
      <c r="T49" s="159">
        <f t="shared" si="7"/>
        <v>17205.100000000002</v>
      </c>
      <c r="U49" s="158">
        <f t="shared" si="8"/>
        <v>6.8098634999999996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60.39</v>
      </c>
      <c r="F50" s="169"/>
      <c r="G50" s="169">
        <v>119.25</v>
      </c>
      <c r="H50" s="168">
        <v>1.45</v>
      </c>
      <c r="I50" s="168">
        <v>54.08</v>
      </c>
      <c r="J50" s="167">
        <v>38.65</v>
      </c>
      <c r="K50" s="166">
        <v>10546.78</v>
      </c>
      <c r="M50" s="5">
        <f t="shared" si="0"/>
        <v>30.195</v>
      </c>
      <c r="N50" s="5">
        <f t="shared" si="1"/>
        <v>59.625</v>
      </c>
      <c r="O50" s="8">
        <f t="shared" si="2"/>
        <v>136.90999999999997</v>
      </c>
      <c r="P50" s="159">
        <f t="shared" si="3"/>
        <v>3321.4500000000003</v>
      </c>
      <c r="Q50" s="159">
        <f t="shared" si="4"/>
        <v>6558.75</v>
      </c>
      <c r="R50" s="159">
        <f t="shared" si="5"/>
        <v>2125.75</v>
      </c>
      <c r="S50" s="159">
        <f t="shared" si="6"/>
        <v>5179.9000000000005</v>
      </c>
      <c r="T50" s="159">
        <f t="shared" si="7"/>
        <v>15060.100000000002</v>
      </c>
      <c r="U50" s="158">
        <f t="shared" si="8"/>
        <v>5.8007290000000005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55.41</v>
      </c>
      <c r="F51" s="169"/>
      <c r="G51" s="169">
        <v>87.16</v>
      </c>
      <c r="H51" s="168">
        <v>2.46</v>
      </c>
      <c r="I51" s="168">
        <v>32.020000000000003</v>
      </c>
      <c r="J51" s="167">
        <v>58.6</v>
      </c>
      <c r="K51" s="166">
        <v>8612.4500000000007</v>
      </c>
      <c r="M51" s="5">
        <f t="shared" si="0"/>
        <v>27.704999999999998</v>
      </c>
      <c r="N51" s="5">
        <f t="shared" si="1"/>
        <v>43.58</v>
      </c>
      <c r="O51" s="8">
        <f t="shared" si="2"/>
        <v>117.825</v>
      </c>
      <c r="P51" s="159">
        <f t="shared" si="3"/>
        <v>3047.5499999999993</v>
      </c>
      <c r="Q51" s="159">
        <f t="shared" si="4"/>
        <v>4793.8</v>
      </c>
      <c r="R51" s="159">
        <f t="shared" si="5"/>
        <v>3222.9999999999995</v>
      </c>
      <c r="S51" s="159">
        <f t="shared" si="6"/>
        <v>5119.4000000000005</v>
      </c>
      <c r="T51" s="159">
        <f t="shared" si="7"/>
        <v>12960.75</v>
      </c>
      <c r="U51" s="158">
        <f t="shared" si="8"/>
        <v>4.7368475000000005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28.51</v>
      </c>
      <c r="F52" s="163"/>
      <c r="G52" s="163">
        <v>33.99</v>
      </c>
      <c r="H52" s="162">
        <v>0.24</v>
      </c>
      <c r="I52" s="162">
        <v>12.49</v>
      </c>
      <c r="J52" s="161">
        <v>42.7</v>
      </c>
      <c r="K52" s="160">
        <v>4721.33</v>
      </c>
      <c r="M52" s="5">
        <f t="shared" si="0"/>
        <v>14.255000000000001</v>
      </c>
      <c r="N52" s="5">
        <f t="shared" si="1"/>
        <v>16.995000000000001</v>
      </c>
      <c r="O52" s="8">
        <f t="shared" si="2"/>
        <v>58.965000000000003</v>
      </c>
      <c r="P52" s="159">
        <f t="shared" si="3"/>
        <v>1568.05</v>
      </c>
      <c r="Q52" s="159">
        <f t="shared" si="4"/>
        <v>1869.45</v>
      </c>
      <c r="R52" s="159">
        <f t="shared" si="5"/>
        <v>2348.5</v>
      </c>
      <c r="S52" s="159">
        <f t="shared" si="6"/>
        <v>3048.6500000000005</v>
      </c>
      <c r="T52" s="159">
        <f t="shared" si="7"/>
        <v>6486.1500000000005</v>
      </c>
      <c r="U52" s="158">
        <f t="shared" si="8"/>
        <v>2.5967314999999997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48.45</v>
      </c>
      <c r="F53" s="176"/>
      <c r="G53" s="176">
        <v>99.16</v>
      </c>
      <c r="H53" s="175">
        <v>1.82</v>
      </c>
      <c r="I53" s="175">
        <v>54.5</v>
      </c>
      <c r="J53" s="174">
        <v>22.42</v>
      </c>
      <c r="K53" s="173">
        <v>8236.3799999999992</v>
      </c>
      <c r="M53" s="5">
        <f t="shared" si="0"/>
        <v>24.225000000000001</v>
      </c>
      <c r="N53" s="5">
        <f t="shared" si="1"/>
        <v>49.58</v>
      </c>
      <c r="O53" s="8">
        <f t="shared" si="2"/>
        <v>113.17500000000001</v>
      </c>
      <c r="P53" s="159">
        <f t="shared" si="3"/>
        <v>2664.75</v>
      </c>
      <c r="Q53" s="159">
        <f t="shared" si="4"/>
        <v>5453.8</v>
      </c>
      <c r="R53" s="159">
        <f t="shared" si="5"/>
        <v>1233.1000000000001</v>
      </c>
      <c r="S53" s="159">
        <f t="shared" si="6"/>
        <v>4330.7</v>
      </c>
      <c r="T53" s="159">
        <f t="shared" si="7"/>
        <v>12449.25</v>
      </c>
      <c r="U53" s="158">
        <f t="shared" si="8"/>
        <v>4.5300089999999997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40.630000000000003</v>
      </c>
      <c r="F54" s="169"/>
      <c r="G54" s="169">
        <v>86.47</v>
      </c>
      <c r="H54" s="168">
        <v>0.79</v>
      </c>
      <c r="I54" s="168">
        <v>34.94</v>
      </c>
      <c r="J54" s="167">
        <v>31.54</v>
      </c>
      <c r="K54" s="166">
        <v>7257.75</v>
      </c>
      <c r="M54" s="5">
        <f t="shared" si="0"/>
        <v>20.315000000000001</v>
      </c>
      <c r="N54" s="5">
        <f t="shared" si="1"/>
        <v>43.234999999999999</v>
      </c>
      <c r="O54" s="8">
        <f t="shared" si="2"/>
        <v>97.184999999999988</v>
      </c>
      <c r="P54" s="159">
        <f t="shared" si="3"/>
        <v>2234.65</v>
      </c>
      <c r="Q54" s="159">
        <f t="shared" si="4"/>
        <v>4755.8500000000004</v>
      </c>
      <c r="R54" s="159">
        <f t="shared" si="5"/>
        <v>1734.6999999999998</v>
      </c>
      <c r="S54" s="159">
        <f t="shared" si="6"/>
        <v>3699.85</v>
      </c>
      <c r="T54" s="159">
        <f t="shared" si="7"/>
        <v>10690.35</v>
      </c>
      <c r="U54" s="158">
        <f t="shared" si="8"/>
        <v>3.9917624999999997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55.7</v>
      </c>
      <c r="F55" s="169"/>
      <c r="G55" s="169">
        <v>77.540000000000006</v>
      </c>
      <c r="H55" s="168">
        <v>2.36</v>
      </c>
      <c r="I55" s="168">
        <v>48.6</v>
      </c>
      <c r="J55" s="167">
        <v>56.58</v>
      </c>
      <c r="K55" s="166">
        <v>8389.25</v>
      </c>
      <c r="M55" s="5">
        <f t="shared" si="0"/>
        <v>27.85</v>
      </c>
      <c r="N55" s="5">
        <f t="shared" si="1"/>
        <v>38.770000000000003</v>
      </c>
      <c r="O55" s="8">
        <f t="shared" si="2"/>
        <v>120.39000000000001</v>
      </c>
      <c r="P55" s="159">
        <f t="shared" si="3"/>
        <v>3063.5</v>
      </c>
      <c r="Q55" s="159">
        <f t="shared" si="4"/>
        <v>4264.7000000000007</v>
      </c>
      <c r="R55" s="159">
        <f t="shared" si="5"/>
        <v>3111.8999999999996</v>
      </c>
      <c r="S55" s="159">
        <f t="shared" si="6"/>
        <v>5914.7</v>
      </c>
      <c r="T55" s="159">
        <f t="shared" si="7"/>
        <v>13242.900000000001</v>
      </c>
      <c r="U55" s="158">
        <f t="shared" si="8"/>
        <v>4.6140875000000001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50.88</v>
      </c>
      <c r="F56" s="163"/>
      <c r="G56" s="163">
        <v>68.61</v>
      </c>
      <c r="H56" s="162">
        <v>3.13</v>
      </c>
      <c r="I56" s="162">
        <v>48.11</v>
      </c>
      <c r="J56" s="161">
        <v>5.45</v>
      </c>
      <c r="K56" s="160">
        <v>7996.7</v>
      </c>
      <c r="M56" s="5">
        <f t="shared" si="0"/>
        <v>25.44</v>
      </c>
      <c r="N56" s="5">
        <f t="shared" si="1"/>
        <v>34.305</v>
      </c>
      <c r="O56" s="8">
        <f t="shared" si="2"/>
        <v>88.09</v>
      </c>
      <c r="P56" s="159">
        <f t="shared" si="3"/>
        <v>2798.4000000000005</v>
      </c>
      <c r="Q56" s="159">
        <f t="shared" si="4"/>
        <v>3773.55</v>
      </c>
      <c r="R56" s="159">
        <f t="shared" si="5"/>
        <v>299.75</v>
      </c>
      <c r="S56" s="159">
        <f t="shared" si="6"/>
        <v>3117.9500000000003</v>
      </c>
      <c r="T56" s="159">
        <f t="shared" si="7"/>
        <v>9689.9000000000015</v>
      </c>
      <c r="U56" s="158">
        <f t="shared" si="8"/>
        <v>4.3981849999999998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77.180000000000007</v>
      </c>
      <c r="F57" s="176"/>
      <c r="G57" s="176">
        <v>128.77000000000001</v>
      </c>
      <c r="H57" s="175">
        <v>2.5099999999999998</v>
      </c>
      <c r="I57" s="175">
        <v>99.05</v>
      </c>
      <c r="J57" s="174">
        <v>32.04</v>
      </c>
      <c r="K57" s="173">
        <v>12619.16</v>
      </c>
      <c r="M57" s="5">
        <f t="shared" si="0"/>
        <v>38.590000000000003</v>
      </c>
      <c r="N57" s="5">
        <f t="shared" si="1"/>
        <v>64.385000000000005</v>
      </c>
      <c r="O57" s="8">
        <f t="shared" si="2"/>
        <v>169.77500000000001</v>
      </c>
      <c r="P57" s="159">
        <f t="shared" si="3"/>
        <v>4244.9000000000005</v>
      </c>
      <c r="Q57" s="159">
        <f t="shared" si="4"/>
        <v>7082.3500000000013</v>
      </c>
      <c r="R57" s="159">
        <f t="shared" si="5"/>
        <v>1762.1999999999998</v>
      </c>
      <c r="S57" s="159">
        <f t="shared" si="6"/>
        <v>7348</v>
      </c>
      <c r="T57" s="159">
        <f t="shared" si="7"/>
        <v>18675.25</v>
      </c>
      <c r="U57" s="158">
        <f t="shared" si="8"/>
        <v>6.9405380000000001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50.18</v>
      </c>
      <c r="F58" s="169"/>
      <c r="G58" s="169">
        <v>85.84</v>
      </c>
      <c r="H58" s="168">
        <v>0.39</v>
      </c>
      <c r="I58" s="168">
        <v>55.14</v>
      </c>
      <c r="J58" s="167">
        <v>33.94</v>
      </c>
      <c r="K58" s="166">
        <v>8883.01</v>
      </c>
      <c r="M58" s="5">
        <f t="shared" si="0"/>
        <v>25.09</v>
      </c>
      <c r="N58" s="5">
        <f t="shared" si="1"/>
        <v>42.92</v>
      </c>
      <c r="O58" s="8">
        <f t="shared" si="2"/>
        <v>112.745</v>
      </c>
      <c r="P58" s="159">
        <f t="shared" si="3"/>
        <v>2759.9</v>
      </c>
      <c r="Q58" s="159">
        <f t="shared" si="4"/>
        <v>4721.2</v>
      </c>
      <c r="R58" s="159">
        <f t="shared" si="5"/>
        <v>1866.7</v>
      </c>
      <c r="S58" s="159">
        <f t="shared" si="6"/>
        <v>4920.8500000000004</v>
      </c>
      <c r="T58" s="159">
        <f t="shared" si="7"/>
        <v>12401.95</v>
      </c>
      <c r="U58" s="158">
        <f t="shared" si="8"/>
        <v>4.8856555000000004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66.760000000000005</v>
      </c>
      <c r="F59" s="169"/>
      <c r="G59" s="169">
        <v>106.67</v>
      </c>
      <c r="H59" s="168">
        <v>2.14</v>
      </c>
      <c r="I59" s="168">
        <v>49.65</v>
      </c>
      <c r="J59" s="167">
        <v>63.43</v>
      </c>
      <c r="K59" s="166">
        <v>10669.98</v>
      </c>
      <c r="M59" s="5">
        <f t="shared" si="0"/>
        <v>33.380000000000003</v>
      </c>
      <c r="N59" s="5">
        <f t="shared" si="1"/>
        <v>53.335000000000001</v>
      </c>
      <c r="O59" s="8">
        <f t="shared" si="2"/>
        <v>144.32499999999999</v>
      </c>
      <c r="P59" s="159">
        <f t="shared" si="3"/>
        <v>3671.8</v>
      </c>
      <c r="Q59" s="159">
        <f t="shared" si="4"/>
        <v>5866.85</v>
      </c>
      <c r="R59" s="159">
        <f t="shared" si="5"/>
        <v>3488.6499999999996</v>
      </c>
      <c r="S59" s="159">
        <f t="shared" si="6"/>
        <v>6337.1</v>
      </c>
      <c r="T59" s="159">
        <f t="shared" si="7"/>
        <v>15875.750000000002</v>
      </c>
      <c r="U59" s="158">
        <f t="shared" si="8"/>
        <v>5.8684889999999994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55.26</v>
      </c>
      <c r="F60" s="163"/>
      <c r="G60" s="163">
        <v>109.15</v>
      </c>
      <c r="H60" s="162">
        <v>2.0299999999999998</v>
      </c>
      <c r="I60" s="162">
        <v>44.49</v>
      </c>
      <c r="J60" s="161">
        <v>33.840000000000003</v>
      </c>
      <c r="K60" s="160">
        <v>9069.02</v>
      </c>
      <c r="M60" s="5">
        <f t="shared" si="0"/>
        <v>27.63</v>
      </c>
      <c r="N60" s="5">
        <f t="shared" si="1"/>
        <v>54.575000000000003</v>
      </c>
      <c r="O60" s="8">
        <f t="shared" si="2"/>
        <v>122.38500000000001</v>
      </c>
      <c r="P60" s="159">
        <f t="shared" si="3"/>
        <v>3039.2999999999997</v>
      </c>
      <c r="Q60" s="159">
        <f t="shared" si="4"/>
        <v>6003.2500000000009</v>
      </c>
      <c r="R60" s="159">
        <f t="shared" si="5"/>
        <v>1861.2</v>
      </c>
      <c r="S60" s="159">
        <f t="shared" si="6"/>
        <v>4419.8000000000011</v>
      </c>
      <c r="T60" s="159">
        <f t="shared" si="7"/>
        <v>13462.350000000002</v>
      </c>
      <c r="U60" s="158">
        <f t="shared" si="8"/>
        <v>4.9879610000000003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46.27</v>
      </c>
      <c r="F61" s="176"/>
      <c r="G61" s="176">
        <v>88.87</v>
      </c>
      <c r="H61" s="175">
        <v>1.37</v>
      </c>
      <c r="I61" s="175">
        <v>27.46</v>
      </c>
      <c r="J61" s="174">
        <v>36.94</v>
      </c>
      <c r="K61" s="173">
        <v>7884.91</v>
      </c>
      <c r="M61" s="5">
        <f t="shared" si="0"/>
        <v>23.135000000000002</v>
      </c>
      <c r="N61" s="5">
        <f t="shared" si="1"/>
        <v>44.435000000000002</v>
      </c>
      <c r="O61" s="8">
        <f t="shared" si="2"/>
        <v>100.45500000000001</v>
      </c>
      <c r="P61" s="159">
        <f t="shared" si="3"/>
        <v>2544.8500000000004</v>
      </c>
      <c r="Q61" s="159">
        <f t="shared" si="4"/>
        <v>4887.8500000000004</v>
      </c>
      <c r="R61" s="159">
        <f t="shared" si="5"/>
        <v>2031.7000000000003</v>
      </c>
      <c r="S61" s="159">
        <f t="shared" si="6"/>
        <v>3617.35</v>
      </c>
      <c r="T61" s="159">
        <f t="shared" si="7"/>
        <v>11050.050000000001</v>
      </c>
      <c r="U61" s="158">
        <f t="shared" si="8"/>
        <v>4.3367005000000001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35.200000000000003</v>
      </c>
      <c r="F62" s="169"/>
      <c r="G62" s="169">
        <v>49.04</v>
      </c>
      <c r="H62" s="168">
        <v>2.25</v>
      </c>
      <c r="I62" s="168">
        <v>13.93</v>
      </c>
      <c r="J62" s="167">
        <v>22.34</v>
      </c>
      <c r="K62" s="166">
        <v>5927.17</v>
      </c>
      <c r="M62" s="5">
        <f t="shared" si="0"/>
        <v>17.600000000000001</v>
      </c>
      <c r="N62" s="5">
        <f t="shared" si="1"/>
        <v>24.52</v>
      </c>
      <c r="O62" s="8">
        <f t="shared" si="2"/>
        <v>61.38000000000001</v>
      </c>
      <c r="P62" s="159">
        <f t="shared" si="3"/>
        <v>1936.0000000000002</v>
      </c>
      <c r="Q62" s="159">
        <f t="shared" si="4"/>
        <v>2697.2000000000003</v>
      </c>
      <c r="R62" s="159">
        <f t="shared" si="5"/>
        <v>1228.6999999999998</v>
      </c>
      <c r="S62" s="159">
        <f t="shared" si="6"/>
        <v>2118.6</v>
      </c>
      <c r="T62" s="159">
        <f t="shared" si="7"/>
        <v>6751.8000000000011</v>
      </c>
      <c r="U62" s="158">
        <f t="shared" si="8"/>
        <v>3.2599435000000003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53.77</v>
      </c>
      <c r="F63" s="169"/>
      <c r="G63" s="169">
        <v>90.09</v>
      </c>
      <c r="H63" s="168">
        <v>2.58</v>
      </c>
      <c r="I63" s="168">
        <v>39.07</v>
      </c>
      <c r="J63" s="167">
        <v>27.52</v>
      </c>
      <c r="K63" s="166">
        <v>8684.8799999999992</v>
      </c>
      <c r="M63" s="5">
        <f t="shared" si="0"/>
        <v>26.885000000000002</v>
      </c>
      <c r="N63" s="5">
        <f t="shared" si="1"/>
        <v>45.045000000000002</v>
      </c>
      <c r="O63" s="8">
        <f t="shared" si="2"/>
        <v>106.51500000000001</v>
      </c>
      <c r="P63" s="159">
        <f t="shared" si="3"/>
        <v>2957.3500000000004</v>
      </c>
      <c r="Q63" s="159">
        <f t="shared" si="4"/>
        <v>4954.95</v>
      </c>
      <c r="R63" s="159">
        <f t="shared" si="5"/>
        <v>1513.6</v>
      </c>
      <c r="S63" s="159">
        <f t="shared" si="6"/>
        <v>3804.3499999999995</v>
      </c>
      <c r="T63" s="159">
        <f t="shared" si="7"/>
        <v>11716.65</v>
      </c>
      <c r="U63" s="158">
        <f t="shared" si="8"/>
        <v>4.7766839999999995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53.41</v>
      </c>
      <c r="F64" s="163"/>
      <c r="G64" s="163">
        <v>80.16</v>
      </c>
      <c r="H64" s="162">
        <v>2.35</v>
      </c>
      <c r="I64" s="162">
        <v>44.75</v>
      </c>
      <c r="J64" s="161">
        <v>31.9</v>
      </c>
      <c r="K64" s="160">
        <v>8596.5300000000007</v>
      </c>
      <c r="M64" s="5">
        <f t="shared" si="0"/>
        <v>26.704999999999998</v>
      </c>
      <c r="N64" s="5">
        <f t="shared" si="1"/>
        <v>40.08</v>
      </c>
      <c r="O64" s="8">
        <f t="shared" si="2"/>
        <v>106.285</v>
      </c>
      <c r="P64" s="159">
        <f t="shared" si="3"/>
        <v>2937.5499999999997</v>
      </c>
      <c r="Q64" s="159">
        <f t="shared" si="4"/>
        <v>4408.8</v>
      </c>
      <c r="R64" s="159">
        <f t="shared" si="5"/>
        <v>1754.5</v>
      </c>
      <c r="S64" s="159">
        <f t="shared" si="6"/>
        <v>4345</v>
      </c>
      <c r="T64" s="159">
        <f t="shared" si="7"/>
        <v>11691.35</v>
      </c>
      <c r="U64" s="158">
        <f t="shared" si="8"/>
        <v>4.7280915000000006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68.709999999999994</v>
      </c>
      <c r="F65" s="176"/>
      <c r="G65" s="176">
        <v>120.41</v>
      </c>
      <c r="H65" s="175">
        <v>1.51</v>
      </c>
      <c r="I65" s="175">
        <v>81.39</v>
      </c>
      <c r="J65" s="174">
        <v>45.53</v>
      </c>
      <c r="K65" s="173">
        <v>10940.86</v>
      </c>
      <c r="M65" s="5">
        <f t="shared" si="0"/>
        <v>34.354999999999997</v>
      </c>
      <c r="N65" s="5">
        <f t="shared" si="1"/>
        <v>60.204999999999998</v>
      </c>
      <c r="O65" s="8">
        <f t="shared" si="2"/>
        <v>158.77499999999998</v>
      </c>
      <c r="P65" s="159">
        <f t="shared" si="3"/>
        <v>3779.0499999999993</v>
      </c>
      <c r="Q65" s="159">
        <f t="shared" si="4"/>
        <v>6622.55</v>
      </c>
      <c r="R65" s="159">
        <f t="shared" si="5"/>
        <v>2504.15</v>
      </c>
      <c r="S65" s="159">
        <f t="shared" si="6"/>
        <v>7063.6500000000015</v>
      </c>
      <c r="T65" s="159">
        <f t="shared" si="7"/>
        <v>17465.25</v>
      </c>
      <c r="U65" s="158">
        <f t="shared" si="8"/>
        <v>6.0174730000000007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64.430000000000007</v>
      </c>
      <c r="F66" s="169"/>
      <c r="G66" s="169">
        <v>111.11</v>
      </c>
      <c r="H66" s="168">
        <v>1.51</v>
      </c>
      <c r="I66" s="168">
        <v>61.37</v>
      </c>
      <c r="J66" s="167">
        <v>50.83</v>
      </c>
      <c r="K66" s="166">
        <v>9860.9</v>
      </c>
      <c r="M66" s="5">
        <f t="shared" si="0"/>
        <v>32.215000000000003</v>
      </c>
      <c r="N66" s="5">
        <f t="shared" si="1"/>
        <v>55.555</v>
      </c>
      <c r="O66" s="8">
        <f t="shared" si="2"/>
        <v>144.625</v>
      </c>
      <c r="P66" s="159">
        <f t="shared" si="3"/>
        <v>3543.6499999999996</v>
      </c>
      <c r="Q66" s="159">
        <f t="shared" si="4"/>
        <v>6111.05</v>
      </c>
      <c r="R66" s="159">
        <f t="shared" si="5"/>
        <v>2795.65</v>
      </c>
      <c r="S66" s="159">
        <f t="shared" si="6"/>
        <v>6254.05</v>
      </c>
      <c r="T66" s="159">
        <f t="shared" si="7"/>
        <v>15908.75</v>
      </c>
      <c r="U66" s="158">
        <f t="shared" si="8"/>
        <v>5.4234949999999991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37.07</v>
      </c>
      <c r="F67" s="169"/>
      <c r="G67" s="169">
        <v>48.35</v>
      </c>
      <c r="H67" s="168">
        <v>1.29</v>
      </c>
      <c r="I67" s="168">
        <v>12.34</v>
      </c>
      <c r="J67" s="167">
        <v>53.13</v>
      </c>
      <c r="K67" s="166">
        <v>5115.8500000000004</v>
      </c>
      <c r="M67" s="5">
        <f t="shared" si="0"/>
        <v>18.535</v>
      </c>
      <c r="N67" s="5">
        <f t="shared" si="1"/>
        <v>24.175000000000001</v>
      </c>
      <c r="O67" s="8">
        <f t="shared" si="2"/>
        <v>76.09</v>
      </c>
      <c r="P67" s="159">
        <f t="shared" si="3"/>
        <v>2038.85</v>
      </c>
      <c r="Q67" s="159">
        <f t="shared" si="4"/>
        <v>2659.25</v>
      </c>
      <c r="R67" s="159">
        <f t="shared" si="5"/>
        <v>2922.15</v>
      </c>
      <c r="S67" s="159">
        <f t="shared" si="6"/>
        <v>3671.8</v>
      </c>
      <c r="T67" s="159">
        <f t="shared" si="7"/>
        <v>8369.9000000000015</v>
      </c>
      <c r="U67" s="158">
        <f t="shared" si="8"/>
        <v>2.8137175000000005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67.739999999999995</v>
      </c>
      <c r="F68" s="163"/>
      <c r="G68" s="163">
        <v>110.31</v>
      </c>
      <c r="H68" s="162">
        <v>0.54</v>
      </c>
      <c r="I68" s="162">
        <v>74.13</v>
      </c>
      <c r="J68" s="161">
        <v>34.68</v>
      </c>
      <c r="K68" s="160">
        <v>10230.030000000001</v>
      </c>
      <c r="M68" s="5">
        <f t="shared" si="0"/>
        <v>33.869999999999997</v>
      </c>
      <c r="N68" s="5">
        <f t="shared" si="1"/>
        <v>55.155000000000001</v>
      </c>
      <c r="O68" s="8">
        <f t="shared" si="2"/>
        <v>143.69999999999999</v>
      </c>
      <c r="P68" s="159">
        <f t="shared" si="3"/>
        <v>3725.6999999999994</v>
      </c>
      <c r="Q68" s="159">
        <f t="shared" si="4"/>
        <v>6067.05</v>
      </c>
      <c r="R68" s="159">
        <f t="shared" si="5"/>
        <v>1907.4000000000003</v>
      </c>
      <c r="S68" s="159">
        <f t="shared" si="6"/>
        <v>6014.25</v>
      </c>
      <c r="T68" s="159">
        <f t="shared" si="7"/>
        <v>15807</v>
      </c>
      <c r="U68" s="158">
        <f t="shared" si="8"/>
        <v>5.626516500000001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39.76</v>
      </c>
      <c r="F69" s="176"/>
      <c r="G69" s="176">
        <v>50.72</v>
      </c>
      <c r="H69" s="175">
        <v>3.09</v>
      </c>
      <c r="I69" s="175">
        <v>14.13</v>
      </c>
      <c r="J69" s="174">
        <v>23.53</v>
      </c>
      <c r="K69" s="173">
        <v>6573.28</v>
      </c>
      <c r="M69" s="5">
        <f t="shared" si="0"/>
        <v>19.88</v>
      </c>
      <c r="N69" s="5">
        <f t="shared" si="1"/>
        <v>25.36</v>
      </c>
      <c r="O69" s="8">
        <f t="shared" si="2"/>
        <v>65.614999999999995</v>
      </c>
      <c r="P69" s="159">
        <f t="shared" si="3"/>
        <v>2186.7999999999997</v>
      </c>
      <c r="Q69" s="159">
        <f t="shared" si="4"/>
        <v>2789.6</v>
      </c>
      <c r="R69" s="159">
        <f t="shared" si="5"/>
        <v>1294.1500000000001</v>
      </c>
      <c r="S69" s="159">
        <f t="shared" si="6"/>
        <v>2241.25</v>
      </c>
      <c r="T69" s="159">
        <f t="shared" si="7"/>
        <v>7217.65</v>
      </c>
      <c r="U69" s="158">
        <f t="shared" si="8"/>
        <v>3.6153040000000001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57.82</v>
      </c>
      <c r="F70" s="169"/>
      <c r="G70" s="169">
        <v>75.930000000000007</v>
      </c>
      <c r="H70" s="168">
        <v>4.43</v>
      </c>
      <c r="I70" s="168">
        <v>38.25</v>
      </c>
      <c r="J70" s="167">
        <v>14.54</v>
      </c>
      <c r="K70" s="166">
        <v>9961.43</v>
      </c>
      <c r="M70" s="5">
        <f t="shared" si="0"/>
        <v>28.91</v>
      </c>
      <c r="N70" s="5">
        <f t="shared" si="1"/>
        <v>37.965000000000003</v>
      </c>
      <c r="O70" s="8">
        <f t="shared" si="2"/>
        <v>95.484999999999999</v>
      </c>
      <c r="P70" s="159">
        <f t="shared" si="3"/>
        <v>3180.1000000000004</v>
      </c>
      <c r="Q70" s="159">
        <f t="shared" si="4"/>
        <v>4176.1500000000005</v>
      </c>
      <c r="R70" s="159">
        <f t="shared" si="5"/>
        <v>799.7</v>
      </c>
      <c r="S70" s="159">
        <f t="shared" si="6"/>
        <v>3147.1</v>
      </c>
      <c r="T70" s="159">
        <f t="shared" si="7"/>
        <v>10503.35</v>
      </c>
      <c r="U70" s="158">
        <f t="shared" si="8"/>
        <v>5.4787865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42.31</v>
      </c>
      <c r="F71" s="169"/>
      <c r="G71" s="169">
        <v>46.4</v>
      </c>
      <c r="H71" s="168">
        <v>1.8</v>
      </c>
      <c r="I71" s="168">
        <v>23.12</v>
      </c>
      <c r="J71" s="167">
        <v>45.9</v>
      </c>
      <c r="K71" s="166">
        <v>6293.89</v>
      </c>
      <c r="M71" s="5">
        <f t="shared" si="0"/>
        <v>21.155000000000001</v>
      </c>
      <c r="N71" s="5">
        <f t="shared" si="1"/>
        <v>23.2</v>
      </c>
      <c r="O71" s="8">
        <f t="shared" si="2"/>
        <v>79.765000000000001</v>
      </c>
      <c r="P71" s="159">
        <f t="shared" si="3"/>
        <v>2327.0499999999997</v>
      </c>
      <c r="Q71" s="159">
        <f t="shared" si="4"/>
        <v>2552</v>
      </c>
      <c r="R71" s="159">
        <f t="shared" si="5"/>
        <v>2524.4999999999995</v>
      </c>
      <c r="S71" s="159">
        <f t="shared" si="6"/>
        <v>3895.0999999999995</v>
      </c>
      <c r="T71" s="159">
        <f t="shared" si="7"/>
        <v>8774.1499999999978</v>
      </c>
      <c r="U71" s="158">
        <f t="shared" si="8"/>
        <v>3.4616395000000004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49.27</v>
      </c>
      <c r="F72" s="163"/>
      <c r="G72" s="163">
        <v>74.31</v>
      </c>
      <c r="H72" s="162">
        <v>1.76</v>
      </c>
      <c r="I72" s="162">
        <v>20.65</v>
      </c>
      <c r="J72" s="161">
        <v>41.55</v>
      </c>
      <c r="K72" s="160">
        <v>8164.19</v>
      </c>
      <c r="M72" s="5">
        <f t="shared" si="0"/>
        <v>24.635000000000002</v>
      </c>
      <c r="N72" s="5">
        <f t="shared" si="1"/>
        <v>37.155000000000001</v>
      </c>
      <c r="O72" s="8">
        <f t="shared" si="2"/>
        <v>93.77000000000001</v>
      </c>
      <c r="P72" s="159">
        <f t="shared" si="3"/>
        <v>2709.8500000000004</v>
      </c>
      <c r="Q72" s="159">
        <f t="shared" si="4"/>
        <v>4087.0499999999997</v>
      </c>
      <c r="R72" s="159">
        <f t="shared" si="5"/>
        <v>2285.25</v>
      </c>
      <c r="S72" s="159">
        <f t="shared" si="6"/>
        <v>3517.7999999999993</v>
      </c>
      <c r="T72" s="159">
        <f t="shared" si="7"/>
        <v>10314.699999999999</v>
      </c>
      <c r="U72" s="158">
        <f t="shared" si="8"/>
        <v>4.4903044999999997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2138E-841A-4CAF-AE98-197D9157530B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J6" sqref="BJ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9.425781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94" t="s">
        <v>1671</v>
      </c>
      <c r="N1" s="294"/>
      <c r="O1" s="294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1670</v>
      </c>
      <c r="I2" s="146"/>
      <c r="J2" s="146"/>
      <c r="K2" s="146"/>
      <c r="L2" s="146"/>
      <c r="M2" s="295"/>
      <c r="N2" s="295"/>
      <c r="O2" s="295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58">
        <v>43354</v>
      </c>
      <c r="D4" s="259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254</v>
      </c>
      <c r="D5" s="141"/>
      <c r="E5" s="140"/>
      <c r="F5" s="140"/>
      <c r="G5" s="140"/>
      <c r="H5" s="260" t="s">
        <v>263</v>
      </c>
      <c r="I5" s="261"/>
      <c r="J5" s="261"/>
      <c r="K5" s="261"/>
      <c r="L5" s="261"/>
      <c r="M5" s="261"/>
      <c r="N5" s="266" t="s">
        <v>262</v>
      </c>
      <c r="O5" s="267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1</v>
      </c>
    </row>
    <row r="6" spans="1:65" ht="22.15" customHeight="1">
      <c r="B6" s="138" t="s">
        <v>260</v>
      </c>
      <c r="C6" s="7" t="s">
        <v>1669</v>
      </c>
      <c r="H6" s="262" t="s">
        <v>808</v>
      </c>
      <c r="I6" s="263"/>
      <c r="J6" s="263"/>
      <c r="K6" s="263"/>
      <c r="L6" s="263"/>
      <c r="M6" s="263"/>
      <c r="N6" s="268"/>
      <c r="O6" s="269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1668</v>
      </c>
      <c r="D7" s="136"/>
      <c r="E7" s="135"/>
      <c r="F7" s="135"/>
      <c r="H7" s="264" t="s">
        <v>255</v>
      </c>
      <c r="I7" s="265"/>
      <c r="J7" s="265"/>
      <c r="K7" s="265"/>
      <c r="L7" s="265"/>
      <c r="M7" s="265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70"/>
      <c r="AN7" s="271"/>
      <c r="AO7" s="271"/>
      <c r="AP7" s="271"/>
      <c r="AQ7" s="271"/>
      <c r="AR7" s="271"/>
      <c r="AS7" s="271"/>
      <c r="AT7" s="271"/>
      <c r="AU7" s="271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72"/>
      <c r="AN8" s="272"/>
      <c r="AO8" s="272"/>
      <c r="AP8" s="272"/>
      <c r="AQ8" s="272"/>
      <c r="AR8" s="272"/>
      <c r="AS8" s="272"/>
      <c r="AT8" s="272"/>
      <c r="AU8" s="272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14" t="s">
        <v>167</v>
      </c>
      <c r="M9" s="243"/>
      <c r="N9" s="214" t="s">
        <v>166</v>
      </c>
      <c r="O9" s="243"/>
      <c r="P9" s="214" t="s">
        <v>166</v>
      </c>
      <c r="Q9" s="215"/>
      <c r="R9" s="214" t="s">
        <v>166</v>
      </c>
      <c r="S9" s="215"/>
      <c r="T9" s="214" t="s">
        <v>166</v>
      </c>
      <c r="U9" s="215"/>
      <c r="V9" s="214" t="s">
        <v>166</v>
      </c>
      <c r="W9" s="215"/>
      <c r="X9" s="214" t="s">
        <v>166</v>
      </c>
      <c r="Y9" s="215"/>
      <c r="Z9" s="214" t="s">
        <v>166</v>
      </c>
      <c r="AA9" s="215"/>
      <c r="AB9" s="214" t="s">
        <v>166</v>
      </c>
      <c r="AC9" s="215"/>
      <c r="AD9" s="214" t="s">
        <v>166</v>
      </c>
      <c r="AE9" s="215"/>
      <c r="AF9" s="234" t="s">
        <v>165</v>
      </c>
      <c r="AG9" s="215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55"/>
      <c r="F10" s="256"/>
      <c r="G10" s="257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51</v>
      </c>
      <c r="AN10" s="85">
        <f t="shared" si="0"/>
        <v>14</v>
      </c>
      <c r="AO10" s="84">
        <f t="shared" si="0"/>
        <v>0</v>
      </c>
      <c r="AP10" s="86">
        <f t="shared" si="0"/>
        <v>15</v>
      </c>
      <c r="AQ10" s="85">
        <f t="shared" si="0"/>
        <v>0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11</v>
      </c>
      <c r="AW10" s="85">
        <f t="shared" si="0"/>
        <v>1</v>
      </c>
      <c r="AX10" s="84">
        <f t="shared" si="0"/>
        <v>0</v>
      </c>
      <c r="AY10" s="86">
        <f t="shared" si="0"/>
        <v>10</v>
      </c>
      <c r="AZ10" s="85">
        <f t="shared" si="0"/>
        <v>2</v>
      </c>
      <c r="BA10" s="84">
        <f t="shared" si="0"/>
        <v>1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65</v>
      </c>
      <c r="BJ10" s="5">
        <f>SUM(AP10:AR10,BB10)/$BJ$5</f>
        <v>15</v>
      </c>
      <c r="BK10" s="5">
        <f>SUM(AS10:AU10,BC10)/$BJ$5</f>
        <v>1</v>
      </c>
      <c r="BL10" s="5">
        <f>SUM(AV10:AX10,BD10)/$BJ$5</f>
        <v>12</v>
      </c>
      <c r="BM10" s="5">
        <f>SUM(AY10:BA10,BE10)/$BJ$5</f>
        <v>13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25.5</v>
      </c>
      <c r="AN11" s="66">
        <f t="shared" si="1"/>
        <v>7</v>
      </c>
      <c r="AO11" s="65">
        <f t="shared" si="1"/>
        <v>0</v>
      </c>
      <c r="AP11" s="67">
        <f t="shared" si="1"/>
        <v>7.5</v>
      </c>
      <c r="AQ11" s="66">
        <f t="shared" si="1"/>
        <v>0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5.5</v>
      </c>
      <c r="AW11" s="66">
        <f t="shared" si="1"/>
        <v>0.5</v>
      </c>
      <c r="AX11" s="65">
        <f t="shared" si="1"/>
        <v>0</v>
      </c>
      <c r="AY11" s="67">
        <f t="shared" si="1"/>
        <v>5</v>
      </c>
      <c r="AZ11" s="66">
        <f t="shared" si="1"/>
        <v>1</v>
      </c>
      <c r="BA11" s="65">
        <f t="shared" si="1"/>
        <v>0.5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4">
        <v>1</v>
      </c>
      <c r="D12" s="128"/>
      <c r="E12" s="127"/>
      <c r="F12" s="127"/>
      <c r="G12" s="126"/>
      <c r="H12" s="241" t="s">
        <v>178</v>
      </c>
      <c r="I12" s="248">
        <v>132</v>
      </c>
      <c r="J12" s="248">
        <v>36</v>
      </c>
      <c r="K12" s="248">
        <v>7</v>
      </c>
      <c r="L12" s="45" t="s">
        <v>132</v>
      </c>
      <c r="M12" s="44" t="s">
        <v>1267</v>
      </c>
      <c r="N12" s="45" t="s">
        <v>131</v>
      </c>
      <c r="O12" s="44" t="s">
        <v>1125</v>
      </c>
      <c r="P12" s="45" t="s">
        <v>130</v>
      </c>
      <c r="Q12" s="44" t="s">
        <v>1106</v>
      </c>
      <c r="R12" s="45" t="s">
        <v>129</v>
      </c>
      <c r="S12" s="44" t="s">
        <v>680</v>
      </c>
      <c r="T12" s="45" t="s">
        <v>128</v>
      </c>
      <c r="U12" s="44" t="s">
        <v>374</v>
      </c>
      <c r="V12" s="45" t="s">
        <v>127</v>
      </c>
      <c r="W12" s="44" t="s">
        <v>558</v>
      </c>
      <c r="X12" s="45" t="s">
        <v>126</v>
      </c>
      <c r="Y12" s="44" t="s">
        <v>381</v>
      </c>
      <c r="Z12" s="45" t="s">
        <v>125</v>
      </c>
      <c r="AA12" s="44" t="s">
        <v>133</v>
      </c>
      <c r="AB12" s="47" t="s">
        <v>124</v>
      </c>
      <c r="AC12" s="46"/>
      <c r="AD12" s="45" t="s">
        <v>123</v>
      </c>
      <c r="AE12" s="44"/>
      <c r="AF12" s="43">
        <v>13</v>
      </c>
      <c r="AG12" s="44" t="s">
        <v>1097</v>
      </c>
      <c r="AH12" s="43" t="s">
        <v>1667</v>
      </c>
      <c r="AI12" s="42"/>
      <c r="AJ12" s="235"/>
      <c r="AK12" s="235"/>
      <c r="AL12" s="51"/>
      <c r="AM12" s="228">
        <f>SUMPRODUCT(LEN($M12:$AE15)-LEN(SUBSTITUTE($M12:$AE15,"A", "")))</f>
        <v>51</v>
      </c>
      <c r="AN12" s="216">
        <f>SUMPRODUCT(LEN($AH12:$AH15)-LEN(SUBSTITUTE($AH12:$AH15,"A", "")))</f>
        <v>14</v>
      </c>
      <c r="AO12" s="219">
        <f>SUMPRODUCT(LEN($AG12:$AG15)-LEN(SUBSTITUTE($AG12:$AG15,"A", "")))</f>
        <v>0</v>
      </c>
      <c r="AP12" s="222">
        <f>SUMPRODUCT(LEN($M12:$AE15)-LEN(SUBSTITUTE($M12:$AE15,"S", "")))</f>
        <v>15</v>
      </c>
      <c r="AQ12" s="216">
        <f>SUMPRODUCT(LEN($AH12:$AH15)-LEN(SUBSTITUTE($AH12:$AH15,"S", "")))</f>
        <v>0</v>
      </c>
      <c r="AR12" s="219">
        <f>SUMPRODUCT(LEN($AG12:$AG15)-LEN(SUBSTITUTE($AG12:$AG15,"S", "")))</f>
        <v>0</v>
      </c>
      <c r="AS12" s="222">
        <f>SUMPRODUCT(LEN($M12:$AE15)-LEN(SUBSTITUTE($M12:$AE15,"F", "")))</f>
        <v>1</v>
      </c>
      <c r="AT12" s="216">
        <f>SUMPRODUCT(LEN($AH12:$AH15)-LEN(SUBSTITUTE($AH12:$AH15,"F", "")))</f>
        <v>0</v>
      </c>
      <c r="AU12" s="219">
        <f>SUMPRODUCT(LEN($AG12:$AG15)-LEN(SUBSTITUTE($AG12:$AG15,"F", "")))</f>
        <v>0</v>
      </c>
      <c r="AV12" s="222">
        <f>SUMPRODUCT(LEN($M12:$AE15)-LEN(SUBSTITUTE($M12:$AE15,"G", "")))</f>
        <v>11</v>
      </c>
      <c r="AW12" s="216">
        <f>SUMPRODUCT(LEN($AH12:$AH15)-LEN(SUBSTITUTE($AH12:$AH15,"G", "")))</f>
        <v>1</v>
      </c>
      <c r="AX12" s="219">
        <f>SUMPRODUCT(LEN($AG12:$AG15)-LEN(SUBSTITUTE($AG12:$AG15,"G", "")))</f>
        <v>0</v>
      </c>
      <c r="AY12" s="222">
        <f>SUMPRODUCT(LEN($M12:$AE15)-LEN(SUBSTITUTE($M12:$AE15,"M", "")))</f>
        <v>10</v>
      </c>
      <c r="AZ12" s="216">
        <f>SUMPRODUCT(LEN($AH12:$AH15)-LEN(SUBSTITUTE($AH12:$AH15,"M", "")))</f>
        <v>2</v>
      </c>
      <c r="BA12" s="219">
        <f>SUMPRODUCT(LEN($AG12:$AG15)-LEN(SUBSTITUTE($AG12:$AG15,"M", "")))</f>
        <v>1</v>
      </c>
      <c r="BB12" s="273">
        <f>SUMPRODUCT(LEN($AI12:$AI15)-LEN(SUBSTITUTE($AI12:$AI15,"S", "")))</f>
        <v>0</v>
      </c>
      <c r="BC12" s="276">
        <f>SUMPRODUCT(LEN($AI12:$AI15)-LEN(SUBSTITUTE($AI12:$AI15,"F", "")))</f>
        <v>0</v>
      </c>
      <c r="BD12" s="276">
        <f>SUMPRODUCT(LEN($AI12:$AI15)-LEN(SUBSTITUTE($AI12:$AI15,"G", "")))</f>
        <v>0</v>
      </c>
      <c r="BE12" s="279">
        <f>SUMPRODUCT(LEN($AI12:$AI15)-LEN(SUBSTITUTE($AI12:$AI15,"M", "")))</f>
        <v>0</v>
      </c>
    </row>
    <row r="13" spans="1:65" ht="28.15" customHeight="1" thickBot="1">
      <c r="B13" s="32"/>
      <c r="C13" s="245"/>
      <c r="D13" s="40"/>
      <c r="E13" s="117"/>
      <c r="F13" s="117"/>
      <c r="G13" s="116"/>
      <c r="H13" s="242"/>
      <c r="I13" s="249"/>
      <c r="J13" s="249"/>
      <c r="K13" s="249"/>
      <c r="L13" s="35" t="s">
        <v>122</v>
      </c>
      <c r="M13" s="34" t="s">
        <v>374</v>
      </c>
      <c r="N13" s="35" t="s">
        <v>121</v>
      </c>
      <c r="O13" s="34" t="s">
        <v>1079</v>
      </c>
      <c r="P13" s="35" t="s">
        <v>120</v>
      </c>
      <c r="Q13" s="34" t="s">
        <v>375</v>
      </c>
      <c r="R13" s="35" t="s">
        <v>119</v>
      </c>
      <c r="S13" s="34" t="s">
        <v>1280</v>
      </c>
      <c r="T13" s="35" t="s">
        <v>118</v>
      </c>
      <c r="U13" s="34" t="s">
        <v>374</v>
      </c>
      <c r="V13" s="35" t="s">
        <v>117</v>
      </c>
      <c r="W13" s="34" t="s">
        <v>464</v>
      </c>
      <c r="X13" s="35" t="s">
        <v>116</v>
      </c>
      <c r="Y13" s="34" t="s">
        <v>371</v>
      </c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475</v>
      </c>
      <c r="AI13" s="23"/>
      <c r="AJ13" s="236"/>
      <c r="AK13" s="236"/>
      <c r="AL13" s="51"/>
      <c r="AM13" s="229"/>
      <c r="AN13" s="217"/>
      <c r="AO13" s="220"/>
      <c r="AP13" s="223"/>
      <c r="AQ13" s="217"/>
      <c r="AR13" s="220"/>
      <c r="AS13" s="223"/>
      <c r="AT13" s="217"/>
      <c r="AU13" s="220"/>
      <c r="AV13" s="223"/>
      <c r="AW13" s="217"/>
      <c r="AX13" s="220"/>
      <c r="AY13" s="223"/>
      <c r="AZ13" s="217"/>
      <c r="BA13" s="220"/>
      <c r="BB13" s="274"/>
      <c r="BC13" s="277"/>
      <c r="BD13" s="277"/>
      <c r="BE13" s="280"/>
    </row>
    <row r="14" spans="1:65" ht="28.15" customHeight="1">
      <c r="B14" s="32"/>
      <c r="C14" s="246"/>
      <c r="D14" s="31"/>
      <c r="E14" s="115"/>
      <c r="F14" s="115"/>
      <c r="G14" s="114"/>
      <c r="H14" s="239">
        <v>260</v>
      </c>
      <c r="I14" s="250"/>
      <c r="J14" s="250"/>
      <c r="K14" s="250"/>
      <c r="L14" s="26" t="s">
        <v>112</v>
      </c>
      <c r="M14" s="25" t="s">
        <v>1181</v>
      </c>
      <c r="N14" s="26" t="s">
        <v>111</v>
      </c>
      <c r="O14" s="25" t="s">
        <v>1287</v>
      </c>
      <c r="P14" s="26" t="s">
        <v>110</v>
      </c>
      <c r="Q14" s="25" t="s">
        <v>496</v>
      </c>
      <c r="R14" s="26" t="s">
        <v>109</v>
      </c>
      <c r="S14" s="25" t="s">
        <v>1109</v>
      </c>
      <c r="T14" s="26" t="s">
        <v>108</v>
      </c>
      <c r="U14" s="25" t="s">
        <v>375</v>
      </c>
      <c r="V14" s="26" t="s">
        <v>107</v>
      </c>
      <c r="W14" s="25" t="s">
        <v>464</v>
      </c>
      <c r="X14" s="26" t="s">
        <v>106</v>
      </c>
      <c r="Y14" s="25" t="s">
        <v>133</v>
      </c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36"/>
      <c r="AK14" s="236"/>
      <c r="AL14" s="51"/>
      <c r="AM14" s="229"/>
      <c r="AN14" s="217"/>
      <c r="AO14" s="220"/>
      <c r="AP14" s="223"/>
      <c r="AQ14" s="217"/>
      <c r="AR14" s="220"/>
      <c r="AS14" s="223"/>
      <c r="AT14" s="217"/>
      <c r="AU14" s="220"/>
      <c r="AV14" s="223"/>
      <c r="AW14" s="217"/>
      <c r="AX14" s="220"/>
      <c r="AY14" s="223"/>
      <c r="AZ14" s="217"/>
      <c r="BA14" s="220"/>
      <c r="BB14" s="274"/>
      <c r="BC14" s="277"/>
      <c r="BD14" s="277"/>
      <c r="BE14" s="280"/>
    </row>
    <row r="15" spans="1:65" ht="28.15" customHeight="1" thickBot="1">
      <c r="B15" s="32"/>
      <c r="C15" s="247"/>
      <c r="D15" s="60"/>
      <c r="E15" s="121"/>
      <c r="F15" s="121"/>
      <c r="G15" s="120"/>
      <c r="H15" s="240"/>
      <c r="I15" s="251"/>
      <c r="J15" s="251"/>
      <c r="K15" s="251"/>
      <c r="L15" s="55" t="s">
        <v>103</v>
      </c>
      <c r="M15" s="54" t="s">
        <v>1264</v>
      </c>
      <c r="N15" s="55" t="s">
        <v>102</v>
      </c>
      <c r="O15" s="54" t="s">
        <v>743</v>
      </c>
      <c r="P15" s="55" t="s">
        <v>101</v>
      </c>
      <c r="Q15" s="54" t="s">
        <v>1191</v>
      </c>
      <c r="R15" s="55" t="s">
        <v>100</v>
      </c>
      <c r="S15" s="54" t="s">
        <v>679</v>
      </c>
      <c r="T15" s="55">
        <v>20</v>
      </c>
      <c r="U15" s="54" t="s">
        <v>463</v>
      </c>
      <c r="V15" s="55" t="s">
        <v>99</v>
      </c>
      <c r="W15" s="54" t="s">
        <v>531</v>
      </c>
      <c r="X15" s="55" t="s">
        <v>98</v>
      </c>
      <c r="Y15" s="54" t="s">
        <v>133</v>
      </c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38"/>
      <c r="AK15" s="238"/>
      <c r="AL15" s="51"/>
      <c r="AM15" s="230"/>
      <c r="AN15" s="218"/>
      <c r="AO15" s="221"/>
      <c r="AP15" s="224"/>
      <c r="AQ15" s="218"/>
      <c r="AR15" s="221"/>
      <c r="AS15" s="224"/>
      <c r="AT15" s="218"/>
      <c r="AU15" s="221"/>
      <c r="AV15" s="224"/>
      <c r="AW15" s="218"/>
      <c r="AX15" s="221"/>
      <c r="AY15" s="224"/>
      <c r="AZ15" s="218"/>
      <c r="BA15" s="221"/>
      <c r="BB15" s="275"/>
      <c r="BC15" s="278"/>
      <c r="BD15" s="278"/>
      <c r="BE15" s="281"/>
    </row>
    <row r="16" spans="1:65" ht="28.15" customHeight="1">
      <c r="B16" s="32"/>
      <c r="C16" s="244">
        <v>2</v>
      </c>
      <c r="D16" s="50"/>
      <c r="E16" s="119"/>
      <c r="F16" s="205"/>
      <c r="G16" s="118"/>
      <c r="H16" s="241"/>
      <c r="I16" s="248"/>
      <c r="J16" s="248"/>
      <c r="K16" s="248"/>
      <c r="L16" s="45" t="s">
        <v>132</v>
      </c>
      <c r="M16" s="44"/>
      <c r="N16" s="45" t="s">
        <v>131</v>
      </c>
      <c r="O16" s="44"/>
      <c r="P16" s="45" t="s">
        <v>130</v>
      </c>
      <c r="Q16" s="44"/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31"/>
      <c r="AK16" s="225"/>
      <c r="AL16" s="51"/>
      <c r="AM16" s="228">
        <f>SUMPRODUCT(LEN($M16:$AE19)-LEN(SUBSTITUTE($M16:$AE19,"A", "")))</f>
        <v>0</v>
      </c>
      <c r="AN16" s="216">
        <f>SUMPRODUCT(LEN($AH16:$AH19)-LEN(SUBSTITUTE($AH16:$AH19,"A", "")))</f>
        <v>0</v>
      </c>
      <c r="AO16" s="219">
        <f>SUMPRODUCT(LEN($AG16:$AG19)-LEN(SUBSTITUTE($AG16:$AG19,"A", "")))</f>
        <v>0</v>
      </c>
      <c r="AP16" s="222">
        <f>SUMPRODUCT(LEN($M16:$AE19)-LEN(SUBSTITUTE($M16:$AE19,"S", "")))</f>
        <v>0</v>
      </c>
      <c r="AQ16" s="216">
        <f>SUMPRODUCT(LEN($AH16:$AH19)-LEN(SUBSTITUTE($AH16:$AH19,"S", "")))</f>
        <v>0</v>
      </c>
      <c r="AR16" s="219">
        <f>SUMPRODUCT(LEN($AG16:$AG19)-LEN(SUBSTITUTE($AG16:$AG19,"S", "")))</f>
        <v>0</v>
      </c>
      <c r="AS16" s="222">
        <f>SUMPRODUCT(LEN($M16:$AE19)-LEN(SUBSTITUTE($M16:$AE19,"F", "")))</f>
        <v>0</v>
      </c>
      <c r="AT16" s="216">
        <f>SUMPRODUCT(LEN($AH16:$AH19)-LEN(SUBSTITUTE($AH16:$AH19,"F", "")))</f>
        <v>0</v>
      </c>
      <c r="AU16" s="219">
        <f>SUMPRODUCT(LEN($AG16:$AG19)-LEN(SUBSTITUTE($AG16:$AG19,"F", "")))</f>
        <v>0</v>
      </c>
      <c r="AV16" s="222">
        <f>SUMPRODUCT(LEN($M16:$AE19)-LEN(SUBSTITUTE($M16:$AE19,"G", "")))</f>
        <v>0</v>
      </c>
      <c r="AW16" s="216">
        <f>SUMPRODUCT(LEN($AH16:$AH19)-LEN(SUBSTITUTE($AH16:$AH19,"G", "")))</f>
        <v>0</v>
      </c>
      <c r="AX16" s="219">
        <f>SUMPRODUCT(LEN($AG16:$AG19)-LEN(SUBSTITUTE($AG16:$AG19,"G", "")))</f>
        <v>0</v>
      </c>
      <c r="AY16" s="222">
        <f>SUMPRODUCT(LEN($M16:$AE19)-LEN(SUBSTITUTE($M16:$AE19,"M", "")))</f>
        <v>0</v>
      </c>
      <c r="AZ16" s="216">
        <f>SUMPRODUCT(LEN($AH16:$AH19)-LEN(SUBSTITUTE($AH16:$AH19,"M", "")))</f>
        <v>0</v>
      </c>
      <c r="BA16" s="219">
        <f>SUMPRODUCT(LEN($AG16:$AG19)-LEN(SUBSTITUTE($AG16:$AG19,"M", "")))</f>
        <v>0</v>
      </c>
      <c r="BB16" s="273">
        <f>SUMPRODUCT(LEN($AI16:$AI19)-LEN(SUBSTITUTE($AI16:$AI19,"S", "")))</f>
        <v>0</v>
      </c>
      <c r="BC16" s="276">
        <f>SUMPRODUCT(LEN($AI16:$AI19)-LEN(SUBSTITUTE($AI16:$AI19,"F", "")))</f>
        <v>0</v>
      </c>
      <c r="BD16" s="276">
        <f>SUMPRODUCT(LEN($AI16:$AI19)-LEN(SUBSTITUTE($AI16:$AI19,"G", "")))</f>
        <v>0</v>
      </c>
      <c r="BE16" s="279">
        <f>SUMPRODUCT(LEN($AI16:$AI19)-LEN(SUBSTITUTE($AI16:$AI19,"M", "")))</f>
        <v>0</v>
      </c>
    </row>
    <row r="17" spans="2:65" ht="28.15" customHeight="1" thickBot="1">
      <c r="B17" s="32"/>
      <c r="C17" s="245"/>
      <c r="D17" s="40"/>
      <c r="E17" s="117"/>
      <c r="F17" s="204"/>
      <c r="G17" s="203" t="s">
        <v>251</v>
      </c>
      <c r="H17" s="242"/>
      <c r="I17" s="249"/>
      <c r="J17" s="249"/>
      <c r="K17" s="249"/>
      <c r="L17" s="35" t="s">
        <v>122</v>
      </c>
      <c r="M17" s="34"/>
      <c r="N17" s="35" t="s">
        <v>121</v>
      </c>
      <c r="O17" s="34"/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32"/>
      <c r="AK17" s="226"/>
      <c r="AL17" s="51"/>
      <c r="AM17" s="229"/>
      <c r="AN17" s="217"/>
      <c r="AO17" s="220"/>
      <c r="AP17" s="223"/>
      <c r="AQ17" s="217"/>
      <c r="AR17" s="220"/>
      <c r="AS17" s="223"/>
      <c r="AT17" s="217"/>
      <c r="AU17" s="220"/>
      <c r="AV17" s="223"/>
      <c r="AW17" s="217"/>
      <c r="AX17" s="220"/>
      <c r="AY17" s="223"/>
      <c r="AZ17" s="217"/>
      <c r="BA17" s="220"/>
      <c r="BB17" s="274"/>
      <c r="BC17" s="277"/>
      <c r="BD17" s="277"/>
      <c r="BE17" s="280"/>
    </row>
    <row r="18" spans="2:65" ht="28.15" customHeight="1">
      <c r="B18" s="32"/>
      <c r="C18" s="246"/>
      <c r="D18" s="31"/>
      <c r="E18" s="115"/>
      <c r="F18" s="202"/>
      <c r="G18" s="201" t="s">
        <v>250</v>
      </c>
      <c r="H18" s="239"/>
      <c r="I18" s="250"/>
      <c r="J18" s="250"/>
      <c r="K18" s="250"/>
      <c r="L18" s="26" t="s">
        <v>112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32"/>
      <c r="AK18" s="226"/>
      <c r="AL18" s="51"/>
      <c r="AM18" s="229"/>
      <c r="AN18" s="217"/>
      <c r="AO18" s="220"/>
      <c r="AP18" s="223"/>
      <c r="AQ18" s="217"/>
      <c r="AR18" s="220"/>
      <c r="AS18" s="223"/>
      <c r="AT18" s="217"/>
      <c r="AU18" s="220"/>
      <c r="AV18" s="223"/>
      <c r="AW18" s="217"/>
      <c r="AX18" s="220"/>
      <c r="AY18" s="223"/>
      <c r="AZ18" s="217"/>
      <c r="BA18" s="220"/>
      <c r="BB18" s="274"/>
      <c r="BC18" s="277"/>
      <c r="BD18" s="277"/>
      <c r="BE18" s="280"/>
    </row>
    <row r="19" spans="2:65" ht="28.15" customHeight="1" thickBot="1">
      <c r="B19" s="32"/>
      <c r="C19" s="247"/>
      <c r="D19" s="60"/>
      <c r="E19" s="121"/>
      <c r="F19" s="121"/>
      <c r="G19" s="120"/>
      <c r="H19" s="240"/>
      <c r="I19" s="251"/>
      <c r="J19" s="251"/>
      <c r="K19" s="251"/>
      <c r="L19" s="55" t="s">
        <v>103</v>
      </c>
      <c r="M19" s="54"/>
      <c r="N19" s="55" t="s">
        <v>102</v>
      </c>
      <c r="O19" s="54"/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33"/>
      <c r="AK19" s="227"/>
      <c r="AL19" s="51"/>
      <c r="AM19" s="230"/>
      <c r="AN19" s="218"/>
      <c r="AO19" s="221"/>
      <c r="AP19" s="224"/>
      <c r="AQ19" s="218"/>
      <c r="AR19" s="221"/>
      <c r="AS19" s="224"/>
      <c r="AT19" s="218"/>
      <c r="AU19" s="221"/>
      <c r="AV19" s="224"/>
      <c r="AW19" s="218"/>
      <c r="AX19" s="221"/>
      <c r="AY19" s="224"/>
      <c r="AZ19" s="218"/>
      <c r="BA19" s="221"/>
      <c r="BB19" s="275"/>
      <c r="BC19" s="278"/>
      <c r="BD19" s="278"/>
      <c r="BE19" s="281"/>
    </row>
    <row r="20" spans="2:65" ht="28.15" hidden="1" customHeight="1">
      <c r="B20" s="32"/>
      <c r="C20" s="244">
        <v>3</v>
      </c>
      <c r="D20" s="50"/>
      <c r="E20" s="119"/>
      <c r="F20" s="119"/>
      <c r="G20" s="118"/>
      <c r="H20" s="241"/>
      <c r="I20" s="248"/>
      <c r="J20" s="248"/>
      <c r="K20" s="248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35"/>
      <c r="AK20" s="235"/>
      <c r="AL20" s="51"/>
      <c r="AM20" s="228">
        <f>SUMPRODUCT(LEN($M20:$AE23)-LEN(SUBSTITUTE($M20:$AE23,"A", "")))</f>
        <v>0</v>
      </c>
      <c r="AN20" s="216">
        <f>SUMPRODUCT(LEN($AH20:$AH23)-LEN(SUBSTITUTE($AH20:$AH23,"A", "")))</f>
        <v>0</v>
      </c>
      <c r="AO20" s="219">
        <f>SUMPRODUCT(LEN($AG20:$AG23)-LEN(SUBSTITUTE($AG20:$AG23,"A", "")))</f>
        <v>0</v>
      </c>
      <c r="AP20" s="222">
        <f>SUMPRODUCT(LEN($M20:$AE23)-LEN(SUBSTITUTE($M20:$AE23,"S", "")))</f>
        <v>0</v>
      </c>
      <c r="AQ20" s="216">
        <f>SUMPRODUCT(LEN($AH20:$AH23)-LEN(SUBSTITUTE($AH20:$AH23,"S", "")))</f>
        <v>0</v>
      </c>
      <c r="AR20" s="219">
        <f>SUMPRODUCT(LEN($AG20:$AG23)-LEN(SUBSTITUTE($AG20:$AG23,"S", "")))</f>
        <v>0</v>
      </c>
      <c r="AS20" s="222">
        <f>SUMPRODUCT(LEN($M20:$AE23)-LEN(SUBSTITUTE($M20:$AE23,"F", "")))</f>
        <v>0</v>
      </c>
      <c r="AT20" s="216">
        <f>SUMPRODUCT(LEN($AH20:$AH23)-LEN(SUBSTITUTE($AH20:$AH23,"F", "")))</f>
        <v>0</v>
      </c>
      <c r="AU20" s="219">
        <f>SUMPRODUCT(LEN($AG20:$AG23)-LEN(SUBSTITUTE($AG20:$AG23,"F", "")))</f>
        <v>0</v>
      </c>
      <c r="AV20" s="222">
        <f>SUMPRODUCT(LEN($M20:$AE23)-LEN(SUBSTITUTE($M20:$AE23,"G", "")))</f>
        <v>0</v>
      </c>
      <c r="AW20" s="216">
        <f>SUMPRODUCT(LEN($AH20:$AH23)-LEN(SUBSTITUTE($AH20:$AH23,"G", "")))</f>
        <v>0</v>
      </c>
      <c r="AX20" s="219">
        <f>SUMPRODUCT(LEN($AG20:$AG23)-LEN(SUBSTITUTE($AG20:$AG23,"G", "")))</f>
        <v>0</v>
      </c>
      <c r="AY20" s="222">
        <f>SUMPRODUCT(LEN($M20:$AE23)-LEN(SUBSTITUTE($M20:$AE23,"M", "")))</f>
        <v>0</v>
      </c>
      <c r="AZ20" s="216">
        <f>SUMPRODUCT(LEN($AH20:$AH23)-LEN(SUBSTITUTE($AH20:$AH23,"M", "")))</f>
        <v>0</v>
      </c>
      <c r="BA20" s="219">
        <f>SUMPRODUCT(LEN($AG20:$AG23)-LEN(SUBSTITUTE($AG20:$AG23,"M", "")))</f>
        <v>0</v>
      </c>
      <c r="BB20" s="273">
        <f>SUMPRODUCT(LEN($AI20:$AI23)-LEN(SUBSTITUTE($AI20:$AI23,"S", "")))</f>
        <v>0</v>
      </c>
      <c r="BC20" s="276">
        <f>SUMPRODUCT(LEN($AI20:$AI23)-LEN(SUBSTITUTE($AI20:$AI23,"F", "")))</f>
        <v>0</v>
      </c>
      <c r="BD20" s="276">
        <f>SUMPRODUCT(LEN($AI20:$AI23)-LEN(SUBSTITUTE($AI20:$AI23,"G", "")))</f>
        <v>0</v>
      </c>
      <c r="BE20" s="279">
        <f>SUMPRODUCT(LEN($AI20:$AI23)-LEN(SUBSTITUTE($AI20:$AI23,"M", "")))</f>
        <v>0</v>
      </c>
    </row>
    <row r="21" spans="2:65" ht="28.15" hidden="1" customHeight="1" thickBot="1">
      <c r="B21" s="32"/>
      <c r="C21" s="245"/>
      <c r="D21" s="40"/>
      <c r="E21" s="117"/>
      <c r="F21" s="117"/>
      <c r="G21" s="116"/>
      <c r="H21" s="242"/>
      <c r="I21" s="249"/>
      <c r="J21" s="249"/>
      <c r="K21" s="249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36"/>
      <c r="AK21" s="236"/>
      <c r="AL21" s="51"/>
      <c r="AM21" s="229"/>
      <c r="AN21" s="217"/>
      <c r="AO21" s="220"/>
      <c r="AP21" s="223"/>
      <c r="AQ21" s="217"/>
      <c r="AR21" s="220"/>
      <c r="AS21" s="223"/>
      <c r="AT21" s="217"/>
      <c r="AU21" s="220"/>
      <c r="AV21" s="223"/>
      <c r="AW21" s="217"/>
      <c r="AX21" s="220"/>
      <c r="AY21" s="223"/>
      <c r="AZ21" s="217"/>
      <c r="BA21" s="220"/>
      <c r="BB21" s="274"/>
      <c r="BC21" s="277"/>
      <c r="BD21" s="277"/>
      <c r="BE21" s="280"/>
    </row>
    <row r="22" spans="2:65" ht="28.15" hidden="1" customHeight="1">
      <c r="B22" s="32"/>
      <c r="C22" s="246"/>
      <c r="D22" s="31"/>
      <c r="E22" s="115"/>
      <c r="F22" s="115"/>
      <c r="G22" s="114"/>
      <c r="H22" s="239"/>
      <c r="I22" s="250"/>
      <c r="J22" s="250"/>
      <c r="K22" s="250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36"/>
      <c r="AK22" s="236"/>
      <c r="AL22" s="51"/>
      <c r="AM22" s="229"/>
      <c r="AN22" s="217"/>
      <c r="AO22" s="220"/>
      <c r="AP22" s="223"/>
      <c r="AQ22" s="217"/>
      <c r="AR22" s="220"/>
      <c r="AS22" s="223"/>
      <c r="AT22" s="217"/>
      <c r="AU22" s="220"/>
      <c r="AV22" s="223"/>
      <c r="AW22" s="217"/>
      <c r="AX22" s="220"/>
      <c r="AY22" s="223"/>
      <c r="AZ22" s="217"/>
      <c r="BA22" s="220"/>
      <c r="BB22" s="274"/>
      <c r="BC22" s="277"/>
      <c r="BD22" s="277"/>
      <c r="BE22" s="280"/>
    </row>
    <row r="23" spans="2:65" ht="28.15" hidden="1" customHeight="1" thickBot="1">
      <c r="B23" s="21"/>
      <c r="C23" s="252"/>
      <c r="D23" s="20"/>
      <c r="E23" s="19"/>
      <c r="F23" s="19"/>
      <c r="G23" s="18"/>
      <c r="H23" s="240"/>
      <c r="I23" s="253"/>
      <c r="J23" s="253"/>
      <c r="K23" s="253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37"/>
      <c r="AK23" s="237"/>
      <c r="AL23" s="51"/>
      <c r="AM23" s="230"/>
      <c r="AN23" s="218"/>
      <c r="AO23" s="221"/>
      <c r="AP23" s="224"/>
      <c r="AQ23" s="218"/>
      <c r="AR23" s="221"/>
      <c r="AS23" s="224"/>
      <c r="AT23" s="218"/>
      <c r="AU23" s="221"/>
      <c r="AV23" s="224"/>
      <c r="AW23" s="218"/>
      <c r="AX23" s="221"/>
      <c r="AY23" s="224"/>
      <c r="AZ23" s="218"/>
      <c r="BA23" s="221"/>
      <c r="BB23" s="275"/>
      <c r="BC23" s="278"/>
      <c r="BD23" s="278"/>
      <c r="BE23" s="281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14" t="s">
        <v>167</v>
      </c>
      <c r="M24" s="243"/>
      <c r="N24" s="214" t="s">
        <v>166</v>
      </c>
      <c r="O24" s="243"/>
      <c r="P24" s="214" t="s">
        <v>166</v>
      </c>
      <c r="Q24" s="215"/>
      <c r="R24" s="214" t="s">
        <v>166</v>
      </c>
      <c r="S24" s="215"/>
      <c r="T24" s="214" t="s">
        <v>166</v>
      </c>
      <c r="U24" s="215"/>
      <c r="V24" s="214" t="s">
        <v>166</v>
      </c>
      <c r="W24" s="215"/>
      <c r="X24" s="214" t="s">
        <v>166</v>
      </c>
      <c r="Y24" s="215"/>
      <c r="Z24" s="214" t="s">
        <v>166</v>
      </c>
      <c r="AA24" s="215"/>
      <c r="AB24" s="214" t="s">
        <v>166</v>
      </c>
      <c r="AC24" s="215"/>
      <c r="AD24" s="214" t="s">
        <v>166</v>
      </c>
      <c r="AE24" s="215"/>
      <c r="AF24" s="234" t="s">
        <v>165</v>
      </c>
      <c r="AG24" s="215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55"/>
      <c r="F25" s="256"/>
      <c r="G25" s="257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50</v>
      </c>
      <c r="AN25" s="85">
        <f t="shared" si="2"/>
        <v>3</v>
      </c>
      <c r="AO25" s="84">
        <f t="shared" si="2"/>
        <v>0</v>
      </c>
      <c r="AP25" s="86">
        <f t="shared" si="2"/>
        <v>11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20</v>
      </c>
      <c r="AW25" s="85">
        <f t="shared" si="2"/>
        <v>0</v>
      </c>
      <c r="AX25" s="84">
        <f t="shared" si="2"/>
        <v>0</v>
      </c>
      <c r="AY25" s="86">
        <f t="shared" si="2"/>
        <v>6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137</v>
      </c>
      <c r="BI25" s="5">
        <f>SUM(AM25:AO25)/$BJ$5</f>
        <v>53</v>
      </c>
      <c r="BJ25" s="5">
        <f>SUM(AP25:AR25,BB25)/$BJ$5</f>
        <v>11</v>
      </c>
      <c r="BK25" s="5">
        <f>SUM(AS25:AU25,BC25)/$BJ$5</f>
        <v>0</v>
      </c>
      <c r="BL25" s="5">
        <f>SUM(AV25:AX25,BD25)/$BJ$5</f>
        <v>22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25</v>
      </c>
      <c r="AN26" s="66">
        <f t="shared" si="3"/>
        <v>1.5</v>
      </c>
      <c r="AO26" s="65">
        <f t="shared" si="3"/>
        <v>0</v>
      </c>
      <c r="AP26" s="67">
        <f t="shared" si="3"/>
        <v>5.5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10</v>
      </c>
      <c r="AW26" s="66">
        <f t="shared" si="3"/>
        <v>0</v>
      </c>
      <c r="AX26" s="65">
        <f t="shared" si="3"/>
        <v>0</v>
      </c>
      <c r="AY26" s="67">
        <f t="shared" si="3"/>
        <v>3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4">
        <v>1</v>
      </c>
      <c r="D27" s="50"/>
      <c r="E27" s="119"/>
      <c r="F27" s="119"/>
      <c r="G27" s="118"/>
      <c r="H27" s="241" t="s">
        <v>178</v>
      </c>
      <c r="I27" s="248">
        <v>132</v>
      </c>
      <c r="J27" s="248">
        <v>34</v>
      </c>
      <c r="K27" s="248">
        <v>6</v>
      </c>
      <c r="L27" s="45" t="s">
        <v>132</v>
      </c>
      <c r="M27" s="44" t="s">
        <v>1097</v>
      </c>
      <c r="N27" s="45" t="s">
        <v>131</v>
      </c>
      <c r="O27" s="44" t="s">
        <v>375</v>
      </c>
      <c r="P27" s="45" t="s">
        <v>130</v>
      </c>
      <c r="Q27" s="44" t="s">
        <v>1079</v>
      </c>
      <c r="R27" s="45" t="s">
        <v>129</v>
      </c>
      <c r="S27" s="44" t="s">
        <v>1382</v>
      </c>
      <c r="T27" s="45" t="s">
        <v>128</v>
      </c>
      <c r="U27" s="44" t="s">
        <v>703</v>
      </c>
      <c r="V27" s="45" t="s">
        <v>127</v>
      </c>
      <c r="W27" s="44" t="s">
        <v>549</v>
      </c>
      <c r="X27" s="45" t="s">
        <v>126</v>
      </c>
      <c r="Y27" s="44" t="s">
        <v>133</v>
      </c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375</v>
      </c>
      <c r="AI27" s="42" t="s">
        <v>715</v>
      </c>
      <c r="AJ27" s="235"/>
      <c r="AK27" s="235"/>
      <c r="AL27" s="51"/>
      <c r="AM27" s="228">
        <f>SUMPRODUCT(LEN($M27:$AE30)-LEN(SUBSTITUTE($M27:$AE30,"A", "")))</f>
        <v>50</v>
      </c>
      <c r="AN27" s="216">
        <f>SUMPRODUCT(LEN($AH27:$AH30)-LEN(SUBSTITUTE($AH27:$AH30,"A", "")))</f>
        <v>3</v>
      </c>
      <c r="AO27" s="219">
        <f>SUMPRODUCT(LEN($AG27:$AG30)-LEN(SUBSTITUTE($AG27:$AG30,"A", "")))</f>
        <v>0</v>
      </c>
      <c r="AP27" s="222">
        <f>SUMPRODUCT(LEN($M27:$AE30)-LEN(SUBSTITUTE($M27:$AE30,"S", "")))</f>
        <v>11</v>
      </c>
      <c r="AQ27" s="216">
        <f>SUMPRODUCT(LEN($AH27:$AH30)-LEN(SUBSTITUTE($AH27:$AH30,"S", "")))</f>
        <v>0</v>
      </c>
      <c r="AR27" s="219">
        <f>SUMPRODUCT(LEN($AG27:$AG30)-LEN(SUBSTITUTE($AG27:$AG30,"S", "")))</f>
        <v>0</v>
      </c>
      <c r="AS27" s="222">
        <f>SUMPRODUCT(LEN($M27:$AE30)-LEN(SUBSTITUTE($M27:$AE30,"F", "")))</f>
        <v>0</v>
      </c>
      <c r="AT27" s="216">
        <f>SUMPRODUCT(LEN($AH27:$AH30)-LEN(SUBSTITUTE($AH27:$AH30,"F", "")))</f>
        <v>0</v>
      </c>
      <c r="AU27" s="219">
        <f>SUMPRODUCT(LEN($AG27:$AG30)-LEN(SUBSTITUTE($AG27:$AG30,"F", "")))</f>
        <v>0</v>
      </c>
      <c r="AV27" s="222">
        <f>SUMPRODUCT(LEN($M27:$AE30)-LEN(SUBSTITUTE($M27:$AE30,"G", "")))</f>
        <v>20</v>
      </c>
      <c r="AW27" s="216">
        <f>SUMPRODUCT(LEN($AH27:$AH30)-LEN(SUBSTITUTE($AH27:$AH30,"G", "")))</f>
        <v>0</v>
      </c>
      <c r="AX27" s="219">
        <f>SUMPRODUCT(LEN($AG27:$AG30)-LEN(SUBSTITUTE($AG27:$AG30,"G", "")))</f>
        <v>0</v>
      </c>
      <c r="AY27" s="222">
        <f>SUMPRODUCT(LEN($M27:$AE30)-LEN(SUBSTITUTE($M27:$AE30,"M", "")))</f>
        <v>6</v>
      </c>
      <c r="AZ27" s="216">
        <f>SUMPRODUCT(LEN($AH27:$AH30)-LEN(SUBSTITUTE($AH27:$AH30,"M", "")))</f>
        <v>0</v>
      </c>
      <c r="BA27" s="219">
        <f>SUMPRODUCT(LEN($AG27:$AG30)-LEN(SUBSTITUTE($AG27:$AG30,"M", "")))</f>
        <v>0</v>
      </c>
      <c r="BB27" s="273">
        <f>SUMPRODUCT(LEN($AI27:$AI30)-LEN(SUBSTITUTE($AI27:$AI30,"S", "")))</f>
        <v>0</v>
      </c>
      <c r="BC27" s="276">
        <f>SUMPRODUCT(LEN($AI27:$AI30)-LEN(SUBSTITUTE($AI27:$AI30,"F", "")))</f>
        <v>0</v>
      </c>
      <c r="BD27" s="276">
        <f>SUMPRODUCT(LEN($AI27:$AI30)-LEN(SUBSTITUTE($AI27:$AI30,"G", "")))</f>
        <v>2</v>
      </c>
      <c r="BE27" s="279">
        <f>SUMPRODUCT(LEN($AI27:$AI30)-LEN(SUBSTITUTE($AI27:$AI30,"M", "")))</f>
        <v>0</v>
      </c>
    </row>
    <row r="28" spans="2:65" ht="28.15" customHeight="1" thickBot="1">
      <c r="B28" s="32"/>
      <c r="C28" s="245"/>
      <c r="D28" s="40"/>
      <c r="E28" s="117"/>
      <c r="F28" s="117"/>
      <c r="G28" s="116"/>
      <c r="H28" s="242"/>
      <c r="I28" s="249"/>
      <c r="J28" s="249"/>
      <c r="K28" s="249"/>
      <c r="L28" s="35" t="s">
        <v>122</v>
      </c>
      <c r="M28" s="34" t="s">
        <v>175</v>
      </c>
      <c r="N28" s="35" t="s">
        <v>121</v>
      </c>
      <c r="O28" s="34" t="s">
        <v>1110</v>
      </c>
      <c r="P28" s="35" t="s">
        <v>120</v>
      </c>
      <c r="Q28" s="34" t="s">
        <v>1167</v>
      </c>
      <c r="R28" s="35" t="s">
        <v>119</v>
      </c>
      <c r="S28" s="34" t="s">
        <v>1666</v>
      </c>
      <c r="T28" s="35" t="s">
        <v>118</v>
      </c>
      <c r="U28" s="34" t="s">
        <v>1074</v>
      </c>
      <c r="V28" s="35" t="s">
        <v>117</v>
      </c>
      <c r="W28" s="34" t="s">
        <v>661</v>
      </c>
      <c r="X28" s="35" t="s">
        <v>116</v>
      </c>
      <c r="Y28" s="34" t="s">
        <v>133</v>
      </c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 t="s">
        <v>175</v>
      </c>
      <c r="AI28" s="23"/>
      <c r="AJ28" s="236"/>
      <c r="AK28" s="236"/>
      <c r="AL28" s="51"/>
      <c r="AM28" s="229"/>
      <c r="AN28" s="217"/>
      <c r="AO28" s="220"/>
      <c r="AP28" s="223"/>
      <c r="AQ28" s="217"/>
      <c r="AR28" s="220"/>
      <c r="AS28" s="223"/>
      <c r="AT28" s="217"/>
      <c r="AU28" s="220"/>
      <c r="AV28" s="223"/>
      <c r="AW28" s="217"/>
      <c r="AX28" s="220"/>
      <c r="AY28" s="223"/>
      <c r="AZ28" s="217"/>
      <c r="BA28" s="220"/>
      <c r="BB28" s="274"/>
      <c r="BC28" s="277"/>
      <c r="BD28" s="277"/>
      <c r="BE28" s="280"/>
    </row>
    <row r="29" spans="2:65" ht="28.15" customHeight="1">
      <c r="B29" s="32"/>
      <c r="C29" s="246"/>
      <c r="D29" s="31"/>
      <c r="E29" s="115"/>
      <c r="F29" s="115"/>
      <c r="G29" s="114"/>
      <c r="H29" s="239">
        <v>260</v>
      </c>
      <c r="I29" s="250"/>
      <c r="J29" s="250"/>
      <c r="K29" s="250"/>
      <c r="L29" s="26" t="s">
        <v>112</v>
      </c>
      <c r="M29" s="25" t="s">
        <v>375</v>
      </c>
      <c r="N29" s="26" t="s">
        <v>111</v>
      </c>
      <c r="O29" s="25" t="s">
        <v>1106</v>
      </c>
      <c r="P29" s="26" t="s">
        <v>110</v>
      </c>
      <c r="Q29" s="25" t="s">
        <v>656</v>
      </c>
      <c r="R29" s="26" t="s">
        <v>109</v>
      </c>
      <c r="S29" s="25" t="s">
        <v>1665</v>
      </c>
      <c r="T29" s="26" t="s">
        <v>108</v>
      </c>
      <c r="U29" s="25" t="s">
        <v>699</v>
      </c>
      <c r="V29" s="26" t="s">
        <v>107</v>
      </c>
      <c r="W29" s="25" t="s">
        <v>386</v>
      </c>
      <c r="X29" s="26" t="s">
        <v>106</v>
      </c>
      <c r="Y29" s="25" t="s">
        <v>133</v>
      </c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36"/>
      <c r="AK29" s="236"/>
      <c r="AL29" s="51"/>
      <c r="AM29" s="229"/>
      <c r="AN29" s="217"/>
      <c r="AO29" s="220"/>
      <c r="AP29" s="223"/>
      <c r="AQ29" s="217"/>
      <c r="AR29" s="220"/>
      <c r="AS29" s="223"/>
      <c r="AT29" s="217"/>
      <c r="AU29" s="220"/>
      <c r="AV29" s="223"/>
      <c r="AW29" s="217"/>
      <c r="AX29" s="220"/>
      <c r="AY29" s="223"/>
      <c r="AZ29" s="217"/>
      <c r="BA29" s="220"/>
      <c r="BB29" s="274"/>
      <c r="BC29" s="277"/>
      <c r="BD29" s="277"/>
      <c r="BE29" s="280"/>
    </row>
    <row r="30" spans="2:65" ht="28.15" customHeight="1" thickBot="1">
      <c r="B30" s="32"/>
      <c r="C30" s="247"/>
      <c r="D30" s="60"/>
      <c r="E30" s="121"/>
      <c r="F30" s="121"/>
      <c r="G30" s="120"/>
      <c r="H30" s="240"/>
      <c r="I30" s="251"/>
      <c r="J30" s="251"/>
      <c r="K30" s="251"/>
      <c r="L30" s="55" t="s">
        <v>103</v>
      </c>
      <c r="M30" s="54" t="s">
        <v>374</v>
      </c>
      <c r="N30" s="55" t="s">
        <v>102</v>
      </c>
      <c r="O30" s="54" t="s">
        <v>1097</v>
      </c>
      <c r="P30" s="55" t="s">
        <v>101</v>
      </c>
      <c r="Q30" s="54" t="s">
        <v>918</v>
      </c>
      <c r="R30" s="55" t="s">
        <v>100</v>
      </c>
      <c r="S30" s="54" t="s">
        <v>1586</v>
      </c>
      <c r="T30" s="55">
        <v>20</v>
      </c>
      <c r="U30" s="54" t="s">
        <v>710</v>
      </c>
      <c r="V30" s="55" t="s">
        <v>99</v>
      </c>
      <c r="W30" s="54" t="s">
        <v>471</v>
      </c>
      <c r="X30" s="55" t="s">
        <v>98</v>
      </c>
      <c r="Y30" s="54" t="s">
        <v>175</v>
      </c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38"/>
      <c r="AK30" s="238"/>
      <c r="AL30" s="51"/>
      <c r="AM30" s="230"/>
      <c r="AN30" s="218"/>
      <c r="AO30" s="221"/>
      <c r="AP30" s="224"/>
      <c r="AQ30" s="218"/>
      <c r="AR30" s="221"/>
      <c r="AS30" s="224"/>
      <c r="AT30" s="218"/>
      <c r="AU30" s="221"/>
      <c r="AV30" s="224"/>
      <c r="AW30" s="218"/>
      <c r="AX30" s="221"/>
      <c r="AY30" s="224"/>
      <c r="AZ30" s="218"/>
      <c r="BA30" s="221"/>
      <c r="BB30" s="275"/>
      <c r="BC30" s="278"/>
      <c r="BD30" s="278"/>
      <c r="BE30" s="281"/>
    </row>
    <row r="31" spans="2:65" ht="28.15" customHeight="1">
      <c r="B31" s="32"/>
      <c r="C31" s="244">
        <v>2</v>
      </c>
      <c r="D31" s="50"/>
      <c r="E31" s="119"/>
      <c r="F31" s="119"/>
      <c r="G31" s="118"/>
      <c r="H31" s="241"/>
      <c r="I31" s="248"/>
      <c r="J31" s="248"/>
      <c r="K31" s="248"/>
      <c r="L31" s="45" t="s">
        <v>132</v>
      </c>
      <c r="M31" s="44"/>
      <c r="N31" s="45" t="s">
        <v>131</v>
      </c>
      <c r="O31" s="44"/>
      <c r="P31" s="45" t="s">
        <v>130</v>
      </c>
      <c r="Q31" s="44"/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/>
      <c r="AI31" s="42"/>
      <c r="AJ31" s="231"/>
      <c r="AK31" s="225"/>
      <c r="AL31" s="51"/>
      <c r="AM31" s="228">
        <f>SUMPRODUCT(LEN($M31:$AE34)-LEN(SUBSTITUTE($M31:$AE34,"A", "")))</f>
        <v>0</v>
      </c>
      <c r="AN31" s="216">
        <f>SUMPRODUCT(LEN($AH31:$AH34)-LEN(SUBSTITUTE($AH31:$AH34,"A", "")))</f>
        <v>0</v>
      </c>
      <c r="AO31" s="219">
        <f>SUMPRODUCT(LEN($AG31:$AG34)-LEN(SUBSTITUTE($AG31:$AG34,"A", "")))</f>
        <v>0</v>
      </c>
      <c r="AP31" s="222">
        <f>SUMPRODUCT(LEN($M31:$AE34)-LEN(SUBSTITUTE($M31:$AE34,"S", "")))</f>
        <v>0</v>
      </c>
      <c r="AQ31" s="216">
        <f>SUMPRODUCT(LEN($AH31:$AH34)-LEN(SUBSTITUTE($AH31:$AH34,"S", "")))</f>
        <v>0</v>
      </c>
      <c r="AR31" s="219">
        <f>SUMPRODUCT(LEN($AG31:$AG34)-LEN(SUBSTITUTE($AG31:$AG34,"S", "")))</f>
        <v>0</v>
      </c>
      <c r="AS31" s="222">
        <f>SUMPRODUCT(LEN($M31:$AE34)-LEN(SUBSTITUTE($M31:$AE34,"F", "")))</f>
        <v>0</v>
      </c>
      <c r="AT31" s="216">
        <f>SUMPRODUCT(LEN($AH31:$AH34)-LEN(SUBSTITUTE($AH31:$AH34,"F", "")))</f>
        <v>0</v>
      </c>
      <c r="AU31" s="219">
        <f>SUMPRODUCT(LEN($AG31:$AG34)-LEN(SUBSTITUTE($AG31:$AG34,"F", "")))</f>
        <v>0</v>
      </c>
      <c r="AV31" s="222">
        <f>SUMPRODUCT(LEN($M31:$AE34)-LEN(SUBSTITUTE($M31:$AE34,"G", "")))</f>
        <v>0</v>
      </c>
      <c r="AW31" s="216">
        <f>SUMPRODUCT(LEN($AH31:$AH34)-LEN(SUBSTITUTE($AH31:$AH34,"G", "")))</f>
        <v>0</v>
      </c>
      <c r="AX31" s="219">
        <f>SUMPRODUCT(LEN($AG31:$AG34)-LEN(SUBSTITUTE($AG31:$AG34,"G", "")))</f>
        <v>0</v>
      </c>
      <c r="AY31" s="222">
        <f>SUMPRODUCT(LEN($M31:$AE34)-LEN(SUBSTITUTE($M31:$AE34,"M", "")))</f>
        <v>0</v>
      </c>
      <c r="AZ31" s="216">
        <f>SUMPRODUCT(LEN($AH31:$AH34)-LEN(SUBSTITUTE($AH31:$AH34,"M", "")))</f>
        <v>0</v>
      </c>
      <c r="BA31" s="219">
        <f>SUMPRODUCT(LEN($AG31:$AG34)-LEN(SUBSTITUTE($AG31:$AG34,"M", "")))</f>
        <v>0</v>
      </c>
      <c r="BB31" s="273">
        <f>SUMPRODUCT(LEN($AI31:$AI34)-LEN(SUBSTITUTE($AI31:$AI34,"S", "")))</f>
        <v>0</v>
      </c>
      <c r="BC31" s="276">
        <f>SUMPRODUCT(LEN($AI31:$AI34)-LEN(SUBSTITUTE($AI31:$AI34,"F", "")))</f>
        <v>0</v>
      </c>
      <c r="BD31" s="276">
        <f>SUMPRODUCT(LEN($AI31:$AI34)-LEN(SUBSTITUTE($AI31:$AI34,"G", "")))</f>
        <v>0</v>
      </c>
      <c r="BE31" s="279">
        <f>SUMPRODUCT(LEN($AI31:$AI34)-LEN(SUBSTITUTE($AI31:$AI34,"M", "")))</f>
        <v>0</v>
      </c>
    </row>
    <row r="32" spans="2:65" ht="28.15" customHeight="1" thickBot="1">
      <c r="B32" s="32"/>
      <c r="C32" s="245"/>
      <c r="D32" s="40"/>
      <c r="E32" s="117"/>
      <c r="F32" s="117"/>
      <c r="G32" s="116"/>
      <c r="H32" s="242"/>
      <c r="I32" s="249"/>
      <c r="J32" s="249"/>
      <c r="K32" s="249"/>
      <c r="L32" s="35" t="s">
        <v>122</v>
      </c>
      <c r="M32" s="34"/>
      <c r="N32" s="35" t="s">
        <v>121</v>
      </c>
      <c r="O32" s="34"/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32"/>
      <c r="AK32" s="226"/>
      <c r="AL32" s="51"/>
      <c r="AM32" s="229"/>
      <c r="AN32" s="217"/>
      <c r="AO32" s="220"/>
      <c r="AP32" s="223"/>
      <c r="AQ32" s="217"/>
      <c r="AR32" s="220"/>
      <c r="AS32" s="223"/>
      <c r="AT32" s="217"/>
      <c r="AU32" s="220"/>
      <c r="AV32" s="223"/>
      <c r="AW32" s="217"/>
      <c r="AX32" s="220"/>
      <c r="AY32" s="223"/>
      <c r="AZ32" s="217"/>
      <c r="BA32" s="220"/>
      <c r="BB32" s="274"/>
      <c r="BC32" s="277"/>
      <c r="BD32" s="277"/>
      <c r="BE32" s="280"/>
    </row>
    <row r="33" spans="2:65" ht="28.15" customHeight="1">
      <c r="B33" s="32"/>
      <c r="C33" s="246"/>
      <c r="D33" s="31"/>
      <c r="E33" s="115"/>
      <c r="F33" s="115"/>
      <c r="G33" s="114"/>
      <c r="H33" s="239"/>
      <c r="I33" s="250"/>
      <c r="J33" s="250"/>
      <c r="K33" s="250"/>
      <c r="L33" s="26" t="s">
        <v>112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32"/>
      <c r="AK33" s="226"/>
      <c r="AL33" s="51"/>
      <c r="AM33" s="229"/>
      <c r="AN33" s="217"/>
      <c r="AO33" s="220"/>
      <c r="AP33" s="223"/>
      <c r="AQ33" s="217"/>
      <c r="AR33" s="220"/>
      <c r="AS33" s="223"/>
      <c r="AT33" s="217"/>
      <c r="AU33" s="220"/>
      <c r="AV33" s="223"/>
      <c r="AW33" s="217"/>
      <c r="AX33" s="220"/>
      <c r="AY33" s="223"/>
      <c r="AZ33" s="217"/>
      <c r="BA33" s="220"/>
      <c r="BB33" s="274"/>
      <c r="BC33" s="277"/>
      <c r="BD33" s="277"/>
      <c r="BE33" s="280"/>
    </row>
    <row r="34" spans="2:65" ht="28.15" customHeight="1" thickBot="1">
      <c r="B34" s="32"/>
      <c r="C34" s="247"/>
      <c r="D34" s="60"/>
      <c r="E34" s="121"/>
      <c r="F34" s="121"/>
      <c r="G34" s="120"/>
      <c r="H34" s="240"/>
      <c r="I34" s="251"/>
      <c r="J34" s="251"/>
      <c r="K34" s="251"/>
      <c r="L34" s="55" t="s">
        <v>103</v>
      </c>
      <c r="M34" s="54"/>
      <c r="N34" s="55" t="s">
        <v>102</v>
      </c>
      <c r="O34" s="54"/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33"/>
      <c r="AK34" s="227"/>
      <c r="AL34" s="51"/>
      <c r="AM34" s="230"/>
      <c r="AN34" s="218"/>
      <c r="AO34" s="221"/>
      <c r="AP34" s="224"/>
      <c r="AQ34" s="218"/>
      <c r="AR34" s="221"/>
      <c r="AS34" s="224"/>
      <c r="AT34" s="218"/>
      <c r="AU34" s="221"/>
      <c r="AV34" s="224"/>
      <c r="AW34" s="218"/>
      <c r="AX34" s="221"/>
      <c r="AY34" s="224"/>
      <c r="AZ34" s="218"/>
      <c r="BA34" s="221"/>
      <c r="BB34" s="275"/>
      <c r="BC34" s="278"/>
      <c r="BD34" s="278"/>
      <c r="BE34" s="281"/>
    </row>
    <row r="35" spans="2:65" ht="28.15" hidden="1" customHeight="1">
      <c r="B35" s="32"/>
      <c r="C35" s="244">
        <v>3</v>
      </c>
      <c r="D35" s="50"/>
      <c r="E35" s="119"/>
      <c r="F35" s="119"/>
      <c r="G35" s="118"/>
      <c r="H35" s="241"/>
      <c r="I35" s="248"/>
      <c r="J35" s="248"/>
      <c r="K35" s="248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35"/>
      <c r="AK35" s="235"/>
      <c r="AL35" s="41"/>
      <c r="AM35" s="228">
        <f>SUMPRODUCT(LEN($M35:$AE38)-LEN(SUBSTITUTE($M35:$AE38,"A", "")))</f>
        <v>0</v>
      </c>
      <c r="AN35" s="216">
        <f>SUMPRODUCT(LEN($AH35:$AH38)-LEN(SUBSTITUTE($AH35:$AH38,"A", "")))</f>
        <v>0</v>
      </c>
      <c r="AO35" s="219">
        <f>SUMPRODUCT(LEN($AG35:$AG38)-LEN(SUBSTITUTE($AG35:$AG38,"A", "")))</f>
        <v>0</v>
      </c>
      <c r="AP35" s="222">
        <f>SUMPRODUCT(LEN($M35:$AE38)-LEN(SUBSTITUTE($M35:$AE38,"S", "")))</f>
        <v>0</v>
      </c>
      <c r="AQ35" s="216">
        <f>SUMPRODUCT(LEN($AH35:$AH38)-LEN(SUBSTITUTE($AH35:$AH38,"S", "")))</f>
        <v>0</v>
      </c>
      <c r="AR35" s="219">
        <f>SUMPRODUCT(LEN($AG35:$AG38)-LEN(SUBSTITUTE($AG35:$AG38,"S", "")))</f>
        <v>0</v>
      </c>
      <c r="AS35" s="222">
        <f>SUMPRODUCT(LEN($M35:$AE38)-LEN(SUBSTITUTE($M35:$AE38,"F", "")))</f>
        <v>0</v>
      </c>
      <c r="AT35" s="216">
        <f>SUMPRODUCT(LEN($AH35:$AH38)-LEN(SUBSTITUTE($AH35:$AH38,"F", "")))</f>
        <v>0</v>
      </c>
      <c r="AU35" s="219">
        <f>SUMPRODUCT(LEN($AG35:$AG38)-LEN(SUBSTITUTE($AG35:$AG38,"F", "")))</f>
        <v>0</v>
      </c>
      <c r="AV35" s="222">
        <f>SUMPRODUCT(LEN($M35:$AE38)-LEN(SUBSTITUTE($M35:$AE38,"G", "")))</f>
        <v>0</v>
      </c>
      <c r="AW35" s="216">
        <f>SUMPRODUCT(LEN($AH35:$AH38)-LEN(SUBSTITUTE($AH35:$AH38,"G", "")))</f>
        <v>0</v>
      </c>
      <c r="AX35" s="219">
        <f>SUMPRODUCT(LEN($AG35:$AG38)-LEN(SUBSTITUTE($AG35:$AG38,"G", "")))</f>
        <v>0</v>
      </c>
      <c r="AY35" s="222">
        <f>SUMPRODUCT(LEN($M35:$AE38)-LEN(SUBSTITUTE($M35:$AE38,"M", "")))</f>
        <v>0</v>
      </c>
      <c r="AZ35" s="216">
        <f>SUMPRODUCT(LEN($AH35:$AH38)-LEN(SUBSTITUTE($AH35:$AH38,"M", "")))</f>
        <v>0</v>
      </c>
      <c r="BA35" s="219">
        <f>SUMPRODUCT(LEN($AG35:$AG38)-LEN(SUBSTITUTE($AG35:$AG38,"M", "")))</f>
        <v>0</v>
      </c>
      <c r="BB35" s="273">
        <f>SUMPRODUCT(LEN($AI35:$AI38)-LEN(SUBSTITUTE($AI35:$AI38,"S", "")))</f>
        <v>0</v>
      </c>
      <c r="BC35" s="276">
        <f>SUMPRODUCT(LEN($AI35:$AI38)-LEN(SUBSTITUTE($AI35:$AI38,"F", "")))</f>
        <v>0</v>
      </c>
      <c r="BD35" s="276">
        <f>SUMPRODUCT(LEN($AI35:$AI38)-LEN(SUBSTITUTE($AI35:$AI38,"G", "")))</f>
        <v>0</v>
      </c>
      <c r="BE35" s="279">
        <f>SUMPRODUCT(LEN($AI35:$AI38)-LEN(SUBSTITUTE($AI35:$AI38,"M", "")))</f>
        <v>0</v>
      </c>
    </row>
    <row r="36" spans="2:65" ht="28.15" hidden="1" customHeight="1" thickBot="1">
      <c r="B36" s="32"/>
      <c r="C36" s="245"/>
      <c r="D36" s="40"/>
      <c r="E36" s="117"/>
      <c r="F36" s="117"/>
      <c r="G36" s="116"/>
      <c r="H36" s="242"/>
      <c r="I36" s="249"/>
      <c r="J36" s="249"/>
      <c r="K36" s="249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36"/>
      <c r="AK36" s="236"/>
      <c r="AL36" s="22"/>
      <c r="AM36" s="229"/>
      <c r="AN36" s="217"/>
      <c r="AO36" s="220"/>
      <c r="AP36" s="223"/>
      <c r="AQ36" s="217"/>
      <c r="AR36" s="220"/>
      <c r="AS36" s="223"/>
      <c r="AT36" s="217"/>
      <c r="AU36" s="220"/>
      <c r="AV36" s="223"/>
      <c r="AW36" s="217"/>
      <c r="AX36" s="220"/>
      <c r="AY36" s="223"/>
      <c r="AZ36" s="217"/>
      <c r="BA36" s="220"/>
      <c r="BB36" s="274"/>
      <c r="BC36" s="277"/>
      <c r="BD36" s="277"/>
      <c r="BE36" s="280"/>
    </row>
    <row r="37" spans="2:65" ht="28.15" hidden="1" customHeight="1">
      <c r="B37" s="32"/>
      <c r="C37" s="246"/>
      <c r="D37" s="31"/>
      <c r="E37" s="115"/>
      <c r="F37" s="115"/>
      <c r="G37" s="114"/>
      <c r="H37" s="239"/>
      <c r="I37" s="250"/>
      <c r="J37" s="250"/>
      <c r="K37" s="250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36"/>
      <c r="AK37" s="236"/>
      <c r="AL37" s="22"/>
      <c r="AM37" s="229"/>
      <c r="AN37" s="217"/>
      <c r="AO37" s="220"/>
      <c r="AP37" s="223"/>
      <c r="AQ37" s="217"/>
      <c r="AR37" s="220"/>
      <c r="AS37" s="223"/>
      <c r="AT37" s="217"/>
      <c r="AU37" s="220"/>
      <c r="AV37" s="223"/>
      <c r="AW37" s="217"/>
      <c r="AX37" s="220"/>
      <c r="AY37" s="223"/>
      <c r="AZ37" s="217"/>
      <c r="BA37" s="220"/>
      <c r="BB37" s="274"/>
      <c r="BC37" s="277"/>
      <c r="BD37" s="277"/>
      <c r="BE37" s="280"/>
    </row>
    <row r="38" spans="2:65" ht="28.15" hidden="1" customHeight="1" thickBot="1">
      <c r="B38" s="21"/>
      <c r="C38" s="252"/>
      <c r="D38" s="20"/>
      <c r="E38" s="123"/>
      <c r="F38" s="123"/>
      <c r="G38" s="122"/>
      <c r="H38" s="240"/>
      <c r="I38" s="253"/>
      <c r="J38" s="253"/>
      <c r="K38" s="253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37"/>
      <c r="AK38" s="237"/>
      <c r="AL38" s="11"/>
      <c r="AM38" s="230"/>
      <c r="AN38" s="218"/>
      <c r="AO38" s="221"/>
      <c r="AP38" s="224"/>
      <c r="AQ38" s="218"/>
      <c r="AR38" s="221"/>
      <c r="AS38" s="224"/>
      <c r="AT38" s="218"/>
      <c r="AU38" s="221"/>
      <c r="AV38" s="224"/>
      <c r="AW38" s="218"/>
      <c r="AX38" s="221"/>
      <c r="AY38" s="224"/>
      <c r="AZ38" s="218"/>
      <c r="BA38" s="221"/>
      <c r="BB38" s="275"/>
      <c r="BC38" s="278"/>
      <c r="BD38" s="278"/>
      <c r="BE38" s="281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14" t="s">
        <v>167</v>
      </c>
      <c r="M39" s="243"/>
      <c r="N39" s="214" t="s">
        <v>166</v>
      </c>
      <c r="O39" s="243"/>
      <c r="P39" s="214" t="s">
        <v>166</v>
      </c>
      <c r="Q39" s="215"/>
      <c r="R39" s="214" t="s">
        <v>166</v>
      </c>
      <c r="S39" s="215"/>
      <c r="T39" s="214" t="s">
        <v>166</v>
      </c>
      <c r="U39" s="215"/>
      <c r="V39" s="214" t="s">
        <v>166</v>
      </c>
      <c r="W39" s="215"/>
      <c r="X39" s="214" t="s">
        <v>166</v>
      </c>
      <c r="Y39" s="215"/>
      <c r="Z39" s="214" t="s">
        <v>166</v>
      </c>
      <c r="AA39" s="215"/>
      <c r="AB39" s="214" t="s">
        <v>166</v>
      </c>
      <c r="AC39" s="215"/>
      <c r="AD39" s="214" t="s">
        <v>166</v>
      </c>
      <c r="AE39" s="215"/>
      <c r="AF39" s="234" t="s">
        <v>165</v>
      </c>
      <c r="AG39" s="215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55"/>
      <c r="F40" s="256"/>
      <c r="G40" s="257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35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10</v>
      </c>
      <c r="AW40" s="85">
        <f t="shared" si="4"/>
        <v>0</v>
      </c>
      <c r="AX40" s="84">
        <f t="shared" si="4"/>
        <v>0</v>
      </c>
      <c r="AY40" s="86">
        <f t="shared" si="4"/>
        <v>8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35</v>
      </c>
      <c r="BJ40" s="5">
        <f>SUM(AP40:AR40,BB40)/$BJ$5</f>
        <v>4</v>
      </c>
      <c r="BK40" s="5">
        <f>SUM(AS40:AU40,BC40)/$BJ$5</f>
        <v>0</v>
      </c>
      <c r="BL40" s="5">
        <f>SUM(AV40:AX40,BD40)/$BJ$5</f>
        <v>10</v>
      </c>
      <c r="BM40" s="5">
        <f>SUM(AY40:BA40,BE40)/$BJ$5</f>
        <v>8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17.5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5</v>
      </c>
      <c r="AW41" s="66">
        <f t="shared" si="5"/>
        <v>0</v>
      </c>
      <c r="AX41" s="65">
        <f t="shared" si="5"/>
        <v>0</v>
      </c>
      <c r="AY41" s="67">
        <f t="shared" si="5"/>
        <v>4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4">
        <v>1</v>
      </c>
      <c r="D42" s="50"/>
      <c r="E42" s="119"/>
      <c r="F42" s="119"/>
      <c r="G42" s="118"/>
      <c r="H42" s="241" t="s">
        <v>466</v>
      </c>
      <c r="I42" s="248">
        <v>115</v>
      </c>
      <c r="J42" s="248">
        <v>28</v>
      </c>
      <c r="K42" s="248">
        <v>5</v>
      </c>
      <c r="L42" s="45" t="s">
        <v>132</v>
      </c>
      <c r="M42" s="44" t="s">
        <v>175</v>
      </c>
      <c r="N42" s="45" t="s">
        <v>131</v>
      </c>
      <c r="O42" s="44" t="s">
        <v>1079</v>
      </c>
      <c r="P42" s="45" t="s">
        <v>130</v>
      </c>
      <c r="Q42" s="44" t="s">
        <v>1106</v>
      </c>
      <c r="R42" s="45" t="s">
        <v>129</v>
      </c>
      <c r="S42" s="44" t="s">
        <v>1142</v>
      </c>
      <c r="T42" s="45" t="s">
        <v>128</v>
      </c>
      <c r="U42" s="44" t="s">
        <v>679</v>
      </c>
      <c r="V42" s="45" t="s">
        <v>127</v>
      </c>
      <c r="W42" s="44" t="s">
        <v>498</v>
      </c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 t="s">
        <v>133</v>
      </c>
      <c r="AJ42" s="235"/>
      <c r="AK42" s="235"/>
      <c r="AL42" s="51"/>
      <c r="AM42" s="228">
        <f>SUMPRODUCT(LEN($M42:$AE45)-LEN(SUBSTITUTE($M42:$AE45,"A", "")))</f>
        <v>35</v>
      </c>
      <c r="AN42" s="216">
        <f>SUMPRODUCT(LEN($AH42:$AH45)-LEN(SUBSTITUTE($AH42:$AH45,"A", "")))</f>
        <v>0</v>
      </c>
      <c r="AO42" s="219">
        <f>SUMPRODUCT(LEN($AG42:$AG45)-LEN(SUBSTITUTE($AG42:$AG45,"A", "")))</f>
        <v>0</v>
      </c>
      <c r="AP42" s="222">
        <f>SUMPRODUCT(LEN($M42:$AE45)-LEN(SUBSTITUTE($M42:$AE45,"S", "")))</f>
        <v>3</v>
      </c>
      <c r="AQ42" s="216">
        <f>SUMPRODUCT(LEN($AH42:$AH45)-LEN(SUBSTITUTE($AH42:$AH45,"S", "")))</f>
        <v>0</v>
      </c>
      <c r="AR42" s="219">
        <f>SUMPRODUCT(LEN($AG42:$AG45)-LEN(SUBSTITUTE($AG42:$AG45,"S", "")))</f>
        <v>0</v>
      </c>
      <c r="AS42" s="222">
        <f>SUMPRODUCT(LEN($M42:$AE45)-LEN(SUBSTITUTE($M42:$AE45,"F", "")))</f>
        <v>0</v>
      </c>
      <c r="AT42" s="216">
        <f>SUMPRODUCT(LEN($AH42:$AH45)-LEN(SUBSTITUTE($AH42:$AH45,"F", "")))</f>
        <v>0</v>
      </c>
      <c r="AU42" s="219">
        <f>SUMPRODUCT(LEN($AG42:$AG45)-LEN(SUBSTITUTE($AG42:$AG45,"F", "")))</f>
        <v>0</v>
      </c>
      <c r="AV42" s="222">
        <f>SUMPRODUCT(LEN($M42:$AE45)-LEN(SUBSTITUTE($M42:$AE45,"G", "")))</f>
        <v>10</v>
      </c>
      <c r="AW42" s="216">
        <f>SUMPRODUCT(LEN($AH42:$AH45)-LEN(SUBSTITUTE($AH42:$AH45,"G", "")))</f>
        <v>0</v>
      </c>
      <c r="AX42" s="219">
        <f>SUMPRODUCT(LEN($AG42:$AG45)-LEN(SUBSTITUTE($AG42:$AG45,"G", "")))</f>
        <v>0</v>
      </c>
      <c r="AY42" s="222">
        <f>SUMPRODUCT(LEN($M42:$AE45)-LEN(SUBSTITUTE($M42:$AE45,"M", "")))</f>
        <v>8</v>
      </c>
      <c r="AZ42" s="216">
        <f>SUMPRODUCT(LEN($AH42:$AH45)-LEN(SUBSTITUTE($AH42:$AH45,"M", "")))</f>
        <v>0</v>
      </c>
      <c r="BA42" s="219">
        <f>SUMPRODUCT(LEN($AG42:$AG45)-LEN(SUBSTITUTE($AG42:$AG45,"M", "")))</f>
        <v>0</v>
      </c>
      <c r="BB42" s="273">
        <f>SUMPRODUCT(LEN($AI42:$AI45)-LEN(SUBSTITUTE($AI42:$AI45,"S", "")))</f>
        <v>1</v>
      </c>
      <c r="BC42" s="276">
        <f>SUMPRODUCT(LEN($AI42:$AI45)-LEN(SUBSTITUTE($AI42:$AI45,"F", "")))</f>
        <v>0</v>
      </c>
      <c r="BD42" s="276">
        <f>SUMPRODUCT(LEN($AI42:$AI45)-LEN(SUBSTITUTE($AI42:$AI45,"G", "")))</f>
        <v>0</v>
      </c>
      <c r="BE42" s="279">
        <f>SUMPRODUCT(LEN($AI42:$AI45)-LEN(SUBSTITUTE($AI42:$AI45,"M", "")))</f>
        <v>0</v>
      </c>
    </row>
    <row r="43" spans="2:65" ht="28.15" customHeight="1" thickBot="1">
      <c r="B43" s="32"/>
      <c r="C43" s="245"/>
      <c r="D43" s="40"/>
      <c r="E43" s="117"/>
      <c r="F43" s="117"/>
      <c r="G43" s="116"/>
      <c r="H43" s="242"/>
      <c r="I43" s="249"/>
      <c r="J43" s="249"/>
      <c r="K43" s="249"/>
      <c r="L43" s="35" t="s">
        <v>122</v>
      </c>
      <c r="M43" s="34" t="s">
        <v>175</v>
      </c>
      <c r="N43" s="35" t="s">
        <v>121</v>
      </c>
      <c r="O43" s="34" t="s">
        <v>1106</v>
      </c>
      <c r="P43" s="35" t="s">
        <v>120</v>
      </c>
      <c r="Q43" s="34" t="s">
        <v>475</v>
      </c>
      <c r="R43" s="35" t="s">
        <v>119</v>
      </c>
      <c r="S43" s="34" t="s">
        <v>656</v>
      </c>
      <c r="T43" s="35" t="s">
        <v>118</v>
      </c>
      <c r="U43" s="34" t="s">
        <v>544</v>
      </c>
      <c r="V43" s="35" t="s">
        <v>117</v>
      </c>
      <c r="W43" s="34" t="s">
        <v>133</v>
      </c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36"/>
      <c r="AK43" s="236"/>
      <c r="AL43" s="51"/>
      <c r="AM43" s="229"/>
      <c r="AN43" s="217"/>
      <c r="AO43" s="220"/>
      <c r="AP43" s="223"/>
      <c r="AQ43" s="217"/>
      <c r="AR43" s="220"/>
      <c r="AS43" s="223"/>
      <c r="AT43" s="217"/>
      <c r="AU43" s="220"/>
      <c r="AV43" s="223"/>
      <c r="AW43" s="217"/>
      <c r="AX43" s="220"/>
      <c r="AY43" s="223"/>
      <c r="AZ43" s="217"/>
      <c r="BA43" s="220"/>
      <c r="BB43" s="274"/>
      <c r="BC43" s="277"/>
      <c r="BD43" s="277"/>
      <c r="BE43" s="280"/>
    </row>
    <row r="44" spans="2:65" ht="28.15" customHeight="1">
      <c r="B44" s="32"/>
      <c r="C44" s="246"/>
      <c r="D44" s="31"/>
      <c r="E44" s="115"/>
      <c r="F44" s="115"/>
      <c r="G44" s="114"/>
      <c r="H44" s="239">
        <v>255</v>
      </c>
      <c r="I44" s="250"/>
      <c r="J44" s="250"/>
      <c r="K44" s="250"/>
      <c r="L44" s="26" t="s">
        <v>112</v>
      </c>
      <c r="M44" s="25" t="s">
        <v>175</v>
      </c>
      <c r="N44" s="26" t="s">
        <v>111</v>
      </c>
      <c r="O44" s="25" t="s">
        <v>374</v>
      </c>
      <c r="P44" s="26" t="s">
        <v>110</v>
      </c>
      <c r="Q44" s="25" t="s">
        <v>1287</v>
      </c>
      <c r="R44" s="26" t="s">
        <v>109</v>
      </c>
      <c r="S44" s="25" t="s">
        <v>680</v>
      </c>
      <c r="T44" s="26" t="s">
        <v>108</v>
      </c>
      <c r="U44" s="25" t="s">
        <v>498</v>
      </c>
      <c r="V44" s="26" t="s">
        <v>107</v>
      </c>
      <c r="W44" s="25" t="s">
        <v>133</v>
      </c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36"/>
      <c r="AK44" s="236"/>
      <c r="AL44" s="51"/>
      <c r="AM44" s="229"/>
      <c r="AN44" s="217"/>
      <c r="AO44" s="220"/>
      <c r="AP44" s="223"/>
      <c r="AQ44" s="217"/>
      <c r="AR44" s="220"/>
      <c r="AS44" s="223"/>
      <c r="AT44" s="217"/>
      <c r="AU44" s="220"/>
      <c r="AV44" s="223"/>
      <c r="AW44" s="217"/>
      <c r="AX44" s="220"/>
      <c r="AY44" s="223"/>
      <c r="AZ44" s="217"/>
      <c r="BA44" s="220"/>
      <c r="BB44" s="274"/>
      <c r="BC44" s="277"/>
      <c r="BD44" s="277"/>
      <c r="BE44" s="280"/>
    </row>
    <row r="45" spans="2:65" ht="28.15" customHeight="1" thickBot="1">
      <c r="B45" s="32"/>
      <c r="C45" s="247"/>
      <c r="D45" s="60"/>
      <c r="E45" s="121"/>
      <c r="F45" s="121"/>
      <c r="G45" s="120"/>
      <c r="H45" s="240"/>
      <c r="I45" s="251"/>
      <c r="J45" s="251"/>
      <c r="K45" s="251"/>
      <c r="L45" s="55" t="s">
        <v>103</v>
      </c>
      <c r="M45" s="54" t="s">
        <v>1125</v>
      </c>
      <c r="N45" s="55" t="s">
        <v>102</v>
      </c>
      <c r="O45" s="54" t="s">
        <v>1106</v>
      </c>
      <c r="P45" s="55" t="s">
        <v>101</v>
      </c>
      <c r="Q45" s="54" t="s">
        <v>1184</v>
      </c>
      <c r="R45" s="55" t="s">
        <v>100</v>
      </c>
      <c r="S45" s="54" t="s">
        <v>375</v>
      </c>
      <c r="T45" s="55">
        <v>20</v>
      </c>
      <c r="U45" s="54" t="s">
        <v>375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38"/>
      <c r="AK45" s="238"/>
      <c r="AL45" s="51"/>
      <c r="AM45" s="230"/>
      <c r="AN45" s="218"/>
      <c r="AO45" s="221"/>
      <c r="AP45" s="224"/>
      <c r="AQ45" s="218"/>
      <c r="AR45" s="221"/>
      <c r="AS45" s="224"/>
      <c r="AT45" s="218"/>
      <c r="AU45" s="221"/>
      <c r="AV45" s="224"/>
      <c r="AW45" s="218"/>
      <c r="AX45" s="221"/>
      <c r="AY45" s="224"/>
      <c r="AZ45" s="218"/>
      <c r="BA45" s="221"/>
      <c r="BB45" s="275"/>
      <c r="BC45" s="278"/>
      <c r="BD45" s="278"/>
      <c r="BE45" s="281"/>
    </row>
    <row r="46" spans="2:65" ht="28.15" customHeight="1">
      <c r="B46" s="32"/>
      <c r="C46" s="244">
        <v>2</v>
      </c>
      <c r="D46" s="50"/>
      <c r="E46" s="119"/>
      <c r="F46" s="119"/>
      <c r="G46" s="118"/>
      <c r="H46" s="241"/>
      <c r="I46" s="248"/>
      <c r="J46" s="248"/>
      <c r="K46" s="248"/>
      <c r="L46" s="45" t="s">
        <v>132</v>
      </c>
      <c r="M46" s="44"/>
      <c r="N46" s="45" t="s">
        <v>131</v>
      </c>
      <c r="O46" s="44"/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31"/>
      <c r="AK46" s="225"/>
      <c r="AL46" s="51"/>
      <c r="AM46" s="228">
        <f>SUMPRODUCT(LEN($M46:$AE49)-LEN(SUBSTITUTE($M46:$AE49,"A", "")))</f>
        <v>0</v>
      </c>
      <c r="AN46" s="216">
        <f>SUMPRODUCT(LEN($AH46:$AH49)-LEN(SUBSTITUTE($AH46:$AH49,"A", "")))</f>
        <v>0</v>
      </c>
      <c r="AO46" s="219">
        <f>SUMPRODUCT(LEN($AG46:$AG49)-LEN(SUBSTITUTE($AG46:$AG49,"A", "")))</f>
        <v>0</v>
      </c>
      <c r="AP46" s="222">
        <f>SUMPRODUCT(LEN($M46:$AE49)-LEN(SUBSTITUTE($M46:$AE49,"S", "")))</f>
        <v>0</v>
      </c>
      <c r="AQ46" s="216">
        <f>SUMPRODUCT(LEN($AH46:$AH49)-LEN(SUBSTITUTE($AH46:$AH49,"S", "")))</f>
        <v>0</v>
      </c>
      <c r="AR46" s="219">
        <f>SUMPRODUCT(LEN($AG46:$AG49)-LEN(SUBSTITUTE($AG46:$AG49,"S", "")))</f>
        <v>0</v>
      </c>
      <c r="AS46" s="222">
        <f>SUMPRODUCT(LEN($M46:$AE49)-LEN(SUBSTITUTE($M46:$AE49,"F", "")))</f>
        <v>0</v>
      </c>
      <c r="AT46" s="216">
        <f>SUMPRODUCT(LEN($AH46:$AH49)-LEN(SUBSTITUTE($AH46:$AH49,"F", "")))</f>
        <v>0</v>
      </c>
      <c r="AU46" s="219">
        <f>SUMPRODUCT(LEN($AG46:$AG49)-LEN(SUBSTITUTE($AG46:$AG49,"F", "")))</f>
        <v>0</v>
      </c>
      <c r="AV46" s="222">
        <f>SUMPRODUCT(LEN($M46:$AE49)-LEN(SUBSTITUTE($M46:$AE49,"G", "")))</f>
        <v>0</v>
      </c>
      <c r="AW46" s="216">
        <f>SUMPRODUCT(LEN($AH46:$AH49)-LEN(SUBSTITUTE($AH46:$AH49,"G", "")))</f>
        <v>0</v>
      </c>
      <c r="AX46" s="219">
        <f>SUMPRODUCT(LEN($AG46:$AG49)-LEN(SUBSTITUTE($AG46:$AG49,"G", "")))</f>
        <v>0</v>
      </c>
      <c r="AY46" s="222">
        <f>SUMPRODUCT(LEN($M46:$AE49)-LEN(SUBSTITUTE($M46:$AE49,"M", "")))</f>
        <v>0</v>
      </c>
      <c r="AZ46" s="216">
        <f>SUMPRODUCT(LEN($AH46:$AH49)-LEN(SUBSTITUTE($AH46:$AH49,"M", "")))</f>
        <v>0</v>
      </c>
      <c r="BA46" s="219">
        <f>SUMPRODUCT(LEN($AG46:$AG49)-LEN(SUBSTITUTE($AG46:$AG49,"M", "")))</f>
        <v>0</v>
      </c>
      <c r="BB46" s="273">
        <f>SUMPRODUCT(LEN($AI46:$AI49)-LEN(SUBSTITUTE($AI46:$AI49,"S", "")))</f>
        <v>0</v>
      </c>
      <c r="BC46" s="276">
        <f>SUMPRODUCT(LEN($AI46:$AI49)-LEN(SUBSTITUTE($AI46:$AI49,"F", "")))</f>
        <v>0</v>
      </c>
      <c r="BD46" s="276">
        <f>SUMPRODUCT(LEN($AI46:$AI49)-LEN(SUBSTITUTE($AI46:$AI49,"G", "")))</f>
        <v>0</v>
      </c>
      <c r="BE46" s="279">
        <f>SUMPRODUCT(LEN($AI46:$AI49)-LEN(SUBSTITUTE($AI46:$AI49,"M", "")))</f>
        <v>0</v>
      </c>
    </row>
    <row r="47" spans="2:65" ht="28.15" customHeight="1" thickBot="1">
      <c r="B47" s="32"/>
      <c r="C47" s="245"/>
      <c r="D47" s="40"/>
      <c r="E47" s="117"/>
      <c r="F47" s="117"/>
      <c r="G47" s="116"/>
      <c r="H47" s="242"/>
      <c r="I47" s="249"/>
      <c r="J47" s="249"/>
      <c r="K47" s="249"/>
      <c r="L47" s="35" t="s">
        <v>122</v>
      </c>
      <c r="M47" s="34"/>
      <c r="N47" s="35" t="s">
        <v>121</v>
      </c>
      <c r="O47" s="34"/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32"/>
      <c r="AK47" s="226"/>
      <c r="AL47" s="51"/>
      <c r="AM47" s="229"/>
      <c r="AN47" s="217"/>
      <c r="AO47" s="220"/>
      <c r="AP47" s="223"/>
      <c r="AQ47" s="217"/>
      <c r="AR47" s="220"/>
      <c r="AS47" s="223"/>
      <c r="AT47" s="217"/>
      <c r="AU47" s="220"/>
      <c r="AV47" s="223"/>
      <c r="AW47" s="217"/>
      <c r="AX47" s="220"/>
      <c r="AY47" s="223"/>
      <c r="AZ47" s="217"/>
      <c r="BA47" s="220"/>
      <c r="BB47" s="274"/>
      <c r="BC47" s="277"/>
      <c r="BD47" s="277"/>
      <c r="BE47" s="280"/>
    </row>
    <row r="48" spans="2:65" ht="28.15" customHeight="1">
      <c r="B48" s="32"/>
      <c r="C48" s="246"/>
      <c r="D48" s="31"/>
      <c r="E48" s="115"/>
      <c r="F48" s="115"/>
      <c r="G48" s="114"/>
      <c r="H48" s="239"/>
      <c r="I48" s="250"/>
      <c r="J48" s="250"/>
      <c r="K48" s="250"/>
      <c r="L48" s="26" t="s">
        <v>112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32"/>
      <c r="AK48" s="226"/>
      <c r="AL48" s="51"/>
      <c r="AM48" s="229"/>
      <c r="AN48" s="217"/>
      <c r="AO48" s="220"/>
      <c r="AP48" s="223"/>
      <c r="AQ48" s="217"/>
      <c r="AR48" s="220"/>
      <c r="AS48" s="223"/>
      <c r="AT48" s="217"/>
      <c r="AU48" s="220"/>
      <c r="AV48" s="223"/>
      <c r="AW48" s="217"/>
      <c r="AX48" s="220"/>
      <c r="AY48" s="223"/>
      <c r="AZ48" s="217"/>
      <c r="BA48" s="220"/>
      <c r="BB48" s="274"/>
      <c r="BC48" s="277"/>
      <c r="BD48" s="277"/>
      <c r="BE48" s="280"/>
    </row>
    <row r="49" spans="2:65" ht="28.15" customHeight="1" thickBot="1">
      <c r="B49" s="32"/>
      <c r="C49" s="247"/>
      <c r="D49" s="60"/>
      <c r="E49" s="121"/>
      <c r="F49" s="121"/>
      <c r="G49" s="120"/>
      <c r="H49" s="240"/>
      <c r="I49" s="251"/>
      <c r="J49" s="251"/>
      <c r="K49" s="251"/>
      <c r="L49" s="55" t="s">
        <v>103</v>
      </c>
      <c r="M49" s="54"/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33"/>
      <c r="AK49" s="227"/>
      <c r="AL49" s="51"/>
      <c r="AM49" s="230"/>
      <c r="AN49" s="218"/>
      <c r="AO49" s="221"/>
      <c r="AP49" s="224"/>
      <c r="AQ49" s="218"/>
      <c r="AR49" s="221"/>
      <c r="AS49" s="224"/>
      <c r="AT49" s="218"/>
      <c r="AU49" s="221"/>
      <c r="AV49" s="224"/>
      <c r="AW49" s="218"/>
      <c r="AX49" s="221"/>
      <c r="AY49" s="224"/>
      <c r="AZ49" s="218"/>
      <c r="BA49" s="221"/>
      <c r="BB49" s="275"/>
      <c r="BC49" s="278"/>
      <c r="BD49" s="278"/>
      <c r="BE49" s="281"/>
    </row>
    <row r="50" spans="2:65" ht="28.15" hidden="1" customHeight="1">
      <c r="B50" s="32"/>
      <c r="C50" s="244">
        <v>3</v>
      </c>
      <c r="D50" s="50"/>
      <c r="E50" s="119"/>
      <c r="F50" s="119"/>
      <c r="G50" s="118"/>
      <c r="H50" s="241"/>
      <c r="I50" s="248"/>
      <c r="J50" s="248"/>
      <c r="K50" s="248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35"/>
      <c r="AK50" s="235"/>
      <c r="AL50" s="41"/>
      <c r="AM50" s="228">
        <f>SUMPRODUCT(LEN($M50:$AE53)-LEN(SUBSTITUTE($M50:$AE53,"A", "")))</f>
        <v>0</v>
      </c>
      <c r="AN50" s="216">
        <f>SUMPRODUCT(LEN($AH50:$AH53)-LEN(SUBSTITUTE($AH50:$AH53,"A", "")))</f>
        <v>0</v>
      </c>
      <c r="AO50" s="219">
        <f>SUMPRODUCT(LEN($AG50:$AG53)-LEN(SUBSTITUTE($AG50:$AG53,"A", "")))</f>
        <v>0</v>
      </c>
      <c r="AP50" s="222">
        <f>SUMPRODUCT(LEN($M50:$AE53)-LEN(SUBSTITUTE($M50:$AE53,"S", "")))</f>
        <v>0</v>
      </c>
      <c r="AQ50" s="216">
        <f>SUMPRODUCT(LEN($AH50:$AH53)-LEN(SUBSTITUTE($AH50:$AH53,"S", "")))</f>
        <v>0</v>
      </c>
      <c r="AR50" s="219">
        <f>SUMPRODUCT(LEN($AG50:$AG53)-LEN(SUBSTITUTE($AG50:$AG53,"S", "")))</f>
        <v>0</v>
      </c>
      <c r="AS50" s="222">
        <f>SUMPRODUCT(LEN($M50:$AE53)-LEN(SUBSTITUTE($M50:$AE53,"F", "")))</f>
        <v>0</v>
      </c>
      <c r="AT50" s="216">
        <f>SUMPRODUCT(LEN($AH50:$AH53)-LEN(SUBSTITUTE($AH50:$AH53,"F", "")))</f>
        <v>0</v>
      </c>
      <c r="AU50" s="219">
        <f>SUMPRODUCT(LEN($AG50:$AG53)-LEN(SUBSTITUTE($AG50:$AG53,"F", "")))</f>
        <v>0</v>
      </c>
      <c r="AV50" s="222">
        <f>SUMPRODUCT(LEN($M50:$AE53)-LEN(SUBSTITUTE($M50:$AE53,"G", "")))</f>
        <v>0</v>
      </c>
      <c r="AW50" s="216">
        <f>SUMPRODUCT(LEN($AH50:$AH53)-LEN(SUBSTITUTE($AH50:$AH53,"G", "")))</f>
        <v>0</v>
      </c>
      <c r="AX50" s="219">
        <f>SUMPRODUCT(LEN($AG50:$AG53)-LEN(SUBSTITUTE($AG50:$AG53,"G", "")))</f>
        <v>0</v>
      </c>
      <c r="AY50" s="222">
        <f>SUMPRODUCT(LEN($M50:$AE53)-LEN(SUBSTITUTE($M50:$AE53,"M", "")))</f>
        <v>0</v>
      </c>
      <c r="AZ50" s="216">
        <f>SUMPRODUCT(LEN($AH50:$AH53)-LEN(SUBSTITUTE($AH50:$AH53,"M", "")))</f>
        <v>0</v>
      </c>
      <c r="BA50" s="219">
        <f>SUMPRODUCT(LEN($AG50:$AG53)-LEN(SUBSTITUTE($AG50:$AG53,"M", "")))</f>
        <v>0</v>
      </c>
      <c r="BB50" s="273">
        <f>SUMPRODUCT(LEN($AI50:$AI53)-LEN(SUBSTITUTE($AI50:$AI53,"S", "")))</f>
        <v>0</v>
      </c>
      <c r="BC50" s="276">
        <f>SUMPRODUCT(LEN($AI50:$AI53)-LEN(SUBSTITUTE($AI50:$AI53,"F", "")))</f>
        <v>0</v>
      </c>
      <c r="BD50" s="276">
        <f>SUMPRODUCT(LEN($AI50:$AI53)-LEN(SUBSTITUTE($AI50:$AI53,"G", "")))</f>
        <v>0</v>
      </c>
      <c r="BE50" s="279">
        <f>SUMPRODUCT(LEN($AI50:$AI53)-LEN(SUBSTITUTE($AI50:$AI53,"M", "")))</f>
        <v>0</v>
      </c>
    </row>
    <row r="51" spans="2:65" ht="28.15" hidden="1" customHeight="1" thickBot="1">
      <c r="B51" s="32"/>
      <c r="C51" s="245"/>
      <c r="D51" s="40"/>
      <c r="E51" s="117"/>
      <c r="F51" s="117"/>
      <c r="G51" s="116"/>
      <c r="H51" s="242"/>
      <c r="I51" s="249"/>
      <c r="J51" s="249"/>
      <c r="K51" s="249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36"/>
      <c r="AK51" s="236"/>
      <c r="AL51" s="22"/>
      <c r="AM51" s="229"/>
      <c r="AN51" s="217"/>
      <c r="AO51" s="220"/>
      <c r="AP51" s="223"/>
      <c r="AQ51" s="217"/>
      <c r="AR51" s="220"/>
      <c r="AS51" s="223"/>
      <c r="AT51" s="217"/>
      <c r="AU51" s="220"/>
      <c r="AV51" s="223"/>
      <c r="AW51" s="217"/>
      <c r="AX51" s="220"/>
      <c r="AY51" s="223"/>
      <c r="AZ51" s="217"/>
      <c r="BA51" s="220"/>
      <c r="BB51" s="274"/>
      <c r="BC51" s="277"/>
      <c r="BD51" s="277"/>
      <c r="BE51" s="280"/>
    </row>
    <row r="52" spans="2:65" ht="28.15" hidden="1" customHeight="1">
      <c r="B52" s="32"/>
      <c r="C52" s="246"/>
      <c r="D52" s="31"/>
      <c r="E52" s="115"/>
      <c r="F52" s="115"/>
      <c r="G52" s="114"/>
      <c r="H52" s="239"/>
      <c r="I52" s="250"/>
      <c r="J52" s="250"/>
      <c r="K52" s="250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36"/>
      <c r="AK52" s="236"/>
      <c r="AL52" s="22"/>
      <c r="AM52" s="229"/>
      <c r="AN52" s="217"/>
      <c r="AO52" s="220"/>
      <c r="AP52" s="223"/>
      <c r="AQ52" s="217"/>
      <c r="AR52" s="220"/>
      <c r="AS52" s="223"/>
      <c r="AT52" s="217"/>
      <c r="AU52" s="220"/>
      <c r="AV52" s="223"/>
      <c r="AW52" s="217"/>
      <c r="AX52" s="220"/>
      <c r="AY52" s="223"/>
      <c r="AZ52" s="217"/>
      <c r="BA52" s="220"/>
      <c r="BB52" s="274"/>
      <c r="BC52" s="277"/>
      <c r="BD52" s="277"/>
      <c r="BE52" s="280"/>
    </row>
    <row r="53" spans="2:65" ht="28.15" hidden="1" customHeight="1" thickBot="1">
      <c r="B53" s="21"/>
      <c r="C53" s="252"/>
      <c r="D53" s="20"/>
      <c r="E53" s="123"/>
      <c r="F53" s="123"/>
      <c r="G53" s="122"/>
      <c r="H53" s="240"/>
      <c r="I53" s="253"/>
      <c r="J53" s="253"/>
      <c r="K53" s="253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37"/>
      <c r="AK53" s="237"/>
      <c r="AL53" s="11"/>
      <c r="AM53" s="230"/>
      <c r="AN53" s="218"/>
      <c r="AO53" s="221"/>
      <c r="AP53" s="224"/>
      <c r="AQ53" s="218"/>
      <c r="AR53" s="221"/>
      <c r="AS53" s="224"/>
      <c r="AT53" s="218"/>
      <c r="AU53" s="221"/>
      <c r="AV53" s="224"/>
      <c r="AW53" s="218"/>
      <c r="AX53" s="221"/>
      <c r="AY53" s="224"/>
      <c r="AZ53" s="218"/>
      <c r="BA53" s="221"/>
      <c r="BB53" s="275"/>
      <c r="BC53" s="278"/>
      <c r="BD53" s="278"/>
      <c r="BE53" s="281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14" t="s">
        <v>167</v>
      </c>
      <c r="M54" s="243"/>
      <c r="N54" s="214" t="s">
        <v>166</v>
      </c>
      <c r="O54" s="243"/>
      <c r="P54" s="214" t="s">
        <v>166</v>
      </c>
      <c r="Q54" s="215"/>
      <c r="R54" s="214" t="s">
        <v>166</v>
      </c>
      <c r="S54" s="215"/>
      <c r="T54" s="214" t="s">
        <v>166</v>
      </c>
      <c r="U54" s="215"/>
      <c r="V54" s="214" t="s">
        <v>166</v>
      </c>
      <c r="W54" s="215"/>
      <c r="X54" s="214" t="s">
        <v>166</v>
      </c>
      <c r="Y54" s="215"/>
      <c r="Z54" s="214" t="s">
        <v>166</v>
      </c>
      <c r="AA54" s="215"/>
      <c r="AB54" s="214" t="s">
        <v>166</v>
      </c>
      <c r="AC54" s="215"/>
      <c r="AD54" s="214" t="s">
        <v>166</v>
      </c>
      <c r="AE54" s="215"/>
      <c r="AF54" s="234" t="s">
        <v>165</v>
      </c>
      <c r="AG54" s="215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55"/>
      <c r="F55" s="256"/>
      <c r="G55" s="257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33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18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33</v>
      </c>
      <c r="BJ55" s="5">
        <f>SUM(AP55:AR55,BB55)/$BJ$5</f>
        <v>4</v>
      </c>
      <c r="BK55" s="5">
        <f>SUM(AS55:AU55,BC55)/$BJ$5</f>
        <v>0</v>
      </c>
      <c r="BL55" s="5">
        <f>SUM(AV55:AX55,BD55)/$BJ$5</f>
        <v>18</v>
      </c>
      <c r="BM55" s="5">
        <f>SUM(AY55:BA55,BE55)/$BJ$5</f>
        <v>5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16.5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9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4">
        <v>1</v>
      </c>
      <c r="D57" s="50"/>
      <c r="E57" s="119"/>
      <c r="F57" s="119"/>
      <c r="G57" s="118"/>
      <c r="H57" s="241" t="s">
        <v>466</v>
      </c>
      <c r="I57" s="248">
        <v>103</v>
      </c>
      <c r="J57" s="248">
        <v>28</v>
      </c>
      <c r="K57" s="248">
        <v>4</v>
      </c>
      <c r="L57" s="45" t="s">
        <v>132</v>
      </c>
      <c r="M57" s="44" t="s">
        <v>375</v>
      </c>
      <c r="N57" s="45" t="s">
        <v>131</v>
      </c>
      <c r="O57" s="44" t="s">
        <v>374</v>
      </c>
      <c r="P57" s="45" t="s">
        <v>130</v>
      </c>
      <c r="Q57" s="44" t="s">
        <v>374</v>
      </c>
      <c r="R57" s="45" t="s">
        <v>129</v>
      </c>
      <c r="S57" s="44" t="s">
        <v>374</v>
      </c>
      <c r="T57" s="45" t="s">
        <v>128</v>
      </c>
      <c r="U57" s="44" t="s">
        <v>891</v>
      </c>
      <c r="V57" s="45" t="s">
        <v>127</v>
      </c>
      <c r="W57" s="44" t="s">
        <v>544</v>
      </c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35"/>
      <c r="AK57" s="235"/>
      <c r="AL57" s="51"/>
      <c r="AM57" s="228">
        <f>SUMPRODUCT(LEN($M57:$AE60)-LEN(SUBSTITUTE($M57:$AE60,"A", "")))</f>
        <v>33</v>
      </c>
      <c r="AN57" s="216">
        <f>SUMPRODUCT(LEN($AH57:$AH60)-LEN(SUBSTITUTE($AH57:$AH60,"A", "")))</f>
        <v>0</v>
      </c>
      <c r="AO57" s="219">
        <f>SUMPRODUCT(LEN($AG57:$AG60)-LEN(SUBSTITUTE($AG57:$AG60,"A", "")))</f>
        <v>0</v>
      </c>
      <c r="AP57" s="222">
        <f>SUMPRODUCT(LEN($M57:$AE60)-LEN(SUBSTITUTE($M57:$AE60,"S", "")))</f>
        <v>4</v>
      </c>
      <c r="AQ57" s="216">
        <f>SUMPRODUCT(LEN($AH57:$AH60)-LEN(SUBSTITUTE($AH57:$AH60,"S", "")))</f>
        <v>0</v>
      </c>
      <c r="AR57" s="219">
        <f>SUMPRODUCT(LEN($AG57:$AG60)-LEN(SUBSTITUTE($AG57:$AG60,"S", "")))</f>
        <v>0</v>
      </c>
      <c r="AS57" s="222">
        <f>SUMPRODUCT(LEN($M57:$AE60)-LEN(SUBSTITUTE($M57:$AE60,"F", "")))</f>
        <v>0</v>
      </c>
      <c r="AT57" s="216">
        <f>SUMPRODUCT(LEN($AH57:$AH60)-LEN(SUBSTITUTE($AH57:$AH60,"F", "")))</f>
        <v>0</v>
      </c>
      <c r="AU57" s="219">
        <f>SUMPRODUCT(LEN($AG57:$AG60)-LEN(SUBSTITUTE($AG57:$AG60,"F", "")))</f>
        <v>0</v>
      </c>
      <c r="AV57" s="222">
        <f>SUMPRODUCT(LEN($M57:$AE60)-LEN(SUBSTITUTE($M57:$AE60,"G", "")))</f>
        <v>18</v>
      </c>
      <c r="AW57" s="216">
        <f>SUMPRODUCT(LEN($AH57:$AH60)-LEN(SUBSTITUTE($AH57:$AH60,"G", "")))</f>
        <v>0</v>
      </c>
      <c r="AX57" s="219">
        <f>SUMPRODUCT(LEN($AG57:$AG60)-LEN(SUBSTITUTE($AG57:$AG60,"G", "")))</f>
        <v>0</v>
      </c>
      <c r="AY57" s="222">
        <f>SUMPRODUCT(LEN($M57:$AE60)-LEN(SUBSTITUTE($M57:$AE60,"M", "")))</f>
        <v>5</v>
      </c>
      <c r="AZ57" s="216">
        <f>SUMPRODUCT(LEN($AH57:$AH60)-LEN(SUBSTITUTE($AH57:$AH60,"M", "")))</f>
        <v>0</v>
      </c>
      <c r="BA57" s="219">
        <f>SUMPRODUCT(LEN($AG57:$AG60)-LEN(SUBSTITUTE($AG57:$AG60,"M", "")))</f>
        <v>0</v>
      </c>
      <c r="BB57" s="273">
        <f>SUMPRODUCT(LEN($AI57:$AI60)-LEN(SUBSTITUTE($AI57:$AI60,"S", "")))</f>
        <v>0</v>
      </c>
      <c r="BC57" s="276">
        <f>SUMPRODUCT(LEN($AI57:$AI60)-LEN(SUBSTITUTE($AI57:$AI60,"F", "")))</f>
        <v>0</v>
      </c>
      <c r="BD57" s="276">
        <f>SUMPRODUCT(LEN($AI57:$AI60)-LEN(SUBSTITUTE($AI57:$AI60,"G", "")))</f>
        <v>0</v>
      </c>
      <c r="BE57" s="279">
        <f>SUMPRODUCT(LEN($AI57:$AI60)-LEN(SUBSTITUTE($AI57:$AI60,"M", "")))</f>
        <v>0</v>
      </c>
    </row>
    <row r="58" spans="2:65" ht="28.15" customHeight="1" thickBot="1">
      <c r="B58" s="32"/>
      <c r="C58" s="245"/>
      <c r="D58" s="40"/>
      <c r="E58" s="117"/>
      <c r="F58" s="117"/>
      <c r="G58" s="116"/>
      <c r="H58" s="242"/>
      <c r="I58" s="249"/>
      <c r="J58" s="249"/>
      <c r="K58" s="249"/>
      <c r="L58" s="35" t="s">
        <v>122</v>
      </c>
      <c r="M58" s="34" t="s">
        <v>375</v>
      </c>
      <c r="N58" s="35" t="s">
        <v>121</v>
      </c>
      <c r="O58" s="34" t="s">
        <v>1079</v>
      </c>
      <c r="P58" s="35" t="s">
        <v>120</v>
      </c>
      <c r="Q58" s="34" t="s">
        <v>680</v>
      </c>
      <c r="R58" s="35" t="s">
        <v>119</v>
      </c>
      <c r="S58" s="34" t="s">
        <v>656</v>
      </c>
      <c r="T58" s="35" t="s">
        <v>118</v>
      </c>
      <c r="U58" s="34" t="s">
        <v>661</v>
      </c>
      <c r="V58" s="35" t="s">
        <v>117</v>
      </c>
      <c r="W58" s="34" t="s">
        <v>175</v>
      </c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36"/>
      <c r="AK58" s="236"/>
      <c r="AL58" s="51"/>
      <c r="AM58" s="229"/>
      <c r="AN58" s="217"/>
      <c r="AO58" s="220"/>
      <c r="AP58" s="223"/>
      <c r="AQ58" s="217"/>
      <c r="AR58" s="220"/>
      <c r="AS58" s="223"/>
      <c r="AT58" s="217"/>
      <c r="AU58" s="220"/>
      <c r="AV58" s="223"/>
      <c r="AW58" s="217"/>
      <c r="AX58" s="220"/>
      <c r="AY58" s="223"/>
      <c r="AZ58" s="217"/>
      <c r="BA58" s="220"/>
      <c r="BB58" s="274"/>
      <c r="BC58" s="277"/>
      <c r="BD58" s="277"/>
      <c r="BE58" s="280"/>
    </row>
    <row r="59" spans="2:65" ht="28.15" customHeight="1">
      <c r="B59" s="32"/>
      <c r="C59" s="246"/>
      <c r="D59" s="31"/>
      <c r="E59" s="115"/>
      <c r="F59" s="115"/>
      <c r="G59" s="114"/>
      <c r="H59" s="239">
        <v>255</v>
      </c>
      <c r="I59" s="250"/>
      <c r="J59" s="250"/>
      <c r="K59" s="250"/>
      <c r="L59" s="26" t="s">
        <v>112</v>
      </c>
      <c r="M59" s="25" t="s">
        <v>175</v>
      </c>
      <c r="N59" s="26" t="s">
        <v>111</v>
      </c>
      <c r="O59" s="25" t="s">
        <v>1106</v>
      </c>
      <c r="P59" s="26" t="s">
        <v>110</v>
      </c>
      <c r="Q59" s="25" t="s">
        <v>1142</v>
      </c>
      <c r="R59" s="26" t="s">
        <v>109</v>
      </c>
      <c r="S59" s="25" t="s">
        <v>895</v>
      </c>
      <c r="T59" s="26" t="s">
        <v>108</v>
      </c>
      <c r="U59" s="25" t="s">
        <v>717</v>
      </c>
      <c r="V59" s="26" t="s">
        <v>107</v>
      </c>
      <c r="W59" s="25" t="s">
        <v>133</v>
      </c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36"/>
      <c r="AK59" s="236"/>
      <c r="AL59" s="51"/>
      <c r="AM59" s="229"/>
      <c r="AN59" s="217"/>
      <c r="AO59" s="220"/>
      <c r="AP59" s="223"/>
      <c r="AQ59" s="217"/>
      <c r="AR59" s="220"/>
      <c r="AS59" s="223"/>
      <c r="AT59" s="217"/>
      <c r="AU59" s="220"/>
      <c r="AV59" s="223"/>
      <c r="AW59" s="217"/>
      <c r="AX59" s="220"/>
      <c r="AY59" s="223"/>
      <c r="AZ59" s="217"/>
      <c r="BA59" s="220"/>
      <c r="BB59" s="274"/>
      <c r="BC59" s="277"/>
      <c r="BD59" s="277"/>
      <c r="BE59" s="280"/>
    </row>
    <row r="60" spans="2:65" ht="28.15" customHeight="1" thickBot="1">
      <c r="B60" s="32"/>
      <c r="C60" s="247"/>
      <c r="D60" s="60"/>
      <c r="E60" s="121"/>
      <c r="F60" s="121"/>
      <c r="G60" s="120"/>
      <c r="H60" s="240"/>
      <c r="I60" s="251"/>
      <c r="J60" s="251"/>
      <c r="K60" s="251"/>
      <c r="L60" s="55" t="s">
        <v>103</v>
      </c>
      <c r="M60" s="54" t="s">
        <v>1125</v>
      </c>
      <c r="N60" s="55" t="s">
        <v>102</v>
      </c>
      <c r="O60" s="54" t="s">
        <v>1125</v>
      </c>
      <c r="P60" s="55" t="s">
        <v>101</v>
      </c>
      <c r="Q60" s="54" t="s">
        <v>656</v>
      </c>
      <c r="R60" s="55" t="s">
        <v>100</v>
      </c>
      <c r="S60" s="54" t="s">
        <v>759</v>
      </c>
      <c r="T60" s="55">
        <v>20</v>
      </c>
      <c r="U60" s="54" t="s">
        <v>498</v>
      </c>
      <c r="V60" s="55" t="s">
        <v>99</v>
      </c>
      <c r="W60" s="54" t="s">
        <v>133</v>
      </c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38"/>
      <c r="AK60" s="238"/>
      <c r="AL60" s="51"/>
      <c r="AM60" s="230"/>
      <c r="AN60" s="218"/>
      <c r="AO60" s="221"/>
      <c r="AP60" s="224"/>
      <c r="AQ60" s="218"/>
      <c r="AR60" s="221"/>
      <c r="AS60" s="224"/>
      <c r="AT60" s="218"/>
      <c r="AU60" s="221"/>
      <c r="AV60" s="224"/>
      <c r="AW60" s="218"/>
      <c r="AX60" s="221"/>
      <c r="AY60" s="224"/>
      <c r="AZ60" s="218"/>
      <c r="BA60" s="221"/>
      <c r="BB60" s="275"/>
      <c r="BC60" s="278"/>
      <c r="BD60" s="278"/>
      <c r="BE60" s="281"/>
    </row>
    <row r="61" spans="2:65" ht="28.15" customHeight="1">
      <c r="B61" s="32"/>
      <c r="C61" s="244">
        <v>2</v>
      </c>
      <c r="D61" s="50"/>
      <c r="E61" s="119"/>
      <c r="F61" s="119"/>
      <c r="G61" s="118"/>
      <c r="H61" s="241"/>
      <c r="I61" s="248"/>
      <c r="J61" s="248"/>
      <c r="K61" s="248"/>
      <c r="L61" s="45" t="s">
        <v>132</v>
      </c>
      <c r="M61" s="44"/>
      <c r="N61" s="45" t="s">
        <v>131</v>
      </c>
      <c r="O61" s="44"/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31"/>
      <c r="AK61" s="225"/>
      <c r="AL61" s="51"/>
      <c r="AM61" s="228">
        <f>SUMPRODUCT(LEN($M61:$AE64)-LEN(SUBSTITUTE($M61:$AE64,"A", "")))</f>
        <v>0</v>
      </c>
      <c r="AN61" s="216">
        <f>SUMPRODUCT(LEN($AH61:$AH64)-LEN(SUBSTITUTE($AH61:$AH64,"A", "")))</f>
        <v>0</v>
      </c>
      <c r="AO61" s="219">
        <f>SUMPRODUCT(LEN($AG61:$AG64)-LEN(SUBSTITUTE($AG61:$AG64,"A", "")))</f>
        <v>0</v>
      </c>
      <c r="AP61" s="222">
        <f>SUMPRODUCT(LEN($M61:$AE64)-LEN(SUBSTITUTE($M61:$AE64,"S", "")))</f>
        <v>0</v>
      </c>
      <c r="AQ61" s="216">
        <f>SUMPRODUCT(LEN($AH61:$AH64)-LEN(SUBSTITUTE($AH61:$AH64,"S", "")))</f>
        <v>0</v>
      </c>
      <c r="AR61" s="219">
        <f>SUMPRODUCT(LEN($AG61:$AG64)-LEN(SUBSTITUTE($AG61:$AG64,"S", "")))</f>
        <v>0</v>
      </c>
      <c r="AS61" s="222">
        <f>SUMPRODUCT(LEN($M61:$AE64)-LEN(SUBSTITUTE($M61:$AE64,"F", "")))</f>
        <v>0</v>
      </c>
      <c r="AT61" s="216">
        <f>SUMPRODUCT(LEN($AH61:$AH64)-LEN(SUBSTITUTE($AH61:$AH64,"F", "")))</f>
        <v>0</v>
      </c>
      <c r="AU61" s="219">
        <f>SUMPRODUCT(LEN($AG61:$AG64)-LEN(SUBSTITUTE($AG61:$AG64,"F", "")))</f>
        <v>0</v>
      </c>
      <c r="AV61" s="222">
        <f>SUMPRODUCT(LEN($M61:$AE64)-LEN(SUBSTITUTE($M61:$AE64,"G", "")))</f>
        <v>0</v>
      </c>
      <c r="AW61" s="216">
        <f>SUMPRODUCT(LEN($AH61:$AH64)-LEN(SUBSTITUTE($AH61:$AH64,"G", "")))</f>
        <v>0</v>
      </c>
      <c r="AX61" s="219">
        <f>SUMPRODUCT(LEN($AG61:$AG64)-LEN(SUBSTITUTE($AG61:$AG64,"G", "")))</f>
        <v>0</v>
      </c>
      <c r="AY61" s="222">
        <f>SUMPRODUCT(LEN($M61:$AE64)-LEN(SUBSTITUTE($M61:$AE64,"M", "")))</f>
        <v>0</v>
      </c>
      <c r="AZ61" s="216">
        <f>SUMPRODUCT(LEN($AH61:$AH64)-LEN(SUBSTITUTE($AH61:$AH64,"M", "")))</f>
        <v>0</v>
      </c>
      <c r="BA61" s="219">
        <f>SUMPRODUCT(LEN($AG61:$AG64)-LEN(SUBSTITUTE($AG61:$AG64,"M", "")))</f>
        <v>0</v>
      </c>
      <c r="BB61" s="273">
        <f>SUMPRODUCT(LEN($AI61:$AI64)-LEN(SUBSTITUTE($AI61:$AI64,"S", "")))</f>
        <v>0</v>
      </c>
      <c r="BC61" s="276">
        <f>SUMPRODUCT(LEN($AI61:$AI64)-LEN(SUBSTITUTE($AI61:$AI64,"F", "")))</f>
        <v>0</v>
      </c>
      <c r="BD61" s="276">
        <f>SUMPRODUCT(LEN($AI61:$AI64)-LEN(SUBSTITUTE($AI61:$AI64,"G", "")))</f>
        <v>0</v>
      </c>
      <c r="BE61" s="279">
        <f>SUMPRODUCT(LEN($AI61:$AI64)-LEN(SUBSTITUTE($AI61:$AI64,"M", "")))</f>
        <v>0</v>
      </c>
    </row>
    <row r="62" spans="2:65" ht="28.15" customHeight="1" thickBot="1">
      <c r="B62" s="32"/>
      <c r="C62" s="245"/>
      <c r="D62" s="40"/>
      <c r="E62" s="117"/>
      <c r="F62" s="117"/>
      <c r="G62" s="116"/>
      <c r="H62" s="242"/>
      <c r="I62" s="249"/>
      <c r="J62" s="249"/>
      <c r="K62" s="249"/>
      <c r="L62" s="35" t="s">
        <v>122</v>
      </c>
      <c r="M62" s="34"/>
      <c r="N62" s="35" t="s">
        <v>121</v>
      </c>
      <c r="O62" s="34"/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32"/>
      <c r="AK62" s="226"/>
      <c r="AL62" s="51"/>
      <c r="AM62" s="229"/>
      <c r="AN62" s="217"/>
      <c r="AO62" s="220"/>
      <c r="AP62" s="223"/>
      <c r="AQ62" s="217"/>
      <c r="AR62" s="220"/>
      <c r="AS62" s="223"/>
      <c r="AT62" s="217"/>
      <c r="AU62" s="220"/>
      <c r="AV62" s="223"/>
      <c r="AW62" s="217"/>
      <c r="AX62" s="220"/>
      <c r="AY62" s="223"/>
      <c r="AZ62" s="217"/>
      <c r="BA62" s="220"/>
      <c r="BB62" s="274"/>
      <c r="BC62" s="277"/>
      <c r="BD62" s="277"/>
      <c r="BE62" s="280"/>
    </row>
    <row r="63" spans="2:65" ht="28.15" customHeight="1">
      <c r="B63" s="32"/>
      <c r="C63" s="246"/>
      <c r="D63" s="31"/>
      <c r="E63" s="115"/>
      <c r="F63" s="115"/>
      <c r="G63" s="114"/>
      <c r="H63" s="239"/>
      <c r="I63" s="250"/>
      <c r="J63" s="250"/>
      <c r="K63" s="250"/>
      <c r="L63" s="26" t="s">
        <v>112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32"/>
      <c r="AK63" s="226"/>
      <c r="AL63" s="51"/>
      <c r="AM63" s="229"/>
      <c r="AN63" s="217"/>
      <c r="AO63" s="220"/>
      <c r="AP63" s="223"/>
      <c r="AQ63" s="217"/>
      <c r="AR63" s="220"/>
      <c r="AS63" s="223"/>
      <c r="AT63" s="217"/>
      <c r="AU63" s="220"/>
      <c r="AV63" s="223"/>
      <c r="AW63" s="217"/>
      <c r="AX63" s="220"/>
      <c r="AY63" s="223"/>
      <c r="AZ63" s="217"/>
      <c r="BA63" s="220"/>
      <c r="BB63" s="274"/>
      <c r="BC63" s="277"/>
      <c r="BD63" s="277"/>
      <c r="BE63" s="280"/>
    </row>
    <row r="64" spans="2:65" ht="28.15" customHeight="1" thickBot="1">
      <c r="B64" s="32"/>
      <c r="C64" s="247"/>
      <c r="D64" s="60"/>
      <c r="E64" s="121"/>
      <c r="F64" s="121"/>
      <c r="G64" s="120"/>
      <c r="H64" s="240"/>
      <c r="I64" s="251"/>
      <c r="J64" s="251"/>
      <c r="K64" s="251"/>
      <c r="L64" s="55" t="s">
        <v>103</v>
      </c>
      <c r="M64" s="54"/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33"/>
      <c r="AK64" s="227"/>
      <c r="AL64" s="51"/>
      <c r="AM64" s="230"/>
      <c r="AN64" s="218"/>
      <c r="AO64" s="221"/>
      <c r="AP64" s="224"/>
      <c r="AQ64" s="218"/>
      <c r="AR64" s="221"/>
      <c r="AS64" s="224"/>
      <c r="AT64" s="218"/>
      <c r="AU64" s="221"/>
      <c r="AV64" s="224"/>
      <c r="AW64" s="218"/>
      <c r="AX64" s="221"/>
      <c r="AY64" s="224"/>
      <c r="AZ64" s="218"/>
      <c r="BA64" s="221"/>
      <c r="BB64" s="275"/>
      <c r="BC64" s="278"/>
      <c r="BD64" s="278"/>
      <c r="BE64" s="281"/>
    </row>
    <row r="65" spans="2:65" ht="28.15" hidden="1" customHeight="1">
      <c r="B65" s="32"/>
      <c r="C65" s="244">
        <v>3</v>
      </c>
      <c r="D65" s="50"/>
      <c r="E65" s="119"/>
      <c r="F65" s="119"/>
      <c r="G65" s="118"/>
      <c r="H65" s="241"/>
      <c r="I65" s="248"/>
      <c r="J65" s="248"/>
      <c r="K65" s="248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35"/>
      <c r="AK65" s="235"/>
      <c r="AL65" s="41"/>
      <c r="AM65" s="228">
        <f>SUMPRODUCT(LEN($M65:$AE68)-LEN(SUBSTITUTE($M65:$AE68,"A", "")))</f>
        <v>0</v>
      </c>
      <c r="AN65" s="216">
        <f>SUMPRODUCT(LEN($AH65:$AH68)-LEN(SUBSTITUTE($AH65:$AH68,"A", "")))</f>
        <v>0</v>
      </c>
      <c r="AO65" s="219">
        <f>SUMPRODUCT(LEN($AG65:$AG68)-LEN(SUBSTITUTE($AG65:$AG68,"A", "")))</f>
        <v>0</v>
      </c>
      <c r="AP65" s="222">
        <f>SUMPRODUCT(LEN($M65:$AE68)-LEN(SUBSTITUTE($M65:$AE68,"S", "")))</f>
        <v>0</v>
      </c>
      <c r="AQ65" s="216">
        <f>SUMPRODUCT(LEN($AH65:$AH68)-LEN(SUBSTITUTE($AH65:$AH68,"S", "")))</f>
        <v>0</v>
      </c>
      <c r="AR65" s="219">
        <f>SUMPRODUCT(LEN($AG65:$AG68)-LEN(SUBSTITUTE($AG65:$AG68,"S", "")))</f>
        <v>0</v>
      </c>
      <c r="AS65" s="222">
        <f>SUMPRODUCT(LEN($M65:$AE68)-LEN(SUBSTITUTE($M65:$AE68,"F", "")))</f>
        <v>0</v>
      </c>
      <c r="AT65" s="216">
        <f>SUMPRODUCT(LEN($AH65:$AH68)-LEN(SUBSTITUTE($AH65:$AH68,"F", "")))</f>
        <v>0</v>
      </c>
      <c r="AU65" s="219">
        <f>SUMPRODUCT(LEN($AG65:$AG68)-LEN(SUBSTITUTE($AG65:$AG68,"F", "")))</f>
        <v>0</v>
      </c>
      <c r="AV65" s="222">
        <f>SUMPRODUCT(LEN($M65:$AE68)-LEN(SUBSTITUTE($M65:$AE68,"G", "")))</f>
        <v>0</v>
      </c>
      <c r="AW65" s="216">
        <f>SUMPRODUCT(LEN($AH65:$AH68)-LEN(SUBSTITUTE($AH65:$AH68,"G", "")))</f>
        <v>0</v>
      </c>
      <c r="AX65" s="219">
        <f>SUMPRODUCT(LEN($AG65:$AG68)-LEN(SUBSTITUTE($AG65:$AG68,"G", "")))</f>
        <v>0</v>
      </c>
      <c r="AY65" s="222">
        <f>SUMPRODUCT(LEN($M65:$AE68)-LEN(SUBSTITUTE($M65:$AE68,"M", "")))</f>
        <v>0</v>
      </c>
      <c r="AZ65" s="216">
        <f>SUMPRODUCT(LEN($AH65:$AH68)-LEN(SUBSTITUTE($AH65:$AH68,"M", "")))</f>
        <v>0</v>
      </c>
      <c r="BA65" s="219">
        <f>SUMPRODUCT(LEN($AG65:$AG68)-LEN(SUBSTITUTE($AG65:$AG68,"M", "")))</f>
        <v>0</v>
      </c>
      <c r="BB65" s="273">
        <f>SUMPRODUCT(LEN($AI65:$AI68)-LEN(SUBSTITUTE($AI65:$AI68,"S", "")))</f>
        <v>0</v>
      </c>
      <c r="BC65" s="276">
        <f>SUMPRODUCT(LEN($AI65:$AI68)-LEN(SUBSTITUTE($AI65:$AI68,"F", "")))</f>
        <v>0</v>
      </c>
      <c r="BD65" s="276">
        <f>SUMPRODUCT(LEN($AI65:$AI68)-LEN(SUBSTITUTE($AI65:$AI68,"G", "")))</f>
        <v>0</v>
      </c>
      <c r="BE65" s="279">
        <f>SUMPRODUCT(LEN($AI65:$AI68)-LEN(SUBSTITUTE($AI65:$AI68,"M", "")))</f>
        <v>0</v>
      </c>
    </row>
    <row r="66" spans="2:65" ht="28.15" hidden="1" customHeight="1" thickBot="1">
      <c r="B66" s="32"/>
      <c r="C66" s="245"/>
      <c r="D66" s="40"/>
      <c r="E66" s="117"/>
      <c r="F66" s="117"/>
      <c r="G66" s="116"/>
      <c r="H66" s="242"/>
      <c r="I66" s="249"/>
      <c r="J66" s="249"/>
      <c r="K66" s="249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36"/>
      <c r="AK66" s="236"/>
      <c r="AL66" s="22"/>
      <c r="AM66" s="229"/>
      <c r="AN66" s="217"/>
      <c r="AO66" s="220"/>
      <c r="AP66" s="223"/>
      <c r="AQ66" s="217"/>
      <c r="AR66" s="220"/>
      <c r="AS66" s="223"/>
      <c r="AT66" s="217"/>
      <c r="AU66" s="220"/>
      <c r="AV66" s="223"/>
      <c r="AW66" s="217"/>
      <c r="AX66" s="220"/>
      <c r="AY66" s="223"/>
      <c r="AZ66" s="217"/>
      <c r="BA66" s="220"/>
      <c r="BB66" s="274"/>
      <c r="BC66" s="277"/>
      <c r="BD66" s="277"/>
      <c r="BE66" s="280"/>
    </row>
    <row r="67" spans="2:65" ht="28.15" hidden="1" customHeight="1">
      <c r="B67" s="32"/>
      <c r="C67" s="246"/>
      <c r="D67" s="31"/>
      <c r="E67" s="115"/>
      <c r="F67" s="115"/>
      <c r="G67" s="114"/>
      <c r="H67" s="239"/>
      <c r="I67" s="250"/>
      <c r="J67" s="250"/>
      <c r="K67" s="250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36"/>
      <c r="AK67" s="236"/>
      <c r="AL67" s="22"/>
      <c r="AM67" s="229"/>
      <c r="AN67" s="217"/>
      <c r="AO67" s="220"/>
      <c r="AP67" s="223"/>
      <c r="AQ67" s="217"/>
      <c r="AR67" s="220"/>
      <c r="AS67" s="223"/>
      <c r="AT67" s="217"/>
      <c r="AU67" s="220"/>
      <c r="AV67" s="223"/>
      <c r="AW67" s="217"/>
      <c r="AX67" s="220"/>
      <c r="AY67" s="223"/>
      <c r="AZ67" s="217"/>
      <c r="BA67" s="220"/>
      <c r="BB67" s="274"/>
      <c r="BC67" s="277"/>
      <c r="BD67" s="277"/>
      <c r="BE67" s="280"/>
    </row>
    <row r="68" spans="2:65" ht="28.15" hidden="1" customHeight="1" thickBot="1">
      <c r="B68" s="21"/>
      <c r="C68" s="252"/>
      <c r="D68" s="20"/>
      <c r="E68" s="123"/>
      <c r="F68" s="123"/>
      <c r="G68" s="122"/>
      <c r="H68" s="240"/>
      <c r="I68" s="253"/>
      <c r="J68" s="253"/>
      <c r="K68" s="253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37"/>
      <c r="AK68" s="237"/>
      <c r="AL68" s="11"/>
      <c r="AM68" s="230"/>
      <c r="AN68" s="218"/>
      <c r="AO68" s="221"/>
      <c r="AP68" s="224"/>
      <c r="AQ68" s="218"/>
      <c r="AR68" s="221"/>
      <c r="AS68" s="224"/>
      <c r="AT68" s="218"/>
      <c r="AU68" s="221"/>
      <c r="AV68" s="224"/>
      <c r="AW68" s="218"/>
      <c r="AX68" s="221"/>
      <c r="AY68" s="224"/>
      <c r="AZ68" s="218"/>
      <c r="BA68" s="221"/>
      <c r="BB68" s="275"/>
      <c r="BC68" s="278"/>
      <c r="BD68" s="278"/>
      <c r="BE68" s="281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14" t="s">
        <v>167</v>
      </c>
      <c r="M69" s="243"/>
      <c r="N69" s="214" t="s">
        <v>166</v>
      </c>
      <c r="O69" s="243"/>
      <c r="P69" s="214" t="s">
        <v>166</v>
      </c>
      <c r="Q69" s="215"/>
      <c r="R69" s="214" t="s">
        <v>166</v>
      </c>
      <c r="S69" s="215"/>
      <c r="T69" s="214" t="s">
        <v>166</v>
      </c>
      <c r="U69" s="215"/>
      <c r="V69" s="214" t="s">
        <v>166</v>
      </c>
      <c r="W69" s="215"/>
      <c r="X69" s="214" t="s">
        <v>166</v>
      </c>
      <c r="Y69" s="215"/>
      <c r="Z69" s="214" t="s">
        <v>166</v>
      </c>
      <c r="AA69" s="215"/>
      <c r="AB69" s="214" t="s">
        <v>166</v>
      </c>
      <c r="AC69" s="215"/>
      <c r="AD69" s="214" t="s">
        <v>166</v>
      </c>
      <c r="AE69" s="215"/>
      <c r="AF69" s="234" t="s">
        <v>165</v>
      </c>
      <c r="AG69" s="215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55"/>
      <c r="F70" s="256"/>
      <c r="G70" s="257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51</v>
      </c>
      <c r="AN70" s="85">
        <f t="shared" si="8"/>
        <v>2</v>
      </c>
      <c r="AO70" s="84">
        <f t="shared" si="8"/>
        <v>0</v>
      </c>
      <c r="AP70" s="86">
        <f t="shared" si="8"/>
        <v>18</v>
      </c>
      <c r="AQ70" s="85">
        <f t="shared" si="8"/>
        <v>0</v>
      </c>
      <c r="AR70" s="84">
        <f t="shared" si="8"/>
        <v>1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5</v>
      </c>
      <c r="AW70" s="85">
        <f t="shared" si="8"/>
        <v>0</v>
      </c>
      <c r="AX70" s="84">
        <f t="shared" si="8"/>
        <v>0</v>
      </c>
      <c r="AY70" s="86">
        <f t="shared" si="8"/>
        <v>8</v>
      </c>
      <c r="AZ70" s="85">
        <f t="shared" si="8"/>
        <v>0</v>
      </c>
      <c r="BA70" s="84">
        <f t="shared" si="8"/>
        <v>0</v>
      </c>
      <c r="BB70" s="83">
        <f t="shared" si="8"/>
        <v>1</v>
      </c>
      <c r="BC70" s="82">
        <f t="shared" si="8"/>
        <v>0</v>
      </c>
      <c r="BD70" s="82">
        <f t="shared" si="8"/>
        <v>0</v>
      </c>
      <c r="BE70" s="81">
        <f t="shared" si="8"/>
        <v>1</v>
      </c>
      <c r="BF70" s="61" t="s">
        <v>137</v>
      </c>
      <c r="BI70" s="5">
        <f>SUM(AM70:AO70)/$BJ$5</f>
        <v>53</v>
      </c>
      <c r="BJ70" s="5">
        <f>SUM(AP70:AR70,BB70)/$BJ$5</f>
        <v>20</v>
      </c>
      <c r="BK70" s="5">
        <f>SUM(AS70:AU70,BC70)/$BJ$5</f>
        <v>0</v>
      </c>
      <c r="BL70" s="5">
        <f>SUM(AV70:AX70,BD70)/$BJ$5</f>
        <v>5</v>
      </c>
      <c r="BM70" s="5">
        <f>SUM(AY70:BA70,BE70)/$BJ$5</f>
        <v>9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25.5</v>
      </c>
      <c r="AN71" s="66">
        <f t="shared" si="9"/>
        <v>1</v>
      </c>
      <c r="AO71" s="65">
        <f t="shared" si="9"/>
        <v>0</v>
      </c>
      <c r="AP71" s="67">
        <f t="shared" si="9"/>
        <v>9</v>
      </c>
      <c r="AQ71" s="66">
        <f t="shared" si="9"/>
        <v>0</v>
      </c>
      <c r="AR71" s="65">
        <f t="shared" si="9"/>
        <v>0.5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2.5</v>
      </c>
      <c r="AW71" s="66">
        <f t="shared" si="9"/>
        <v>0</v>
      </c>
      <c r="AX71" s="65">
        <f t="shared" si="9"/>
        <v>0</v>
      </c>
      <c r="AY71" s="67">
        <f t="shared" si="9"/>
        <v>4</v>
      </c>
      <c r="AZ71" s="66">
        <f t="shared" si="9"/>
        <v>0</v>
      </c>
      <c r="BA71" s="65">
        <f t="shared" si="9"/>
        <v>0</v>
      </c>
      <c r="BB71" s="64">
        <f t="shared" si="9"/>
        <v>0.5</v>
      </c>
      <c r="BC71" s="63">
        <f t="shared" si="9"/>
        <v>0</v>
      </c>
      <c r="BD71" s="63">
        <f t="shared" si="9"/>
        <v>0</v>
      </c>
      <c r="BE71" s="62">
        <f t="shared" si="9"/>
        <v>0.5</v>
      </c>
      <c r="BF71" s="61" t="s">
        <v>135</v>
      </c>
    </row>
    <row r="72" spans="2:65" ht="28.15" customHeight="1">
      <c r="B72" s="32"/>
      <c r="C72" s="244">
        <v>1</v>
      </c>
      <c r="D72" s="50"/>
      <c r="E72" s="119"/>
      <c r="F72" s="119"/>
      <c r="G72" s="118"/>
      <c r="H72" s="241" t="s">
        <v>466</v>
      </c>
      <c r="I72" s="248">
        <v>161</v>
      </c>
      <c r="J72" s="248">
        <v>35</v>
      </c>
      <c r="K72" s="248">
        <v>6</v>
      </c>
      <c r="L72" s="45" t="s">
        <v>132</v>
      </c>
      <c r="M72" s="44" t="s">
        <v>175</v>
      </c>
      <c r="N72" s="45" t="s">
        <v>131</v>
      </c>
      <c r="O72" s="44" t="s">
        <v>1288</v>
      </c>
      <c r="P72" s="45" t="s">
        <v>130</v>
      </c>
      <c r="Q72" s="44" t="s">
        <v>1664</v>
      </c>
      <c r="R72" s="45" t="s">
        <v>129</v>
      </c>
      <c r="S72" s="44" t="s">
        <v>375</v>
      </c>
      <c r="T72" s="45" t="s">
        <v>128</v>
      </c>
      <c r="U72" s="44" t="s">
        <v>511</v>
      </c>
      <c r="V72" s="45" t="s">
        <v>127</v>
      </c>
      <c r="W72" s="44" t="s">
        <v>475</v>
      </c>
      <c r="X72" s="45" t="s">
        <v>126</v>
      </c>
      <c r="Y72" s="44" t="s">
        <v>381</v>
      </c>
      <c r="Z72" s="45" t="s">
        <v>125</v>
      </c>
      <c r="AA72" s="44" t="s">
        <v>133</v>
      </c>
      <c r="AB72" s="47" t="s">
        <v>124</v>
      </c>
      <c r="AC72" s="46"/>
      <c r="AD72" s="45" t="s">
        <v>123</v>
      </c>
      <c r="AE72" s="44"/>
      <c r="AF72" s="43">
        <v>29</v>
      </c>
      <c r="AG72" s="44" t="s">
        <v>133</v>
      </c>
      <c r="AH72" s="43" t="s">
        <v>375</v>
      </c>
      <c r="AI72" s="42" t="s">
        <v>1373</v>
      </c>
      <c r="AJ72" s="235"/>
      <c r="AK72" s="235"/>
      <c r="AL72" s="51"/>
      <c r="AM72" s="228">
        <f>SUMPRODUCT(LEN($M72:$AE75)-LEN(SUBSTITUTE($M72:$AE75,"A", "")))</f>
        <v>51</v>
      </c>
      <c r="AN72" s="216">
        <f>SUMPRODUCT(LEN($AH72:$AH75)-LEN(SUBSTITUTE($AH72:$AH75,"A", "")))</f>
        <v>2</v>
      </c>
      <c r="AO72" s="219">
        <f>SUMPRODUCT(LEN($AG72:$AG75)-LEN(SUBSTITUTE($AG72:$AG75,"A", "")))</f>
        <v>0</v>
      </c>
      <c r="AP72" s="222">
        <f>SUMPRODUCT(LEN($M72:$AE75)-LEN(SUBSTITUTE($M72:$AE75,"S", "")))</f>
        <v>18</v>
      </c>
      <c r="AQ72" s="216">
        <f>SUMPRODUCT(LEN($AH72:$AH75)-LEN(SUBSTITUTE($AH72:$AH75,"S", "")))</f>
        <v>0</v>
      </c>
      <c r="AR72" s="219">
        <f>SUMPRODUCT(LEN($AG72:$AG75)-LEN(SUBSTITUTE($AG72:$AG75,"S", "")))</f>
        <v>1</v>
      </c>
      <c r="AS72" s="222">
        <f>SUMPRODUCT(LEN($M72:$AE75)-LEN(SUBSTITUTE($M72:$AE75,"F", "")))</f>
        <v>0</v>
      </c>
      <c r="AT72" s="216">
        <f>SUMPRODUCT(LEN($AH72:$AH75)-LEN(SUBSTITUTE($AH72:$AH75,"F", "")))</f>
        <v>0</v>
      </c>
      <c r="AU72" s="219">
        <f>SUMPRODUCT(LEN($AG72:$AG75)-LEN(SUBSTITUTE($AG72:$AG75,"F", "")))</f>
        <v>0</v>
      </c>
      <c r="AV72" s="222">
        <f>SUMPRODUCT(LEN($M72:$AE75)-LEN(SUBSTITUTE($M72:$AE75,"G", "")))</f>
        <v>5</v>
      </c>
      <c r="AW72" s="216">
        <f>SUMPRODUCT(LEN($AH72:$AH75)-LEN(SUBSTITUTE($AH72:$AH75,"G", "")))</f>
        <v>0</v>
      </c>
      <c r="AX72" s="219">
        <f>SUMPRODUCT(LEN($AG72:$AG75)-LEN(SUBSTITUTE($AG72:$AG75,"G", "")))</f>
        <v>0</v>
      </c>
      <c r="AY72" s="222">
        <f>SUMPRODUCT(LEN($M72:$AE75)-LEN(SUBSTITUTE($M72:$AE75,"M", "")))</f>
        <v>8</v>
      </c>
      <c r="AZ72" s="216">
        <f>SUMPRODUCT(LEN($AH72:$AH75)-LEN(SUBSTITUTE($AH72:$AH75,"M", "")))</f>
        <v>0</v>
      </c>
      <c r="BA72" s="219">
        <f>SUMPRODUCT(LEN($AG72:$AG75)-LEN(SUBSTITUTE($AG72:$AG75,"M", "")))</f>
        <v>0</v>
      </c>
      <c r="BB72" s="273">
        <f>SUMPRODUCT(LEN($AI72:$AI75)-LEN(SUBSTITUTE($AI72:$AI75,"S", "")))</f>
        <v>1</v>
      </c>
      <c r="BC72" s="276">
        <f>SUMPRODUCT(LEN($AI72:$AI75)-LEN(SUBSTITUTE($AI72:$AI75,"F", "")))</f>
        <v>0</v>
      </c>
      <c r="BD72" s="276">
        <f>SUMPRODUCT(LEN($AI72:$AI75)-LEN(SUBSTITUTE($AI72:$AI75,"G", "")))</f>
        <v>0</v>
      </c>
      <c r="BE72" s="279">
        <f>SUMPRODUCT(LEN($AI72:$AI75)-LEN(SUBSTITUTE($AI72:$AI75,"M", "")))</f>
        <v>1</v>
      </c>
    </row>
    <row r="73" spans="2:65" ht="28.15" customHeight="1" thickBot="1">
      <c r="B73" s="32"/>
      <c r="C73" s="245"/>
      <c r="D73" s="40"/>
      <c r="E73" s="117"/>
      <c r="F73" s="117"/>
      <c r="G73" s="116"/>
      <c r="H73" s="242"/>
      <c r="I73" s="249"/>
      <c r="J73" s="249"/>
      <c r="K73" s="249"/>
      <c r="L73" s="35" t="s">
        <v>122</v>
      </c>
      <c r="M73" s="34" t="s">
        <v>175</v>
      </c>
      <c r="N73" s="35" t="s">
        <v>121</v>
      </c>
      <c r="O73" s="34" t="s">
        <v>1106</v>
      </c>
      <c r="P73" s="35" t="s">
        <v>120</v>
      </c>
      <c r="Q73" s="34" t="s">
        <v>374</v>
      </c>
      <c r="R73" s="35" t="s">
        <v>119</v>
      </c>
      <c r="S73" s="34" t="s">
        <v>498</v>
      </c>
      <c r="T73" s="35" t="s">
        <v>118</v>
      </c>
      <c r="U73" s="34" t="s">
        <v>472</v>
      </c>
      <c r="V73" s="35" t="s">
        <v>117</v>
      </c>
      <c r="W73" s="34" t="s">
        <v>385</v>
      </c>
      <c r="X73" s="35" t="s">
        <v>116</v>
      </c>
      <c r="Y73" s="34" t="s">
        <v>186</v>
      </c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36"/>
      <c r="AK73" s="236"/>
      <c r="AL73" s="51"/>
      <c r="AM73" s="229"/>
      <c r="AN73" s="217"/>
      <c r="AO73" s="220"/>
      <c r="AP73" s="223"/>
      <c r="AQ73" s="217"/>
      <c r="AR73" s="220"/>
      <c r="AS73" s="223"/>
      <c r="AT73" s="217"/>
      <c r="AU73" s="220"/>
      <c r="AV73" s="223"/>
      <c r="AW73" s="217"/>
      <c r="AX73" s="220"/>
      <c r="AY73" s="223"/>
      <c r="AZ73" s="217"/>
      <c r="BA73" s="220"/>
      <c r="BB73" s="274"/>
      <c r="BC73" s="277"/>
      <c r="BD73" s="277"/>
      <c r="BE73" s="280"/>
    </row>
    <row r="74" spans="2:65" ht="28.15" customHeight="1">
      <c r="B74" s="32"/>
      <c r="C74" s="246"/>
      <c r="D74" s="31"/>
      <c r="E74" s="115"/>
      <c r="F74" s="115"/>
      <c r="G74" s="114"/>
      <c r="H74" s="239">
        <v>255</v>
      </c>
      <c r="I74" s="250"/>
      <c r="J74" s="250"/>
      <c r="K74" s="250"/>
      <c r="L74" s="26" t="s">
        <v>112</v>
      </c>
      <c r="M74" s="25" t="s">
        <v>375</v>
      </c>
      <c r="N74" s="26" t="s">
        <v>111</v>
      </c>
      <c r="O74" s="25" t="s">
        <v>1106</v>
      </c>
      <c r="P74" s="26" t="s">
        <v>110</v>
      </c>
      <c r="Q74" s="25" t="s">
        <v>1280</v>
      </c>
      <c r="R74" s="26" t="s">
        <v>109</v>
      </c>
      <c r="S74" s="25" t="s">
        <v>967</v>
      </c>
      <c r="T74" s="26" t="s">
        <v>108</v>
      </c>
      <c r="U74" s="25" t="s">
        <v>375</v>
      </c>
      <c r="V74" s="26" t="s">
        <v>107</v>
      </c>
      <c r="W74" s="25" t="s">
        <v>373</v>
      </c>
      <c r="X74" s="26" t="s">
        <v>106</v>
      </c>
      <c r="Y74" s="25" t="s">
        <v>175</v>
      </c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36"/>
      <c r="AK74" s="236"/>
      <c r="AL74" s="51"/>
      <c r="AM74" s="229"/>
      <c r="AN74" s="217"/>
      <c r="AO74" s="220"/>
      <c r="AP74" s="223"/>
      <c r="AQ74" s="217"/>
      <c r="AR74" s="220"/>
      <c r="AS74" s="223"/>
      <c r="AT74" s="217"/>
      <c r="AU74" s="220"/>
      <c r="AV74" s="223"/>
      <c r="AW74" s="217"/>
      <c r="AX74" s="220"/>
      <c r="AY74" s="223"/>
      <c r="AZ74" s="217"/>
      <c r="BA74" s="220"/>
      <c r="BB74" s="274"/>
      <c r="BC74" s="277"/>
      <c r="BD74" s="277"/>
      <c r="BE74" s="280"/>
    </row>
    <row r="75" spans="2:65" ht="28.15" customHeight="1" thickBot="1">
      <c r="B75" s="32"/>
      <c r="C75" s="247"/>
      <c r="D75" s="60"/>
      <c r="E75" s="121"/>
      <c r="F75" s="121"/>
      <c r="G75" s="120"/>
      <c r="H75" s="240"/>
      <c r="I75" s="251"/>
      <c r="J75" s="251"/>
      <c r="K75" s="251"/>
      <c r="L75" s="55" t="s">
        <v>103</v>
      </c>
      <c r="M75" s="54" t="s">
        <v>230</v>
      </c>
      <c r="N75" s="55" t="s">
        <v>102</v>
      </c>
      <c r="O75" s="54" t="s">
        <v>374</v>
      </c>
      <c r="P75" s="55" t="s">
        <v>101</v>
      </c>
      <c r="Q75" s="54" t="s">
        <v>1167</v>
      </c>
      <c r="R75" s="55" t="s">
        <v>100</v>
      </c>
      <c r="S75" s="54" t="s">
        <v>373</v>
      </c>
      <c r="T75" s="55">
        <v>20</v>
      </c>
      <c r="U75" s="54" t="s">
        <v>756</v>
      </c>
      <c r="V75" s="55" t="s">
        <v>99</v>
      </c>
      <c r="W75" s="54" t="s">
        <v>386</v>
      </c>
      <c r="X75" s="55" t="s">
        <v>98</v>
      </c>
      <c r="Y75" s="54" t="s">
        <v>133</v>
      </c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38"/>
      <c r="AK75" s="238"/>
      <c r="AL75" s="51"/>
      <c r="AM75" s="230"/>
      <c r="AN75" s="218"/>
      <c r="AO75" s="221"/>
      <c r="AP75" s="224"/>
      <c r="AQ75" s="218"/>
      <c r="AR75" s="221"/>
      <c r="AS75" s="224"/>
      <c r="AT75" s="218"/>
      <c r="AU75" s="221"/>
      <c r="AV75" s="224"/>
      <c r="AW75" s="218"/>
      <c r="AX75" s="221"/>
      <c r="AY75" s="224"/>
      <c r="AZ75" s="218"/>
      <c r="BA75" s="221"/>
      <c r="BB75" s="275"/>
      <c r="BC75" s="278"/>
      <c r="BD75" s="278"/>
      <c r="BE75" s="281"/>
    </row>
    <row r="76" spans="2:65" ht="28.15" customHeight="1">
      <c r="B76" s="32"/>
      <c r="C76" s="244">
        <v>2</v>
      </c>
      <c r="D76" s="50"/>
      <c r="E76" s="119"/>
      <c r="F76" s="119"/>
      <c r="G76" s="118"/>
      <c r="H76" s="241"/>
      <c r="I76" s="248"/>
      <c r="J76" s="248"/>
      <c r="K76" s="248"/>
      <c r="L76" s="45" t="s">
        <v>132</v>
      </c>
      <c r="M76" s="44"/>
      <c r="N76" s="45" t="s">
        <v>131</v>
      </c>
      <c r="O76" s="44"/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31"/>
      <c r="AK76" s="225"/>
      <c r="AL76" s="51"/>
      <c r="AM76" s="228">
        <f>SUMPRODUCT(LEN($M76:$AE79)-LEN(SUBSTITUTE($M76:$AE79,"A", "")))</f>
        <v>0</v>
      </c>
      <c r="AN76" s="216">
        <f>SUMPRODUCT(LEN($AH76:$AH79)-LEN(SUBSTITUTE($AH76:$AH79,"A", "")))</f>
        <v>0</v>
      </c>
      <c r="AO76" s="219">
        <f>SUMPRODUCT(LEN($AG76:$AG79)-LEN(SUBSTITUTE($AG76:$AG79,"A", "")))</f>
        <v>0</v>
      </c>
      <c r="AP76" s="222">
        <f>SUMPRODUCT(LEN($M76:$AE79)-LEN(SUBSTITUTE($M76:$AE79,"S", "")))</f>
        <v>0</v>
      </c>
      <c r="AQ76" s="216">
        <f>SUMPRODUCT(LEN($AH76:$AH79)-LEN(SUBSTITUTE($AH76:$AH79,"S", "")))</f>
        <v>0</v>
      </c>
      <c r="AR76" s="219">
        <f>SUMPRODUCT(LEN($AG76:$AG79)-LEN(SUBSTITUTE($AG76:$AG79,"S", "")))</f>
        <v>0</v>
      </c>
      <c r="AS76" s="222">
        <f>SUMPRODUCT(LEN($M76:$AE79)-LEN(SUBSTITUTE($M76:$AE79,"F", "")))</f>
        <v>0</v>
      </c>
      <c r="AT76" s="216">
        <f>SUMPRODUCT(LEN($AH76:$AH79)-LEN(SUBSTITUTE($AH76:$AH79,"F", "")))</f>
        <v>0</v>
      </c>
      <c r="AU76" s="219">
        <f>SUMPRODUCT(LEN($AG76:$AG79)-LEN(SUBSTITUTE($AG76:$AG79,"F", "")))</f>
        <v>0</v>
      </c>
      <c r="AV76" s="222">
        <f>SUMPRODUCT(LEN($M76:$AE79)-LEN(SUBSTITUTE($M76:$AE79,"G", "")))</f>
        <v>0</v>
      </c>
      <c r="AW76" s="216">
        <f>SUMPRODUCT(LEN($AH76:$AH79)-LEN(SUBSTITUTE($AH76:$AH79,"G", "")))</f>
        <v>0</v>
      </c>
      <c r="AX76" s="219">
        <f>SUMPRODUCT(LEN($AG76:$AG79)-LEN(SUBSTITUTE($AG76:$AG79,"G", "")))</f>
        <v>0</v>
      </c>
      <c r="AY76" s="222">
        <f>SUMPRODUCT(LEN($M76:$AE79)-LEN(SUBSTITUTE($M76:$AE79,"M", "")))</f>
        <v>0</v>
      </c>
      <c r="AZ76" s="216">
        <f>SUMPRODUCT(LEN($AH76:$AH79)-LEN(SUBSTITUTE($AH76:$AH79,"M", "")))</f>
        <v>0</v>
      </c>
      <c r="BA76" s="219">
        <f>SUMPRODUCT(LEN($AG76:$AG79)-LEN(SUBSTITUTE($AG76:$AG79,"M", "")))</f>
        <v>0</v>
      </c>
      <c r="BB76" s="273">
        <f>SUMPRODUCT(LEN($AI76:$AI79)-LEN(SUBSTITUTE($AI76:$AI79,"S", "")))</f>
        <v>0</v>
      </c>
      <c r="BC76" s="276">
        <f>SUMPRODUCT(LEN($AI76:$AI79)-LEN(SUBSTITUTE($AI76:$AI79,"F", "")))</f>
        <v>0</v>
      </c>
      <c r="BD76" s="276">
        <f>SUMPRODUCT(LEN($AI76:$AI79)-LEN(SUBSTITUTE($AI76:$AI79,"G", "")))</f>
        <v>0</v>
      </c>
      <c r="BE76" s="279">
        <f>SUMPRODUCT(LEN($AI76:$AI79)-LEN(SUBSTITUTE($AI76:$AI79,"M", "")))</f>
        <v>0</v>
      </c>
    </row>
    <row r="77" spans="2:65" ht="28.15" customHeight="1" thickBot="1">
      <c r="B77" s="32"/>
      <c r="C77" s="245"/>
      <c r="D77" s="40"/>
      <c r="E77" s="117"/>
      <c r="F77" s="117"/>
      <c r="G77" s="116"/>
      <c r="H77" s="242"/>
      <c r="I77" s="249"/>
      <c r="J77" s="249"/>
      <c r="K77" s="249"/>
      <c r="L77" s="35" t="s">
        <v>122</v>
      </c>
      <c r="M77" s="34"/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32"/>
      <c r="AK77" s="226"/>
      <c r="AL77" s="51"/>
      <c r="AM77" s="229"/>
      <c r="AN77" s="217"/>
      <c r="AO77" s="220"/>
      <c r="AP77" s="223"/>
      <c r="AQ77" s="217"/>
      <c r="AR77" s="220"/>
      <c r="AS77" s="223"/>
      <c r="AT77" s="217"/>
      <c r="AU77" s="220"/>
      <c r="AV77" s="223"/>
      <c r="AW77" s="217"/>
      <c r="AX77" s="220"/>
      <c r="AY77" s="223"/>
      <c r="AZ77" s="217"/>
      <c r="BA77" s="220"/>
      <c r="BB77" s="274"/>
      <c r="BC77" s="277"/>
      <c r="BD77" s="277"/>
      <c r="BE77" s="280"/>
    </row>
    <row r="78" spans="2:65" ht="28.15" customHeight="1">
      <c r="B78" s="32"/>
      <c r="C78" s="246"/>
      <c r="D78" s="31"/>
      <c r="E78" s="115"/>
      <c r="F78" s="115"/>
      <c r="G78" s="114"/>
      <c r="H78" s="239"/>
      <c r="I78" s="250"/>
      <c r="J78" s="250"/>
      <c r="K78" s="250"/>
      <c r="L78" s="26" t="s">
        <v>112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32"/>
      <c r="AK78" s="226"/>
      <c r="AL78" s="51"/>
      <c r="AM78" s="229"/>
      <c r="AN78" s="217"/>
      <c r="AO78" s="220"/>
      <c r="AP78" s="223"/>
      <c r="AQ78" s="217"/>
      <c r="AR78" s="220"/>
      <c r="AS78" s="223"/>
      <c r="AT78" s="217"/>
      <c r="AU78" s="220"/>
      <c r="AV78" s="223"/>
      <c r="AW78" s="217"/>
      <c r="AX78" s="220"/>
      <c r="AY78" s="223"/>
      <c r="AZ78" s="217"/>
      <c r="BA78" s="220"/>
      <c r="BB78" s="274"/>
      <c r="BC78" s="277"/>
      <c r="BD78" s="277"/>
      <c r="BE78" s="280"/>
    </row>
    <row r="79" spans="2:65" ht="28.15" customHeight="1" thickBot="1">
      <c r="B79" s="32"/>
      <c r="C79" s="247"/>
      <c r="D79" s="60"/>
      <c r="E79" s="121"/>
      <c r="F79" s="121"/>
      <c r="G79" s="120"/>
      <c r="H79" s="240"/>
      <c r="I79" s="251"/>
      <c r="J79" s="251"/>
      <c r="K79" s="251"/>
      <c r="L79" s="55" t="s">
        <v>103</v>
      </c>
      <c r="M79" s="54"/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33"/>
      <c r="AK79" s="227"/>
      <c r="AL79" s="51"/>
      <c r="AM79" s="230"/>
      <c r="AN79" s="218"/>
      <c r="AO79" s="221"/>
      <c r="AP79" s="224"/>
      <c r="AQ79" s="218"/>
      <c r="AR79" s="221"/>
      <c r="AS79" s="224"/>
      <c r="AT79" s="218"/>
      <c r="AU79" s="221"/>
      <c r="AV79" s="224"/>
      <c r="AW79" s="218"/>
      <c r="AX79" s="221"/>
      <c r="AY79" s="224"/>
      <c r="AZ79" s="218"/>
      <c r="BA79" s="221"/>
      <c r="BB79" s="275"/>
      <c r="BC79" s="278"/>
      <c r="BD79" s="278"/>
      <c r="BE79" s="281"/>
    </row>
    <row r="80" spans="2:65" ht="28.15" hidden="1" customHeight="1">
      <c r="B80" s="32"/>
      <c r="C80" s="244">
        <v>3</v>
      </c>
      <c r="D80" s="50"/>
      <c r="E80" s="119"/>
      <c r="F80" s="119"/>
      <c r="G80" s="118"/>
      <c r="H80" s="241"/>
      <c r="I80" s="248"/>
      <c r="J80" s="248"/>
      <c r="K80" s="248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35"/>
      <c r="AK80" s="235"/>
      <c r="AL80" s="51"/>
      <c r="AM80" s="228">
        <f>SUMPRODUCT(LEN($M80:$AE83)-LEN(SUBSTITUTE($M80:$AE83,"A", "")))</f>
        <v>0</v>
      </c>
      <c r="AN80" s="216">
        <f>SUMPRODUCT(LEN($AH80:$AH83)-LEN(SUBSTITUTE($AH80:$AH83,"A", "")))</f>
        <v>0</v>
      </c>
      <c r="AO80" s="219">
        <f>SUMPRODUCT(LEN($AG80:$AG83)-LEN(SUBSTITUTE($AG80:$AG83,"A", "")))</f>
        <v>0</v>
      </c>
      <c r="AP80" s="222">
        <f>SUMPRODUCT(LEN($M80:$AE83)-LEN(SUBSTITUTE($M80:$AE83,"S", "")))</f>
        <v>0</v>
      </c>
      <c r="AQ80" s="216">
        <f>SUMPRODUCT(LEN($AH80:$AH83)-LEN(SUBSTITUTE($AH80:$AH83,"S", "")))</f>
        <v>0</v>
      </c>
      <c r="AR80" s="219">
        <f>SUMPRODUCT(LEN($AG80:$AG83)-LEN(SUBSTITUTE($AG80:$AG83,"S", "")))</f>
        <v>0</v>
      </c>
      <c r="AS80" s="222">
        <f>SUMPRODUCT(LEN($M80:$AE83)-LEN(SUBSTITUTE($M80:$AE83,"F", "")))</f>
        <v>0</v>
      </c>
      <c r="AT80" s="216">
        <f>SUMPRODUCT(LEN($AH80:$AH83)-LEN(SUBSTITUTE($AH80:$AH83,"F", "")))</f>
        <v>0</v>
      </c>
      <c r="AU80" s="219">
        <f>SUMPRODUCT(LEN($AG80:$AG83)-LEN(SUBSTITUTE($AG80:$AG83,"F", "")))</f>
        <v>0</v>
      </c>
      <c r="AV80" s="222">
        <f>SUMPRODUCT(LEN($M80:$AE83)-LEN(SUBSTITUTE($M80:$AE83,"G", "")))</f>
        <v>0</v>
      </c>
      <c r="AW80" s="216">
        <f>SUMPRODUCT(LEN($AH80:$AH83)-LEN(SUBSTITUTE($AH80:$AH83,"G", "")))</f>
        <v>0</v>
      </c>
      <c r="AX80" s="219">
        <f>SUMPRODUCT(LEN($AG80:$AG83)-LEN(SUBSTITUTE($AG80:$AG83,"G", "")))</f>
        <v>0</v>
      </c>
      <c r="AY80" s="222">
        <f>SUMPRODUCT(LEN($M80:$AE83)-LEN(SUBSTITUTE($M80:$AE83,"M", "")))</f>
        <v>0</v>
      </c>
      <c r="AZ80" s="216">
        <f>SUMPRODUCT(LEN($AH80:$AH83)-LEN(SUBSTITUTE($AH80:$AH83,"M", "")))</f>
        <v>0</v>
      </c>
      <c r="BA80" s="219">
        <f>SUMPRODUCT(LEN($AG80:$AG83)-LEN(SUBSTITUTE($AG80:$AG83,"M", "")))</f>
        <v>0</v>
      </c>
      <c r="BB80" s="273">
        <f>SUMPRODUCT(LEN($AI80:$AI83)-LEN(SUBSTITUTE($AI80:$AI83,"S", "")))</f>
        <v>0</v>
      </c>
      <c r="BC80" s="276">
        <f>SUMPRODUCT(LEN($AI80:$AI83)-LEN(SUBSTITUTE($AI80:$AI83,"F", "")))</f>
        <v>0</v>
      </c>
      <c r="BD80" s="276">
        <f>SUMPRODUCT(LEN($AI80:$AI83)-LEN(SUBSTITUTE($AI80:$AI83,"G", "")))</f>
        <v>0</v>
      </c>
      <c r="BE80" s="279">
        <f>SUMPRODUCT(LEN($AI80:$AI83)-LEN(SUBSTITUTE($AI80:$AI83,"M", "")))</f>
        <v>0</v>
      </c>
    </row>
    <row r="81" spans="2:65" ht="28.15" hidden="1" customHeight="1" thickBot="1">
      <c r="B81" s="32"/>
      <c r="C81" s="245"/>
      <c r="D81" s="40"/>
      <c r="E81" s="117"/>
      <c r="F81" s="117"/>
      <c r="G81" s="116"/>
      <c r="H81" s="242"/>
      <c r="I81" s="249"/>
      <c r="J81" s="249"/>
      <c r="K81" s="249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36"/>
      <c r="AK81" s="236"/>
      <c r="AL81" s="51"/>
      <c r="AM81" s="229"/>
      <c r="AN81" s="217"/>
      <c r="AO81" s="220"/>
      <c r="AP81" s="223"/>
      <c r="AQ81" s="217"/>
      <c r="AR81" s="220"/>
      <c r="AS81" s="223"/>
      <c r="AT81" s="217"/>
      <c r="AU81" s="220"/>
      <c r="AV81" s="223"/>
      <c r="AW81" s="217"/>
      <c r="AX81" s="220"/>
      <c r="AY81" s="223"/>
      <c r="AZ81" s="217"/>
      <c r="BA81" s="220"/>
      <c r="BB81" s="274"/>
      <c r="BC81" s="277"/>
      <c r="BD81" s="277"/>
      <c r="BE81" s="280"/>
    </row>
    <row r="82" spans="2:65" ht="28.15" hidden="1" customHeight="1">
      <c r="B82" s="32"/>
      <c r="C82" s="246"/>
      <c r="D82" s="31"/>
      <c r="E82" s="115"/>
      <c r="F82" s="115"/>
      <c r="G82" s="114"/>
      <c r="H82" s="239"/>
      <c r="I82" s="250"/>
      <c r="J82" s="250"/>
      <c r="K82" s="250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36"/>
      <c r="AK82" s="236"/>
      <c r="AL82" s="51"/>
      <c r="AM82" s="229"/>
      <c r="AN82" s="217"/>
      <c r="AO82" s="220"/>
      <c r="AP82" s="223"/>
      <c r="AQ82" s="217"/>
      <c r="AR82" s="220"/>
      <c r="AS82" s="223"/>
      <c r="AT82" s="217"/>
      <c r="AU82" s="220"/>
      <c r="AV82" s="223"/>
      <c r="AW82" s="217"/>
      <c r="AX82" s="220"/>
      <c r="AY82" s="223"/>
      <c r="AZ82" s="217"/>
      <c r="BA82" s="220"/>
      <c r="BB82" s="274"/>
      <c r="BC82" s="277"/>
      <c r="BD82" s="277"/>
      <c r="BE82" s="280"/>
    </row>
    <row r="83" spans="2:65" ht="28.15" hidden="1" customHeight="1" thickBot="1">
      <c r="B83" s="21"/>
      <c r="C83" s="252"/>
      <c r="D83" s="20"/>
      <c r="E83" s="123"/>
      <c r="F83" s="123"/>
      <c r="G83" s="122"/>
      <c r="H83" s="240"/>
      <c r="I83" s="253"/>
      <c r="J83" s="253"/>
      <c r="K83" s="253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37"/>
      <c r="AK83" s="237"/>
      <c r="AL83" s="51"/>
      <c r="AM83" s="230"/>
      <c r="AN83" s="218"/>
      <c r="AO83" s="221"/>
      <c r="AP83" s="224"/>
      <c r="AQ83" s="218"/>
      <c r="AR83" s="221"/>
      <c r="AS83" s="224"/>
      <c r="AT83" s="218"/>
      <c r="AU83" s="221"/>
      <c r="AV83" s="224"/>
      <c r="AW83" s="218"/>
      <c r="AX83" s="221"/>
      <c r="AY83" s="224"/>
      <c r="AZ83" s="218"/>
      <c r="BA83" s="221"/>
      <c r="BB83" s="275"/>
      <c r="BC83" s="278"/>
      <c r="BD83" s="278"/>
      <c r="BE83" s="281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14" t="s">
        <v>167</v>
      </c>
      <c r="M84" s="243"/>
      <c r="N84" s="214" t="s">
        <v>166</v>
      </c>
      <c r="O84" s="243"/>
      <c r="P84" s="214" t="s">
        <v>166</v>
      </c>
      <c r="Q84" s="215"/>
      <c r="R84" s="214" t="s">
        <v>166</v>
      </c>
      <c r="S84" s="215"/>
      <c r="T84" s="214" t="s">
        <v>166</v>
      </c>
      <c r="U84" s="215"/>
      <c r="V84" s="214" t="s">
        <v>166</v>
      </c>
      <c r="W84" s="215"/>
      <c r="X84" s="214" t="s">
        <v>166</v>
      </c>
      <c r="Y84" s="215"/>
      <c r="Z84" s="214" t="s">
        <v>166</v>
      </c>
      <c r="AA84" s="215"/>
      <c r="AB84" s="214" t="s">
        <v>166</v>
      </c>
      <c r="AC84" s="215"/>
      <c r="AD84" s="214" t="s">
        <v>166</v>
      </c>
      <c r="AE84" s="215"/>
      <c r="AF84" s="234" t="s">
        <v>165</v>
      </c>
      <c r="AG84" s="215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55"/>
      <c r="F85" s="256"/>
      <c r="G85" s="257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51</v>
      </c>
      <c r="AN85" s="85">
        <f t="shared" si="10"/>
        <v>24</v>
      </c>
      <c r="AO85" s="84">
        <f t="shared" si="10"/>
        <v>0</v>
      </c>
      <c r="AP85" s="86">
        <f t="shared" si="10"/>
        <v>12</v>
      </c>
      <c r="AQ85" s="85">
        <f t="shared" si="10"/>
        <v>6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14</v>
      </c>
      <c r="AW85" s="85">
        <f t="shared" si="10"/>
        <v>4</v>
      </c>
      <c r="AX85" s="84">
        <f t="shared" si="10"/>
        <v>0</v>
      </c>
      <c r="AY85" s="86">
        <f t="shared" si="10"/>
        <v>10</v>
      </c>
      <c r="AZ85" s="85">
        <f t="shared" si="10"/>
        <v>4</v>
      </c>
      <c r="BA85" s="84">
        <f t="shared" si="10"/>
        <v>1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75</v>
      </c>
      <c r="BJ85" s="5">
        <f>SUM(AP85:AR85,BB85)/$BJ$5</f>
        <v>18</v>
      </c>
      <c r="BK85" s="5">
        <f>SUM(AS85:AU85,BC85)/$BJ$5</f>
        <v>1</v>
      </c>
      <c r="BL85" s="5">
        <f>SUM(AV85:AX85,BD85)/$BJ$5</f>
        <v>18</v>
      </c>
      <c r="BM85" s="5">
        <f>SUM(AY85:BA85,BE85)/$BJ$5</f>
        <v>15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25.5</v>
      </c>
      <c r="AN86" s="66">
        <f t="shared" si="11"/>
        <v>12</v>
      </c>
      <c r="AO86" s="65">
        <f t="shared" si="11"/>
        <v>0</v>
      </c>
      <c r="AP86" s="67">
        <f t="shared" si="11"/>
        <v>6</v>
      </c>
      <c r="AQ86" s="66">
        <f t="shared" si="11"/>
        <v>3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7</v>
      </c>
      <c r="AW86" s="66">
        <f t="shared" si="11"/>
        <v>2</v>
      </c>
      <c r="AX86" s="65">
        <f t="shared" si="11"/>
        <v>0</v>
      </c>
      <c r="AY86" s="67">
        <f t="shared" si="11"/>
        <v>5</v>
      </c>
      <c r="AZ86" s="66">
        <f t="shared" si="11"/>
        <v>2</v>
      </c>
      <c r="BA86" s="65">
        <f t="shared" si="11"/>
        <v>0.5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4">
        <v>1</v>
      </c>
      <c r="D87" s="50"/>
      <c r="E87" s="119"/>
      <c r="F87" s="119"/>
      <c r="G87" s="118"/>
      <c r="H87" s="241" t="s">
        <v>466</v>
      </c>
      <c r="I87" s="248">
        <v>118</v>
      </c>
      <c r="J87" s="248">
        <v>34</v>
      </c>
      <c r="K87" s="248">
        <v>7</v>
      </c>
      <c r="L87" s="45" t="s">
        <v>132</v>
      </c>
      <c r="M87" s="44" t="s">
        <v>374</v>
      </c>
      <c r="N87" s="45" t="s">
        <v>131</v>
      </c>
      <c r="O87" s="44" t="s">
        <v>1446</v>
      </c>
      <c r="P87" s="45" t="s">
        <v>130</v>
      </c>
      <c r="Q87" s="44" t="s">
        <v>375</v>
      </c>
      <c r="R87" s="45" t="s">
        <v>129</v>
      </c>
      <c r="S87" s="44" t="s">
        <v>1110</v>
      </c>
      <c r="T87" s="45" t="s">
        <v>128</v>
      </c>
      <c r="U87" s="44" t="s">
        <v>558</v>
      </c>
      <c r="V87" s="45" t="s">
        <v>127</v>
      </c>
      <c r="W87" s="44" t="s">
        <v>186</v>
      </c>
      <c r="X87" s="45" t="s">
        <v>126</v>
      </c>
      <c r="Y87" s="44" t="s">
        <v>133</v>
      </c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>
        <v>16</v>
      </c>
      <c r="AG87" s="44" t="s">
        <v>1097</v>
      </c>
      <c r="AH87" s="43" t="s">
        <v>186</v>
      </c>
      <c r="AI87" s="42"/>
      <c r="AJ87" s="235"/>
      <c r="AK87" s="235"/>
      <c r="AL87" s="51"/>
      <c r="AM87" s="228">
        <f>SUMPRODUCT(LEN($M87:$AE90)-LEN(SUBSTITUTE($M87:$AE90,"A", "")))</f>
        <v>51</v>
      </c>
      <c r="AN87" s="216">
        <f>SUMPRODUCT(LEN($AH87:$AH90)-LEN(SUBSTITUTE($AH87:$AH90,"A", "")))</f>
        <v>24</v>
      </c>
      <c r="AO87" s="219">
        <f>SUMPRODUCT(LEN($AG87:$AG90)-LEN(SUBSTITUTE($AG87:$AG90,"A", "")))</f>
        <v>0</v>
      </c>
      <c r="AP87" s="222">
        <f>SUMPRODUCT(LEN($M87:$AE90)-LEN(SUBSTITUTE($M87:$AE90,"S", "")))</f>
        <v>12</v>
      </c>
      <c r="AQ87" s="216">
        <f>SUMPRODUCT(LEN($AH87:$AH90)-LEN(SUBSTITUTE($AH87:$AH90,"S", "")))</f>
        <v>6</v>
      </c>
      <c r="AR87" s="219">
        <f>SUMPRODUCT(LEN($AG87:$AG90)-LEN(SUBSTITUTE($AG87:$AG90,"S", "")))</f>
        <v>0</v>
      </c>
      <c r="AS87" s="222">
        <f>SUMPRODUCT(LEN($M87:$AE90)-LEN(SUBSTITUTE($M87:$AE90,"F", "")))</f>
        <v>1</v>
      </c>
      <c r="AT87" s="216">
        <f>SUMPRODUCT(LEN($AH87:$AH90)-LEN(SUBSTITUTE($AH87:$AH90,"F", "")))</f>
        <v>0</v>
      </c>
      <c r="AU87" s="219">
        <f>SUMPRODUCT(LEN($AG87:$AG90)-LEN(SUBSTITUTE($AG87:$AG90,"F", "")))</f>
        <v>0</v>
      </c>
      <c r="AV87" s="222">
        <f>SUMPRODUCT(LEN($M87:$AE90)-LEN(SUBSTITUTE($M87:$AE90,"G", "")))</f>
        <v>14</v>
      </c>
      <c r="AW87" s="216">
        <f>SUMPRODUCT(LEN($AH87:$AH90)-LEN(SUBSTITUTE($AH87:$AH90,"G", "")))</f>
        <v>4</v>
      </c>
      <c r="AX87" s="219">
        <f>SUMPRODUCT(LEN($AG87:$AG90)-LEN(SUBSTITUTE($AG87:$AG90,"G", "")))</f>
        <v>0</v>
      </c>
      <c r="AY87" s="222">
        <f>SUMPRODUCT(LEN($M87:$AE90)-LEN(SUBSTITUTE($M87:$AE90,"M", "")))</f>
        <v>10</v>
      </c>
      <c r="AZ87" s="216">
        <f>SUMPRODUCT(LEN($AH87:$AH90)-LEN(SUBSTITUTE($AH87:$AH90,"M", "")))</f>
        <v>4</v>
      </c>
      <c r="BA87" s="219">
        <f>SUMPRODUCT(LEN($AG87:$AG90)-LEN(SUBSTITUTE($AG87:$AG90,"M", "")))</f>
        <v>1</v>
      </c>
      <c r="BB87" s="273">
        <f>SUMPRODUCT(LEN($AI87:$AI90)-LEN(SUBSTITUTE($AI87:$AI90,"S", "")))</f>
        <v>0</v>
      </c>
      <c r="BC87" s="276">
        <f>SUMPRODUCT(LEN($AI87:$AI90)-LEN(SUBSTITUTE($AI87:$AI90,"F", "")))</f>
        <v>0</v>
      </c>
      <c r="BD87" s="276">
        <f>SUMPRODUCT(LEN($AI87:$AI90)-LEN(SUBSTITUTE($AI87:$AI90,"G", "")))</f>
        <v>0</v>
      </c>
      <c r="BE87" s="279">
        <f>SUMPRODUCT(LEN($AI87:$AI90)-LEN(SUBSTITUTE($AI87:$AI90,"M", "")))</f>
        <v>0</v>
      </c>
    </row>
    <row r="88" spans="2:65" ht="28.15" customHeight="1" thickBot="1">
      <c r="B88" s="32"/>
      <c r="C88" s="245"/>
      <c r="D88" s="40"/>
      <c r="E88" s="117"/>
      <c r="F88" s="117"/>
      <c r="G88" s="116"/>
      <c r="H88" s="242"/>
      <c r="I88" s="249"/>
      <c r="J88" s="249"/>
      <c r="K88" s="249"/>
      <c r="L88" s="35" t="s">
        <v>122</v>
      </c>
      <c r="M88" s="34" t="s">
        <v>230</v>
      </c>
      <c r="N88" s="35" t="s">
        <v>121</v>
      </c>
      <c r="O88" s="34" t="s">
        <v>1294</v>
      </c>
      <c r="P88" s="35" t="s">
        <v>120</v>
      </c>
      <c r="Q88" s="34" t="s">
        <v>1106</v>
      </c>
      <c r="R88" s="35" t="s">
        <v>119</v>
      </c>
      <c r="S88" s="34" t="s">
        <v>1663</v>
      </c>
      <c r="T88" s="35" t="s">
        <v>118</v>
      </c>
      <c r="U88" s="34" t="s">
        <v>679</v>
      </c>
      <c r="V88" s="35" t="s">
        <v>117</v>
      </c>
      <c r="W88" s="34" t="s">
        <v>544</v>
      </c>
      <c r="X88" s="35" t="s">
        <v>116</v>
      </c>
      <c r="Y88" s="34" t="s">
        <v>133</v>
      </c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1399</v>
      </c>
      <c r="AI88" s="23"/>
      <c r="AJ88" s="236"/>
      <c r="AK88" s="236"/>
      <c r="AL88" s="51"/>
      <c r="AM88" s="229"/>
      <c r="AN88" s="217"/>
      <c r="AO88" s="220"/>
      <c r="AP88" s="223"/>
      <c r="AQ88" s="217"/>
      <c r="AR88" s="220"/>
      <c r="AS88" s="223"/>
      <c r="AT88" s="217"/>
      <c r="AU88" s="220"/>
      <c r="AV88" s="223"/>
      <c r="AW88" s="217"/>
      <c r="AX88" s="220"/>
      <c r="AY88" s="223"/>
      <c r="AZ88" s="217"/>
      <c r="BA88" s="220"/>
      <c r="BB88" s="274"/>
      <c r="BC88" s="277"/>
      <c r="BD88" s="277"/>
      <c r="BE88" s="280"/>
    </row>
    <row r="89" spans="2:65" ht="28.15" customHeight="1">
      <c r="B89" s="32"/>
      <c r="C89" s="246"/>
      <c r="D89" s="31"/>
      <c r="E89" s="115"/>
      <c r="F89" s="115"/>
      <c r="G89" s="114"/>
      <c r="H89" s="239">
        <v>255</v>
      </c>
      <c r="I89" s="250"/>
      <c r="J89" s="250"/>
      <c r="K89" s="250"/>
      <c r="L89" s="26" t="s">
        <v>112</v>
      </c>
      <c r="M89" s="25" t="s">
        <v>1294</v>
      </c>
      <c r="N89" s="26" t="s">
        <v>111</v>
      </c>
      <c r="O89" s="25" t="s">
        <v>1186</v>
      </c>
      <c r="P89" s="26" t="s">
        <v>110</v>
      </c>
      <c r="Q89" s="25" t="s">
        <v>1318</v>
      </c>
      <c r="R89" s="26" t="s">
        <v>109</v>
      </c>
      <c r="S89" s="25" t="s">
        <v>1096</v>
      </c>
      <c r="T89" s="26" t="s">
        <v>108</v>
      </c>
      <c r="U89" s="25" t="s">
        <v>659</v>
      </c>
      <c r="V89" s="26" t="s">
        <v>107</v>
      </c>
      <c r="W89" s="25" t="s">
        <v>186</v>
      </c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 t="s">
        <v>1662</v>
      </c>
      <c r="AI89" s="23"/>
      <c r="AJ89" s="236"/>
      <c r="AK89" s="236"/>
      <c r="AL89" s="51"/>
      <c r="AM89" s="229"/>
      <c r="AN89" s="217"/>
      <c r="AO89" s="220"/>
      <c r="AP89" s="223"/>
      <c r="AQ89" s="217"/>
      <c r="AR89" s="220"/>
      <c r="AS89" s="223"/>
      <c r="AT89" s="217"/>
      <c r="AU89" s="220"/>
      <c r="AV89" s="223"/>
      <c r="AW89" s="217"/>
      <c r="AX89" s="220"/>
      <c r="AY89" s="223"/>
      <c r="AZ89" s="217"/>
      <c r="BA89" s="220"/>
      <c r="BB89" s="274"/>
      <c r="BC89" s="277"/>
      <c r="BD89" s="277"/>
      <c r="BE89" s="280"/>
    </row>
    <row r="90" spans="2:65" ht="28.15" customHeight="1" thickBot="1">
      <c r="B90" s="32"/>
      <c r="C90" s="247"/>
      <c r="D90" s="60"/>
      <c r="E90" s="121"/>
      <c r="F90" s="121"/>
      <c r="G90" s="120"/>
      <c r="H90" s="240"/>
      <c r="I90" s="251"/>
      <c r="J90" s="251"/>
      <c r="K90" s="251"/>
      <c r="L90" s="55" t="s">
        <v>103</v>
      </c>
      <c r="M90" s="54" t="s">
        <v>1446</v>
      </c>
      <c r="N90" s="55" t="s">
        <v>102</v>
      </c>
      <c r="O90" s="54" t="s">
        <v>1661</v>
      </c>
      <c r="P90" s="55" t="s">
        <v>101</v>
      </c>
      <c r="Q90" s="54" t="s">
        <v>1284</v>
      </c>
      <c r="R90" s="55" t="s">
        <v>100</v>
      </c>
      <c r="S90" s="54" t="s">
        <v>1660</v>
      </c>
      <c r="T90" s="55">
        <v>20</v>
      </c>
      <c r="U90" s="54" t="s">
        <v>664</v>
      </c>
      <c r="V90" s="55" t="s">
        <v>99</v>
      </c>
      <c r="W90" s="54" t="s">
        <v>133</v>
      </c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 t="s">
        <v>1659</v>
      </c>
      <c r="AI90" s="52"/>
      <c r="AJ90" s="238"/>
      <c r="AK90" s="238"/>
      <c r="AL90" s="51"/>
      <c r="AM90" s="230"/>
      <c r="AN90" s="218"/>
      <c r="AO90" s="221"/>
      <c r="AP90" s="224"/>
      <c r="AQ90" s="218"/>
      <c r="AR90" s="221"/>
      <c r="AS90" s="224"/>
      <c r="AT90" s="218"/>
      <c r="AU90" s="221"/>
      <c r="AV90" s="224"/>
      <c r="AW90" s="218"/>
      <c r="AX90" s="221"/>
      <c r="AY90" s="224"/>
      <c r="AZ90" s="218"/>
      <c r="BA90" s="221"/>
      <c r="BB90" s="275"/>
      <c r="BC90" s="278"/>
      <c r="BD90" s="278"/>
      <c r="BE90" s="281"/>
    </row>
    <row r="91" spans="2:65" ht="28.15" customHeight="1">
      <c r="B91" s="32"/>
      <c r="C91" s="244">
        <v>2</v>
      </c>
      <c r="D91" s="50"/>
      <c r="E91" s="119"/>
      <c r="F91" s="119"/>
      <c r="G91" s="118"/>
      <c r="H91" s="241"/>
      <c r="I91" s="248"/>
      <c r="J91" s="248"/>
      <c r="K91" s="248"/>
      <c r="L91" s="45" t="s">
        <v>132</v>
      </c>
      <c r="M91" s="44"/>
      <c r="N91" s="45" t="s">
        <v>131</v>
      </c>
      <c r="O91" s="44"/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31"/>
      <c r="AK91" s="225"/>
      <c r="AL91" s="51"/>
      <c r="AM91" s="228">
        <f>SUMPRODUCT(LEN($M91:$AE94)-LEN(SUBSTITUTE($M91:$AE94,"A", "")))</f>
        <v>0</v>
      </c>
      <c r="AN91" s="216">
        <f>SUMPRODUCT(LEN($AH91:$AH94)-LEN(SUBSTITUTE($AH91:$AH94,"A", "")))</f>
        <v>0</v>
      </c>
      <c r="AO91" s="219">
        <f>SUMPRODUCT(LEN($AG91:$AG94)-LEN(SUBSTITUTE($AG91:$AG94,"A", "")))</f>
        <v>0</v>
      </c>
      <c r="AP91" s="222">
        <f>SUMPRODUCT(LEN($M91:$AE94)-LEN(SUBSTITUTE($M91:$AE94,"S", "")))</f>
        <v>0</v>
      </c>
      <c r="AQ91" s="216">
        <f>SUMPRODUCT(LEN($AH91:$AH94)-LEN(SUBSTITUTE($AH91:$AH94,"S", "")))</f>
        <v>0</v>
      </c>
      <c r="AR91" s="219">
        <f>SUMPRODUCT(LEN($AG91:$AG94)-LEN(SUBSTITUTE($AG91:$AG94,"S", "")))</f>
        <v>0</v>
      </c>
      <c r="AS91" s="222">
        <f>SUMPRODUCT(LEN($M91:$AE94)-LEN(SUBSTITUTE($M91:$AE94,"F", "")))</f>
        <v>0</v>
      </c>
      <c r="AT91" s="216">
        <f>SUMPRODUCT(LEN($AH91:$AH94)-LEN(SUBSTITUTE($AH91:$AH94,"F", "")))</f>
        <v>0</v>
      </c>
      <c r="AU91" s="219">
        <f>SUMPRODUCT(LEN($AG91:$AG94)-LEN(SUBSTITUTE($AG91:$AG94,"F", "")))</f>
        <v>0</v>
      </c>
      <c r="AV91" s="222">
        <f>SUMPRODUCT(LEN($M91:$AE94)-LEN(SUBSTITUTE($M91:$AE94,"G", "")))</f>
        <v>0</v>
      </c>
      <c r="AW91" s="216">
        <f>SUMPRODUCT(LEN($AH91:$AH94)-LEN(SUBSTITUTE($AH91:$AH94,"G", "")))</f>
        <v>0</v>
      </c>
      <c r="AX91" s="219">
        <f>SUMPRODUCT(LEN($AG91:$AG94)-LEN(SUBSTITUTE($AG91:$AG94,"G", "")))</f>
        <v>0</v>
      </c>
      <c r="AY91" s="222">
        <f>SUMPRODUCT(LEN($M91:$AE94)-LEN(SUBSTITUTE($M91:$AE94,"M", "")))</f>
        <v>0</v>
      </c>
      <c r="AZ91" s="216">
        <f>SUMPRODUCT(LEN($AH91:$AH94)-LEN(SUBSTITUTE($AH91:$AH94,"M", "")))</f>
        <v>0</v>
      </c>
      <c r="BA91" s="219">
        <f>SUMPRODUCT(LEN($AG91:$AG94)-LEN(SUBSTITUTE($AG91:$AG94,"M", "")))</f>
        <v>0</v>
      </c>
      <c r="BB91" s="273">
        <f>SUMPRODUCT(LEN($AI91:$AI94)-LEN(SUBSTITUTE($AI91:$AI94,"S", "")))</f>
        <v>0</v>
      </c>
      <c r="BC91" s="276">
        <f>SUMPRODUCT(LEN($AI91:$AI94)-LEN(SUBSTITUTE($AI91:$AI94,"F", "")))</f>
        <v>0</v>
      </c>
      <c r="BD91" s="276">
        <f>SUMPRODUCT(LEN($AI91:$AI94)-LEN(SUBSTITUTE($AI91:$AI94,"G", "")))</f>
        <v>0</v>
      </c>
      <c r="BE91" s="279">
        <f>SUMPRODUCT(LEN($AI91:$AI94)-LEN(SUBSTITUTE($AI91:$AI94,"M", "")))</f>
        <v>0</v>
      </c>
    </row>
    <row r="92" spans="2:65" ht="28.15" customHeight="1" thickBot="1">
      <c r="B92" s="32"/>
      <c r="C92" s="245"/>
      <c r="D92" s="40"/>
      <c r="E92" s="117"/>
      <c r="F92" s="117"/>
      <c r="G92" s="116"/>
      <c r="H92" s="242"/>
      <c r="I92" s="249"/>
      <c r="J92" s="249"/>
      <c r="K92" s="249"/>
      <c r="L92" s="35" t="s">
        <v>122</v>
      </c>
      <c r="M92" s="34"/>
      <c r="N92" s="35" t="s">
        <v>121</v>
      </c>
      <c r="O92" s="34"/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32"/>
      <c r="AK92" s="226"/>
      <c r="AL92" s="51"/>
      <c r="AM92" s="229"/>
      <c r="AN92" s="217"/>
      <c r="AO92" s="220"/>
      <c r="AP92" s="223"/>
      <c r="AQ92" s="217"/>
      <c r="AR92" s="220"/>
      <c r="AS92" s="223"/>
      <c r="AT92" s="217"/>
      <c r="AU92" s="220"/>
      <c r="AV92" s="223"/>
      <c r="AW92" s="217"/>
      <c r="AX92" s="220"/>
      <c r="AY92" s="223"/>
      <c r="AZ92" s="217"/>
      <c r="BA92" s="220"/>
      <c r="BB92" s="274"/>
      <c r="BC92" s="277"/>
      <c r="BD92" s="277"/>
      <c r="BE92" s="280"/>
    </row>
    <row r="93" spans="2:65" ht="28.15" customHeight="1">
      <c r="B93" s="32"/>
      <c r="C93" s="246"/>
      <c r="D93" s="31"/>
      <c r="E93" s="115"/>
      <c r="F93" s="115"/>
      <c r="G93" s="114"/>
      <c r="H93" s="239"/>
      <c r="I93" s="250"/>
      <c r="J93" s="250"/>
      <c r="K93" s="250"/>
      <c r="L93" s="26" t="s">
        <v>112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32"/>
      <c r="AK93" s="226"/>
      <c r="AL93" s="51"/>
      <c r="AM93" s="229"/>
      <c r="AN93" s="217"/>
      <c r="AO93" s="220"/>
      <c r="AP93" s="223"/>
      <c r="AQ93" s="217"/>
      <c r="AR93" s="220"/>
      <c r="AS93" s="223"/>
      <c r="AT93" s="217"/>
      <c r="AU93" s="220"/>
      <c r="AV93" s="223"/>
      <c r="AW93" s="217"/>
      <c r="AX93" s="220"/>
      <c r="AY93" s="223"/>
      <c r="AZ93" s="217"/>
      <c r="BA93" s="220"/>
      <c r="BB93" s="274"/>
      <c r="BC93" s="277"/>
      <c r="BD93" s="277"/>
      <c r="BE93" s="280"/>
    </row>
    <row r="94" spans="2:65" ht="28.15" customHeight="1" thickBot="1">
      <c r="B94" s="32"/>
      <c r="C94" s="247"/>
      <c r="D94" s="60"/>
      <c r="E94" s="121"/>
      <c r="F94" s="121"/>
      <c r="G94" s="120"/>
      <c r="H94" s="240"/>
      <c r="I94" s="251"/>
      <c r="J94" s="251"/>
      <c r="K94" s="251"/>
      <c r="L94" s="55" t="s">
        <v>103</v>
      </c>
      <c r="M94" s="54"/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33"/>
      <c r="AK94" s="227"/>
      <c r="AL94" s="51"/>
      <c r="AM94" s="230"/>
      <c r="AN94" s="218"/>
      <c r="AO94" s="221"/>
      <c r="AP94" s="224"/>
      <c r="AQ94" s="218"/>
      <c r="AR94" s="221"/>
      <c r="AS94" s="224"/>
      <c r="AT94" s="218"/>
      <c r="AU94" s="221"/>
      <c r="AV94" s="224"/>
      <c r="AW94" s="218"/>
      <c r="AX94" s="221"/>
      <c r="AY94" s="224"/>
      <c r="AZ94" s="218"/>
      <c r="BA94" s="221"/>
      <c r="BB94" s="275"/>
      <c r="BC94" s="278"/>
      <c r="BD94" s="278"/>
      <c r="BE94" s="281"/>
    </row>
    <row r="95" spans="2:65" ht="28.15" hidden="1" customHeight="1">
      <c r="B95" s="32"/>
      <c r="C95" s="244">
        <v>3</v>
      </c>
      <c r="D95" s="50"/>
      <c r="E95" s="119"/>
      <c r="F95" s="119"/>
      <c r="G95" s="118"/>
      <c r="H95" s="241"/>
      <c r="I95" s="248"/>
      <c r="J95" s="248"/>
      <c r="K95" s="248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35"/>
      <c r="AK95" s="235"/>
      <c r="AL95" s="41"/>
      <c r="AM95" s="228">
        <f>SUMPRODUCT(LEN($M95:$AE98)-LEN(SUBSTITUTE($M95:$AE98,"A", "")))</f>
        <v>0</v>
      </c>
      <c r="AN95" s="216">
        <f>SUMPRODUCT(LEN($AH95:$AH98)-LEN(SUBSTITUTE($AH95:$AH98,"A", "")))</f>
        <v>0</v>
      </c>
      <c r="AO95" s="219">
        <f>SUMPRODUCT(LEN($AG95:$AG98)-LEN(SUBSTITUTE($AG95:$AG98,"A", "")))</f>
        <v>0</v>
      </c>
      <c r="AP95" s="222">
        <f>SUMPRODUCT(LEN($M95:$AE98)-LEN(SUBSTITUTE($M95:$AE98,"S", "")))</f>
        <v>0</v>
      </c>
      <c r="AQ95" s="216">
        <f>SUMPRODUCT(LEN($AH95:$AH98)-LEN(SUBSTITUTE($AH95:$AH98,"S", "")))</f>
        <v>0</v>
      </c>
      <c r="AR95" s="219">
        <f>SUMPRODUCT(LEN($AG95:$AG98)-LEN(SUBSTITUTE($AG95:$AG98,"S", "")))</f>
        <v>0</v>
      </c>
      <c r="AS95" s="222">
        <f>SUMPRODUCT(LEN($M95:$AE98)-LEN(SUBSTITUTE($M95:$AE98,"F", "")))</f>
        <v>0</v>
      </c>
      <c r="AT95" s="216">
        <f>SUMPRODUCT(LEN($AH95:$AH98)-LEN(SUBSTITUTE($AH95:$AH98,"F", "")))</f>
        <v>0</v>
      </c>
      <c r="AU95" s="219">
        <f>SUMPRODUCT(LEN($AG95:$AG98)-LEN(SUBSTITUTE($AG95:$AG98,"F", "")))</f>
        <v>0</v>
      </c>
      <c r="AV95" s="222">
        <f>SUMPRODUCT(LEN($M95:$AE98)-LEN(SUBSTITUTE($M95:$AE98,"G", "")))</f>
        <v>0</v>
      </c>
      <c r="AW95" s="216">
        <f>SUMPRODUCT(LEN($AH95:$AH98)-LEN(SUBSTITUTE($AH95:$AH98,"G", "")))</f>
        <v>0</v>
      </c>
      <c r="AX95" s="219">
        <f>SUMPRODUCT(LEN($AG95:$AG98)-LEN(SUBSTITUTE($AG95:$AG98,"G", "")))</f>
        <v>0</v>
      </c>
      <c r="AY95" s="222">
        <f>SUMPRODUCT(LEN($M95:$AE98)-LEN(SUBSTITUTE($M95:$AE98,"M", "")))</f>
        <v>0</v>
      </c>
      <c r="AZ95" s="216">
        <f>SUMPRODUCT(LEN($AH95:$AH98)-LEN(SUBSTITUTE($AH95:$AH98,"M", "")))</f>
        <v>0</v>
      </c>
      <c r="BA95" s="219">
        <f>SUMPRODUCT(LEN($AG95:$AG98)-LEN(SUBSTITUTE($AG95:$AG98,"M", "")))</f>
        <v>0</v>
      </c>
      <c r="BB95" s="273">
        <f>SUMPRODUCT(LEN($AI95:$AI98)-LEN(SUBSTITUTE($AI95:$AI98,"S", "")))</f>
        <v>0</v>
      </c>
      <c r="BC95" s="276">
        <f>SUMPRODUCT(LEN($AI95:$AI98)-LEN(SUBSTITUTE($AI95:$AI98,"F", "")))</f>
        <v>0</v>
      </c>
      <c r="BD95" s="276">
        <f>SUMPRODUCT(LEN($AI95:$AI98)-LEN(SUBSTITUTE($AI95:$AI98,"G", "")))</f>
        <v>0</v>
      </c>
      <c r="BE95" s="279">
        <f>SUMPRODUCT(LEN($AI95:$AI98)-LEN(SUBSTITUTE($AI95:$AI98,"M", "")))</f>
        <v>0</v>
      </c>
    </row>
    <row r="96" spans="2:65" ht="28.15" hidden="1" customHeight="1" thickBot="1">
      <c r="B96" s="32"/>
      <c r="C96" s="245"/>
      <c r="D96" s="40"/>
      <c r="E96" s="117"/>
      <c r="F96" s="117"/>
      <c r="G96" s="116"/>
      <c r="H96" s="242"/>
      <c r="I96" s="249"/>
      <c r="J96" s="249"/>
      <c r="K96" s="249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36"/>
      <c r="AK96" s="236"/>
      <c r="AL96" s="22"/>
      <c r="AM96" s="229"/>
      <c r="AN96" s="217"/>
      <c r="AO96" s="220"/>
      <c r="AP96" s="223"/>
      <c r="AQ96" s="217"/>
      <c r="AR96" s="220"/>
      <c r="AS96" s="223"/>
      <c r="AT96" s="217"/>
      <c r="AU96" s="220"/>
      <c r="AV96" s="223"/>
      <c r="AW96" s="217"/>
      <c r="AX96" s="220"/>
      <c r="AY96" s="223"/>
      <c r="AZ96" s="217"/>
      <c r="BA96" s="220"/>
      <c r="BB96" s="274"/>
      <c r="BC96" s="277"/>
      <c r="BD96" s="277"/>
      <c r="BE96" s="280"/>
    </row>
    <row r="97" spans="2:65" ht="28.15" hidden="1" customHeight="1">
      <c r="B97" s="32"/>
      <c r="C97" s="246"/>
      <c r="D97" s="31"/>
      <c r="E97" s="115"/>
      <c r="F97" s="115"/>
      <c r="G97" s="114"/>
      <c r="H97" s="239"/>
      <c r="I97" s="250"/>
      <c r="J97" s="250"/>
      <c r="K97" s="250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36"/>
      <c r="AK97" s="236"/>
      <c r="AL97" s="22"/>
      <c r="AM97" s="229"/>
      <c r="AN97" s="217"/>
      <c r="AO97" s="220"/>
      <c r="AP97" s="223"/>
      <c r="AQ97" s="217"/>
      <c r="AR97" s="220"/>
      <c r="AS97" s="223"/>
      <c r="AT97" s="217"/>
      <c r="AU97" s="220"/>
      <c r="AV97" s="223"/>
      <c r="AW97" s="217"/>
      <c r="AX97" s="220"/>
      <c r="AY97" s="223"/>
      <c r="AZ97" s="217"/>
      <c r="BA97" s="220"/>
      <c r="BB97" s="274"/>
      <c r="BC97" s="277"/>
      <c r="BD97" s="277"/>
      <c r="BE97" s="280"/>
    </row>
    <row r="98" spans="2:65" ht="28.15" hidden="1" customHeight="1" thickBot="1">
      <c r="B98" s="21"/>
      <c r="C98" s="252"/>
      <c r="D98" s="20"/>
      <c r="E98" s="123"/>
      <c r="F98" s="123"/>
      <c r="G98" s="122"/>
      <c r="H98" s="240"/>
      <c r="I98" s="253"/>
      <c r="J98" s="253"/>
      <c r="K98" s="253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37"/>
      <c r="AK98" s="237"/>
      <c r="AL98" s="11"/>
      <c r="AM98" s="230"/>
      <c r="AN98" s="218"/>
      <c r="AO98" s="221"/>
      <c r="AP98" s="224"/>
      <c r="AQ98" s="218"/>
      <c r="AR98" s="221"/>
      <c r="AS98" s="224"/>
      <c r="AT98" s="218"/>
      <c r="AU98" s="221"/>
      <c r="AV98" s="224"/>
      <c r="AW98" s="218"/>
      <c r="AX98" s="221"/>
      <c r="AY98" s="224"/>
      <c r="AZ98" s="218"/>
      <c r="BA98" s="221"/>
      <c r="BB98" s="275"/>
      <c r="BC98" s="278"/>
      <c r="BD98" s="278"/>
      <c r="BE98" s="281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14" t="s">
        <v>167</v>
      </c>
      <c r="M99" s="243"/>
      <c r="N99" s="214" t="s">
        <v>166</v>
      </c>
      <c r="O99" s="243"/>
      <c r="P99" s="214" t="s">
        <v>166</v>
      </c>
      <c r="Q99" s="215"/>
      <c r="R99" s="214" t="s">
        <v>166</v>
      </c>
      <c r="S99" s="215"/>
      <c r="T99" s="214" t="s">
        <v>166</v>
      </c>
      <c r="U99" s="215"/>
      <c r="V99" s="214" t="s">
        <v>166</v>
      </c>
      <c r="W99" s="215"/>
      <c r="X99" s="214" t="s">
        <v>166</v>
      </c>
      <c r="Y99" s="215"/>
      <c r="Z99" s="214" t="s">
        <v>166</v>
      </c>
      <c r="AA99" s="215"/>
      <c r="AB99" s="214" t="s">
        <v>166</v>
      </c>
      <c r="AC99" s="215"/>
      <c r="AD99" s="214" t="s">
        <v>166</v>
      </c>
      <c r="AE99" s="215"/>
      <c r="AF99" s="234" t="s">
        <v>165</v>
      </c>
      <c r="AG99" s="215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55"/>
      <c r="F100" s="256"/>
      <c r="G100" s="257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34</v>
      </c>
      <c r="AN100" s="85">
        <f t="shared" si="12"/>
        <v>3</v>
      </c>
      <c r="AO100" s="84">
        <f t="shared" si="12"/>
        <v>0</v>
      </c>
      <c r="AP100" s="86">
        <f t="shared" si="12"/>
        <v>3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10</v>
      </c>
      <c r="AW100" s="85">
        <f t="shared" si="12"/>
        <v>0</v>
      </c>
      <c r="AX100" s="84">
        <f t="shared" si="12"/>
        <v>0</v>
      </c>
      <c r="AY100" s="86">
        <f t="shared" si="12"/>
        <v>4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137</v>
      </c>
      <c r="BI100" s="5">
        <f>SUM(AM100:AO100)/$BJ$5</f>
        <v>37</v>
      </c>
      <c r="BJ100" s="5">
        <f>SUM(AP100:AR100,BB100)/$BJ$5</f>
        <v>3</v>
      </c>
      <c r="BK100" s="5">
        <f>SUM(AS100:AU100,BC100)/$BJ$5</f>
        <v>0</v>
      </c>
      <c r="BL100" s="5">
        <f>SUM(AV100:AX100,BD100)/$BJ$5</f>
        <v>12</v>
      </c>
      <c r="BM100" s="5">
        <f>SUM(AY100:BA100,BE100)/$BJ$5</f>
        <v>4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17</v>
      </c>
      <c r="AN101" s="66">
        <f t="shared" si="13"/>
        <v>1.5</v>
      </c>
      <c r="AO101" s="65">
        <f t="shared" si="13"/>
        <v>0</v>
      </c>
      <c r="AP101" s="67">
        <f t="shared" si="13"/>
        <v>1.5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5</v>
      </c>
      <c r="AW101" s="66">
        <f t="shared" si="13"/>
        <v>0</v>
      </c>
      <c r="AX101" s="65">
        <f t="shared" si="13"/>
        <v>0</v>
      </c>
      <c r="AY101" s="67">
        <f t="shared" si="13"/>
        <v>2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4">
        <v>1</v>
      </c>
      <c r="D102" s="50"/>
      <c r="E102" s="119"/>
      <c r="F102" s="119"/>
      <c r="G102" s="118"/>
      <c r="H102" s="241" t="s">
        <v>466</v>
      </c>
      <c r="I102" s="248">
        <v>117</v>
      </c>
      <c r="J102" s="248">
        <v>31</v>
      </c>
      <c r="K102" s="248">
        <v>7</v>
      </c>
      <c r="L102" s="45" t="s">
        <v>132</v>
      </c>
      <c r="M102" s="44" t="s">
        <v>175</v>
      </c>
      <c r="N102" s="45" t="s">
        <v>131</v>
      </c>
      <c r="O102" s="44" t="s">
        <v>374</v>
      </c>
      <c r="P102" s="45" t="s">
        <v>130</v>
      </c>
      <c r="Q102" s="44" t="s">
        <v>1125</v>
      </c>
      <c r="R102" s="45" t="s">
        <v>129</v>
      </c>
      <c r="S102" s="44" t="s">
        <v>656</v>
      </c>
      <c r="T102" s="45" t="s">
        <v>128</v>
      </c>
      <c r="U102" s="44" t="s">
        <v>498</v>
      </c>
      <c r="V102" s="45" t="s">
        <v>127</v>
      </c>
      <c r="W102" s="44" t="s">
        <v>544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374</v>
      </c>
      <c r="AI102" s="42" t="s">
        <v>715</v>
      </c>
      <c r="AJ102" s="235"/>
      <c r="AK102" s="235"/>
      <c r="AL102" s="51"/>
      <c r="AM102" s="228">
        <f>SUMPRODUCT(LEN($M102:$AE105)-LEN(SUBSTITUTE($M102:$AE105,"A", "")))</f>
        <v>34</v>
      </c>
      <c r="AN102" s="216">
        <f>SUMPRODUCT(LEN($AH102:$AH105)-LEN(SUBSTITUTE($AH102:$AH105,"A", "")))</f>
        <v>3</v>
      </c>
      <c r="AO102" s="219">
        <f>SUMPRODUCT(LEN($AG102:$AG105)-LEN(SUBSTITUTE($AG102:$AG105,"A", "")))</f>
        <v>0</v>
      </c>
      <c r="AP102" s="222">
        <f>SUMPRODUCT(LEN($M102:$AE105)-LEN(SUBSTITUTE($M102:$AE105,"S", "")))</f>
        <v>3</v>
      </c>
      <c r="AQ102" s="216">
        <f>SUMPRODUCT(LEN($AH102:$AH105)-LEN(SUBSTITUTE($AH102:$AH105,"S", "")))</f>
        <v>0</v>
      </c>
      <c r="AR102" s="219">
        <f>SUMPRODUCT(LEN($AG102:$AG105)-LEN(SUBSTITUTE($AG102:$AG105,"S", "")))</f>
        <v>0</v>
      </c>
      <c r="AS102" s="222">
        <f>SUMPRODUCT(LEN($M102:$AE105)-LEN(SUBSTITUTE($M102:$AE105,"F", "")))</f>
        <v>0</v>
      </c>
      <c r="AT102" s="216">
        <f>SUMPRODUCT(LEN($AH102:$AH105)-LEN(SUBSTITUTE($AH102:$AH105,"F", "")))</f>
        <v>0</v>
      </c>
      <c r="AU102" s="219">
        <f>SUMPRODUCT(LEN($AG102:$AG105)-LEN(SUBSTITUTE($AG102:$AG105,"F", "")))</f>
        <v>0</v>
      </c>
      <c r="AV102" s="222">
        <f>SUMPRODUCT(LEN($M102:$AE105)-LEN(SUBSTITUTE($M102:$AE105,"G", "")))</f>
        <v>10</v>
      </c>
      <c r="AW102" s="216">
        <f>SUMPRODUCT(LEN($AH102:$AH105)-LEN(SUBSTITUTE($AH102:$AH105,"G", "")))</f>
        <v>0</v>
      </c>
      <c r="AX102" s="219">
        <f>SUMPRODUCT(LEN($AG102:$AG105)-LEN(SUBSTITUTE($AG102:$AG105,"G", "")))</f>
        <v>0</v>
      </c>
      <c r="AY102" s="222">
        <f>SUMPRODUCT(LEN($M102:$AE105)-LEN(SUBSTITUTE($M102:$AE105,"M", "")))</f>
        <v>4</v>
      </c>
      <c r="AZ102" s="216">
        <f>SUMPRODUCT(LEN($AH102:$AH105)-LEN(SUBSTITUTE($AH102:$AH105,"M", "")))</f>
        <v>0</v>
      </c>
      <c r="BA102" s="219">
        <f>SUMPRODUCT(LEN($AG102:$AG105)-LEN(SUBSTITUTE($AG102:$AG105,"M", "")))</f>
        <v>0</v>
      </c>
      <c r="BB102" s="273">
        <f>SUMPRODUCT(LEN($AI102:$AI105)-LEN(SUBSTITUTE($AI102:$AI105,"S", "")))</f>
        <v>0</v>
      </c>
      <c r="BC102" s="276">
        <f>SUMPRODUCT(LEN($AI102:$AI105)-LEN(SUBSTITUTE($AI102:$AI105,"F", "")))</f>
        <v>0</v>
      </c>
      <c r="BD102" s="276">
        <f>SUMPRODUCT(LEN($AI102:$AI105)-LEN(SUBSTITUTE($AI102:$AI105,"G", "")))</f>
        <v>2</v>
      </c>
      <c r="BE102" s="279">
        <f>SUMPRODUCT(LEN($AI102:$AI105)-LEN(SUBSTITUTE($AI102:$AI105,"M", "")))</f>
        <v>0</v>
      </c>
    </row>
    <row r="103" spans="2:65" ht="28.15" customHeight="1" thickBot="1">
      <c r="B103" s="32"/>
      <c r="C103" s="245"/>
      <c r="D103" s="40"/>
      <c r="E103" s="117"/>
      <c r="F103" s="117"/>
      <c r="G103" s="116"/>
      <c r="H103" s="242"/>
      <c r="I103" s="249"/>
      <c r="J103" s="249"/>
      <c r="K103" s="249"/>
      <c r="L103" s="35" t="s">
        <v>122</v>
      </c>
      <c r="M103" s="34" t="s">
        <v>175</v>
      </c>
      <c r="N103" s="35" t="s">
        <v>121</v>
      </c>
      <c r="O103" s="34" t="s">
        <v>1106</v>
      </c>
      <c r="P103" s="35" t="s">
        <v>120</v>
      </c>
      <c r="Q103" s="34" t="s">
        <v>375</v>
      </c>
      <c r="R103" s="35" t="s">
        <v>119</v>
      </c>
      <c r="S103" s="34" t="s">
        <v>375</v>
      </c>
      <c r="T103" s="35" t="s">
        <v>118</v>
      </c>
      <c r="U103" s="34" t="s">
        <v>664</v>
      </c>
      <c r="V103" s="35" t="s">
        <v>117</v>
      </c>
      <c r="W103" s="34" t="s">
        <v>175</v>
      </c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36"/>
      <c r="AK103" s="236"/>
      <c r="AL103" s="51"/>
      <c r="AM103" s="229"/>
      <c r="AN103" s="217"/>
      <c r="AO103" s="220"/>
      <c r="AP103" s="223"/>
      <c r="AQ103" s="217"/>
      <c r="AR103" s="220"/>
      <c r="AS103" s="223"/>
      <c r="AT103" s="217"/>
      <c r="AU103" s="220"/>
      <c r="AV103" s="223"/>
      <c r="AW103" s="217"/>
      <c r="AX103" s="220"/>
      <c r="AY103" s="223"/>
      <c r="AZ103" s="217"/>
      <c r="BA103" s="220"/>
      <c r="BB103" s="274"/>
      <c r="BC103" s="277"/>
      <c r="BD103" s="277"/>
      <c r="BE103" s="280"/>
    </row>
    <row r="104" spans="2:65" ht="28.15" customHeight="1">
      <c r="B104" s="32"/>
      <c r="C104" s="246"/>
      <c r="D104" s="31"/>
      <c r="E104" s="115"/>
      <c r="F104" s="115"/>
      <c r="G104" s="114"/>
      <c r="H104" s="239"/>
      <c r="I104" s="250"/>
      <c r="J104" s="250"/>
      <c r="K104" s="250"/>
      <c r="L104" s="26" t="s">
        <v>112</v>
      </c>
      <c r="M104" s="25" t="s">
        <v>175</v>
      </c>
      <c r="N104" s="26" t="s">
        <v>111</v>
      </c>
      <c r="O104" s="25" t="s">
        <v>1106</v>
      </c>
      <c r="P104" s="26" t="s">
        <v>110</v>
      </c>
      <c r="Q104" s="25" t="s">
        <v>175</v>
      </c>
      <c r="R104" s="26" t="s">
        <v>109</v>
      </c>
      <c r="S104" s="25" t="s">
        <v>677</v>
      </c>
      <c r="T104" s="26" t="s">
        <v>108</v>
      </c>
      <c r="U104" s="25" t="s">
        <v>531</v>
      </c>
      <c r="V104" s="26" t="s">
        <v>107</v>
      </c>
      <c r="W104" s="25" t="s">
        <v>133</v>
      </c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36"/>
      <c r="AK104" s="236"/>
      <c r="AL104" s="51"/>
      <c r="AM104" s="229"/>
      <c r="AN104" s="217"/>
      <c r="AO104" s="220"/>
      <c r="AP104" s="223"/>
      <c r="AQ104" s="217"/>
      <c r="AR104" s="220"/>
      <c r="AS104" s="223"/>
      <c r="AT104" s="217"/>
      <c r="AU104" s="220"/>
      <c r="AV104" s="223"/>
      <c r="AW104" s="217"/>
      <c r="AX104" s="220"/>
      <c r="AY104" s="223"/>
      <c r="AZ104" s="217"/>
      <c r="BA104" s="220"/>
      <c r="BB104" s="274"/>
      <c r="BC104" s="277"/>
      <c r="BD104" s="277"/>
      <c r="BE104" s="280"/>
    </row>
    <row r="105" spans="2:65" ht="28.15" customHeight="1" thickBot="1">
      <c r="B105" s="32"/>
      <c r="C105" s="247"/>
      <c r="D105" s="60"/>
      <c r="E105" s="121"/>
      <c r="F105" s="121"/>
      <c r="G105" s="120"/>
      <c r="H105" s="240"/>
      <c r="I105" s="251"/>
      <c r="J105" s="251"/>
      <c r="K105" s="251"/>
      <c r="L105" s="55" t="s">
        <v>103</v>
      </c>
      <c r="M105" s="54" t="s">
        <v>375</v>
      </c>
      <c r="N105" s="55" t="s">
        <v>102</v>
      </c>
      <c r="O105" s="54" t="s">
        <v>375</v>
      </c>
      <c r="P105" s="55" t="s">
        <v>101</v>
      </c>
      <c r="Q105" s="54" t="s">
        <v>1106</v>
      </c>
      <c r="R105" s="55" t="s">
        <v>100</v>
      </c>
      <c r="S105" s="54" t="s">
        <v>658</v>
      </c>
      <c r="T105" s="55">
        <v>20</v>
      </c>
      <c r="U105" s="54" t="s">
        <v>492</v>
      </c>
      <c r="V105" s="55" t="s">
        <v>99</v>
      </c>
      <c r="W105" s="54" t="s">
        <v>133</v>
      </c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38"/>
      <c r="AK105" s="238"/>
      <c r="AL105" s="51"/>
      <c r="AM105" s="230"/>
      <c r="AN105" s="218"/>
      <c r="AO105" s="221"/>
      <c r="AP105" s="224"/>
      <c r="AQ105" s="218"/>
      <c r="AR105" s="221"/>
      <c r="AS105" s="224"/>
      <c r="AT105" s="218"/>
      <c r="AU105" s="221"/>
      <c r="AV105" s="224"/>
      <c r="AW105" s="218"/>
      <c r="AX105" s="221"/>
      <c r="AY105" s="224"/>
      <c r="AZ105" s="218"/>
      <c r="BA105" s="221"/>
      <c r="BB105" s="275"/>
      <c r="BC105" s="278"/>
      <c r="BD105" s="278"/>
      <c r="BE105" s="281"/>
    </row>
    <row r="106" spans="2:65" ht="28.15" customHeight="1">
      <c r="B106" s="32"/>
      <c r="C106" s="244">
        <v>2</v>
      </c>
      <c r="D106" s="50"/>
      <c r="E106" s="119"/>
      <c r="F106" s="119"/>
      <c r="G106" s="118"/>
      <c r="H106" s="241"/>
      <c r="I106" s="248"/>
      <c r="J106" s="248"/>
      <c r="K106" s="248"/>
      <c r="L106" s="45" t="s">
        <v>132</v>
      </c>
      <c r="M106" s="44"/>
      <c r="N106" s="45" t="s">
        <v>131</v>
      </c>
      <c r="O106" s="44"/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31"/>
      <c r="AK106" s="225"/>
      <c r="AL106" s="51"/>
      <c r="AM106" s="228">
        <f>SUMPRODUCT(LEN($M106:$AE109)-LEN(SUBSTITUTE($M106:$AE109,"A", "")))</f>
        <v>0</v>
      </c>
      <c r="AN106" s="216">
        <f>SUMPRODUCT(LEN($AH106:$AH109)-LEN(SUBSTITUTE($AH106:$AH109,"A", "")))</f>
        <v>0</v>
      </c>
      <c r="AO106" s="219">
        <f>SUMPRODUCT(LEN($AG106:$AG109)-LEN(SUBSTITUTE($AG106:$AG109,"A", "")))</f>
        <v>0</v>
      </c>
      <c r="AP106" s="222">
        <f>SUMPRODUCT(LEN($M106:$AE109)-LEN(SUBSTITUTE($M106:$AE109,"S", "")))</f>
        <v>0</v>
      </c>
      <c r="AQ106" s="216">
        <f>SUMPRODUCT(LEN($AH106:$AH109)-LEN(SUBSTITUTE($AH106:$AH109,"S", "")))</f>
        <v>0</v>
      </c>
      <c r="AR106" s="219">
        <f>SUMPRODUCT(LEN($AG106:$AG109)-LEN(SUBSTITUTE($AG106:$AG109,"S", "")))</f>
        <v>0</v>
      </c>
      <c r="AS106" s="222">
        <f>SUMPRODUCT(LEN($M106:$AE109)-LEN(SUBSTITUTE($M106:$AE109,"F", "")))</f>
        <v>0</v>
      </c>
      <c r="AT106" s="216">
        <f>SUMPRODUCT(LEN($AH106:$AH109)-LEN(SUBSTITUTE($AH106:$AH109,"F", "")))</f>
        <v>0</v>
      </c>
      <c r="AU106" s="219">
        <f>SUMPRODUCT(LEN($AG106:$AG109)-LEN(SUBSTITUTE($AG106:$AG109,"F", "")))</f>
        <v>0</v>
      </c>
      <c r="AV106" s="222">
        <f>SUMPRODUCT(LEN($M106:$AE109)-LEN(SUBSTITUTE($M106:$AE109,"G", "")))</f>
        <v>0</v>
      </c>
      <c r="AW106" s="216">
        <f>SUMPRODUCT(LEN($AH106:$AH109)-LEN(SUBSTITUTE($AH106:$AH109,"G", "")))</f>
        <v>0</v>
      </c>
      <c r="AX106" s="219">
        <f>SUMPRODUCT(LEN($AG106:$AG109)-LEN(SUBSTITUTE($AG106:$AG109,"G", "")))</f>
        <v>0</v>
      </c>
      <c r="AY106" s="222">
        <f>SUMPRODUCT(LEN($M106:$AE109)-LEN(SUBSTITUTE($M106:$AE109,"M", "")))</f>
        <v>0</v>
      </c>
      <c r="AZ106" s="216">
        <f>SUMPRODUCT(LEN($AH106:$AH109)-LEN(SUBSTITUTE($AH106:$AH109,"M", "")))</f>
        <v>0</v>
      </c>
      <c r="BA106" s="219">
        <f>SUMPRODUCT(LEN($AG106:$AG109)-LEN(SUBSTITUTE($AG106:$AG109,"M", "")))</f>
        <v>0</v>
      </c>
      <c r="BB106" s="273">
        <f>SUMPRODUCT(LEN($AI106:$AI109)-LEN(SUBSTITUTE($AI106:$AI109,"S", "")))</f>
        <v>0</v>
      </c>
      <c r="BC106" s="276">
        <f>SUMPRODUCT(LEN($AI106:$AI109)-LEN(SUBSTITUTE($AI106:$AI109,"F", "")))</f>
        <v>0</v>
      </c>
      <c r="BD106" s="276">
        <f>SUMPRODUCT(LEN($AI106:$AI109)-LEN(SUBSTITUTE($AI106:$AI109,"G", "")))</f>
        <v>0</v>
      </c>
      <c r="BE106" s="279">
        <f>SUMPRODUCT(LEN($AI106:$AI109)-LEN(SUBSTITUTE($AI106:$AI109,"M", "")))</f>
        <v>0</v>
      </c>
    </row>
    <row r="107" spans="2:65" ht="28.15" customHeight="1" thickBot="1">
      <c r="B107" s="32"/>
      <c r="C107" s="245"/>
      <c r="D107" s="40"/>
      <c r="E107" s="117"/>
      <c r="F107" s="117"/>
      <c r="G107" s="116"/>
      <c r="H107" s="242"/>
      <c r="I107" s="249"/>
      <c r="J107" s="249"/>
      <c r="K107" s="249"/>
      <c r="L107" s="35" t="s">
        <v>122</v>
      </c>
      <c r="M107" s="34"/>
      <c r="N107" s="35" t="s">
        <v>121</v>
      </c>
      <c r="O107" s="34"/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32"/>
      <c r="AK107" s="226"/>
      <c r="AL107" s="51"/>
      <c r="AM107" s="229"/>
      <c r="AN107" s="217"/>
      <c r="AO107" s="220"/>
      <c r="AP107" s="223"/>
      <c r="AQ107" s="217"/>
      <c r="AR107" s="220"/>
      <c r="AS107" s="223"/>
      <c r="AT107" s="217"/>
      <c r="AU107" s="220"/>
      <c r="AV107" s="223"/>
      <c r="AW107" s="217"/>
      <c r="AX107" s="220"/>
      <c r="AY107" s="223"/>
      <c r="AZ107" s="217"/>
      <c r="BA107" s="220"/>
      <c r="BB107" s="274"/>
      <c r="BC107" s="277"/>
      <c r="BD107" s="277"/>
      <c r="BE107" s="280"/>
    </row>
    <row r="108" spans="2:65" ht="28.15" customHeight="1">
      <c r="B108" s="32"/>
      <c r="C108" s="246"/>
      <c r="D108" s="31"/>
      <c r="E108" s="115"/>
      <c r="F108" s="115"/>
      <c r="G108" s="114"/>
      <c r="H108" s="239"/>
      <c r="I108" s="250"/>
      <c r="J108" s="250"/>
      <c r="K108" s="250"/>
      <c r="L108" s="26" t="s">
        <v>112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32"/>
      <c r="AK108" s="226"/>
      <c r="AL108" s="51"/>
      <c r="AM108" s="229"/>
      <c r="AN108" s="217"/>
      <c r="AO108" s="220"/>
      <c r="AP108" s="223"/>
      <c r="AQ108" s="217"/>
      <c r="AR108" s="220"/>
      <c r="AS108" s="223"/>
      <c r="AT108" s="217"/>
      <c r="AU108" s="220"/>
      <c r="AV108" s="223"/>
      <c r="AW108" s="217"/>
      <c r="AX108" s="220"/>
      <c r="AY108" s="223"/>
      <c r="AZ108" s="217"/>
      <c r="BA108" s="220"/>
      <c r="BB108" s="274"/>
      <c r="BC108" s="277"/>
      <c r="BD108" s="277"/>
      <c r="BE108" s="280"/>
    </row>
    <row r="109" spans="2:65" ht="28.15" customHeight="1" thickBot="1">
      <c r="B109" s="32"/>
      <c r="C109" s="247"/>
      <c r="D109" s="60"/>
      <c r="E109" s="121"/>
      <c r="F109" s="121"/>
      <c r="G109" s="120"/>
      <c r="H109" s="240"/>
      <c r="I109" s="251"/>
      <c r="J109" s="251"/>
      <c r="K109" s="251"/>
      <c r="L109" s="55" t="s">
        <v>103</v>
      </c>
      <c r="M109" s="54"/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33"/>
      <c r="AK109" s="227"/>
      <c r="AL109" s="51"/>
      <c r="AM109" s="230"/>
      <c r="AN109" s="218"/>
      <c r="AO109" s="221"/>
      <c r="AP109" s="224"/>
      <c r="AQ109" s="218"/>
      <c r="AR109" s="221"/>
      <c r="AS109" s="224"/>
      <c r="AT109" s="218"/>
      <c r="AU109" s="221"/>
      <c r="AV109" s="224"/>
      <c r="AW109" s="218"/>
      <c r="AX109" s="221"/>
      <c r="AY109" s="224"/>
      <c r="AZ109" s="218"/>
      <c r="BA109" s="221"/>
      <c r="BB109" s="275"/>
      <c r="BC109" s="278"/>
      <c r="BD109" s="278"/>
      <c r="BE109" s="281"/>
    </row>
    <row r="110" spans="2:65" ht="28.15" hidden="1" customHeight="1">
      <c r="B110" s="32"/>
      <c r="C110" s="244">
        <v>3</v>
      </c>
      <c r="D110" s="50"/>
      <c r="E110" s="119"/>
      <c r="F110" s="119"/>
      <c r="G110" s="118"/>
      <c r="H110" s="241"/>
      <c r="I110" s="248"/>
      <c r="J110" s="248"/>
      <c r="K110" s="248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35"/>
      <c r="AK110" s="235"/>
      <c r="AL110" s="41"/>
      <c r="AM110" s="228">
        <f>SUMPRODUCT(LEN($M110:$AE113)-LEN(SUBSTITUTE($M110:$AE113,"A", "")))</f>
        <v>0</v>
      </c>
      <c r="AN110" s="216">
        <f>SUMPRODUCT(LEN($AH110:$AH113)-LEN(SUBSTITUTE($AH110:$AH113,"A", "")))</f>
        <v>0</v>
      </c>
      <c r="AO110" s="219">
        <f>SUMPRODUCT(LEN($AG110:$AG113)-LEN(SUBSTITUTE($AG110:$AG113,"A", "")))</f>
        <v>0</v>
      </c>
      <c r="AP110" s="222">
        <f>SUMPRODUCT(LEN($M110:$AE113)-LEN(SUBSTITUTE($M110:$AE113,"S", "")))</f>
        <v>0</v>
      </c>
      <c r="AQ110" s="216">
        <f>SUMPRODUCT(LEN($AH110:$AH113)-LEN(SUBSTITUTE($AH110:$AH113,"S", "")))</f>
        <v>0</v>
      </c>
      <c r="AR110" s="219">
        <f>SUMPRODUCT(LEN($AG110:$AG113)-LEN(SUBSTITUTE($AG110:$AG113,"S", "")))</f>
        <v>0</v>
      </c>
      <c r="AS110" s="222">
        <f>SUMPRODUCT(LEN($M110:$AE113)-LEN(SUBSTITUTE($M110:$AE113,"F", "")))</f>
        <v>0</v>
      </c>
      <c r="AT110" s="216">
        <f>SUMPRODUCT(LEN($AH110:$AH113)-LEN(SUBSTITUTE($AH110:$AH113,"F", "")))</f>
        <v>0</v>
      </c>
      <c r="AU110" s="219">
        <f>SUMPRODUCT(LEN($AG110:$AG113)-LEN(SUBSTITUTE($AG110:$AG113,"F", "")))</f>
        <v>0</v>
      </c>
      <c r="AV110" s="222">
        <f>SUMPRODUCT(LEN($M110:$AE113)-LEN(SUBSTITUTE($M110:$AE113,"G", "")))</f>
        <v>0</v>
      </c>
      <c r="AW110" s="216">
        <f>SUMPRODUCT(LEN($AH110:$AH113)-LEN(SUBSTITUTE($AH110:$AH113,"G", "")))</f>
        <v>0</v>
      </c>
      <c r="AX110" s="219">
        <f>SUMPRODUCT(LEN($AG110:$AG113)-LEN(SUBSTITUTE($AG110:$AG113,"G", "")))</f>
        <v>0</v>
      </c>
      <c r="AY110" s="222">
        <f>SUMPRODUCT(LEN($M110:$AE113)-LEN(SUBSTITUTE($M110:$AE113,"M", "")))</f>
        <v>0</v>
      </c>
      <c r="AZ110" s="216">
        <f>SUMPRODUCT(LEN($AH110:$AH113)-LEN(SUBSTITUTE($AH110:$AH113,"M", "")))</f>
        <v>0</v>
      </c>
      <c r="BA110" s="219">
        <f>SUMPRODUCT(LEN($AG110:$AG113)-LEN(SUBSTITUTE($AG110:$AG113,"M", "")))</f>
        <v>0</v>
      </c>
      <c r="BB110" s="273">
        <f>SUMPRODUCT(LEN($AI110:$AI113)-LEN(SUBSTITUTE($AI110:$AI113,"S", "")))</f>
        <v>0</v>
      </c>
      <c r="BC110" s="276">
        <f>SUMPRODUCT(LEN($AI110:$AI113)-LEN(SUBSTITUTE($AI110:$AI113,"F", "")))</f>
        <v>0</v>
      </c>
      <c r="BD110" s="276">
        <f>SUMPRODUCT(LEN($AI110:$AI113)-LEN(SUBSTITUTE($AI110:$AI113,"G", "")))</f>
        <v>0</v>
      </c>
      <c r="BE110" s="279">
        <f>SUMPRODUCT(LEN($AI110:$AI113)-LEN(SUBSTITUTE($AI110:$AI113,"M", "")))</f>
        <v>0</v>
      </c>
    </row>
    <row r="111" spans="2:65" ht="28.15" hidden="1" customHeight="1" thickBot="1">
      <c r="B111" s="32"/>
      <c r="C111" s="245"/>
      <c r="D111" s="40"/>
      <c r="E111" s="117"/>
      <c r="F111" s="117"/>
      <c r="G111" s="116"/>
      <c r="H111" s="242"/>
      <c r="I111" s="249"/>
      <c r="J111" s="249"/>
      <c r="K111" s="249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36"/>
      <c r="AK111" s="236"/>
      <c r="AL111" s="22"/>
      <c r="AM111" s="229"/>
      <c r="AN111" s="217"/>
      <c r="AO111" s="220"/>
      <c r="AP111" s="223"/>
      <c r="AQ111" s="217"/>
      <c r="AR111" s="220"/>
      <c r="AS111" s="223"/>
      <c r="AT111" s="217"/>
      <c r="AU111" s="220"/>
      <c r="AV111" s="223"/>
      <c r="AW111" s="217"/>
      <c r="AX111" s="220"/>
      <c r="AY111" s="223"/>
      <c r="AZ111" s="217"/>
      <c r="BA111" s="220"/>
      <c r="BB111" s="274"/>
      <c r="BC111" s="277"/>
      <c r="BD111" s="277"/>
      <c r="BE111" s="280"/>
    </row>
    <row r="112" spans="2:65" ht="28.15" hidden="1" customHeight="1">
      <c r="B112" s="32"/>
      <c r="C112" s="246"/>
      <c r="D112" s="31"/>
      <c r="E112" s="115"/>
      <c r="F112" s="115"/>
      <c r="G112" s="114"/>
      <c r="H112" s="239"/>
      <c r="I112" s="250"/>
      <c r="J112" s="250"/>
      <c r="K112" s="250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36"/>
      <c r="AK112" s="236"/>
      <c r="AL112" s="22"/>
      <c r="AM112" s="229"/>
      <c r="AN112" s="217"/>
      <c r="AO112" s="220"/>
      <c r="AP112" s="223"/>
      <c r="AQ112" s="217"/>
      <c r="AR112" s="220"/>
      <c r="AS112" s="223"/>
      <c r="AT112" s="217"/>
      <c r="AU112" s="220"/>
      <c r="AV112" s="223"/>
      <c r="AW112" s="217"/>
      <c r="AX112" s="220"/>
      <c r="AY112" s="223"/>
      <c r="AZ112" s="217"/>
      <c r="BA112" s="220"/>
      <c r="BB112" s="274"/>
      <c r="BC112" s="277"/>
      <c r="BD112" s="277"/>
      <c r="BE112" s="280"/>
    </row>
    <row r="113" spans="2:65" ht="28.15" hidden="1" customHeight="1" thickBot="1">
      <c r="B113" s="21"/>
      <c r="C113" s="252"/>
      <c r="D113" s="20"/>
      <c r="E113" s="123"/>
      <c r="F113" s="123"/>
      <c r="G113" s="122"/>
      <c r="H113" s="240"/>
      <c r="I113" s="253"/>
      <c r="J113" s="253"/>
      <c r="K113" s="253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37"/>
      <c r="AK113" s="237"/>
      <c r="AL113" s="11"/>
      <c r="AM113" s="230"/>
      <c r="AN113" s="218"/>
      <c r="AO113" s="221"/>
      <c r="AP113" s="224"/>
      <c r="AQ113" s="218"/>
      <c r="AR113" s="221"/>
      <c r="AS113" s="224"/>
      <c r="AT113" s="218"/>
      <c r="AU113" s="221"/>
      <c r="AV113" s="224"/>
      <c r="AW113" s="218"/>
      <c r="AX113" s="221"/>
      <c r="AY113" s="224"/>
      <c r="AZ113" s="218"/>
      <c r="BA113" s="221"/>
      <c r="BB113" s="275"/>
      <c r="BC113" s="278"/>
      <c r="BD113" s="278"/>
      <c r="BE113" s="281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14" t="s">
        <v>167</v>
      </c>
      <c r="M114" s="243"/>
      <c r="N114" s="214" t="s">
        <v>166</v>
      </c>
      <c r="O114" s="243"/>
      <c r="P114" s="214" t="s">
        <v>166</v>
      </c>
      <c r="Q114" s="215"/>
      <c r="R114" s="214" t="s">
        <v>166</v>
      </c>
      <c r="S114" s="215"/>
      <c r="T114" s="214" t="s">
        <v>166</v>
      </c>
      <c r="U114" s="215"/>
      <c r="V114" s="214" t="s">
        <v>166</v>
      </c>
      <c r="W114" s="215"/>
      <c r="X114" s="214" t="s">
        <v>166</v>
      </c>
      <c r="Y114" s="215"/>
      <c r="Z114" s="214" t="s">
        <v>166</v>
      </c>
      <c r="AA114" s="215"/>
      <c r="AB114" s="214" t="s">
        <v>166</v>
      </c>
      <c r="AC114" s="215"/>
      <c r="AD114" s="214" t="s">
        <v>166</v>
      </c>
      <c r="AE114" s="215"/>
      <c r="AF114" s="234" t="s">
        <v>165</v>
      </c>
      <c r="AG114" s="215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55"/>
      <c r="F115" s="256"/>
      <c r="G115" s="257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28</v>
      </c>
      <c r="AN115" s="85">
        <f t="shared" si="14"/>
        <v>7</v>
      </c>
      <c r="AO115" s="84">
        <f t="shared" si="14"/>
        <v>0</v>
      </c>
      <c r="AP115" s="86">
        <f t="shared" si="14"/>
        <v>6</v>
      </c>
      <c r="AQ115" s="85">
        <f t="shared" si="14"/>
        <v>5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7</v>
      </c>
      <c r="AW115" s="85">
        <f t="shared" si="14"/>
        <v>2</v>
      </c>
      <c r="AX115" s="84">
        <f t="shared" si="14"/>
        <v>0</v>
      </c>
      <c r="AY115" s="86">
        <f t="shared" si="14"/>
        <v>4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35</v>
      </c>
      <c r="BJ115" s="5">
        <f>SUM(AP115:AR115,BB115)/$BJ$5</f>
        <v>11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4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14</v>
      </c>
      <c r="AN116" s="66">
        <f t="shared" si="15"/>
        <v>3.5</v>
      </c>
      <c r="AO116" s="65">
        <f t="shared" si="15"/>
        <v>0</v>
      </c>
      <c r="AP116" s="67">
        <f t="shared" si="15"/>
        <v>3</v>
      </c>
      <c r="AQ116" s="66">
        <f t="shared" si="15"/>
        <v>2.5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3.5</v>
      </c>
      <c r="AW116" s="66">
        <f t="shared" si="15"/>
        <v>1</v>
      </c>
      <c r="AX116" s="65">
        <f t="shared" si="15"/>
        <v>0</v>
      </c>
      <c r="AY116" s="67">
        <f t="shared" si="15"/>
        <v>2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4">
        <v>1</v>
      </c>
      <c r="D117" s="50"/>
      <c r="E117" s="119"/>
      <c r="F117" s="119"/>
      <c r="G117" s="118"/>
      <c r="H117" s="241" t="s">
        <v>178</v>
      </c>
      <c r="I117" s="248">
        <v>65</v>
      </c>
      <c r="J117" s="248">
        <v>28</v>
      </c>
      <c r="K117" s="248">
        <v>6</v>
      </c>
      <c r="L117" s="45" t="s">
        <v>132</v>
      </c>
      <c r="M117" s="44" t="s">
        <v>375</v>
      </c>
      <c r="N117" s="45" t="s">
        <v>131</v>
      </c>
      <c r="O117" s="44" t="s">
        <v>1106</v>
      </c>
      <c r="P117" s="45" t="s">
        <v>130</v>
      </c>
      <c r="Q117" s="44" t="s">
        <v>375</v>
      </c>
      <c r="R117" s="45" t="s">
        <v>129</v>
      </c>
      <c r="S117" s="44" t="s">
        <v>477</v>
      </c>
      <c r="T117" s="45" t="s">
        <v>128</v>
      </c>
      <c r="U117" s="44" t="s">
        <v>186</v>
      </c>
      <c r="V117" s="45" t="s">
        <v>127</v>
      </c>
      <c r="W117" s="44" t="s">
        <v>133</v>
      </c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1658</v>
      </c>
      <c r="AI117" s="42"/>
      <c r="AJ117" s="235"/>
      <c r="AK117" s="235"/>
      <c r="AL117" s="51"/>
      <c r="AM117" s="228">
        <f>SUMPRODUCT(LEN($M117:$AE120)-LEN(SUBSTITUTE($M117:$AE120,"A", "")))</f>
        <v>28</v>
      </c>
      <c r="AN117" s="216">
        <f>SUMPRODUCT(LEN($AH117:$AH120)-LEN(SUBSTITUTE($AH117:$AH120,"A", "")))</f>
        <v>7</v>
      </c>
      <c r="AO117" s="219">
        <f>SUMPRODUCT(LEN($AG117:$AG120)-LEN(SUBSTITUTE($AG117:$AG120,"A", "")))</f>
        <v>0</v>
      </c>
      <c r="AP117" s="222">
        <f>SUMPRODUCT(LEN($M117:$AE120)-LEN(SUBSTITUTE($M117:$AE120,"S", "")))</f>
        <v>6</v>
      </c>
      <c r="AQ117" s="216">
        <f>SUMPRODUCT(LEN($AH117:$AH120)-LEN(SUBSTITUTE($AH117:$AH120,"S", "")))</f>
        <v>5</v>
      </c>
      <c r="AR117" s="219">
        <f>SUMPRODUCT(LEN($AG117:$AG120)-LEN(SUBSTITUTE($AG117:$AG120,"S", "")))</f>
        <v>0</v>
      </c>
      <c r="AS117" s="222">
        <f>SUMPRODUCT(LEN($M117:$AE120)-LEN(SUBSTITUTE($M117:$AE120,"F", "")))</f>
        <v>0</v>
      </c>
      <c r="AT117" s="216">
        <f>SUMPRODUCT(LEN($AH117:$AH120)-LEN(SUBSTITUTE($AH117:$AH120,"F", "")))</f>
        <v>0</v>
      </c>
      <c r="AU117" s="219">
        <f>SUMPRODUCT(LEN($AG117:$AG120)-LEN(SUBSTITUTE($AG117:$AG120,"F", "")))</f>
        <v>0</v>
      </c>
      <c r="AV117" s="222">
        <f>SUMPRODUCT(LEN($M117:$AE120)-LEN(SUBSTITUTE($M117:$AE120,"G", "")))</f>
        <v>7</v>
      </c>
      <c r="AW117" s="216">
        <f>SUMPRODUCT(LEN($AH117:$AH120)-LEN(SUBSTITUTE($AH117:$AH120,"G", "")))</f>
        <v>2</v>
      </c>
      <c r="AX117" s="219">
        <f>SUMPRODUCT(LEN($AG117:$AG120)-LEN(SUBSTITUTE($AG117:$AG120,"G", "")))</f>
        <v>0</v>
      </c>
      <c r="AY117" s="222">
        <f>SUMPRODUCT(LEN($M117:$AE120)-LEN(SUBSTITUTE($M117:$AE120,"M", "")))</f>
        <v>4</v>
      </c>
      <c r="AZ117" s="216">
        <f>SUMPRODUCT(LEN($AH117:$AH120)-LEN(SUBSTITUTE($AH117:$AH120,"M", "")))</f>
        <v>0</v>
      </c>
      <c r="BA117" s="219">
        <f>SUMPRODUCT(LEN($AG117:$AG120)-LEN(SUBSTITUTE($AG117:$AG120,"M", "")))</f>
        <v>0</v>
      </c>
      <c r="BB117" s="273">
        <f>SUMPRODUCT(LEN($AI117:$AI120)-LEN(SUBSTITUTE($AI117:$AI120,"S", "")))</f>
        <v>0</v>
      </c>
      <c r="BC117" s="276">
        <f>SUMPRODUCT(LEN($AI117:$AI120)-LEN(SUBSTITUTE($AI117:$AI120,"F", "")))</f>
        <v>0</v>
      </c>
      <c r="BD117" s="276">
        <f>SUMPRODUCT(LEN($AI117:$AI120)-LEN(SUBSTITUTE($AI117:$AI120,"G", "")))</f>
        <v>0</v>
      </c>
      <c r="BE117" s="279">
        <f>SUMPRODUCT(LEN($AI117:$AI120)-LEN(SUBSTITUTE($AI117:$AI120,"M", "")))</f>
        <v>0</v>
      </c>
    </row>
    <row r="118" spans="2:65" ht="28.15" customHeight="1" thickBot="1">
      <c r="B118" s="32"/>
      <c r="C118" s="245"/>
      <c r="D118" s="40"/>
      <c r="E118" s="117"/>
      <c r="F118" s="117"/>
      <c r="G118" s="116"/>
      <c r="H118" s="242"/>
      <c r="I118" s="249"/>
      <c r="J118" s="249"/>
      <c r="K118" s="249"/>
      <c r="L118" s="35" t="s">
        <v>122</v>
      </c>
      <c r="M118" s="34" t="s">
        <v>375</v>
      </c>
      <c r="N118" s="35" t="s">
        <v>121</v>
      </c>
      <c r="O118" s="34" t="s">
        <v>1110</v>
      </c>
      <c r="P118" s="35" t="s">
        <v>120</v>
      </c>
      <c r="Q118" s="34" t="s">
        <v>375</v>
      </c>
      <c r="R118" s="35" t="s">
        <v>119</v>
      </c>
      <c r="S118" s="34" t="s">
        <v>498</v>
      </c>
      <c r="T118" s="35" t="s">
        <v>118</v>
      </c>
      <c r="U118" s="34" t="s">
        <v>531</v>
      </c>
      <c r="V118" s="35" t="s">
        <v>117</v>
      </c>
      <c r="W118" s="34" t="s">
        <v>133</v>
      </c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36"/>
      <c r="AK118" s="236"/>
      <c r="AL118" s="51"/>
      <c r="AM118" s="229"/>
      <c r="AN118" s="217"/>
      <c r="AO118" s="220"/>
      <c r="AP118" s="223"/>
      <c r="AQ118" s="217"/>
      <c r="AR118" s="220"/>
      <c r="AS118" s="223"/>
      <c r="AT118" s="217"/>
      <c r="AU118" s="220"/>
      <c r="AV118" s="223"/>
      <c r="AW118" s="217"/>
      <c r="AX118" s="220"/>
      <c r="AY118" s="223"/>
      <c r="AZ118" s="217"/>
      <c r="BA118" s="220"/>
      <c r="BB118" s="274"/>
      <c r="BC118" s="277"/>
      <c r="BD118" s="277"/>
      <c r="BE118" s="280"/>
    </row>
    <row r="119" spans="2:65" ht="28.15" customHeight="1">
      <c r="B119" s="32"/>
      <c r="C119" s="246"/>
      <c r="D119" s="31"/>
      <c r="E119" s="115"/>
      <c r="F119" s="115"/>
      <c r="G119" s="114"/>
      <c r="H119" s="239">
        <v>260</v>
      </c>
      <c r="I119" s="250"/>
      <c r="J119" s="250"/>
      <c r="K119" s="250"/>
      <c r="L119" s="26" t="s">
        <v>112</v>
      </c>
      <c r="M119" s="25" t="s">
        <v>175</v>
      </c>
      <c r="N119" s="26" t="s">
        <v>111</v>
      </c>
      <c r="O119" s="25" t="s">
        <v>175</v>
      </c>
      <c r="P119" s="26" t="s">
        <v>110</v>
      </c>
      <c r="Q119" s="25" t="s">
        <v>544</v>
      </c>
      <c r="R119" s="26" t="s">
        <v>109</v>
      </c>
      <c r="S119" s="25" t="s">
        <v>374</v>
      </c>
      <c r="T119" s="26" t="s">
        <v>108</v>
      </c>
      <c r="U119" s="25" t="s">
        <v>175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36"/>
      <c r="AK119" s="236"/>
      <c r="AL119" s="51"/>
      <c r="AM119" s="229"/>
      <c r="AN119" s="217"/>
      <c r="AO119" s="220"/>
      <c r="AP119" s="223"/>
      <c r="AQ119" s="217"/>
      <c r="AR119" s="220"/>
      <c r="AS119" s="223"/>
      <c r="AT119" s="217"/>
      <c r="AU119" s="220"/>
      <c r="AV119" s="223"/>
      <c r="AW119" s="217"/>
      <c r="AX119" s="220"/>
      <c r="AY119" s="223"/>
      <c r="AZ119" s="217"/>
      <c r="BA119" s="220"/>
      <c r="BB119" s="274"/>
      <c r="BC119" s="277"/>
      <c r="BD119" s="277"/>
      <c r="BE119" s="280"/>
    </row>
    <row r="120" spans="2:65" ht="28.15" customHeight="1" thickBot="1">
      <c r="B120" s="32"/>
      <c r="C120" s="247"/>
      <c r="D120" s="60"/>
      <c r="E120" s="121"/>
      <c r="F120" s="121"/>
      <c r="G120" s="120"/>
      <c r="H120" s="240"/>
      <c r="I120" s="251"/>
      <c r="J120" s="251"/>
      <c r="K120" s="251"/>
      <c r="L120" s="55" t="s">
        <v>103</v>
      </c>
      <c r="M120" s="54" t="s">
        <v>1079</v>
      </c>
      <c r="N120" s="55" t="s">
        <v>102</v>
      </c>
      <c r="O120" s="54" t="s">
        <v>1318</v>
      </c>
      <c r="P120" s="55" t="s">
        <v>101</v>
      </c>
      <c r="Q120" s="54" t="s">
        <v>547</v>
      </c>
      <c r="R120" s="55" t="s">
        <v>100</v>
      </c>
      <c r="S120" s="54" t="s">
        <v>661</v>
      </c>
      <c r="T120" s="55">
        <v>20</v>
      </c>
      <c r="U120" s="54" t="s">
        <v>133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38"/>
      <c r="AK120" s="238"/>
      <c r="AL120" s="51"/>
      <c r="AM120" s="230"/>
      <c r="AN120" s="218"/>
      <c r="AO120" s="221"/>
      <c r="AP120" s="224"/>
      <c r="AQ120" s="218"/>
      <c r="AR120" s="221"/>
      <c r="AS120" s="224"/>
      <c r="AT120" s="218"/>
      <c r="AU120" s="221"/>
      <c r="AV120" s="224"/>
      <c r="AW120" s="218"/>
      <c r="AX120" s="221"/>
      <c r="AY120" s="224"/>
      <c r="AZ120" s="218"/>
      <c r="BA120" s="221"/>
      <c r="BB120" s="275"/>
      <c r="BC120" s="278"/>
      <c r="BD120" s="278"/>
      <c r="BE120" s="281"/>
    </row>
    <row r="121" spans="2:65" ht="28.15" customHeight="1">
      <c r="B121" s="32"/>
      <c r="C121" s="244">
        <v>2</v>
      </c>
      <c r="D121" s="50"/>
      <c r="E121" s="119"/>
      <c r="F121" s="119"/>
      <c r="G121" s="118"/>
      <c r="H121" s="241"/>
      <c r="I121" s="248"/>
      <c r="J121" s="248"/>
      <c r="K121" s="248"/>
      <c r="L121" s="45" t="s">
        <v>132</v>
      </c>
      <c r="M121" s="44"/>
      <c r="N121" s="45" t="s">
        <v>131</v>
      </c>
      <c r="O121" s="44"/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31"/>
      <c r="AK121" s="225"/>
      <c r="AL121" s="51"/>
      <c r="AM121" s="228">
        <f>SUMPRODUCT(LEN($M121:$AE124)-LEN(SUBSTITUTE($M121:$AE124,"A", "")))</f>
        <v>0</v>
      </c>
      <c r="AN121" s="216">
        <f>SUMPRODUCT(LEN($AH121:$AH124)-LEN(SUBSTITUTE($AH121:$AH124,"A", "")))</f>
        <v>0</v>
      </c>
      <c r="AO121" s="219">
        <f>SUMPRODUCT(LEN($AG121:$AG124)-LEN(SUBSTITUTE($AG121:$AG124,"A", "")))</f>
        <v>0</v>
      </c>
      <c r="AP121" s="222">
        <f>SUMPRODUCT(LEN($M121:$AE124)-LEN(SUBSTITUTE($M121:$AE124,"S", "")))</f>
        <v>0</v>
      </c>
      <c r="AQ121" s="216">
        <f>SUMPRODUCT(LEN($AH121:$AH124)-LEN(SUBSTITUTE($AH121:$AH124,"S", "")))</f>
        <v>0</v>
      </c>
      <c r="AR121" s="219">
        <f>SUMPRODUCT(LEN($AG121:$AG124)-LEN(SUBSTITUTE($AG121:$AG124,"S", "")))</f>
        <v>0</v>
      </c>
      <c r="AS121" s="222">
        <f>SUMPRODUCT(LEN($M121:$AE124)-LEN(SUBSTITUTE($M121:$AE124,"F", "")))</f>
        <v>0</v>
      </c>
      <c r="AT121" s="216">
        <f>SUMPRODUCT(LEN($AH121:$AH124)-LEN(SUBSTITUTE($AH121:$AH124,"F", "")))</f>
        <v>0</v>
      </c>
      <c r="AU121" s="219">
        <f>SUMPRODUCT(LEN($AG121:$AG124)-LEN(SUBSTITUTE($AG121:$AG124,"F", "")))</f>
        <v>0</v>
      </c>
      <c r="AV121" s="222">
        <f>SUMPRODUCT(LEN($M121:$AE124)-LEN(SUBSTITUTE($M121:$AE124,"G", "")))</f>
        <v>0</v>
      </c>
      <c r="AW121" s="216">
        <f>SUMPRODUCT(LEN($AH121:$AH124)-LEN(SUBSTITUTE($AH121:$AH124,"G", "")))</f>
        <v>0</v>
      </c>
      <c r="AX121" s="219">
        <f>SUMPRODUCT(LEN($AG121:$AG124)-LEN(SUBSTITUTE($AG121:$AG124,"G", "")))</f>
        <v>0</v>
      </c>
      <c r="AY121" s="222">
        <f>SUMPRODUCT(LEN($M121:$AE124)-LEN(SUBSTITUTE($M121:$AE124,"M", "")))</f>
        <v>0</v>
      </c>
      <c r="AZ121" s="216">
        <f>SUMPRODUCT(LEN($AH121:$AH124)-LEN(SUBSTITUTE($AH121:$AH124,"M", "")))</f>
        <v>0</v>
      </c>
      <c r="BA121" s="219">
        <f>SUMPRODUCT(LEN($AG121:$AG124)-LEN(SUBSTITUTE($AG121:$AG124,"M", "")))</f>
        <v>0</v>
      </c>
      <c r="BB121" s="273">
        <f>SUMPRODUCT(LEN($AI121:$AI124)-LEN(SUBSTITUTE($AI121:$AI124,"S", "")))</f>
        <v>0</v>
      </c>
      <c r="BC121" s="276">
        <f>SUMPRODUCT(LEN($AI121:$AI124)-LEN(SUBSTITUTE($AI121:$AI124,"F", "")))</f>
        <v>0</v>
      </c>
      <c r="BD121" s="276">
        <f>SUMPRODUCT(LEN($AI121:$AI124)-LEN(SUBSTITUTE($AI121:$AI124,"G", "")))</f>
        <v>0</v>
      </c>
      <c r="BE121" s="279">
        <f>SUMPRODUCT(LEN($AI121:$AI124)-LEN(SUBSTITUTE($AI121:$AI124,"M", "")))</f>
        <v>0</v>
      </c>
    </row>
    <row r="122" spans="2:65" ht="28.15" customHeight="1" thickBot="1">
      <c r="B122" s="32"/>
      <c r="C122" s="245"/>
      <c r="D122" s="40"/>
      <c r="E122" s="117"/>
      <c r="F122" s="117"/>
      <c r="G122" s="116"/>
      <c r="H122" s="242"/>
      <c r="I122" s="249"/>
      <c r="J122" s="249"/>
      <c r="K122" s="249"/>
      <c r="L122" s="35" t="s">
        <v>122</v>
      </c>
      <c r="M122" s="34"/>
      <c r="N122" s="35" t="s">
        <v>121</v>
      </c>
      <c r="O122" s="34"/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32"/>
      <c r="AK122" s="226"/>
      <c r="AL122" s="51"/>
      <c r="AM122" s="229"/>
      <c r="AN122" s="217"/>
      <c r="AO122" s="220"/>
      <c r="AP122" s="223"/>
      <c r="AQ122" s="217"/>
      <c r="AR122" s="220"/>
      <c r="AS122" s="223"/>
      <c r="AT122" s="217"/>
      <c r="AU122" s="220"/>
      <c r="AV122" s="223"/>
      <c r="AW122" s="217"/>
      <c r="AX122" s="220"/>
      <c r="AY122" s="223"/>
      <c r="AZ122" s="217"/>
      <c r="BA122" s="220"/>
      <c r="BB122" s="274"/>
      <c r="BC122" s="277"/>
      <c r="BD122" s="277"/>
      <c r="BE122" s="280"/>
    </row>
    <row r="123" spans="2:65" ht="28.15" customHeight="1">
      <c r="B123" s="32"/>
      <c r="C123" s="246"/>
      <c r="D123" s="31"/>
      <c r="E123" s="115"/>
      <c r="F123" s="115"/>
      <c r="G123" s="114"/>
      <c r="H123" s="239"/>
      <c r="I123" s="250"/>
      <c r="J123" s="250"/>
      <c r="K123" s="250"/>
      <c r="L123" s="26" t="s">
        <v>112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32"/>
      <c r="AK123" s="226"/>
      <c r="AL123" s="51"/>
      <c r="AM123" s="229"/>
      <c r="AN123" s="217"/>
      <c r="AO123" s="220"/>
      <c r="AP123" s="223"/>
      <c r="AQ123" s="217"/>
      <c r="AR123" s="220"/>
      <c r="AS123" s="223"/>
      <c r="AT123" s="217"/>
      <c r="AU123" s="220"/>
      <c r="AV123" s="223"/>
      <c r="AW123" s="217"/>
      <c r="AX123" s="220"/>
      <c r="AY123" s="223"/>
      <c r="AZ123" s="217"/>
      <c r="BA123" s="220"/>
      <c r="BB123" s="274"/>
      <c r="BC123" s="277"/>
      <c r="BD123" s="277"/>
      <c r="BE123" s="280"/>
    </row>
    <row r="124" spans="2:65" ht="28.15" customHeight="1" thickBot="1">
      <c r="B124" s="32"/>
      <c r="C124" s="247"/>
      <c r="D124" s="60"/>
      <c r="E124" s="121"/>
      <c r="F124" s="121"/>
      <c r="G124" s="120"/>
      <c r="H124" s="240"/>
      <c r="I124" s="251"/>
      <c r="J124" s="251"/>
      <c r="K124" s="251"/>
      <c r="L124" s="55" t="s">
        <v>103</v>
      </c>
      <c r="M124" s="54"/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33"/>
      <c r="AK124" s="227"/>
      <c r="AL124" s="51"/>
      <c r="AM124" s="230"/>
      <c r="AN124" s="218"/>
      <c r="AO124" s="221"/>
      <c r="AP124" s="224"/>
      <c r="AQ124" s="218"/>
      <c r="AR124" s="221"/>
      <c r="AS124" s="224"/>
      <c r="AT124" s="218"/>
      <c r="AU124" s="221"/>
      <c r="AV124" s="224"/>
      <c r="AW124" s="218"/>
      <c r="AX124" s="221"/>
      <c r="AY124" s="224"/>
      <c r="AZ124" s="218"/>
      <c r="BA124" s="221"/>
      <c r="BB124" s="275"/>
      <c r="BC124" s="278"/>
      <c r="BD124" s="278"/>
      <c r="BE124" s="281"/>
    </row>
    <row r="125" spans="2:65" ht="28.15" hidden="1" customHeight="1">
      <c r="B125" s="32"/>
      <c r="C125" s="244">
        <v>3</v>
      </c>
      <c r="D125" s="50"/>
      <c r="E125" s="119"/>
      <c r="F125" s="119"/>
      <c r="G125" s="118"/>
      <c r="H125" s="241"/>
      <c r="I125" s="248"/>
      <c r="J125" s="248"/>
      <c r="K125" s="248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35"/>
      <c r="AK125" s="235"/>
      <c r="AL125" s="41"/>
      <c r="AM125" s="228">
        <f>SUMPRODUCT(LEN($M125:$AE128)-LEN(SUBSTITUTE($M125:$AE128,"A", "")))</f>
        <v>0</v>
      </c>
      <c r="AN125" s="216">
        <f>SUMPRODUCT(LEN($AH125:$AH128)-LEN(SUBSTITUTE($AH125:$AH128,"A", "")))</f>
        <v>0</v>
      </c>
      <c r="AO125" s="219">
        <f>SUMPRODUCT(LEN($AG125:$AG128)-LEN(SUBSTITUTE($AG125:$AG128,"A", "")))</f>
        <v>0</v>
      </c>
      <c r="AP125" s="222">
        <f>SUMPRODUCT(LEN($M125:$AE128)-LEN(SUBSTITUTE($M125:$AE128,"S", "")))</f>
        <v>0</v>
      </c>
      <c r="AQ125" s="216">
        <f>SUMPRODUCT(LEN($AH125:$AH128)-LEN(SUBSTITUTE($AH125:$AH128,"S", "")))</f>
        <v>0</v>
      </c>
      <c r="AR125" s="219">
        <f>SUMPRODUCT(LEN($AG125:$AG128)-LEN(SUBSTITUTE($AG125:$AG128,"S", "")))</f>
        <v>0</v>
      </c>
      <c r="AS125" s="222">
        <f>SUMPRODUCT(LEN($M125:$AE128)-LEN(SUBSTITUTE($M125:$AE128,"F", "")))</f>
        <v>0</v>
      </c>
      <c r="AT125" s="216">
        <f>SUMPRODUCT(LEN($AH125:$AH128)-LEN(SUBSTITUTE($AH125:$AH128,"F", "")))</f>
        <v>0</v>
      </c>
      <c r="AU125" s="219">
        <f>SUMPRODUCT(LEN($AG125:$AG128)-LEN(SUBSTITUTE($AG125:$AG128,"F", "")))</f>
        <v>0</v>
      </c>
      <c r="AV125" s="222">
        <f>SUMPRODUCT(LEN($M125:$AE128)-LEN(SUBSTITUTE($M125:$AE128,"G", "")))</f>
        <v>0</v>
      </c>
      <c r="AW125" s="216">
        <f>SUMPRODUCT(LEN($AH125:$AH128)-LEN(SUBSTITUTE($AH125:$AH128,"G", "")))</f>
        <v>0</v>
      </c>
      <c r="AX125" s="219">
        <f>SUMPRODUCT(LEN($AG125:$AG128)-LEN(SUBSTITUTE($AG125:$AG128,"G", "")))</f>
        <v>0</v>
      </c>
      <c r="AY125" s="222">
        <f>SUMPRODUCT(LEN($M125:$AE128)-LEN(SUBSTITUTE($M125:$AE128,"M", "")))</f>
        <v>0</v>
      </c>
      <c r="AZ125" s="216">
        <f>SUMPRODUCT(LEN($AH125:$AH128)-LEN(SUBSTITUTE($AH125:$AH128,"M", "")))</f>
        <v>0</v>
      </c>
      <c r="BA125" s="219">
        <f>SUMPRODUCT(LEN($AG125:$AG128)-LEN(SUBSTITUTE($AG125:$AG128,"M", "")))</f>
        <v>0</v>
      </c>
      <c r="BB125" s="273">
        <f>SUMPRODUCT(LEN($AI125:$AI128)-LEN(SUBSTITUTE($AI125:$AI128,"S", "")))</f>
        <v>0</v>
      </c>
      <c r="BC125" s="276">
        <f>SUMPRODUCT(LEN($AI125:$AI128)-LEN(SUBSTITUTE($AI125:$AI128,"F", "")))</f>
        <v>0</v>
      </c>
      <c r="BD125" s="276">
        <f>SUMPRODUCT(LEN($AI125:$AI128)-LEN(SUBSTITUTE($AI125:$AI128,"G", "")))</f>
        <v>0</v>
      </c>
      <c r="BE125" s="279">
        <f>SUMPRODUCT(LEN($AI125:$AI128)-LEN(SUBSTITUTE($AI125:$AI128,"M", "")))</f>
        <v>0</v>
      </c>
    </row>
    <row r="126" spans="2:65" ht="28.15" hidden="1" customHeight="1" thickBot="1">
      <c r="B126" s="32"/>
      <c r="C126" s="245"/>
      <c r="D126" s="40"/>
      <c r="E126" s="117"/>
      <c r="F126" s="117"/>
      <c r="G126" s="116"/>
      <c r="H126" s="242"/>
      <c r="I126" s="249"/>
      <c r="J126" s="249"/>
      <c r="K126" s="249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36"/>
      <c r="AK126" s="236"/>
      <c r="AL126" s="22"/>
      <c r="AM126" s="229"/>
      <c r="AN126" s="217"/>
      <c r="AO126" s="220"/>
      <c r="AP126" s="223"/>
      <c r="AQ126" s="217"/>
      <c r="AR126" s="220"/>
      <c r="AS126" s="223"/>
      <c r="AT126" s="217"/>
      <c r="AU126" s="220"/>
      <c r="AV126" s="223"/>
      <c r="AW126" s="217"/>
      <c r="AX126" s="220"/>
      <c r="AY126" s="223"/>
      <c r="AZ126" s="217"/>
      <c r="BA126" s="220"/>
      <c r="BB126" s="274"/>
      <c r="BC126" s="277"/>
      <c r="BD126" s="277"/>
      <c r="BE126" s="280"/>
    </row>
    <row r="127" spans="2:65" ht="28.15" hidden="1" customHeight="1">
      <c r="B127" s="32"/>
      <c r="C127" s="246"/>
      <c r="D127" s="31"/>
      <c r="E127" s="115"/>
      <c r="F127" s="115"/>
      <c r="G127" s="114"/>
      <c r="H127" s="239"/>
      <c r="I127" s="250"/>
      <c r="J127" s="250"/>
      <c r="K127" s="250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36"/>
      <c r="AK127" s="236"/>
      <c r="AL127" s="22"/>
      <c r="AM127" s="229"/>
      <c r="AN127" s="217"/>
      <c r="AO127" s="220"/>
      <c r="AP127" s="223"/>
      <c r="AQ127" s="217"/>
      <c r="AR127" s="220"/>
      <c r="AS127" s="223"/>
      <c r="AT127" s="217"/>
      <c r="AU127" s="220"/>
      <c r="AV127" s="223"/>
      <c r="AW127" s="217"/>
      <c r="AX127" s="220"/>
      <c r="AY127" s="223"/>
      <c r="AZ127" s="217"/>
      <c r="BA127" s="220"/>
      <c r="BB127" s="274"/>
      <c r="BC127" s="277"/>
      <c r="BD127" s="277"/>
      <c r="BE127" s="280"/>
    </row>
    <row r="128" spans="2:65" ht="28.15" hidden="1" customHeight="1" thickBot="1">
      <c r="B128" s="21"/>
      <c r="C128" s="252"/>
      <c r="D128" s="20"/>
      <c r="E128" s="123"/>
      <c r="F128" s="123"/>
      <c r="G128" s="122"/>
      <c r="H128" s="240"/>
      <c r="I128" s="253"/>
      <c r="J128" s="253"/>
      <c r="K128" s="253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37"/>
      <c r="AK128" s="237"/>
      <c r="AL128" s="11"/>
      <c r="AM128" s="230"/>
      <c r="AN128" s="218"/>
      <c r="AO128" s="221"/>
      <c r="AP128" s="224"/>
      <c r="AQ128" s="218"/>
      <c r="AR128" s="221"/>
      <c r="AS128" s="224"/>
      <c r="AT128" s="218"/>
      <c r="AU128" s="221"/>
      <c r="AV128" s="224"/>
      <c r="AW128" s="218"/>
      <c r="AX128" s="221"/>
      <c r="AY128" s="224"/>
      <c r="AZ128" s="218"/>
      <c r="BA128" s="221"/>
      <c r="BB128" s="275"/>
      <c r="BC128" s="278"/>
      <c r="BD128" s="278"/>
      <c r="BE128" s="281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14" t="s">
        <v>167</v>
      </c>
      <c r="M129" s="243"/>
      <c r="N129" s="214" t="s">
        <v>166</v>
      </c>
      <c r="O129" s="243"/>
      <c r="P129" s="214" t="s">
        <v>166</v>
      </c>
      <c r="Q129" s="215"/>
      <c r="R129" s="214" t="s">
        <v>166</v>
      </c>
      <c r="S129" s="215"/>
      <c r="T129" s="214" t="s">
        <v>166</v>
      </c>
      <c r="U129" s="215"/>
      <c r="V129" s="214" t="s">
        <v>166</v>
      </c>
      <c r="W129" s="215"/>
      <c r="X129" s="214" t="s">
        <v>166</v>
      </c>
      <c r="Y129" s="215"/>
      <c r="Z129" s="214" t="s">
        <v>166</v>
      </c>
      <c r="AA129" s="215"/>
      <c r="AB129" s="214" t="s">
        <v>166</v>
      </c>
      <c r="AC129" s="215"/>
      <c r="AD129" s="214" t="s">
        <v>166</v>
      </c>
      <c r="AE129" s="215"/>
      <c r="AF129" s="234" t="s">
        <v>165</v>
      </c>
      <c r="AG129" s="215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55"/>
      <c r="F130" s="256"/>
      <c r="G130" s="257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47</v>
      </c>
      <c r="AN130" s="85">
        <f t="shared" si="16"/>
        <v>4</v>
      </c>
      <c r="AO130" s="84">
        <f t="shared" si="16"/>
        <v>0</v>
      </c>
      <c r="AP130" s="86">
        <f t="shared" si="16"/>
        <v>6</v>
      </c>
      <c r="AQ130" s="85">
        <f t="shared" si="16"/>
        <v>2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16</v>
      </c>
      <c r="AW130" s="85">
        <f t="shared" si="16"/>
        <v>3</v>
      </c>
      <c r="AX130" s="84">
        <f t="shared" si="16"/>
        <v>0</v>
      </c>
      <c r="AY130" s="86">
        <f t="shared" si="16"/>
        <v>9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51</v>
      </c>
      <c r="BJ130" s="5">
        <f>SUM(AP130:AR130,BB130)/$BJ$5</f>
        <v>9</v>
      </c>
      <c r="BK130" s="5">
        <f>SUM(AS130:AU130,BC130)/$BJ$5</f>
        <v>0</v>
      </c>
      <c r="BL130" s="5">
        <f>SUM(AV130:AX130,BD130)/$BJ$5</f>
        <v>19</v>
      </c>
      <c r="BM130" s="5">
        <f>SUM(AY130:BA130,BE130)/$BJ$5</f>
        <v>9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23.5</v>
      </c>
      <c r="AN131" s="66">
        <f t="shared" si="17"/>
        <v>2</v>
      </c>
      <c r="AO131" s="65">
        <f t="shared" si="17"/>
        <v>0</v>
      </c>
      <c r="AP131" s="67">
        <f t="shared" si="17"/>
        <v>3</v>
      </c>
      <c r="AQ131" s="66">
        <f t="shared" si="17"/>
        <v>1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8</v>
      </c>
      <c r="AW131" s="66">
        <f t="shared" si="17"/>
        <v>1.5</v>
      </c>
      <c r="AX131" s="65">
        <f t="shared" si="17"/>
        <v>0</v>
      </c>
      <c r="AY131" s="67">
        <f t="shared" si="17"/>
        <v>4.5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4">
        <v>1</v>
      </c>
      <c r="D132" s="50"/>
      <c r="E132" s="119"/>
      <c r="F132" s="119"/>
      <c r="G132" s="118"/>
      <c r="H132" s="241" t="s">
        <v>178</v>
      </c>
      <c r="I132" s="248">
        <v>85</v>
      </c>
      <c r="J132" s="248">
        <v>27</v>
      </c>
      <c r="K132" s="248">
        <v>6</v>
      </c>
      <c r="L132" s="45" t="s">
        <v>132</v>
      </c>
      <c r="M132" s="44" t="s">
        <v>175</v>
      </c>
      <c r="N132" s="45" t="s">
        <v>131</v>
      </c>
      <c r="O132" s="44" t="s">
        <v>1370</v>
      </c>
      <c r="P132" s="45" t="s">
        <v>130</v>
      </c>
      <c r="Q132" s="44" t="s">
        <v>1657</v>
      </c>
      <c r="R132" s="45" t="s">
        <v>129</v>
      </c>
      <c r="S132" s="44" t="s">
        <v>511</v>
      </c>
      <c r="T132" s="45" t="s">
        <v>128</v>
      </c>
      <c r="U132" s="44" t="s">
        <v>498</v>
      </c>
      <c r="V132" s="45" t="s">
        <v>127</v>
      </c>
      <c r="W132" s="44" t="s">
        <v>175</v>
      </c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372</v>
      </c>
      <c r="AI132" s="42" t="s">
        <v>133</v>
      </c>
      <c r="AJ132" s="235"/>
      <c r="AK132" s="235"/>
      <c r="AL132" s="51"/>
      <c r="AM132" s="228">
        <f>SUMPRODUCT(LEN($M132:$AE135)-LEN(SUBSTITUTE($M132:$AE135,"A", "")))</f>
        <v>47</v>
      </c>
      <c r="AN132" s="216">
        <f>SUMPRODUCT(LEN($AH132:$AH135)-LEN(SUBSTITUTE($AH132:$AH135,"A", "")))</f>
        <v>4</v>
      </c>
      <c r="AO132" s="219">
        <f>SUMPRODUCT(LEN($AG132:$AG135)-LEN(SUBSTITUTE($AG132:$AG135,"A", "")))</f>
        <v>0</v>
      </c>
      <c r="AP132" s="222">
        <f>SUMPRODUCT(LEN($M132:$AE135)-LEN(SUBSTITUTE($M132:$AE135,"S", "")))</f>
        <v>6</v>
      </c>
      <c r="AQ132" s="216">
        <f>SUMPRODUCT(LEN($AH132:$AH135)-LEN(SUBSTITUTE($AH132:$AH135,"S", "")))</f>
        <v>2</v>
      </c>
      <c r="AR132" s="219">
        <f>SUMPRODUCT(LEN($AG132:$AG135)-LEN(SUBSTITUTE($AG132:$AG135,"S", "")))</f>
        <v>0</v>
      </c>
      <c r="AS132" s="222">
        <f>SUMPRODUCT(LEN($M132:$AE135)-LEN(SUBSTITUTE($M132:$AE135,"F", "")))</f>
        <v>0</v>
      </c>
      <c r="AT132" s="216">
        <f>SUMPRODUCT(LEN($AH132:$AH135)-LEN(SUBSTITUTE($AH132:$AH135,"F", "")))</f>
        <v>0</v>
      </c>
      <c r="AU132" s="219">
        <f>SUMPRODUCT(LEN($AG132:$AG135)-LEN(SUBSTITUTE($AG132:$AG135,"F", "")))</f>
        <v>0</v>
      </c>
      <c r="AV132" s="222">
        <f>SUMPRODUCT(LEN($M132:$AE135)-LEN(SUBSTITUTE($M132:$AE135,"G", "")))</f>
        <v>16</v>
      </c>
      <c r="AW132" s="216">
        <f>SUMPRODUCT(LEN($AH132:$AH135)-LEN(SUBSTITUTE($AH132:$AH135,"G", "")))</f>
        <v>3</v>
      </c>
      <c r="AX132" s="219">
        <f>SUMPRODUCT(LEN($AG132:$AG135)-LEN(SUBSTITUTE($AG132:$AG135,"G", "")))</f>
        <v>0</v>
      </c>
      <c r="AY132" s="222">
        <f>SUMPRODUCT(LEN($M132:$AE135)-LEN(SUBSTITUTE($M132:$AE135,"M", "")))</f>
        <v>9</v>
      </c>
      <c r="AZ132" s="216">
        <f>SUMPRODUCT(LEN($AH132:$AH135)-LEN(SUBSTITUTE($AH132:$AH135,"M", "")))</f>
        <v>0</v>
      </c>
      <c r="BA132" s="219">
        <f>SUMPRODUCT(LEN($AG132:$AG135)-LEN(SUBSTITUTE($AG132:$AG135,"M", "")))</f>
        <v>0</v>
      </c>
      <c r="BB132" s="273">
        <f>SUMPRODUCT(LEN($AI132:$AI135)-LEN(SUBSTITUTE($AI132:$AI135,"S", "")))</f>
        <v>1</v>
      </c>
      <c r="BC132" s="276">
        <f>SUMPRODUCT(LEN($AI132:$AI135)-LEN(SUBSTITUTE($AI132:$AI135,"F", "")))</f>
        <v>0</v>
      </c>
      <c r="BD132" s="276">
        <f>SUMPRODUCT(LEN($AI132:$AI135)-LEN(SUBSTITUTE($AI132:$AI135,"G", "")))</f>
        <v>0</v>
      </c>
      <c r="BE132" s="279">
        <f>SUMPRODUCT(LEN($AI132:$AI135)-LEN(SUBSTITUTE($AI132:$AI135,"M", "")))</f>
        <v>0</v>
      </c>
    </row>
    <row r="133" spans="2:65" ht="28.15" customHeight="1" thickBot="1">
      <c r="B133" s="32"/>
      <c r="C133" s="245"/>
      <c r="D133" s="40"/>
      <c r="E133" s="117"/>
      <c r="F133" s="117"/>
      <c r="G133" s="116"/>
      <c r="H133" s="242"/>
      <c r="I133" s="249"/>
      <c r="J133" s="249"/>
      <c r="K133" s="249"/>
      <c r="L133" s="35" t="s">
        <v>122</v>
      </c>
      <c r="M133" s="34" t="s">
        <v>175</v>
      </c>
      <c r="N133" s="35" t="s">
        <v>121</v>
      </c>
      <c r="O133" s="34" t="s">
        <v>1656</v>
      </c>
      <c r="P133" s="35" t="s">
        <v>120</v>
      </c>
      <c r="Q133" s="34" t="s">
        <v>1387</v>
      </c>
      <c r="R133" s="35" t="s">
        <v>119</v>
      </c>
      <c r="S133" s="34" t="s">
        <v>724</v>
      </c>
      <c r="T133" s="35" t="s">
        <v>118</v>
      </c>
      <c r="U133" s="34" t="s">
        <v>498</v>
      </c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1655</v>
      </c>
      <c r="AI133" s="23"/>
      <c r="AJ133" s="236"/>
      <c r="AK133" s="236"/>
      <c r="AL133" s="51"/>
      <c r="AM133" s="229"/>
      <c r="AN133" s="217"/>
      <c r="AO133" s="220"/>
      <c r="AP133" s="223"/>
      <c r="AQ133" s="217"/>
      <c r="AR133" s="220"/>
      <c r="AS133" s="223"/>
      <c r="AT133" s="217"/>
      <c r="AU133" s="220"/>
      <c r="AV133" s="223"/>
      <c r="AW133" s="217"/>
      <c r="AX133" s="220"/>
      <c r="AY133" s="223"/>
      <c r="AZ133" s="217"/>
      <c r="BA133" s="220"/>
      <c r="BB133" s="274"/>
      <c r="BC133" s="277"/>
      <c r="BD133" s="277"/>
      <c r="BE133" s="280"/>
    </row>
    <row r="134" spans="2:65" ht="28.15" customHeight="1">
      <c r="B134" s="32"/>
      <c r="C134" s="246"/>
      <c r="D134" s="31"/>
      <c r="E134" s="115"/>
      <c r="F134" s="115"/>
      <c r="G134" s="114"/>
      <c r="H134" s="239">
        <v>257</v>
      </c>
      <c r="I134" s="250"/>
      <c r="J134" s="250"/>
      <c r="K134" s="250"/>
      <c r="L134" s="26" t="s">
        <v>112</v>
      </c>
      <c r="M134" s="25" t="s">
        <v>1567</v>
      </c>
      <c r="N134" s="26" t="s">
        <v>111</v>
      </c>
      <c r="O134" s="25" t="s">
        <v>1647</v>
      </c>
      <c r="P134" s="26" t="s">
        <v>110</v>
      </c>
      <c r="Q134" s="25" t="s">
        <v>1072</v>
      </c>
      <c r="R134" s="26" t="s">
        <v>109</v>
      </c>
      <c r="S134" s="25" t="s">
        <v>658</v>
      </c>
      <c r="T134" s="26" t="s">
        <v>108</v>
      </c>
      <c r="U134" s="25" t="s">
        <v>372</v>
      </c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36"/>
      <c r="AK134" s="236"/>
      <c r="AL134" s="51"/>
      <c r="AM134" s="229"/>
      <c r="AN134" s="217"/>
      <c r="AO134" s="220"/>
      <c r="AP134" s="223"/>
      <c r="AQ134" s="217"/>
      <c r="AR134" s="220"/>
      <c r="AS134" s="223"/>
      <c r="AT134" s="217"/>
      <c r="AU134" s="220"/>
      <c r="AV134" s="223"/>
      <c r="AW134" s="217"/>
      <c r="AX134" s="220"/>
      <c r="AY134" s="223"/>
      <c r="AZ134" s="217"/>
      <c r="BA134" s="220"/>
      <c r="BB134" s="274"/>
      <c r="BC134" s="277"/>
      <c r="BD134" s="277"/>
      <c r="BE134" s="280"/>
    </row>
    <row r="135" spans="2:65" ht="28.15" customHeight="1" thickBot="1">
      <c r="B135" s="32"/>
      <c r="C135" s="247"/>
      <c r="D135" s="60"/>
      <c r="E135" s="121"/>
      <c r="F135" s="121"/>
      <c r="G135" s="120"/>
      <c r="H135" s="240"/>
      <c r="I135" s="251"/>
      <c r="J135" s="251"/>
      <c r="K135" s="251"/>
      <c r="L135" s="55" t="s">
        <v>103</v>
      </c>
      <c r="M135" s="54" t="s">
        <v>1626</v>
      </c>
      <c r="N135" s="55" t="s">
        <v>102</v>
      </c>
      <c r="O135" s="54" t="s">
        <v>1654</v>
      </c>
      <c r="P135" s="55" t="s">
        <v>101</v>
      </c>
      <c r="Q135" s="54" t="s">
        <v>496</v>
      </c>
      <c r="R135" s="55" t="s">
        <v>100</v>
      </c>
      <c r="S135" s="54" t="s">
        <v>658</v>
      </c>
      <c r="T135" s="55">
        <v>20</v>
      </c>
      <c r="U135" s="54" t="s">
        <v>175</v>
      </c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38"/>
      <c r="AK135" s="238"/>
      <c r="AL135" s="51"/>
      <c r="AM135" s="230"/>
      <c r="AN135" s="218"/>
      <c r="AO135" s="221"/>
      <c r="AP135" s="224"/>
      <c r="AQ135" s="218"/>
      <c r="AR135" s="221"/>
      <c r="AS135" s="224"/>
      <c r="AT135" s="218"/>
      <c r="AU135" s="221"/>
      <c r="AV135" s="224"/>
      <c r="AW135" s="218"/>
      <c r="AX135" s="221"/>
      <c r="AY135" s="224"/>
      <c r="AZ135" s="218"/>
      <c r="BA135" s="221"/>
      <c r="BB135" s="275"/>
      <c r="BC135" s="278"/>
      <c r="BD135" s="278"/>
      <c r="BE135" s="281"/>
    </row>
    <row r="136" spans="2:65" ht="28.15" customHeight="1">
      <c r="B136" s="32"/>
      <c r="C136" s="244">
        <v>2</v>
      </c>
      <c r="D136" s="50"/>
      <c r="E136" s="119"/>
      <c r="F136" s="119"/>
      <c r="G136" s="118"/>
      <c r="H136" s="241"/>
      <c r="I136" s="248"/>
      <c r="J136" s="248"/>
      <c r="K136" s="248"/>
      <c r="L136" s="45" t="s">
        <v>132</v>
      </c>
      <c r="M136" s="44"/>
      <c r="N136" s="45" t="s">
        <v>131</v>
      </c>
      <c r="O136" s="44"/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31"/>
      <c r="AK136" s="225"/>
      <c r="AL136" s="51"/>
      <c r="AM136" s="228">
        <f>SUMPRODUCT(LEN($M136:$AE139)-LEN(SUBSTITUTE($M136:$AE139,"A", "")))</f>
        <v>0</v>
      </c>
      <c r="AN136" s="216">
        <f>SUMPRODUCT(LEN($AH136:$AH139)-LEN(SUBSTITUTE($AH136:$AH139,"A", "")))</f>
        <v>0</v>
      </c>
      <c r="AO136" s="219">
        <f>SUMPRODUCT(LEN($AG136:$AG139)-LEN(SUBSTITUTE($AG136:$AG139,"A", "")))</f>
        <v>0</v>
      </c>
      <c r="AP136" s="222">
        <f>SUMPRODUCT(LEN($M136:$AE139)-LEN(SUBSTITUTE($M136:$AE139,"S", "")))</f>
        <v>0</v>
      </c>
      <c r="AQ136" s="216">
        <f>SUMPRODUCT(LEN($AH136:$AH139)-LEN(SUBSTITUTE($AH136:$AH139,"S", "")))</f>
        <v>0</v>
      </c>
      <c r="AR136" s="219">
        <f>SUMPRODUCT(LEN($AG136:$AG139)-LEN(SUBSTITUTE($AG136:$AG139,"S", "")))</f>
        <v>0</v>
      </c>
      <c r="AS136" s="222">
        <f>SUMPRODUCT(LEN($M136:$AE139)-LEN(SUBSTITUTE($M136:$AE139,"F", "")))</f>
        <v>0</v>
      </c>
      <c r="AT136" s="216">
        <f>SUMPRODUCT(LEN($AH136:$AH139)-LEN(SUBSTITUTE($AH136:$AH139,"F", "")))</f>
        <v>0</v>
      </c>
      <c r="AU136" s="219">
        <f>SUMPRODUCT(LEN($AG136:$AG139)-LEN(SUBSTITUTE($AG136:$AG139,"F", "")))</f>
        <v>0</v>
      </c>
      <c r="AV136" s="222">
        <f>SUMPRODUCT(LEN($M136:$AE139)-LEN(SUBSTITUTE($M136:$AE139,"G", "")))</f>
        <v>0</v>
      </c>
      <c r="AW136" s="216">
        <f>SUMPRODUCT(LEN($AH136:$AH139)-LEN(SUBSTITUTE($AH136:$AH139,"G", "")))</f>
        <v>0</v>
      </c>
      <c r="AX136" s="219">
        <f>SUMPRODUCT(LEN($AG136:$AG139)-LEN(SUBSTITUTE($AG136:$AG139,"G", "")))</f>
        <v>0</v>
      </c>
      <c r="AY136" s="222">
        <f>SUMPRODUCT(LEN($M136:$AE139)-LEN(SUBSTITUTE($M136:$AE139,"M", "")))</f>
        <v>0</v>
      </c>
      <c r="AZ136" s="216">
        <f>SUMPRODUCT(LEN($AH136:$AH139)-LEN(SUBSTITUTE($AH136:$AH139,"M", "")))</f>
        <v>0</v>
      </c>
      <c r="BA136" s="219">
        <f>SUMPRODUCT(LEN($AG136:$AG139)-LEN(SUBSTITUTE($AG136:$AG139,"M", "")))</f>
        <v>0</v>
      </c>
      <c r="BB136" s="273">
        <f>SUMPRODUCT(LEN($AI136:$AI139)-LEN(SUBSTITUTE($AI136:$AI139,"S", "")))</f>
        <v>0</v>
      </c>
      <c r="BC136" s="276">
        <f>SUMPRODUCT(LEN($AI136:$AI139)-LEN(SUBSTITUTE($AI136:$AI139,"F", "")))</f>
        <v>0</v>
      </c>
      <c r="BD136" s="276">
        <f>SUMPRODUCT(LEN($AI136:$AI139)-LEN(SUBSTITUTE($AI136:$AI139,"G", "")))</f>
        <v>0</v>
      </c>
      <c r="BE136" s="279">
        <f>SUMPRODUCT(LEN($AI136:$AI139)-LEN(SUBSTITUTE($AI136:$AI139,"M", "")))</f>
        <v>0</v>
      </c>
    </row>
    <row r="137" spans="2:65" ht="28.15" customHeight="1" thickBot="1">
      <c r="B137" s="32"/>
      <c r="C137" s="245"/>
      <c r="D137" s="40"/>
      <c r="E137" s="117"/>
      <c r="F137" s="117"/>
      <c r="G137" s="116"/>
      <c r="H137" s="242"/>
      <c r="I137" s="249"/>
      <c r="J137" s="249"/>
      <c r="K137" s="249"/>
      <c r="L137" s="35" t="s">
        <v>122</v>
      </c>
      <c r="M137" s="34"/>
      <c r="N137" s="35" t="s">
        <v>121</v>
      </c>
      <c r="O137" s="34"/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32"/>
      <c r="AK137" s="226"/>
      <c r="AL137" s="51"/>
      <c r="AM137" s="229"/>
      <c r="AN137" s="217"/>
      <c r="AO137" s="220"/>
      <c r="AP137" s="223"/>
      <c r="AQ137" s="217"/>
      <c r="AR137" s="220"/>
      <c r="AS137" s="223"/>
      <c r="AT137" s="217"/>
      <c r="AU137" s="220"/>
      <c r="AV137" s="223"/>
      <c r="AW137" s="217"/>
      <c r="AX137" s="220"/>
      <c r="AY137" s="223"/>
      <c r="AZ137" s="217"/>
      <c r="BA137" s="220"/>
      <c r="BB137" s="274"/>
      <c r="BC137" s="277"/>
      <c r="BD137" s="277"/>
      <c r="BE137" s="280"/>
    </row>
    <row r="138" spans="2:65" ht="28.15" customHeight="1">
      <c r="B138" s="32"/>
      <c r="C138" s="246"/>
      <c r="D138" s="31"/>
      <c r="E138" s="115"/>
      <c r="F138" s="115"/>
      <c r="G138" s="114"/>
      <c r="H138" s="239"/>
      <c r="I138" s="250"/>
      <c r="J138" s="250"/>
      <c r="K138" s="250"/>
      <c r="L138" s="26" t="s">
        <v>112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32"/>
      <c r="AK138" s="226"/>
      <c r="AL138" s="51"/>
      <c r="AM138" s="229"/>
      <c r="AN138" s="217"/>
      <c r="AO138" s="220"/>
      <c r="AP138" s="223"/>
      <c r="AQ138" s="217"/>
      <c r="AR138" s="220"/>
      <c r="AS138" s="223"/>
      <c r="AT138" s="217"/>
      <c r="AU138" s="220"/>
      <c r="AV138" s="223"/>
      <c r="AW138" s="217"/>
      <c r="AX138" s="220"/>
      <c r="AY138" s="223"/>
      <c r="AZ138" s="217"/>
      <c r="BA138" s="220"/>
      <c r="BB138" s="274"/>
      <c r="BC138" s="277"/>
      <c r="BD138" s="277"/>
      <c r="BE138" s="280"/>
    </row>
    <row r="139" spans="2:65" ht="28.15" customHeight="1" thickBot="1">
      <c r="B139" s="32"/>
      <c r="C139" s="247"/>
      <c r="D139" s="60"/>
      <c r="E139" s="121"/>
      <c r="F139" s="121"/>
      <c r="G139" s="120"/>
      <c r="H139" s="240"/>
      <c r="I139" s="251"/>
      <c r="J139" s="251"/>
      <c r="K139" s="251"/>
      <c r="L139" s="55" t="s">
        <v>103</v>
      </c>
      <c r="M139" s="54"/>
      <c r="N139" s="55" t="s">
        <v>102</v>
      </c>
      <c r="O139" s="54"/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33"/>
      <c r="AK139" s="227"/>
      <c r="AL139" s="51"/>
      <c r="AM139" s="230"/>
      <c r="AN139" s="218"/>
      <c r="AO139" s="221"/>
      <c r="AP139" s="224"/>
      <c r="AQ139" s="218"/>
      <c r="AR139" s="221"/>
      <c r="AS139" s="224"/>
      <c r="AT139" s="218"/>
      <c r="AU139" s="221"/>
      <c r="AV139" s="224"/>
      <c r="AW139" s="218"/>
      <c r="AX139" s="221"/>
      <c r="AY139" s="224"/>
      <c r="AZ139" s="218"/>
      <c r="BA139" s="221"/>
      <c r="BB139" s="275"/>
      <c r="BC139" s="278"/>
      <c r="BD139" s="278"/>
      <c r="BE139" s="281"/>
    </row>
    <row r="140" spans="2:65" ht="28.15" hidden="1" customHeight="1">
      <c r="B140" s="32"/>
      <c r="C140" s="244">
        <v>3</v>
      </c>
      <c r="D140" s="50"/>
      <c r="E140" s="119"/>
      <c r="F140" s="119"/>
      <c r="G140" s="118"/>
      <c r="H140" s="241"/>
      <c r="I140" s="248"/>
      <c r="J140" s="248"/>
      <c r="K140" s="248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35"/>
      <c r="AK140" s="235"/>
      <c r="AL140" s="51"/>
      <c r="AM140" s="228">
        <f>SUMPRODUCT(LEN($M140:$AE143)-LEN(SUBSTITUTE($M140:$AE143,"A", "")))</f>
        <v>0</v>
      </c>
      <c r="AN140" s="216">
        <f>SUMPRODUCT(LEN($AH140:$AH143)-LEN(SUBSTITUTE($AH140:$AH143,"A", "")))</f>
        <v>0</v>
      </c>
      <c r="AO140" s="219">
        <f>SUMPRODUCT(LEN($AG140:$AG143)-LEN(SUBSTITUTE($AG140:$AG143,"A", "")))</f>
        <v>0</v>
      </c>
      <c r="AP140" s="222">
        <f>SUMPRODUCT(LEN($M140:$AE143)-LEN(SUBSTITUTE($M140:$AE143,"S", "")))</f>
        <v>0</v>
      </c>
      <c r="AQ140" s="216">
        <f>SUMPRODUCT(LEN($AH140:$AH143)-LEN(SUBSTITUTE($AH140:$AH143,"S", "")))</f>
        <v>0</v>
      </c>
      <c r="AR140" s="219">
        <f>SUMPRODUCT(LEN($AG140:$AG143)-LEN(SUBSTITUTE($AG140:$AG143,"S", "")))</f>
        <v>0</v>
      </c>
      <c r="AS140" s="222">
        <f>SUMPRODUCT(LEN($M140:$AE143)-LEN(SUBSTITUTE($M140:$AE143,"F", "")))</f>
        <v>0</v>
      </c>
      <c r="AT140" s="216">
        <f>SUMPRODUCT(LEN($AH140:$AH143)-LEN(SUBSTITUTE($AH140:$AH143,"F", "")))</f>
        <v>0</v>
      </c>
      <c r="AU140" s="219">
        <f>SUMPRODUCT(LEN($AG140:$AG143)-LEN(SUBSTITUTE($AG140:$AG143,"F", "")))</f>
        <v>0</v>
      </c>
      <c r="AV140" s="222">
        <f>SUMPRODUCT(LEN($M140:$AE143)-LEN(SUBSTITUTE($M140:$AE143,"G", "")))</f>
        <v>0</v>
      </c>
      <c r="AW140" s="216">
        <f>SUMPRODUCT(LEN($AH140:$AH143)-LEN(SUBSTITUTE($AH140:$AH143,"G", "")))</f>
        <v>0</v>
      </c>
      <c r="AX140" s="219">
        <f>SUMPRODUCT(LEN($AG140:$AG143)-LEN(SUBSTITUTE($AG140:$AG143,"G", "")))</f>
        <v>0</v>
      </c>
      <c r="AY140" s="222">
        <f>SUMPRODUCT(LEN($M140:$AE143)-LEN(SUBSTITUTE($M140:$AE143,"M", "")))</f>
        <v>0</v>
      </c>
      <c r="AZ140" s="216">
        <f>SUMPRODUCT(LEN($AH140:$AH143)-LEN(SUBSTITUTE($AH140:$AH143,"M", "")))</f>
        <v>0</v>
      </c>
      <c r="BA140" s="219">
        <f>SUMPRODUCT(LEN($AG140:$AG143)-LEN(SUBSTITUTE($AG140:$AG143,"M", "")))</f>
        <v>0</v>
      </c>
      <c r="BB140" s="273">
        <f>SUMPRODUCT(LEN($AI140:$AI143)-LEN(SUBSTITUTE($AI140:$AI143,"S", "")))</f>
        <v>0</v>
      </c>
      <c r="BC140" s="276">
        <f>SUMPRODUCT(LEN($AI140:$AI143)-LEN(SUBSTITUTE($AI140:$AI143,"F", "")))</f>
        <v>0</v>
      </c>
      <c r="BD140" s="276">
        <f>SUMPRODUCT(LEN($AI140:$AI143)-LEN(SUBSTITUTE($AI140:$AI143,"G", "")))</f>
        <v>0</v>
      </c>
      <c r="BE140" s="279">
        <f>SUMPRODUCT(LEN($AI140:$AI143)-LEN(SUBSTITUTE($AI140:$AI143,"M", "")))</f>
        <v>0</v>
      </c>
    </row>
    <row r="141" spans="2:65" ht="28.15" hidden="1" customHeight="1" thickBot="1">
      <c r="B141" s="32"/>
      <c r="C141" s="245"/>
      <c r="D141" s="40"/>
      <c r="E141" s="117"/>
      <c r="F141" s="117"/>
      <c r="G141" s="116"/>
      <c r="H141" s="242"/>
      <c r="I141" s="249"/>
      <c r="J141" s="249"/>
      <c r="K141" s="249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36"/>
      <c r="AK141" s="236"/>
      <c r="AL141" s="51"/>
      <c r="AM141" s="229"/>
      <c r="AN141" s="217"/>
      <c r="AO141" s="220"/>
      <c r="AP141" s="223"/>
      <c r="AQ141" s="217"/>
      <c r="AR141" s="220"/>
      <c r="AS141" s="223"/>
      <c r="AT141" s="217"/>
      <c r="AU141" s="220"/>
      <c r="AV141" s="223"/>
      <c r="AW141" s="217"/>
      <c r="AX141" s="220"/>
      <c r="AY141" s="223"/>
      <c r="AZ141" s="217"/>
      <c r="BA141" s="220"/>
      <c r="BB141" s="274"/>
      <c r="BC141" s="277"/>
      <c r="BD141" s="277"/>
      <c r="BE141" s="280"/>
    </row>
    <row r="142" spans="2:65" ht="28.15" hidden="1" customHeight="1">
      <c r="B142" s="32"/>
      <c r="C142" s="246"/>
      <c r="D142" s="31"/>
      <c r="E142" s="115"/>
      <c r="F142" s="115"/>
      <c r="G142" s="114"/>
      <c r="H142" s="239"/>
      <c r="I142" s="250"/>
      <c r="J142" s="250"/>
      <c r="K142" s="250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36"/>
      <c r="AK142" s="236"/>
      <c r="AL142" s="51"/>
      <c r="AM142" s="229"/>
      <c r="AN142" s="217"/>
      <c r="AO142" s="220"/>
      <c r="AP142" s="223"/>
      <c r="AQ142" s="217"/>
      <c r="AR142" s="220"/>
      <c r="AS142" s="223"/>
      <c r="AT142" s="217"/>
      <c r="AU142" s="220"/>
      <c r="AV142" s="223"/>
      <c r="AW142" s="217"/>
      <c r="AX142" s="220"/>
      <c r="AY142" s="223"/>
      <c r="AZ142" s="217"/>
      <c r="BA142" s="220"/>
      <c r="BB142" s="274"/>
      <c r="BC142" s="277"/>
      <c r="BD142" s="277"/>
      <c r="BE142" s="280"/>
    </row>
    <row r="143" spans="2:65" ht="28.15" hidden="1" customHeight="1" thickBot="1">
      <c r="B143" s="21"/>
      <c r="C143" s="252"/>
      <c r="D143" s="20"/>
      <c r="E143" s="123"/>
      <c r="F143" s="123"/>
      <c r="G143" s="122"/>
      <c r="H143" s="240"/>
      <c r="I143" s="253"/>
      <c r="J143" s="253"/>
      <c r="K143" s="253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37"/>
      <c r="AK143" s="237"/>
      <c r="AL143" s="51"/>
      <c r="AM143" s="230"/>
      <c r="AN143" s="218"/>
      <c r="AO143" s="221"/>
      <c r="AP143" s="224"/>
      <c r="AQ143" s="218"/>
      <c r="AR143" s="221"/>
      <c r="AS143" s="224"/>
      <c r="AT143" s="218"/>
      <c r="AU143" s="221"/>
      <c r="AV143" s="224"/>
      <c r="AW143" s="218"/>
      <c r="AX143" s="221"/>
      <c r="AY143" s="224"/>
      <c r="AZ143" s="218"/>
      <c r="BA143" s="221"/>
      <c r="BB143" s="275"/>
      <c r="BC143" s="278"/>
      <c r="BD143" s="278"/>
      <c r="BE143" s="281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14" t="s">
        <v>167</v>
      </c>
      <c r="M144" s="243"/>
      <c r="N144" s="214" t="s">
        <v>166</v>
      </c>
      <c r="O144" s="243"/>
      <c r="P144" s="214" t="s">
        <v>166</v>
      </c>
      <c r="Q144" s="215"/>
      <c r="R144" s="214" t="s">
        <v>166</v>
      </c>
      <c r="S144" s="215"/>
      <c r="T144" s="214" t="s">
        <v>166</v>
      </c>
      <c r="U144" s="215"/>
      <c r="V144" s="214" t="s">
        <v>166</v>
      </c>
      <c r="W144" s="215"/>
      <c r="X144" s="214" t="s">
        <v>166</v>
      </c>
      <c r="Y144" s="215"/>
      <c r="Z144" s="214" t="s">
        <v>166</v>
      </c>
      <c r="AA144" s="215"/>
      <c r="AB144" s="214" t="s">
        <v>166</v>
      </c>
      <c r="AC144" s="215"/>
      <c r="AD144" s="214" t="s">
        <v>166</v>
      </c>
      <c r="AE144" s="215"/>
      <c r="AF144" s="234" t="s">
        <v>165</v>
      </c>
      <c r="AG144" s="215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55"/>
      <c r="F145" s="256"/>
      <c r="G145" s="257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51</v>
      </c>
      <c r="AN145" s="85">
        <f t="shared" si="18"/>
        <v>4</v>
      </c>
      <c r="AO145" s="84">
        <f t="shared" si="18"/>
        <v>0</v>
      </c>
      <c r="AP145" s="86">
        <f t="shared" si="18"/>
        <v>18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14</v>
      </c>
      <c r="AW145" s="85">
        <f t="shared" si="18"/>
        <v>1</v>
      </c>
      <c r="AX145" s="84">
        <f t="shared" si="18"/>
        <v>0</v>
      </c>
      <c r="AY145" s="86">
        <f t="shared" si="18"/>
        <v>11</v>
      </c>
      <c r="AZ145" s="85">
        <f t="shared" si="18"/>
        <v>3</v>
      </c>
      <c r="BA145" s="84">
        <f t="shared" si="18"/>
        <v>0</v>
      </c>
      <c r="BB145" s="83">
        <f t="shared" si="18"/>
        <v>1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137</v>
      </c>
      <c r="BI145" s="5">
        <f>SUM(AM145:AO145)/$BJ$5</f>
        <v>55</v>
      </c>
      <c r="BJ145" s="5">
        <f>SUM(AP145:AR145,BB145)/$BJ$5</f>
        <v>19</v>
      </c>
      <c r="BK145" s="5">
        <f>SUM(AS145:AU145,BC145)/$BJ$5</f>
        <v>0</v>
      </c>
      <c r="BL145" s="5">
        <f>SUM(AV145:AX145,BD145)/$BJ$5</f>
        <v>16</v>
      </c>
      <c r="BM145" s="5">
        <f>SUM(AY145:BA145,BE145)/$BJ$5</f>
        <v>14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25.5</v>
      </c>
      <c r="AN146" s="66">
        <f t="shared" si="19"/>
        <v>2</v>
      </c>
      <c r="AO146" s="65">
        <f t="shared" si="19"/>
        <v>0</v>
      </c>
      <c r="AP146" s="67">
        <f t="shared" si="19"/>
        <v>9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7</v>
      </c>
      <c r="AW146" s="66">
        <f t="shared" si="19"/>
        <v>0.5</v>
      </c>
      <c r="AX146" s="65">
        <f t="shared" si="19"/>
        <v>0</v>
      </c>
      <c r="AY146" s="67">
        <f t="shared" si="19"/>
        <v>5.5</v>
      </c>
      <c r="AZ146" s="66">
        <f t="shared" si="19"/>
        <v>1.5</v>
      </c>
      <c r="BA146" s="65">
        <f t="shared" si="19"/>
        <v>0</v>
      </c>
      <c r="BB146" s="64">
        <f t="shared" si="19"/>
        <v>0.5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4">
        <v>1</v>
      </c>
      <c r="D147" s="50" t="s">
        <v>1653</v>
      </c>
      <c r="E147" s="119"/>
      <c r="F147" s="119"/>
      <c r="G147" s="118"/>
      <c r="H147" s="241" t="s">
        <v>178</v>
      </c>
      <c r="I147" s="248">
        <v>130</v>
      </c>
      <c r="J147" s="248">
        <v>36</v>
      </c>
      <c r="K147" s="248">
        <v>7</v>
      </c>
      <c r="L147" s="45" t="s">
        <v>132</v>
      </c>
      <c r="M147" s="44" t="s">
        <v>175</v>
      </c>
      <c r="N147" s="45" t="s">
        <v>131</v>
      </c>
      <c r="O147" s="44" t="s">
        <v>1303</v>
      </c>
      <c r="P147" s="45" t="s">
        <v>130</v>
      </c>
      <c r="Q147" s="44" t="s">
        <v>375</v>
      </c>
      <c r="R147" s="45" t="s">
        <v>129</v>
      </c>
      <c r="S147" s="44" t="s">
        <v>1652</v>
      </c>
      <c r="T147" s="45" t="s">
        <v>128</v>
      </c>
      <c r="U147" s="44" t="s">
        <v>679</v>
      </c>
      <c r="V147" s="45" t="s">
        <v>127</v>
      </c>
      <c r="W147" s="44" t="s">
        <v>1651</v>
      </c>
      <c r="X147" s="45" t="s">
        <v>126</v>
      </c>
      <c r="Y147" s="44" t="s">
        <v>372</v>
      </c>
      <c r="Z147" s="45" t="s">
        <v>125</v>
      </c>
      <c r="AA147" s="44" t="s">
        <v>175</v>
      </c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1079</v>
      </c>
      <c r="AI147" s="42" t="s">
        <v>471</v>
      </c>
      <c r="AJ147" s="235"/>
      <c r="AK147" s="235"/>
      <c r="AL147" s="51"/>
      <c r="AM147" s="228">
        <f>SUMPRODUCT(LEN($M147:$AE150)-LEN(SUBSTITUTE($M147:$AE150,"A", "")))</f>
        <v>51</v>
      </c>
      <c r="AN147" s="216">
        <f>SUMPRODUCT(LEN($AH147:$AH150)-LEN(SUBSTITUTE($AH147:$AH150,"A", "")))</f>
        <v>4</v>
      </c>
      <c r="AO147" s="219">
        <f>SUMPRODUCT(LEN($AG147:$AG150)-LEN(SUBSTITUTE($AG147:$AG150,"A", "")))</f>
        <v>0</v>
      </c>
      <c r="AP147" s="222">
        <f>SUMPRODUCT(LEN($M147:$AE150)-LEN(SUBSTITUTE($M147:$AE150,"S", "")))</f>
        <v>18</v>
      </c>
      <c r="AQ147" s="216">
        <f>SUMPRODUCT(LEN($AH147:$AH150)-LEN(SUBSTITUTE($AH147:$AH150,"S", "")))</f>
        <v>0</v>
      </c>
      <c r="AR147" s="219">
        <f>SUMPRODUCT(LEN($AG147:$AG150)-LEN(SUBSTITUTE($AG147:$AG150,"S", "")))</f>
        <v>0</v>
      </c>
      <c r="AS147" s="222">
        <f>SUMPRODUCT(LEN($M147:$AE150)-LEN(SUBSTITUTE($M147:$AE150,"F", "")))</f>
        <v>0</v>
      </c>
      <c r="AT147" s="216">
        <f>SUMPRODUCT(LEN($AH147:$AH150)-LEN(SUBSTITUTE($AH147:$AH150,"F", "")))</f>
        <v>0</v>
      </c>
      <c r="AU147" s="219">
        <f>SUMPRODUCT(LEN($AG147:$AG150)-LEN(SUBSTITUTE($AG147:$AG150,"F", "")))</f>
        <v>0</v>
      </c>
      <c r="AV147" s="222">
        <f>SUMPRODUCT(LEN($M147:$AE150)-LEN(SUBSTITUTE($M147:$AE150,"G", "")))</f>
        <v>14</v>
      </c>
      <c r="AW147" s="216">
        <f>SUMPRODUCT(LEN($AH147:$AH150)-LEN(SUBSTITUTE($AH147:$AH150,"G", "")))</f>
        <v>1</v>
      </c>
      <c r="AX147" s="219">
        <f>SUMPRODUCT(LEN($AG147:$AG150)-LEN(SUBSTITUTE($AG147:$AG150,"G", "")))</f>
        <v>0</v>
      </c>
      <c r="AY147" s="222">
        <f>SUMPRODUCT(LEN($M147:$AE150)-LEN(SUBSTITUTE($M147:$AE150,"M", "")))</f>
        <v>11</v>
      </c>
      <c r="AZ147" s="216">
        <f>SUMPRODUCT(LEN($AH147:$AH150)-LEN(SUBSTITUTE($AH147:$AH150,"M", "")))</f>
        <v>3</v>
      </c>
      <c r="BA147" s="219">
        <f>SUMPRODUCT(LEN($AG147:$AG150)-LEN(SUBSTITUTE($AG147:$AG150,"M", "")))</f>
        <v>0</v>
      </c>
      <c r="BB147" s="273">
        <f>SUMPRODUCT(LEN($AI147:$AI150)-LEN(SUBSTITUTE($AI147:$AI150,"S", "")))</f>
        <v>1</v>
      </c>
      <c r="BC147" s="276">
        <f>SUMPRODUCT(LEN($AI147:$AI150)-LEN(SUBSTITUTE($AI147:$AI150,"F", "")))</f>
        <v>0</v>
      </c>
      <c r="BD147" s="276">
        <f>SUMPRODUCT(LEN($AI147:$AI150)-LEN(SUBSTITUTE($AI147:$AI150,"G", "")))</f>
        <v>1</v>
      </c>
      <c r="BE147" s="279">
        <f>SUMPRODUCT(LEN($AI147:$AI150)-LEN(SUBSTITUTE($AI147:$AI150,"M", "")))</f>
        <v>0</v>
      </c>
    </row>
    <row r="148" spans="2:65" ht="28.15" customHeight="1" thickBot="1">
      <c r="B148" s="32"/>
      <c r="C148" s="245"/>
      <c r="D148" s="40"/>
      <c r="E148" s="117"/>
      <c r="F148" s="117"/>
      <c r="G148" s="116"/>
      <c r="H148" s="242"/>
      <c r="I148" s="249"/>
      <c r="J148" s="249"/>
      <c r="K148" s="249"/>
      <c r="L148" s="35" t="s">
        <v>122</v>
      </c>
      <c r="M148" s="34" t="s">
        <v>1181</v>
      </c>
      <c r="N148" s="35" t="s">
        <v>121</v>
      </c>
      <c r="O148" s="34" t="s">
        <v>374</v>
      </c>
      <c r="P148" s="35" t="s">
        <v>120</v>
      </c>
      <c r="Q148" s="34" t="s">
        <v>375</v>
      </c>
      <c r="R148" s="35" t="s">
        <v>119</v>
      </c>
      <c r="S148" s="34" t="s">
        <v>1096</v>
      </c>
      <c r="T148" s="35" t="s">
        <v>118</v>
      </c>
      <c r="U148" s="34" t="s">
        <v>778</v>
      </c>
      <c r="V148" s="35" t="s">
        <v>117</v>
      </c>
      <c r="W148" s="34" t="s">
        <v>544</v>
      </c>
      <c r="X148" s="35" t="s">
        <v>116</v>
      </c>
      <c r="Y148" s="34" t="s">
        <v>372</v>
      </c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1650</v>
      </c>
      <c r="AI148" s="23"/>
      <c r="AJ148" s="236"/>
      <c r="AK148" s="236"/>
      <c r="AL148" s="51"/>
      <c r="AM148" s="229"/>
      <c r="AN148" s="217"/>
      <c r="AO148" s="220"/>
      <c r="AP148" s="223"/>
      <c r="AQ148" s="217"/>
      <c r="AR148" s="220"/>
      <c r="AS148" s="223"/>
      <c r="AT148" s="217"/>
      <c r="AU148" s="220"/>
      <c r="AV148" s="223"/>
      <c r="AW148" s="217"/>
      <c r="AX148" s="220"/>
      <c r="AY148" s="223"/>
      <c r="AZ148" s="217"/>
      <c r="BA148" s="220"/>
      <c r="BB148" s="274"/>
      <c r="BC148" s="277"/>
      <c r="BD148" s="277"/>
      <c r="BE148" s="280"/>
    </row>
    <row r="149" spans="2:65" ht="28.15" customHeight="1">
      <c r="B149" s="32"/>
      <c r="C149" s="246"/>
      <c r="D149" s="31"/>
      <c r="E149" s="115"/>
      <c r="F149" s="115"/>
      <c r="G149" s="114"/>
      <c r="H149" s="239">
        <v>260</v>
      </c>
      <c r="I149" s="250"/>
      <c r="J149" s="250"/>
      <c r="K149" s="250"/>
      <c r="L149" s="26" t="s">
        <v>112</v>
      </c>
      <c r="M149" s="25" t="s">
        <v>374</v>
      </c>
      <c r="N149" s="26" t="s">
        <v>111</v>
      </c>
      <c r="O149" s="25" t="s">
        <v>1311</v>
      </c>
      <c r="P149" s="26" t="s">
        <v>110</v>
      </c>
      <c r="Q149" s="25" t="s">
        <v>375</v>
      </c>
      <c r="R149" s="26" t="s">
        <v>109</v>
      </c>
      <c r="S149" s="25" t="s">
        <v>743</v>
      </c>
      <c r="T149" s="26" t="s">
        <v>108</v>
      </c>
      <c r="U149" s="25" t="s">
        <v>660</v>
      </c>
      <c r="V149" s="26" t="s">
        <v>107</v>
      </c>
      <c r="W149" s="25" t="s">
        <v>491</v>
      </c>
      <c r="X149" s="26" t="s">
        <v>106</v>
      </c>
      <c r="Y149" s="25" t="s">
        <v>133</v>
      </c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36"/>
      <c r="AK149" s="236"/>
      <c r="AL149" s="51"/>
      <c r="AM149" s="229"/>
      <c r="AN149" s="217"/>
      <c r="AO149" s="220"/>
      <c r="AP149" s="223"/>
      <c r="AQ149" s="217"/>
      <c r="AR149" s="220"/>
      <c r="AS149" s="223"/>
      <c r="AT149" s="217"/>
      <c r="AU149" s="220"/>
      <c r="AV149" s="223"/>
      <c r="AW149" s="217"/>
      <c r="AX149" s="220"/>
      <c r="AY149" s="223"/>
      <c r="AZ149" s="217"/>
      <c r="BA149" s="220"/>
      <c r="BB149" s="274"/>
      <c r="BC149" s="277"/>
      <c r="BD149" s="277"/>
      <c r="BE149" s="280"/>
    </row>
    <row r="150" spans="2:65" ht="28.15" customHeight="1" thickBot="1">
      <c r="B150" s="32"/>
      <c r="C150" s="247"/>
      <c r="D150" s="60"/>
      <c r="E150" s="121"/>
      <c r="F150" s="121"/>
      <c r="G150" s="120"/>
      <c r="H150" s="240"/>
      <c r="I150" s="251"/>
      <c r="J150" s="251"/>
      <c r="K150" s="251"/>
      <c r="L150" s="55" t="s">
        <v>103</v>
      </c>
      <c r="M150" s="54" t="s">
        <v>1311</v>
      </c>
      <c r="N150" s="55" t="s">
        <v>102</v>
      </c>
      <c r="O150" s="54" t="s">
        <v>1287</v>
      </c>
      <c r="P150" s="55" t="s">
        <v>101</v>
      </c>
      <c r="Q150" s="54" t="s">
        <v>1147</v>
      </c>
      <c r="R150" s="55" t="s">
        <v>100</v>
      </c>
      <c r="S150" s="54" t="s">
        <v>1649</v>
      </c>
      <c r="T150" s="55">
        <v>20</v>
      </c>
      <c r="U150" s="54" t="s">
        <v>690</v>
      </c>
      <c r="V150" s="55" t="s">
        <v>99</v>
      </c>
      <c r="W150" s="54" t="s">
        <v>491</v>
      </c>
      <c r="X150" s="55" t="s">
        <v>98</v>
      </c>
      <c r="Y150" s="54" t="s">
        <v>133</v>
      </c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38"/>
      <c r="AK150" s="238"/>
      <c r="AL150" s="51"/>
      <c r="AM150" s="230"/>
      <c r="AN150" s="218"/>
      <c r="AO150" s="221"/>
      <c r="AP150" s="224"/>
      <c r="AQ150" s="218"/>
      <c r="AR150" s="221"/>
      <c r="AS150" s="224"/>
      <c r="AT150" s="218"/>
      <c r="AU150" s="221"/>
      <c r="AV150" s="224"/>
      <c r="AW150" s="218"/>
      <c r="AX150" s="221"/>
      <c r="AY150" s="224"/>
      <c r="AZ150" s="218"/>
      <c r="BA150" s="221"/>
      <c r="BB150" s="275"/>
      <c r="BC150" s="278"/>
      <c r="BD150" s="278"/>
      <c r="BE150" s="281"/>
    </row>
    <row r="151" spans="2:65" ht="28.15" customHeight="1">
      <c r="B151" s="32"/>
      <c r="C151" s="244">
        <v>2</v>
      </c>
      <c r="D151" s="50"/>
      <c r="E151" s="119"/>
      <c r="F151" s="119"/>
      <c r="G151" s="118"/>
      <c r="H151" s="241"/>
      <c r="I151" s="248"/>
      <c r="J151" s="248"/>
      <c r="K151" s="248"/>
      <c r="L151" s="45" t="s">
        <v>132</v>
      </c>
      <c r="M151" s="44"/>
      <c r="N151" s="45" t="s">
        <v>131</v>
      </c>
      <c r="O151" s="44"/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31"/>
      <c r="AK151" s="225"/>
      <c r="AL151" s="51"/>
      <c r="AM151" s="228">
        <f>SUMPRODUCT(LEN($M151:$AE154)-LEN(SUBSTITUTE($M151:$AE154,"A", "")))</f>
        <v>0</v>
      </c>
      <c r="AN151" s="216">
        <f>SUMPRODUCT(LEN($AH151:$AH154)-LEN(SUBSTITUTE($AH151:$AH154,"A", "")))</f>
        <v>0</v>
      </c>
      <c r="AO151" s="219">
        <f>SUMPRODUCT(LEN($AG151:$AG154)-LEN(SUBSTITUTE($AG151:$AG154,"A", "")))</f>
        <v>0</v>
      </c>
      <c r="AP151" s="222">
        <f>SUMPRODUCT(LEN($M151:$AE154)-LEN(SUBSTITUTE($M151:$AE154,"S", "")))</f>
        <v>0</v>
      </c>
      <c r="AQ151" s="216">
        <f>SUMPRODUCT(LEN($AH151:$AH154)-LEN(SUBSTITUTE($AH151:$AH154,"S", "")))</f>
        <v>0</v>
      </c>
      <c r="AR151" s="219">
        <f>SUMPRODUCT(LEN($AG151:$AG154)-LEN(SUBSTITUTE($AG151:$AG154,"S", "")))</f>
        <v>0</v>
      </c>
      <c r="AS151" s="222">
        <f>SUMPRODUCT(LEN($M151:$AE154)-LEN(SUBSTITUTE($M151:$AE154,"F", "")))</f>
        <v>0</v>
      </c>
      <c r="AT151" s="216">
        <f>SUMPRODUCT(LEN($AH151:$AH154)-LEN(SUBSTITUTE($AH151:$AH154,"F", "")))</f>
        <v>0</v>
      </c>
      <c r="AU151" s="219">
        <f>SUMPRODUCT(LEN($AG151:$AG154)-LEN(SUBSTITUTE($AG151:$AG154,"F", "")))</f>
        <v>0</v>
      </c>
      <c r="AV151" s="222">
        <f>SUMPRODUCT(LEN($M151:$AE154)-LEN(SUBSTITUTE($M151:$AE154,"G", "")))</f>
        <v>0</v>
      </c>
      <c r="AW151" s="216">
        <f>SUMPRODUCT(LEN($AH151:$AH154)-LEN(SUBSTITUTE($AH151:$AH154,"G", "")))</f>
        <v>0</v>
      </c>
      <c r="AX151" s="219">
        <f>SUMPRODUCT(LEN($AG151:$AG154)-LEN(SUBSTITUTE($AG151:$AG154,"G", "")))</f>
        <v>0</v>
      </c>
      <c r="AY151" s="222">
        <f>SUMPRODUCT(LEN($M151:$AE154)-LEN(SUBSTITUTE($M151:$AE154,"M", "")))</f>
        <v>0</v>
      </c>
      <c r="AZ151" s="216">
        <f>SUMPRODUCT(LEN($AH151:$AH154)-LEN(SUBSTITUTE($AH151:$AH154,"M", "")))</f>
        <v>0</v>
      </c>
      <c r="BA151" s="219">
        <f>SUMPRODUCT(LEN($AG151:$AG154)-LEN(SUBSTITUTE($AG151:$AG154,"M", "")))</f>
        <v>0</v>
      </c>
      <c r="BB151" s="273">
        <f>SUMPRODUCT(LEN($AI151:$AI154)-LEN(SUBSTITUTE($AI151:$AI154,"S", "")))</f>
        <v>0</v>
      </c>
      <c r="BC151" s="276">
        <f>SUMPRODUCT(LEN($AI151:$AI154)-LEN(SUBSTITUTE($AI151:$AI154,"F", "")))</f>
        <v>0</v>
      </c>
      <c r="BD151" s="276">
        <f>SUMPRODUCT(LEN($AI151:$AI154)-LEN(SUBSTITUTE($AI151:$AI154,"G", "")))</f>
        <v>0</v>
      </c>
      <c r="BE151" s="279">
        <f>SUMPRODUCT(LEN($AI151:$AI154)-LEN(SUBSTITUTE($AI151:$AI154,"M", "")))</f>
        <v>0</v>
      </c>
    </row>
    <row r="152" spans="2:65" ht="28.15" customHeight="1" thickBot="1">
      <c r="B152" s="32"/>
      <c r="C152" s="245"/>
      <c r="D152" s="40"/>
      <c r="E152" s="117"/>
      <c r="F152" s="117"/>
      <c r="G152" s="116"/>
      <c r="H152" s="242"/>
      <c r="I152" s="249"/>
      <c r="J152" s="249"/>
      <c r="K152" s="249"/>
      <c r="L152" s="35" t="s">
        <v>122</v>
      </c>
      <c r="M152" s="34"/>
      <c r="N152" s="35" t="s">
        <v>121</v>
      </c>
      <c r="O152" s="34"/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32"/>
      <c r="AK152" s="226"/>
      <c r="AL152" s="51"/>
      <c r="AM152" s="229"/>
      <c r="AN152" s="217"/>
      <c r="AO152" s="220"/>
      <c r="AP152" s="223"/>
      <c r="AQ152" s="217"/>
      <c r="AR152" s="220"/>
      <c r="AS152" s="223"/>
      <c r="AT152" s="217"/>
      <c r="AU152" s="220"/>
      <c r="AV152" s="223"/>
      <c r="AW152" s="217"/>
      <c r="AX152" s="220"/>
      <c r="AY152" s="223"/>
      <c r="AZ152" s="217"/>
      <c r="BA152" s="220"/>
      <c r="BB152" s="274"/>
      <c r="BC152" s="277"/>
      <c r="BD152" s="277"/>
      <c r="BE152" s="280"/>
    </row>
    <row r="153" spans="2:65" ht="28.15" customHeight="1">
      <c r="B153" s="32"/>
      <c r="C153" s="246"/>
      <c r="D153" s="31"/>
      <c r="E153" s="115"/>
      <c r="F153" s="115"/>
      <c r="G153" s="114"/>
      <c r="H153" s="239"/>
      <c r="I153" s="250"/>
      <c r="J153" s="250"/>
      <c r="K153" s="250"/>
      <c r="L153" s="26" t="s">
        <v>112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32"/>
      <c r="AK153" s="226"/>
      <c r="AL153" s="51"/>
      <c r="AM153" s="229"/>
      <c r="AN153" s="217"/>
      <c r="AO153" s="220"/>
      <c r="AP153" s="223"/>
      <c r="AQ153" s="217"/>
      <c r="AR153" s="220"/>
      <c r="AS153" s="223"/>
      <c r="AT153" s="217"/>
      <c r="AU153" s="220"/>
      <c r="AV153" s="223"/>
      <c r="AW153" s="217"/>
      <c r="AX153" s="220"/>
      <c r="AY153" s="223"/>
      <c r="AZ153" s="217"/>
      <c r="BA153" s="220"/>
      <c r="BB153" s="274"/>
      <c r="BC153" s="277"/>
      <c r="BD153" s="277"/>
      <c r="BE153" s="280"/>
    </row>
    <row r="154" spans="2:65" ht="28.15" customHeight="1" thickBot="1">
      <c r="B154" s="32"/>
      <c r="C154" s="247"/>
      <c r="D154" s="60"/>
      <c r="E154" s="121"/>
      <c r="F154" s="121"/>
      <c r="G154" s="120"/>
      <c r="H154" s="240"/>
      <c r="I154" s="251"/>
      <c r="J154" s="251"/>
      <c r="K154" s="251"/>
      <c r="L154" s="55" t="s">
        <v>103</v>
      </c>
      <c r="M154" s="54"/>
      <c r="N154" s="55" t="s">
        <v>102</v>
      </c>
      <c r="O154" s="54"/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33"/>
      <c r="AK154" s="227"/>
      <c r="AL154" s="51"/>
      <c r="AM154" s="230"/>
      <c r="AN154" s="218"/>
      <c r="AO154" s="221"/>
      <c r="AP154" s="224"/>
      <c r="AQ154" s="218"/>
      <c r="AR154" s="221"/>
      <c r="AS154" s="224"/>
      <c r="AT154" s="218"/>
      <c r="AU154" s="221"/>
      <c r="AV154" s="224"/>
      <c r="AW154" s="218"/>
      <c r="AX154" s="221"/>
      <c r="AY154" s="224"/>
      <c r="AZ154" s="218"/>
      <c r="BA154" s="221"/>
      <c r="BB154" s="275"/>
      <c r="BC154" s="278"/>
      <c r="BD154" s="278"/>
      <c r="BE154" s="281"/>
    </row>
    <row r="155" spans="2:65" ht="28.15" hidden="1" customHeight="1">
      <c r="B155" s="32"/>
      <c r="C155" s="244">
        <v>3</v>
      </c>
      <c r="D155" s="50"/>
      <c r="E155" s="119"/>
      <c r="F155" s="119"/>
      <c r="G155" s="118"/>
      <c r="H155" s="241"/>
      <c r="I155" s="248"/>
      <c r="J155" s="248"/>
      <c r="K155" s="248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35"/>
      <c r="AK155" s="235"/>
      <c r="AL155" s="41"/>
      <c r="AM155" s="228">
        <f>SUMPRODUCT(LEN($M155:$AE158)-LEN(SUBSTITUTE($M155:$AE158,"A", "")))</f>
        <v>0</v>
      </c>
      <c r="AN155" s="216">
        <f>SUMPRODUCT(LEN($AH155:$AH158)-LEN(SUBSTITUTE($AH155:$AH158,"A", "")))</f>
        <v>0</v>
      </c>
      <c r="AO155" s="219">
        <f>SUMPRODUCT(LEN($AG155:$AG158)-LEN(SUBSTITUTE($AG155:$AG158,"A", "")))</f>
        <v>0</v>
      </c>
      <c r="AP155" s="222">
        <f>SUMPRODUCT(LEN($M155:$AE158)-LEN(SUBSTITUTE($M155:$AE158,"S", "")))</f>
        <v>0</v>
      </c>
      <c r="AQ155" s="216">
        <f>SUMPRODUCT(LEN($AH155:$AH158)-LEN(SUBSTITUTE($AH155:$AH158,"S", "")))</f>
        <v>0</v>
      </c>
      <c r="AR155" s="219">
        <f>SUMPRODUCT(LEN($AG155:$AG158)-LEN(SUBSTITUTE($AG155:$AG158,"S", "")))</f>
        <v>0</v>
      </c>
      <c r="AS155" s="222">
        <f>SUMPRODUCT(LEN($M155:$AE158)-LEN(SUBSTITUTE($M155:$AE158,"F", "")))</f>
        <v>0</v>
      </c>
      <c r="AT155" s="216">
        <f>SUMPRODUCT(LEN($AH155:$AH158)-LEN(SUBSTITUTE($AH155:$AH158,"F", "")))</f>
        <v>0</v>
      </c>
      <c r="AU155" s="219">
        <f>SUMPRODUCT(LEN($AG155:$AG158)-LEN(SUBSTITUTE($AG155:$AG158,"F", "")))</f>
        <v>0</v>
      </c>
      <c r="AV155" s="222">
        <f>SUMPRODUCT(LEN($M155:$AE158)-LEN(SUBSTITUTE($M155:$AE158,"G", "")))</f>
        <v>0</v>
      </c>
      <c r="AW155" s="216">
        <f>SUMPRODUCT(LEN($AH155:$AH158)-LEN(SUBSTITUTE($AH155:$AH158,"G", "")))</f>
        <v>0</v>
      </c>
      <c r="AX155" s="219">
        <f>SUMPRODUCT(LEN($AG155:$AG158)-LEN(SUBSTITUTE($AG155:$AG158,"G", "")))</f>
        <v>0</v>
      </c>
      <c r="AY155" s="222">
        <f>SUMPRODUCT(LEN($M155:$AE158)-LEN(SUBSTITUTE($M155:$AE158,"M", "")))</f>
        <v>0</v>
      </c>
      <c r="AZ155" s="216">
        <f>SUMPRODUCT(LEN($AH155:$AH158)-LEN(SUBSTITUTE($AH155:$AH158,"M", "")))</f>
        <v>0</v>
      </c>
      <c r="BA155" s="219">
        <f>SUMPRODUCT(LEN($AG155:$AG158)-LEN(SUBSTITUTE($AG155:$AG158,"M", "")))</f>
        <v>0</v>
      </c>
      <c r="BB155" s="273">
        <f>SUMPRODUCT(LEN($AI155:$AI158)-LEN(SUBSTITUTE($AI155:$AI158,"S", "")))</f>
        <v>0</v>
      </c>
      <c r="BC155" s="276">
        <f>SUMPRODUCT(LEN($AI155:$AI158)-LEN(SUBSTITUTE($AI155:$AI158,"F", "")))</f>
        <v>0</v>
      </c>
      <c r="BD155" s="276">
        <f>SUMPRODUCT(LEN($AI155:$AI158)-LEN(SUBSTITUTE($AI155:$AI158,"G", "")))</f>
        <v>0</v>
      </c>
      <c r="BE155" s="279">
        <f>SUMPRODUCT(LEN($AI155:$AI158)-LEN(SUBSTITUTE($AI155:$AI158,"M", "")))</f>
        <v>0</v>
      </c>
    </row>
    <row r="156" spans="2:65" ht="28.15" hidden="1" customHeight="1" thickBot="1">
      <c r="B156" s="32"/>
      <c r="C156" s="245"/>
      <c r="D156" s="40"/>
      <c r="E156" s="117"/>
      <c r="F156" s="117"/>
      <c r="G156" s="116"/>
      <c r="H156" s="242"/>
      <c r="I156" s="249"/>
      <c r="J156" s="249"/>
      <c r="K156" s="249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36"/>
      <c r="AK156" s="236"/>
      <c r="AL156" s="22"/>
      <c r="AM156" s="229"/>
      <c r="AN156" s="217"/>
      <c r="AO156" s="220"/>
      <c r="AP156" s="223"/>
      <c r="AQ156" s="217"/>
      <c r="AR156" s="220"/>
      <c r="AS156" s="223"/>
      <c r="AT156" s="217"/>
      <c r="AU156" s="220"/>
      <c r="AV156" s="223"/>
      <c r="AW156" s="217"/>
      <c r="AX156" s="220"/>
      <c r="AY156" s="223"/>
      <c r="AZ156" s="217"/>
      <c r="BA156" s="220"/>
      <c r="BB156" s="274"/>
      <c r="BC156" s="277"/>
      <c r="BD156" s="277"/>
      <c r="BE156" s="280"/>
    </row>
    <row r="157" spans="2:65" ht="28.15" hidden="1" customHeight="1">
      <c r="B157" s="32"/>
      <c r="C157" s="246"/>
      <c r="D157" s="31"/>
      <c r="E157" s="115"/>
      <c r="F157" s="115"/>
      <c r="G157" s="114"/>
      <c r="H157" s="239"/>
      <c r="I157" s="250"/>
      <c r="J157" s="250"/>
      <c r="K157" s="250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36"/>
      <c r="AK157" s="236"/>
      <c r="AL157" s="22"/>
      <c r="AM157" s="229"/>
      <c r="AN157" s="217"/>
      <c r="AO157" s="220"/>
      <c r="AP157" s="223"/>
      <c r="AQ157" s="217"/>
      <c r="AR157" s="220"/>
      <c r="AS157" s="223"/>
      <c r="AT157" s="217"/>
      <c r="AU157" s="220"/>
      <c r="AV157" s="223"/>
      <c r="AW157" s="217"/>
      <c r="AX157" s="220"/>
      <c r="AY157" s="223"/>
      <c r="AZ157" s="217"/>
      <c r="BA157" s="220"/>
      <c r="BB157" s="274"/>
      <c r="BC157" s="277"/>
      <c r="BD157" s="277"/>
      <c r="BE157" s="280"/>
    </row>
    <row r="158" spans="2:65" ht="28.15" hidden="1" customHeight="1" thickBot="1">
      <c r="B158" s="21"/>
      <c r="C158" s="252"/>
      <c r="D158" s="20"/>
      <c r="E158" s="123"/>
      <c r="F158" s="123"/>
      <c r="G158" s="122"/>
      <c r="H158" s="240"/>
      <c r="I158" s="253"/>
      <c r="J158" s="253"/>
      <c r="K158" s="253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37"/>
      <c r="AK158" s="237"/>
      <c r="AL158" s="11"/>
      <c r="AM158" s="230"/>
      <c r="AN158" s="218"/>
      <c r="AO158" s="221"/>
      <c r="AP158" s="224"/>
      <c r="AQ158" s="218"/>
      <c r="AR158" s="221"/>
      <c r="AS158" s="224"/>
      <c r="AT158" s="218"/>
      <c r="AU158" s="221"/>
      <c r="AV158" s="224"/>
      <c r="AW158" s="218"/>
      <c r="AX158" s="221"/>
      <c r="AY158" s="224"/>
      <c r="AZ158" s="218"/>
      <c r="BA158" s="221"/>
      <c r="BB158" s="275"/>
      <c r="BC158" s="278"/>
      <c r="BD158" s="278"/>
      <c r="BE158" s="281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14" t="s">
        <v>167</v>
      </c>
      <c r="M159" s="243"/>
      <c r="N159" s="214" t="s">
        <v>166</v>
      </c>
      <c r="O159" s="243"/>
      <c r="P159" s="214" t="s">
        <v>166</v>
      </c>
      <c r="Q159" s="215"/>
      <c r="R159" s="214" t="s">
        <v>166</v>
      </c>
      <c r="S159" s="215"/>
      <c r="T159" s="214" t="s">
        <v>166</v>
      </c>
      <c r="U159" s="215"/>
      <c r="V159" s="214" t="s">
        <v>166</v>
      </c>
      <c r="W159" s="215"/>
      <c r="X159" s="214" t="s">
        <v>166</v>
      </c>
      <c r="Y159" s="215"/>
      <c r="Z159" s="214" t="s">
        <v>166</v>
      </c>
      <c r="AA159" s="215"/>
      <c r="AB159" s="214" t="s">
        <v>166</v>
      </c>
      <c r="AC159" s="215"/>
      <c r="AD159" s="214" t="s">
        <v>166</v>
      </c>
      <c r="AE159" s="215"/>
      <c r="AF159" s="234" t="s">
        <v>165</v>
      </c>
      <c r="AG159" s="215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55"/>
      <c r="F160" s="256"/>
      <c r="G160" s="257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55</v>
      </c>
      <c r="AN160" s="85">
        <f t="shared" si="20"/>
        <v>0</v>
      </c>
      <c r="AO160" s="84">
        <f t="shared" si="20"/>
        <v>0</v>
      </c>
      <c r="AP160" s="86">
        <f t="shared" si="20"/>
        <v>6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0</v>
      </c>
      <c r="AX160" s="84">
        <f t="shared" si="20"/>
        <v>0</v>
      </c>
      <c r="AY160" s="86">
        <f t="shared" si="20"/>
        <v>4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55</v>
      </c>
      <c r="BJ160" s="5">
        <f>SUM(AP160:AR160,BB160)/$BJ$5</f>
        <v>6</v>
      </c>
      <c r="BK160" s="5">
        <f>SUM(AS160:AU160,BC160)/$BJ$5</f>
        <v>1</v>
      </c>
      <c r="BL160" s="5">
        <f>SUM(AV160:AX160,BD160)/$BJ$5</f>
        <v>13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27.5</v>
      </c>
      <c r="AN161" s="66">
        <f t="shared" si="21"/>
        <v>0</v>
      </c>
      <c r="AO161" s="65">
        <f t="shared" si="21"/>
        <v>0</v>
      </c>
      <c r="AP161" s="67">
        <f t="shared" si="21"/>
        <v>3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0</v>
      </c>
      <c r="AX161" s="65">
        <f t="shared" si="21"/>
        <v>0</v>
      </c>
      <c r="AY161" s="67">
        <f t="shared" si="21"/>
        <v>2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4">
        <v>1</v>
      </c>
      <c r="D162" s="50"/>
      <c r="E162" s="119"/>
      <c r="F162" s="119"/>
      <c r="G162" s="118"/>
      <c r="H162" s="241" t="s">
        <v>178</v>
      </c>
      <c r="I162" s="248">
        <v>94</v>
      </c>
      <c r="J162" s="248">
        <v>31</v>
      </c>
      <c r="K162" s="248">
        <v>7</v>
      </c>
      <c r="L162" s="45" t="s">
        <v>132</v>
      </c>
      <c r="M162" s="44" t="s">
        <v>375</v>
      </c>
      <c r="N162" s="45" t="s">
        <v>131</v>
      </c>
      <c r="O162" s="44" t="s">
        <v>1648</v>
      </c>
      <c r="P162" s="45" t="s">
        <v>130</v>
      </c>
      <c r="Q162" s="44" t="s">
        <v>918</v>
      </c>
      <c r="R162" s="45" t="s">
        <v>129</v>
      </c>
      <c r="S162" s="44" t="s">
        <v>530</v>
      </c>
      <c r="T162" s="45" t="s">
        <v>128</v>
      </c>
      <c r="U162" s="44" t="s">
        <v>375</v>
      </c>
      <c r="V162" s="45" t="s">
        <v>127</v>
      </c>
      <c r="W162" s="44" t="s">
        <v>372</v>
      </c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/>
      <c r="AJ162" s="235"/>
      <c r="AK162" s="235"/>
      <c r="AL162" s="51"/>
      <c r="AM162" s="228">
        <f>SUMPRODUCT(LEN($M162:$AE165)-LEN(SUBSTITUTE($M162:$AE165,"A", "")))</f>
        <v>55</v>
      </c>
      <c r="AN162" s="216">
        <f>SUMPRODUCT(LEN($AH162:$AH165)-LEN(SUBSTITUTE($AH162:$AH165,"A", "")))</f>
        <v>0</v>
      </c>
      <c r="AO162" s="219">
        <f>SUMPRODUCT(LEN($AG162:$AG165)-LEN(SUBSTITUTE($AG162:$AG165,"A", "")))</f>
        <v>0</v>
      </c>
      <c r="AP162" s="222">
        <f>SUMPRODUCT(LEN($M162:$AE165)-LEN(SUBSTITUTE($M162:$AE165,"S", "")))</f>
        <v>6</v>
      </c>
      <c r="AQ162" s="216">
        <f>SUMPRODUCT(LEN($AH162:$AH165)-LEN(SUBSTITUTE($AH162:$AH165,"S", "")))</f>
        <v>0</v>
      </c>
      <c r="AR162" s="219">
        <f>SUMPRODUCT(LEN($AG162:$AG165)-LEN(SUBSTITUTE($AG162:$AG165,"S", "")))</f>
        <v>0</v>
      </c>
      <c r="AS162" s="222">
        <f>SUMPRODUCT(LEN($M162:$AE165)-LEN(SUBSTITUTE($M162:$AE165,"F", "")))</f>
        <v>1</v>
      </c>
      <c r="AT162" s="216">
        <f>SUMPRODUCT(LEN($AH162:$AH165)-LEN(SUBSTITUTE($AH162:$AH165,"F", "")))</f>
        <v>0</v>
      </c>
      <c r="AU162" s="219">
        <f>SUMPRODUCT(LEN($AG162:$AG165)-LEN(SUBSTITUTE($AG162:$AG165,"F", "")))</f>
        <v>0</v>
      </c>
      <c r="AV162" s="222">
        <f>SUMPRODUCT(LEN($M162:$AE165)-LEN(SUBSTITUTE($M162:$AE165,"G", "")))</f>
        <v>13</v>
      </c>
      <c r="AW162" s="216">
        <f>SUMPRODUCT(LEN($AH162:$AH165)-LEN(SUBSTITUTE($AH162:$AH165,"G", "")))</f>
        <v>0</v>
      </c>
      <c r="AX162" s="219">
        <f>SUMPRODUCT(LEN($AG162:$AG165)-LEN(SUBSTITUTE($AG162:$AG165,"G", "")))</f>
        <v>0</v>
      </c>
      <c r="AY162" s="222">
        <f>SUMPRODUCT(LEN($M162:$AE165)-LEN(SUBSTITUTE($M162:$AE165,"M", "")))</f>
        <v>4</v>
      </c>
      <c r="AZ162" s="216">
        <f>SUMPRODUCT(LEN($AH162:$AH165)-LEN(SUBSTITUTE($AH162:$AH165,"M", "")))</f>
        <v>0</v>
      </c>
      <c r="BA162" s="219">
        <f>SUMPRODUCT(LEN($AG162:$AG165)-LEN(SUBSTITUTE($AG162:$AG165,"M", "")))</f>
        <v>0</v>
      </c>
      <c r="BB162" s="273">
        <f>SUMPRODUCT(LEN($AI162:$AI165)-LEN(SUBSTITUTE($AI162:$AI165,"S", "")))</f>
        <v>0</v>
      </c>
      <c r="BC162" s="276">
        <f>SUMPRODUCT(LEN($AI162:$AI165)-LEN(SUBSTITUTE($AI162:$AI165,"F", "")))</f>
        <v>0</v>
      </c>
      <c r="BD162" s="276">
        <f>SUMPRODUCT(LEN($AI162:$AI165)-LEN(SUBSTITUTE($AI162:$AI165,"G", "")))</f>
        <v>0</v>
      </c>
      <c r="BE162" s="279">
        <f>SUMPRODUCT(LEN($AI162:$AI165)-LEN(SUBSTITUTE($AI162:$AI165,"M", "")))</f>
        <v>0</v>
      </c>
    </row>
    <row r="163" spans="2:65" ht="28.15" customHeight="1" thickBot="1">
      <c r="B163" s="32"/>
      <c r="C163" s="245"/>
      <c r="D163" s="40"/>
      <c r="E163" s="117"/>
      <c r="F163" s="117"/>
      <c r="G163" s="116"/>
      <c r="H163" s="242"/>
      <c r="I163" s="249"/>
      <c r="J163" s="249"/>
      <c r="K163" s="249"/>
      <c r="L163" s="35" t="s">
        <v>122</v>
      </c>
      <c r="M163" s="34" t="s">
        <v>496</v>
      </c>
      <c r="N163" s="35" t="s">
        <v>121</v>
      </c>
      <c r="O163" s="34" t="s">
        <v>656</v>
      </c>
      <c r="P163" s="35" t="s">
        <v>120</v>
      </c>
      <c r="Q163" s="34" t="s">
        <v>1068</v>
      </c>
      <c r="R163" s="35" t="s">
        <v>119</v>
      </c>
      <c r="S163" s="34" t="s">
        <v>705</v>
      </c>
      <c r="T163" s="35" t="s">
        <v>118</v>
      </c>
      <c r="U163" s="34" t="s">
        <v>385</v>
      </c>
      <c r="V163" s="35" t="s">
        <v>117</v>
      </c>
      <c r="W163" s="34" t="s">
        <v>133</v>
      </c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36"/>
      <c r="AK163" s="236"/>
      <c r="AL163" s="51"/>
      <c r="AM163" s="229"/>
      <c r="AN163" s="217"/>
      <c r="AO163" s="220"/>
      <c r="AP163" s="223"/>
      <c r="AQ163" s="217"/>
      <c r="AR163" s="220"/>
      <c r="AS163" s="223"/>
      <c r="AT163" s="217"/>
      <c r="AU163" s="220"/>
      <c r="AV163" s="223"/>
      <c r="AW163" s="217"/>
      <c r="AX163" s="220"/>
      <c r="AY163" s="223"/>
      <c r="AZ163" s="217"/>
      <c r="BA163" s="220"/>
      <c r="BB163" s="274"/>
      <c r="BC163" s="277"/>
      <c r="BD163" s="277"/>
      <c r="BE163" s="280"/>
    </row>
    <row r="164" spans="2:65" ht="28.15" customHeight="1">
      <c r="B164" s="32"/>
      <c r="C164" s="246"/>
      <c r="D164" s="31"/>
      <c r="E164" s="115"/>
      <c r="F164" s="115"/>
      <c r="G164" s="114"/>
      <c r="H164" s="239">
        <v>255</v>
      </c>
      <c r="I164" s="250"/>
      <c r="J164" s="250"/>
      <c r="K164" s="250"/>
      <c r="L164" s="26" t="s">
        <v>112</v>
      </c>
      <c r="M164" s="25" t="s">
        <v>374</v>
      </c>
      <c r="N164" s="26" t="s">
        <v>111</v>
      </c>
      <c r="O164" s="25" t="s">
        <v>1264</v>
      </c>
      <c r="P164" s="26" t="s">
        <v>110</v>
      </c>
      <c r="Q164" s="25" t="s">
        <v>475</v>
      </c>
      <c r="R164" s="26" t="s">
        <v>109</v>
      </c>
      <c r="S164" s="25" t="s">
        <v>703</v>
      </c>
      <c r="T164" s="26" t="s">
        <v>108</v>
      </c>
      <c r="U164" s="25" t="s">
        <v>661</v>
      </c>
      <c r="V164" s="26" t="s">
        <v>107</v>
      </c>
      <c r="W164" s="25" t="s">
        <v>133</v>
      </c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36"/>
      <c r="AK164" s="236"/>
      <c r="AL164" s="51"/>
      <c r="AM164" s="229"/>
      <c r="AN164" s="217"/>
      <c r="AO164" s="220"/>
      <c r="AP164" s="223"/>
      <c r="AQ164" s="217"/>
      <c r="AR164" s="220"/>
      <c r="AS164" s="223"/>
      <c r="AT164" s="217"/>
      <c r="AU164" s="220"/>
      <c r="AV164" s="223"/>
      <c r="AW164" s="217"/>
      <c r="AX164" s="220"/>
      <c r="AY164" s="223"/>
      <c r="AZ164" s="217"/>
      <c r="BA164" s="220"/>
      <c r="BB164" s="274"/>
      <c r="BC164" s="277"/>
      <c r="BD164" s="277"/>
      <c r="BE164" s="280"/>
    </row>
    <row r="165" spans="2:65" ht="28.15" customHeight="1" thickBot="1">
      <c r="B165" s="32"/>
      <c r="C165" s="247"/>
      <c r="D165" s="60"/>
      <c r="E165" s="121"/>
      <c r="F165" s="121"/>
      <c r="G165" s="120"/>
      <c r="H165" s="240"/>
      <c r="I165" s="251"/>
      <c r="J165" s="251"/>
      <c r="K165" s="251"/>
      <c r="L165" s="55" t="s">
        <v>103</v>
      </c>
      <c r="M165" s="54" t="s">
        <v>1446</v>
      </c>
      <c r="N165" s="55" t="s">
        <v>102</v>
      </c>
      <c r="O165" s="54" t="s">
        <v>1387</v>
      </c>
      <c r="P165" s="55" t="s">
        <v>101</v>
      </c>
      <c r="Q165" s="54" t="s">
        <v>918</v>
      </c>
      <c r="R165" s="55" t="s">
        <v>100</v>
      </c>
      <c r="S165" s="54" t="s">
        <v>374</v>
      </c>
      <c r="T165" s="55">
        <v>20</v>
      </c>
      <c r="U165" s="54" t="s">
        <v>375</v>
      </c>
      <c r="V165" s="55" t="s">
        <v>99</v>
      </c>
      <c r="W165" s="54" t="s">
        <v>175</v>
      </c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38"/>
      <c r="AK165" s="238"/>
      <c r="AL165" s="51"/>
      <c r="AM165" s="230"/>
      <c r="AN165" s="218"/>
      <c r="AO165" s="221"/>
      <c r="AP165" s="224"/>
      <c r="AQ165" s="218"/>
      <c r="AR165" s="221"/>
      <c r="AS165" s="224"/>
      <c r="AT165" s="218"/>
      <c r="AU165" s="221"/>
      <c r="AV165" s="224"/>
      <c r="AW165" s="218"/>
      <c r="AX165" s="221"/>
      <c r="AY165" s="224"/>
      <c r="AZ165" s="218"/>
      <c r="BA165" s="221"/>
      <c r="BB165" s="275"/>
      <c r="BC165" s="278"/>
      <c r="BD165" s="278"/>
      <c r="BE165" s="281"/>
    </row>
    <row r="166" spans="2:65" ht="28.15" customHeight="1">
      <c r="B166" s="32"/>
      <c r="C166" s="244">
        <v>2</v>
      </c>
      <c r="D166" s="50"/>
      <c r="E166" s="119"/>
      <c r="F166" s="119"/>
      <c r="G166" s="118"/>
      <c r="H166" s="241"/>
      <c r="I166" s="248"/>
      <c r="J166" s="248"/>
      <c r="K166" s="248"/>
      <c r="L166" s="45" t="s">
        <v>132</v>
      </c>
      <c r="M166" s="44"/>
      <c r="N166" s="45" t="s">
        <v>131</v>
      </c>
      <c r="O166" s="44"/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31"/>
      <c r="AK166" s="225"/>
      <c r="AL166" s="51"/>
      <c r="AM166" s="228">
        <f>SUMPRODUCT(LEN($M166:$AE169)-LEN(SUBSTITUTE($M166:$AE169,"A", "")))</f>
        <v>0</v>
      </c>
      <c r="AN166" s="216">
        <f>SUMPRODUCT(LEN($AH166:$AH169)-LEN(SUBSTITUTE($AH166:$AH169,"A", "")))</f>
        <v>0</v>
      </c>
      <c r="AO166" s="219">
        <f>SUMPRODUCT(LEN($AG166:$AG169)-LEN(SUBSTITUTE($AG166:$AG169,"A", "")))</f>
        <v>0</v>
      </c>
      <c r="AP166" s="222">
        <f>SUMPRODUCT(LEN($M166:$AE169)-LEN(SUBSTITUTE($M166:$AE169,"S", "")))</f>
        <v>0</v>
      </c>
      <c r="AQ166" s="216">
        <f>SUMPRODUCT(LEN($AH166:$AH169)-LEN(SUBSTITUTE($AH166:$AH169,"S", "")))</f>
        <v>0</v>
      </c>
      <c r="AR166" s="219">
        <f>SUMPRODUCT(LEN($AG166:$AG169)-LEN(SUBSTITUTE($AG166:$AG169,"S", "")))</f>
        <v>0</v>
      </c>
      <c r="AS166" s="222">
        <f>SUMPRODUCT(LEN($M166:$AE169)-LEN(SUBSTITUTE($M166:$AE169,"F", "")))</f>
        <v>0</v>
      </c>
      <c r="AT166" s="216">
        <f>SUMPRODUCT(LEN($AH166:$AH169)-LEN(SUBSTITUTE($AH166:$AH169,"F", "")))</f>
        <v>0</v>
      </c>
      <c r="AU166" s="219">
        <f>SUMPRODUCT(LEN($AG166:$AG169)-LEN(SUBSTITUTE($AG166:$AG169,"F", "")))</f>
        <v>0</v>
      </c>
      <c r="AV166" s="222">
        <f>SUMPRODUCT(LEN($M166:$AE169)-LEN(SUBSTITUTE($M166:$AE169,"G", "")))</f>
        <v>0</v>
      </c>
      <c r="AW166" s="216">
        <f>SUMPRODUCT(LEN($AH166:$AH169)-LEN(SUBSTITUTE($AH166:$AH169,"G", "")))</f>
        <v>0</v>
      </c>
      <c r="AX166" s="219">
        <f>SUMPRODUCT(LEN($AG166:$AG169)-LEN(SUBSTITUTE($AG166:$AG169,"G", "")))</f>
        <v>0</v>
      </c>
      <c r="AY166" s="222">
        <f>SUMPRODUCT(LEN($M166:$AE169)-LEN(SUBSTITUTE($M166:$AE169,"M", "")))</f>
        <v>0</v>
      </c>
      <c r="AZ166" s="216">
        <f>SUMPRODUCT(LEN($AH166:$AH169)-LEN(SUBSTITUTE($AH166:$AH169,"M", "")))</f>
        <v>0</v>
      </c>
      <c r="BA166" s="219">
        <f>SUMPRODUCT(LEN($AG166:$AG169)-LEN(SUBSTITUTE($AG166:$AG169,"M", "")))</f>
        <v>0</v>
      </c>
      <c r="BB166" s="273">
        <f>SUMPRODUCT(LEN($AI166:$AI169)-LEN(SUBSTITUTE($AI166:$AI169,"S", "")))</f>
        <v>0</v>
      </c>
      <c r="BC166" s="276">
        <f>SUMPRODUCT(LEN($AI166:$AI169)-LEN(SUBSTITUTE($AI166:$AI169,"F", "")))</f>
        <v>0</v>
      </c>
      <c r="BD166" s="276">
        <f>SUMPRODUCT(LEN($AI166:$AI169)-LEN(SUBSTITUTE($AI166:$AI169,"G", "")))</f>
        <v>0</v>
      </c>
      <c r="BE166" s="279">
        <f>SUMPRODUCT(LEN($AI166:$AI169)-LEN(SUBSTITUTE($AI166:$AI169,"M", "")))</f>
        <v>0</v>
      </c>
    </row>
    <row r="167" spans="2:65" ht="28.15" customHeight="1" thickBot="1">
      <c r="B167" s="32"/>
      <c r="C167" s="245"/>
      <c r="D167" s="40"/>
      <c r="E167" s="117"/>
      <c r="F167" s="117"/>
      <c r="G167" s="116"/>
      <c r="H167" s="242"/>
      <c r="I167" s="249"/>
      <c r="J167" s="249"/>
      <c r="K167" s="249"/>
      <c r="L167" s="35" t="s">
        <v>122</v>
      </c>
      <c r="M167" s="34"/>
      <c r="N167" s="35" t="s">
        <v>121</v>
      </c>
      <c r="O167" s="34"/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32"/>
      <c r="AK167" s="226"/>
      <c r="AL167" s="51"/>
      <c r="AM167" s="229"/>
      <c r="AN167" s="217"/>
      <c r="AO167" s="220"/>
      <c r="AP167" s="223"/>
      <c r="AQ167" s="217"/>
      <c r="AR167" s="220"/>
      <c r="AS167" s="223"/>
      <c r="AT167" s="217"/>
      <c r="AU167" s="220"/>
      <c r="AV167" s="223"/>
      <c r="AW167" s="217"/>
      <c r="AX167" s="220"/>
      <c r="AY167" s="223"/>
      <c r="AZ167" s="217"/>
      <c r="BA167" s="220"/>
      <c r="BB167" s="274"/>
      <c r="BC167" s="277"/>
      <c r="BD167" s="277"/>
      <c r="BE167" s="280"/>
    </row>
    <row r="168" spans="2:65" ht="28.15" customHeight="1">
      <c r="B168" s="32"/>
      <c r="C168" s="246"/>
      <c r="D168" s="31"/>
      <c r="E168" s="115"/>
      <c r="F168" s="115"/>
      <c r="G168" s="114"/>
      <c r="H168" s="239"/>
      <c r="I168" s="250"/>
      <c r="J168" s="250"/>
      <c r="K168" s="250"/>
      <c r="L168" s="26" t="s">
        <v>112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32"/>
      <c r="AK168" s="226"/>
      <c r="AL168" s="51"/>
      <c r="AM168" s="229"/>
      <c r="AN168" s="217"/>
      <c r="AO168" s="220"/>
      <c r="AP168" s="223"/>
      <c r="AQ168" s="217"/>
      <c r="AR168" s="220"/>
      <c r="AS168" s="223"/>
      <c r="AT168" s="217"/>
      <c r="AU168" s="220"/>
      <c r="AV168" s="223"/>
      <c r="AW168" s="217"/>
      <c r="AX168" s="220"/>
      <c r="AY168" s="223"/>
      <c r="AZ168" s="217"/>
      <c r="BA168" s="220"/>
      <c r="BB168" s="274"/>
      <c r="BC168" s="277"/>
      <c r="BD168" s="277"/>
      <c r="BE168" s="280"/>
    </row>
    <row r="169" spans="2:65" ht="28.15" customHeight="1" thickBot="1">
      <c r="B169" s="32"/>
      <c r="C169" s="247"/>
      <c r="D169" s="60"/>
      <c r="E169" s="121"/>
      <c r="F169" s="121"/>
      <c r="G169" s="120"/>
      <c r="H169" s="240"/>
      <c r="I169" s="251"/>
      <c r="J169" s="251"/>
      <c r="K169" s="251"/>
      <c r="L169" s="55" t="s">
        <v>103</v>
      </c>
      <c r="M169" s="54"/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33"/>
      <c r="AK169" s="227"/>
      <c r="AL169" s="51"/>
      <c r="AM169" s="230"/>
      <c r="AN169" s="218"/>
      <c r="AO169" s="221"/>
      <c r="AP169" s="224"/>
      <c r="AQ169" s="218"/>
      <c r="AR169" s="221"/>
      <c r="AS169" s="224"/>
      <c r="AT169" s="218"/>
      <c r="AU169" s="221"/>
      <c r="AV169" s="224"/>
      <c r="AW169" s="218"/>
      <c r="AX169" s="221"/>
      <c r="AY169" s="224"/>
      <c r="AZ169" s="218"/>
      <c r="BA169" s="221"/>
      <c r="BB169" s="275"/>
      <c r="BC169" s="278"/>
      <c r="BD169" s="278"/>
      <c r="BE169" s="281"/>
    </row>
    <row r="170" spans="2:65" ht="28.15" hidden="1" customHeight="1">
      <c r="B170" s="32"/>
      <c r="C170" s="244">
        <v>3</v>
      </c>
      <c r="D170" s="50"/>
      <c r="E170" s="119"/>
      <c r="F170" s="119"/>
      <c r="G170" s="118"/>
      <c r="H170" s="241"/>
      <c r="I170" s="248"/>
      <c r="J170" s="248"/>
      <c r="K170" s="248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35"/>
      <c r="AK170" s="235"/>
      <c r="AL170" s="41"/>
      <c r="AM170" s="228">
        <f>SUMPRODUCT(LEN($M170:$AE173)-LEN(SUBSTITUTE($M170:$AE173,"A", "")))</f>
        <v>0</v>
      </c>
      <c r="AN170" s="216">
        <f>SUMPRODUCT(LEN($AH170:$AH173)-LEN(SUBSTITUTE($AH170:$AH173,"A", "")))</f>
        <v>0</v>
      </c>
      <c r="AO170" s="219">
        <f>SUMPRODUCT(LEN($AG170:$AG173)-LEN(SUBSTITUTE($AG170:$AG173,"A", "")))</f>
        <v>0</v>
      </c>
      <c r="AP170" s="222">
        <f>SUMPRODUCT(LEN($M170:$AE173)-LEN(SUBSTITUTE($M170:$AE173,"S", "")))</f>
        <v>0</v>
      </c>
      <c r="AQ170" s="216">
        <f>SUMPRODUCT(LEN($AH170:$AH173)-LEN(SUBSTITUTE($AH170:$AH173,"S", "")))</f>
        <v>0</v>
      </c>
      <c r="AR170" s="219">
        <f>SUMPRODUCT(LEN($AG170:$AG173)-LEN(SUBSTITUTE($AG170:$AG173,"S", "")))</f>
        <v>0</v>
      </c>
      <c r="AS170" s="222">
        <f>SUMPRODUCT(LEN($M170:$AE173)-LEN(SUBSTITUTE($M170:$AE173,"F", "")))</f>
        <v>0</v>
      </c>
      <c r="AT170" s="216">
        <f>SUMPRODUCT(LEN($AH170:$AH173)-LEN(SUBSTITUTE($AH170:$AH173,"F", "")))</f>
        <v>0</v>
      </c>
      <c r="AU170" s="219">
        <f>SUMPRODUCT(LEN($AG170:$AG173)-LEN(SUBSTITUTE($AG170:$AG173,"F", "")))</f>
        <v>0</v>
      </c>
      <c r="AV170" s="222">
        <f>SUMPRODUCT(LEN($M170:$AE173)-LEN(SUBSTITUTE($M170:$AE173,"G", "")))</f>
        <v>0</v>
      </c>
      <c r="AW170" s="216">
        <f>SUMPRODUCT(LEN($AH170:$AH173)-LEN(SUBSTITUTE($AH170:$AH173,"G", "")))</f>
        <v>0</v>
      </c>
      <c r="AX170" s="219">
        <f>SUMPRODUCT(LEN($AG170:$AG173)-LEN(SUBSTITUTE($AG170:$AG173,"G", "")))</f>
        <v>0</v>
      </c>
      <c r="AY170" s="222">
        <f>SUMPRODUCT(LEN($M170:$AE173)-LEN(SUBSTITUTE($M170:$AE173,"M", "")))</f>
        <v>0</v>
      </c>
      <c r="AZ170" s="216">
        <f>SUMPRODUCT(LEN($AH170:$AH173)-LEN(SUBSTITUTE($AH170:$AH173,"M", "")))</f>
        <v>0</v>
      </c>
      <c r="BA170" s="219">
        <f>SUMPRODUCT(LEN($AG170:$AG173)-LEN(SUBSTITUTE($AG170:$AG173,"M", "")))</f>
        <v>0</v>
      </c>
      <c r="BB170" s="273">
        <f>SUMPRODUCT(LEN($AI170:$AI173)-LEN(SUBSTITUTE($AI170:$AI173,"S", "")))</f>
        <v>0</v>
      </c>
      <c r="BC170" s="276">
        <f>SUMPRODUCT(LEN($AI170:$AI173)-LEN(SUBSTITUTE($AI170:$AI173,"F", "")))</f>
        <v>0</v>
      </c>
      <c r="BD170" s="276">
        <f>SUMPRODUCT(LEN($AI170:$AI173)-LEN(SUBSTITUTE($AI170:$AI173,"G", "")))</f>
        <v>0</v>
      </c>
      <c r="BE170" s="279">
        <f>SUMPRODUCT(LEN($AI170:$AI173)-LEN(SUBSTITUTE($AI170:$AI173,"M", "")))</f>
        <v>0</v>
      </c>
    </row>
    <row r="171" spans="2:65" ht="28.15" hidden="1" customHeight="1" thickBot="1">
      <c r="B171" s="32"/>
      <c r="C171" s="245"/>
      <c r="D171" s="40"/>
      <c r="E171" s="117"/>
      <c r="F171" s="117"/>
      <c r="G171" s="116"/>
      <c r="H171" s="242"/>
      <c r="I171" s="249"/>
      <c r="J171" s="249"/>
      <c r="K171" s="249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36"/>
      <c r="AK171" s="236"/>
      <c r="AL171" s="22"/>
      <c r="AM171" s="229"/>
      <c r="AN171" s="217"/>
      <c r="AO171" s="220"/>
      <c r="AP171" s="223"/>
      <c r="AQ171" s="217"/>
      <c r="AR171" s="220"/>
      <c r="AS171" s="223"/>
      <c r="AT171" s="217"/>
      <c r="AU171" s="220"/>
      <c r="AV171" s="223"/>
      <c r="AW171" s="217"/>
      <c r="AX171" s="220"/>
      <c r="AY171" s="223"/>
      <c r="AZ171" s="217"/>
      <c r="BA171" s="220"/>
      <c r="BB171" s="274"/>
      <c r="BC171" s="277"/>
      <c r="BD171" s="277"/>
      <c r="BE171" s="280"/>
    </row>
    <row r="172" spans="2:65" ht="28.15" hidden="1" customHeight="1">
      <c r="B172" s="32"/>
      <c r="C172" s="246"/>
      <c r="D172" s="31"/>
      <c r="E172" s="115"/>
      <c r="F172" s="115"/>
      <c r="G172" s="114"/>
      <c r="H172" s="239"/>
      <c r="I172" s="250"/>
      <c r="J172" s="250"/>
      <c r="K172" s="250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36"/>
      <c r="AK172" s="236"/>
      <c r="AL172" s="22"/>
      <c r="AM172" s="229"/>
      <c r="AN172" s="217"/>
      <c r="AO172" s="220"/>
      <c r="AP172" s="223"/>
      <c r="AQ172" s="217"/>
      <c r="AR172" s="220"/>
      <c r="AS172" s="223"/>
      <c r="AT172" s="217"/>
      <c r="AU172" s="220"/>
      <c r="AV172" s="223"/>
      <c r="AW172" s="217"/>
      <c r="AX172" s="220"/>
      <c r="AY172" s="223"/>
      <c r="AZ172" s="217"/>
      <c r="BA172" s="220"/>
      <c r="BB172" s="274"/>
      <c r="BC172" s="277"/>
      <c r="BD172" s="277"/>
      <c r="BE172" s="280"/>
    </row>
    <row r="173" spans="2:65" ht="28.15" hidden="1" customHeight="1" thickBot="1">
      <c r="B173" s="21"/>
      <c r="C173" s="252"/>
      <c r="D173" s="20"/>
      <c r="E173" s="123"/>
      <c r="F173" s="123"/>
      <c r="G173" s="122"/>
      <c r="H173" s="240"/>
      <c r="I173" s="253"/>
      <c r="J173" s="253"/>
      <c r="K173" s="253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37"/>
      <c r="AK173" s="237"/>
      <c r="AL173" s="11"/>
      <c r="AM173" s="230"/>
      <c r="AN173" s="218"/>
      <c r="AO173" s="221"/>
      <c r="AP173" s="224"/>
      <c r="AQ173" s="218"/>
      <c r="AR173" s="221"/>
      <c r="AS173" s="224"/>
      <c r="AT173" s="218"/>
      <c r="AU173" s="221"/>
      <c r="AV173" s="224"/>
      <c r="AW173" s="218"/>
      <c r="AX173" s="221"/>
      <c r="AY173" s="224"/>
      <c r="AZ173" s="218"/>
      <c r="BA173" s="221"/>
      <c r="BB173" s="275"/>
      <c r="BC173" s="278"/>
      <c r="BD173" s="278"/>
      <c r="BE173" s="281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14" t="s">
        <v>167</v>
      </c>
      <c r="M174" s="243"/>
      <c r="N174" s="214" t="s">
        <v>166</v>
      </c>
      <c r="O174" s="243"/>
      <c r="P174" s="214" t="s">
        <v>166</v>
      </c>
      <c r="Q174" s="215"/>
      <c r="R174" s="214" t="s">
        <v>166</v>
      </c>
      <c r="S174" s="215"/>
      <c r="T174" s="214" t="s">
        <v>166</v>
      </c>
      <c r="U174" s="215"/>
      <c r="V174" s="214" t="s">
        <v>166</v>
      </c>
      <c r="W174" s="215"/>
      <c r="X174" s="214" t="s">
        <v>166</v>
      </c>
      <c r="Y174" s="215"/>
      <c r="Z174" s="214" t="s">
        <v>166</v>
      </c>
      <c r="AA174" s="215"/>
      <c r="AB174" s="214" t="s">
        <v>166</v>
      </c>
      <c r="AC174" s="215"/>
      <c r="AD174" s="214" t="s">
        <v>166</v>
      </c>
      <c r="AE174" s="215"/>
      <c r="AF174" s="234" t="s">
        <v>165</v>
      </c>
      <c r="AG174" s="215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55"/>
      <c r="F175" s="256"/>
      <c r="G175" s="257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31</v>
      </c>
      <c r="AN175" s="85">
        <f t="shared" si="22"/>
        <v>2</v>
      </c>
      <c r="AO175" s="84">
        <f t="shared" si="22"/>
        <v>0</v>
      </c>
      <c r="AP175" s="86">
        <f t="shared" si="22"/>
        <v>12</v>
      </c>
      <c r="AQ175" s="85">
        <f t="shared" si="22"/>
        <v>5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5</v>
      </c>
      <c r="AW175" s="85">
        <f t="shared" si="22"/>
        <v>1</v>
      </c>
      <c r="AX175" s="84">
        <f t="shared" si="22"/>
        <v>0</v>
      </c>
      <c r="AY175" s="86">
        <f t="shared" si="22"/>
        <v>8</v>
      </c>
      <c r="AZ175" s="85">
        <f t="shared" si="22"/>
        <v>3</v>
      </c>
      <c r="BA175" s="84">
        <f t="shared" si="22"/>
        <v>0</v>
      </c>
      <c r="BB175" s="83">
        <f t="shared" si="22"/>
        <v>1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137</v>
      </c>
      <c r="BI175" s="5">
        <f>SUM(AM175:AO175)/$BJ$5</f>
        <v>33</v>
      </c>
      <c r="BJ175" s="5">
        <f>SUM(AP175:AR175,BB175)/$BJ$5</f>
        <v>18</v>
      </c>
      <c r="BK175" s="5">
        <f>SUM(AS175:AU175,BC175)/$BJ$5</f>
        <v>0</v>
      </c>
      <c r="BL175" s="5">
        <f>SUM(AV175:AX175,BD175)/$BJ$5</f>
        <v>7</v>
      </c>
      <c r="BM175" s="5">
        <f>SUM(AY175:BA175,BE175)/$BJ$5</f>
        <v>11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15.5</v>
      </c>
      <c r="AN176" s="66">
        <f t="shared" si="23"/>
        <v>1</v>
      </c>
      <c r="AO176" s="65">
        <f t="shared" si="23"/>
        <v>0</v>
      </c>
      <c r="AP176" s="67">
        <f t="shared" si="23"/>
        <v>6</v>
      </c>
      <c r="AQ176" s="66">
        <f t="shared" si="23"/>
        <v>2.5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2.5</v>
      </c>
      <c r="AW176" s="66">
        <f t="shared" si="23"/>
        <v>0.5</v>
      </c>
      <c r="AX176" s="65">
        <f t="shared" si="23"/>
        <v>0</v>
      </c>
      <c r="AY176" s="67">
        <f t="shared" si="23"/>
        <v>4</v>
      </c>
      <c r="AZ176" s="66">
        <f t="shared" si="23"/>
        <v>1.5</v>
      </c>
      <c r="BA176" s="65">
        <f t="shared" si="23"/>
        <v>0</v>
      </c>
      <c r="BB176" s="64">
        <f t="shared" si="23"/>
        <v>0.5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4">
        <v>1</v>
      </c>
      <c r="D177" s="50"/>
      <c r="E177" s="119"/>
      <c r="F177" s="119"/>
      <c r="G177" s="118"/>
      <c r="H177" s="241" t="s">
        <v>178</v>
      </c>
      <c r="I177" s="248">
        <v>87</v>
      </c>
      <c r="J177" s="248">
        <v>30</v>
      </c>
      <c r="K177" s="248">
        <v>6</v>
      </c>
      <c r="L177" s="45" t="s">
        <v>132</v>
      </c>
      <c r="M177" s="44" t="s">
        <v>375</v>
      </c>
      <c r="N177" s="45" t="s">
        <v>131</v>
      </c>
      <c r="O177" s="44" t="s">
        <v>1181</v>
      </c>
      <c r="P177" s="45" t="s">
        <v>130</v>
      </c>
      <c r="Q177" s="44" t="s">
        <v>1079</v>
      </c>
      <c r="R177" s="45" t="s">
        <v>129</v>
      </c>
      <c r="S177" s="44" t="s">
        <v>1647</v>
      </c>
      <c r="T177" s="45" t="s">
        <v>128</v>
      </c>
      <c r="U177" s="44" t="s">
        <v>661</v>
      </c>
      <c r="V177" s="45" t="s">
        <v>127</v>
      </c>
      <c r="W177" s="44" t="s">
        <v>371</v>
      </c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1079</v>
      </c>
      <c r="AI177" s="42" t="s">
        <v>471</v>
      </c>
      <c r="AJ177" s="235"/>
      <c r="AK177" s="235"/>
      <c r="AL177" s="51"/>
      <c r="AM177" s="228">
        <f>SUMPRODUCT(LEN($M177:$AE180)-LEN(SUBSTITUTE($M177:$AE180,"A", "")))</f>
        <v>31</v>
      </c>
      <c r="AN177" s="216">
        <f>SUMPRODUCT(LEN($AH177:$AH180)-LEN(SUBSTITUTE($AH177:$AH180,"A", "")))</f>
        <v>2</v>
      </c>
      <c r="AO177" s="219">
        <f>SUMPRODUCT(LEN($AG177:$AG180)-LEN(SUBSTITUTE($AG177:$AG180,"A", "")))</f>
        <v>0</v>
      </c>
      <c r="AP177" s="222">
        <f>SUMPRODUCT(LEN($M177:$AE180)-LEN(SUBSTITUTE($M177:$AE180,"S", "")))</f>
        <v>12</v>
      </c>
      <c r="AQ177" s="216">
        <f>SUMPRODUCT(LEN($AH177:$AH180)-LEN(SUBSTITUTE($AH177:$AH180,"S", "")))</f>
        <v>5</v>
      </c>
      <c r="AR177" s="219">
        <f>SUMPRODUCT(LEN($AG177:$AG180)-LEN(SUBSTITUTE($AG177:$AG180,"S", "")))</f>
        <v>0</v>
      </c>
      <c r="AS177" s="222">
        <f>SUMPRODUCT(LEN($M177:$AE180)-LEN(SUBSTITUTE($M177:$AE180,"F", "")))</f>
        <v>0</v>
      </c>
      <c r="AT177" s="216">
        <f>SUMPRODUCT(LEN($AH177:$AH180)-LEN(SUBSTITUTE($AH177:$AH180,"F", "")))</f>
        <v>0</v>
      </c>
      <c r="AU177" s="219">
        <f>SUMPRODUCT(LEN($AG177:$AG180)-LEN(SUBSTITUTE($AG177:$AG180,"F", "")))</f>
        <v>0</v>
      </c>
      <c r="AV177" s="222">
        <f>SUMPRODUCT(LEN($M177:$AE180)-LEN(SUBSTITUTE($M177:$AE180,"G", "")))</f>
        <v>5</v>
      </c>
      <c r="AW177" s="216">
        <f>SUMPRODUCT(LEN($AH177:$AH180)-LEN(SUBSTITUTE($AH177:$AH180,"G", "")))</f>
        <v>1</v>
      </c>
      <c r="AX177" s="219">
        <f>SUMPRODUCT(LEN($AG177:$AG180)-LEN(SUBSTITUTE($AG177:$AG180,"G", "")))</f>
        <v>0</v>
      </c>
      <c r="AY177" s="222">
        <f>SUMPRODUCT(LEN($M177:$AE180)-LEN(SUBSTITUTE($M177:$AE180,"M", "")))</f>
        <v>8</v>
      </c>
      <c r="AZ177" s="216">
        <f>SUMPRODUCT(LEN($AH177:$AH180)-LEN(SUBSTITUTE($AH177:$AH180,"M", "")))</f>
        <v>3</v>
      </c>
      <c r="BA177" s="219">
        <f>SUMPRODUCT(LEN($AG177:$AG180)-LEN(SUBSTITUTE($AG177:$AG180,"M", "")))</f>
        <v>0</v>
      </c>
      <c r="BB177" s="273">
        <f>SUMPRODUCT(LEN($AI177:$AI180)-LEN(SUBSTITUTE($AI177:$AI180,"S", "")))</f>
        <v>1</v>
      </c>
      <c r="BC177" s="276">
        <f>SUMPRODUCT(LEN($AI177:$AI180)-LEN(SUBSTITUTE($AI177:$AI180,"F", "")))</f>
        <v>0</v>
      </c>
      <c r="BD177" s="276">
        <f>SUMPRODUCT(LEN($AI177:$AI180)-LEN(SUBSTITUTE($AI177:$AI180,"G", "")))</f>
        <v>1</v>
      </c>
      <c r="BE177" s="279">
        <f>SUMPRODUCT(LEN($AI177:$AI180)-LEN(SUBSTITUTE($AI177:$AI180,"M", "")))</f>
        <v>0</v>
      </c>
    </row>
    <row r="178" spans="2:65" ht="28.15" customHeight="1" thickBot="1">
      <c r="B178" s="32"/>
      <c r="C178" s="245"/>
      <c r="D178" s="40"/>
      <c r="E178" s="117"/>
      <c r="F178" s="117"/>
      <c r="G178" s="116"/>
      <c r="H178" s="242"/>
      <c r="I178" s="249"/>
      <c r="J178" s="249"/>
      <c r="K178" s="249"/>
      <c r="L178" s="35" t="s">
        <v>122</v>
      </c>
      <c r="M178" s="34" t="s">
        <v>375</v>
      </c>
      <c r="N178" s="35" t="s">
        <v>121</v>
      </c>
      <c r="O178" s="34" t="s">
        <v>1106</v>
      </c>
      <c r="P178" s="35" t="s">
        <v>120</v>
      </c>
      <c r="Q178" s="34" t="s">
        <v>374</v>
      </c>
      <c r="R178" s="35" t="s">
        <v>119</v>
      </c>
      <c r="S178" s="34" t="s">
        <v>375</v>
      </c>
      <c r="T178" s="35" t="s">
        <v>118</v>
      </c>
      <c r="U178" s="34" t="s">
        <v>186</v>
      </c>
      <c r="V178" s="35" t="s">
        <v>117</v>
      </c>
      <c r="W178" s="34" t="s">
        <v>371</v>
      </c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 t="s">
        <v>1646</v>
      </c>
      <c r="AI178" s="23"/>
      <c r="AJ178" s="236"/>
      <c r="AK178" s="236"/>
      <c r="AL178" s="51"/>
      <c r="AM178" s="229"/>
      <c r="AN178" s="217"/>
      <c r="AO178" s="220"/>
      <c r="AP178" s="223"/>
      <c r="AQ178" s="217"/>
      <c r="AR178" s="220"/>
      <c r="AS178" s="223"/>
      <c r="AT178" s="217"/>
      <c r="AU178" s="220"/>
      <c r="AV178" s="223"/>
      <c r="AW178" s="217"/>
      <c r="AX178" s="220"/>
      <c r="AY178" s="223"/>
      <c r="AZ178" s="217"/>
      <c r="BA178" s="220"/>
      <c r="BB178" s="274"/>
      <c r="BC178" s="277"/>
      <c r="BD178" s="277"/>
      <c r="BE178" s="280"/>
    </row>
    <row r="179" spans="2:65" ht="28.15" customHeight="1">
      <c r="B179" s="32"/>
      <c r="C179" s="246"/>
      <c r="D179" s="31"/>
      <c r="E179" s="115"/>
      <c r="F179" s="115"/>
      <c r="G179" s="114"/>
      <c r="H179" s="239">
        <v>255</v>
      </c>
      <c r="I179" s="250"/>
      <c r="J179" s="250"/>
      <c r="K179" s="250"/>
      <c r="L179" s="26" t="s">
        <v>112</v>
      </c>
      <c r="M179" s="25" t="s">
        <v>1106</v>
      </c>
      <c r="N179" s="26" t="s">
        <v>111</v>
      </c>
      <c r="O179" s="25" t="s">
        <v>1125</v>
      </c>
      <c r="P179" s="26" t="s">
        <v>110</v>
      </c>
      <c r="Q179" s="25" t="s">
        <v>656</v>
      </c>
      <c r="R179" s="26" t="s">
        <v>109</v>
      </c>
      <c r="S179" s="25" t="s">
        <v>230</v>
      </c>
      <c r="T179" s="26" t="s">
        <v>108</v>
      </c>
      <c r="U179" s="25" t="s">
        <v>377</v>
      </c>
      <c r="V179" s="26" t="s">
        <v>107</v>
      </c>
      <c r="W179" s="25" t="s">
        <v>175</v>
      </c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36"/>
      <c r="AK179" s="236"/>
      <c r="AL179" s="51"/>
      <c r="AM179" s="229"/>
      <c r="AN179" s="217"/>
      <c r="AO179" s="220"/>
      <c r="AP179" s="223"/>
      <c r="AQ179" s="217"/>
      <c r="AR179" s="220"/>
      <c r="AS179" s="223"/>
      <c r="AT179" s="217"/>
      <c r="AU179" s="220"/>
      <c r="AV179" s="223"/>
      <c r="AW179" s="217"/>
      <c r="AX179" s="220"/>
      <c r="AY179" s="223"/>
      <c r="AZ179" s="217"/>
      <c r="BA179" s="220"/>
      <c r="BB179" s="274"/>
      <c r="BC179" s="277"/>
      <c r="BD179" s="277"/>
      <c r="BE179" s="280"/>
    </row>
    <row r="180" spans="2:65" ht="28.15" customHeight="1" thickBot="1">
      <c r="B180" s="32"/>
      <c r="C180" s="247"/>
      <c r="D180" s="60"/>
      <c r="E180" s="121"/>
      <c r="F180" s="121"/>
      <c r="G180" s="120"/>
      <c r="H180" s="240"/>
      <c r="I180" s="251"/>
      <c r="J180" s="251"/>
      <c r="K180" s="251"/>
      <c r="L180" s="55" t="s">
        <v>103</v>
      </c>
      <c r="M180" s="54" t="s">
        <v>1181</v>
      </c>
      <c r="N180" s="55" t="s">
        <v>102</v>
      </c>
      <c r="O180" s="54" t="s">
        <v>1106</v>
      </c>
      <c r="P180" s="55" t="s">
        <v>101</v>
      </c>
      <c r="Q180" s="54" t="s">
        <v>375</v>
      </c>
      <c r="R180" s="55" t="s">
        <v>100</v>
      </c>
      <c r="S180" s="54" t="s">
        <v>471</v>
      </c>
      <c r="T180" s="55">
        <v>20</v>
      </c>
      <c r="U180" s="54" t="s">
        <v>186</v>
      </c>
      <c r="V180" s="55" t="s">
        <v>99</v>
      </c>
      <c r="W180" s="54" t="s">
        <v>133</v>
      </c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38"/>
      <c r="AK180" s="238"/>
      <c r="AL180" s="51"/>
      <c r="AM180" s="230"/>
      <c r="AN180" s="218"/>
      <c r="AO180" s="221"/>
      <c r="AP180" s="224"/>
      <c r="AQ180" s="218"/>
      <c r="AR180" s="221"/>
      <c r="AS180" s="224"/>
      <c r="AT180" s="218"/>
      <c r="AU180" s="221"/>
      <c r="AV180" s="224"/>
      <c r="AW180" s="218"/>
      <c r="AX180" s="221"/>
      <c r="AY180" s="224"/>
      <c r="AZ180" s="218"/>
      <c r="BA180" s="221"/>
      <c r="BB180" s="275"/>
      <c r="BC180" s="278"/>
      <c r="BD180" s="278"/>
      <c r="BE180" s="281"/>
    </row>
    <row r="181" spans="2:65" ht="28.15" customHeight="1">
      <c r="B181" s="32"/>
      <c r="C181" s="244">
        <v>2</v>
      </c>
      <c r="D181" s="50"/>
      <c r="E181" s="119"/>
      <c r="F181" s="119"/>
      <c r="G181" s="118"/>
      <c r="H181" s="241"/>
      <c r="I181" s="248"/>
      <c r="J181" s="248"/>
      <c r="K181" s="248"/>
      <c r="L181" s="45" t="s">
        <v>132</v>
      </c>
      <c r="M181" s="44"/>
      <c r="N181" s="45" t="s">
        <v>131</v>
      </c>
      <c r="O181" s="44"/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31"/>
      <c r="AK181" s="225"/>
      <c r="AL181" s="51"/>
      <c r="AM181" s="228">
        <f>SUMPRODUCT(LEN($M181:$AE184)-LEN(SUBSTITUTE($M181:$AE184,"A", "")))</f>
        <v>0</v>
      </c>
      <c r="AN181" s="216">
        <f>SUMPRODUCT(LEN($AH181:$AH184)-LEN(SUBSTITUTE($AH181:$AH184,"A", "")))</f>
        <v>0</v>
      </c>
      <c r="AO181" s="219">
        <f>SUMPRODUCT(LEN($AG181:$AG184)-LEN(SUBSTITUTE($AG181:$AG184,"A", "")))</f>
        <v>0</v>
      </c>
      <c r="AP181" s="222">
        <f>SUMPRODUCT(LEN($M181:$AE184)-LEN(SUBSTITUTE($M181:$AE184,"S", "")))</f>
        <v>0</v>
      </c>
      <c r="AQ181" s="216">
        <f>SUMPRODUCT(LEN($AH181:$AH184)-LEN(SUBSTITUTE($AH181:$AH184,"S", "")))</f>
        <v>0</v>
      </c>
      <c r="AR181" s="219">
        <f>SUMPRODUCT(LEN($AG181:$AG184)-LEN(SUBSTITUTE($AG181:$AG184,"S", "")))</f>
        <v>0</v>
      </c>
      <c r="AS181" s="222">
        <f>SUMPRODUCT(LEN($M181:$AE184)-LEN(SUBSTITUTE($M181:$AE184,"F", "")))</f>
        <v>0</v>
      </c>
      <c r="AT181" s="216">
        <f>SUMPRODUCT(LEN($AH181:$AH184)-LEN(SUBSTITUTE($AH181:$AH184,"F", "")))</f>
        <v>0</v>
      </c>
      <c r="AU181" s="219">
        <f>SUMPRODUCT(LEN($AG181:$AG184)-LEN(SUBSTITUTE($AG181:$AG184,"F", "")))</f>
        <v>0</v>
      </c>
      <c r="AV181" s="222">
        <f>SUMPRODUCT(LEN($M181:$AE184)-LEN(SUBSTITUTE($M181:$AE184,"G", "")))</f>
        <v>0</v>
      </c>
      <c r="AW181" s="216">
        <f>SUMPRODUCT(LEN($AH181:$AH184)-LEN(SUBSTITUTE($AH181:$AH184,"G", "")))</f>
        <v>0</v>
      </c>
      <c r="AX181" s="219">
        <f>SUMPRODUCT(LEN($AG181:$AG184)-LEN(SUBSTITUTE($AG181:$AG184,"G", "")))</f>
        <v>0</v>
      </c>
      <c r="AY181" s="222">
        <f>SUMPRODUCT(LEN($M181:$AE184)-LEN(SUBSTITUTE($M181:$AE184,"M", "")))</f>
        <v>0</v>
      </c>
      <c r="AZ181" s="216">
        <f>SUMPRODUCT(LEN($AH181:$AH184)-LEN(SUBSTITUTE($AH181:$AH184,"M", "")))</f>
        <v>0</v>
      </c>
      <c r="BA181" s="219">
        <f>SUMPRODUCT(LEN($AG181:$AG184)-LEN(SUBSTITUTE($AG181:$AG184,"M", "")))</f>
        <v>0</v>
      </c>
      <c r="BB181" s="273">
        <f>SUMPRODUCT(LEN($AI181:$AI184)-LEN(SUBSTITUTE($AI181:$AI184,"S", "")))</f>
        <v>0</v>
      </c>
      <c r="BC181" s="276">
        <f>SUMPRODUCT(LEN($AI181:$AI184)-LEN(SUBSTITUTE($AI181:$AI184,"F", "")))</f>
        <v>0</v>
      </c>
      <c r="BD181" s="276">
        <f>SUMPRODUCT(LEN($AI181:$AI184)-LEN(SUBSTITUTE($AI181:$AI184,"G", "")))</f>
        <v>0</v>
      </c>
      <c r="BE181" s="279">
        <f>SUMPRODUCT(LEN($AI181:$AI184)-LEN(SUBSTITUTE($AI181:$AI184,"M", "")))</f>
        <v>0</v>
      </c>
    </row>
    <row r="182" spans="2:65" ht="28.15" customHeight="1" thickBot="1">
      <c r="B182" s="32"/>
      <c r="C182" s="245"/>
      <c r="D182" s="40"/>
      <c r="E182" s="117"/>
      <c r="F182" s="117"/>
      <c r="G182" s="116"/>
      <c r="H182" s="242"/>
      <c r="I182" s="249"/>
      <c r="J182" s="249"/>
      <c r="K182" s="249"/>
      <c r="L182" s="35" t="s">
        <v>122</v>
      </c>
      <c r="M182" s="34"/>
      <c r="N182" s="35" t="s">
        <v>121</v>
      </c>
      <c r="O182" s="34"/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32"/>
      <c r="AK182" s="226"/>
      <c r="AL182" s="51"/>
      <c r="AM182" s="229"/>
      <c r="AN182" s="217"/>
      <c r="AO182" s="220"/>
      <c r="AP182" s="223"/>
      <c r="AQ182" s="217"/>
      <c r="AR182" s="220"/>
      <c r="AS182" s="223"/>
      <c r="AT182" s="217"/>
      <c r="AU182" s="220"/>
      <c r="AV182" s="223"/>
      <c r="AW182" s="217"/>
      <c r="AX182" s="220"/>
      <c r="AY182" s="223"/>
      <c r="AZ182" s="217"/>
      <c r="BA182" s="220"/>
      <c r="BB182" s="274"/>
      <c r="BC182" s="277"/>
      <c r="BD182" s="277"/>
      <c r="BE182" s="280"/>
    </row>
    <row r="183" spans="2:65" ht="28.15" customHeight="1">
      <c r="B183" s="32"/>
      <c r="C183" s="246"/>
      <c r="D183" s="31"/>
      <c r="E183" s="115"/>
      <c r="F183" s="115"/>
      <c r="G183" s="114"/>
      <c r="H183" s="239"/>
      <c r="I183" s="250"/>
      <c r="J183" s="250"/>
      <c r="K183" s="250"/>
      <c r="L183" s="26" t="s">
        <v>112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32"/>
      <c r="AK183" s="226"/>
      <c r="AL183" s="51"/>
      <c r="AM183" s="229"/>
      <c r="AN183" s="217"/>
      <c r="AO183" s="220"/>
      <c r="AP183" s="223"/>
      <c r="AQ183" s="217"/>
      <c r="AR183" s="220"/>
      <c r="AS183" s="223"/>
      <c r="AT183" s="217"/>
      <c r="AU183" s="220"/>
      <c r="AV183" s="223"/>
      <c r="AW183" s="217"/>
      <c r="AX183" s="220"/>
      <c r="AY183" s="223"/>
      <c r="AZ183" s="217"/>
      <c r="BA183" s="220"/>
      <c r="BB183" s="274"/>
      <c r="BC183" s="277"/>
      <c r="BD183" s="277"/>
      <c r="BE183" s="280"/>
    </row>
    <row r="184" spans="2:65" ht="28.15" customHeight="1" thickBot="1">
      <c r="B184" s="32"/>
      <c r="C184" s="247"/>
      <c r="D184" s="60"/>
      <c r="E184" s="121"/>
      <c r="F184" s="121"/>
      <c r="G184" s="120"/>
      <c r="H184" s="240"/>
      <c r="I184" s="251"/>
      <c r="J184" s="251"/>
      <c r="K184" s="251"/>
      <c r="L184" s="55" t="s">
        <v>103</v>
      </c>
      <c r="M184" s="54"/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33"/>
      <c r="AK184" s="227"/>
      <c r="AL184" s="51"/>
      <c r="AM184" s="230"/>
      <c r="AN184" s="218"/>
      <c r="AO184" s="221"/>
      <c r="AP184" s="224"/>
      <c r="AQ184" s="218"/>
      <c r="AR184" s="221"/>
      <c r="AS184" s="224"/>
      <c r="AT184" s="218"/>
      <c r="AU184" s="221"/>
      <c r="AV184" s="224"/>
      <c r="AW184" s="218"/>
      <c r="AX184" s="221"/>
      <c r="AY184" s="224"/>
      <c r="AZ184" s="218"/>
      <c r="BA184" s="221"/>
      <c r="BB184" s="275"/>
      <c r="BC184" s="278"/>
      <c r="BD184" s="278"/>
      <c r="BE184" s="281"/>
    </row>
    <row r="185" spans="2:65" ht="28.15" hidden="1" customHeight="1">
      <c r="B185" s="32"/>
      <c r="C185" s="244">
        <v>3</v>
      </c>
      <c r="D185" s="50"/>
      <c r="E185" s="119"/>
      <c r="F185" s="119"/>
      <c r="G185" s="118"/>
      <c r="H185" s="241"/>
      <c r="I185" s="248"/>
      <c r="J185" s="248"/>
      <c r="K185" s="248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35"/>
      <c r="AK185" s="235"/>
      <c r="AL185" s="41"/>
      <c r="AM185" s="228">
        <f>SUMPRODUCT(LEN($M185:$AE188)-LEN(SUBSTITUTE($M185:$AE188,"A", "")))</f>
        <v>0</v>
      </c>
      <c r="AN185" s="216">
        <f>SUMPRODUCT(LEN($AH185:$AH188)-LEN(SUBSTITUTE($AH185:$AH188,"A", "")))</f>
        <v>0</v>
      </c>
      <c r="AO185" s="219">
        <f>SUMPRODUCT(LEN($AG185:$AG188)-LEN(SUBSTITUTE($AG185:$AG188,"A", "")))</f>
        <v>0</v>
      </c>
      <c r="AP185" s="222">
        <f>SUMPRODUCT(LEN($M185:$AE188)-LEN(SUBSTITUTE($M185:$AE188,"S", "")))</f>
        <v>0</v>
      </c>
      <c r="AQ185" s="216">
        <f>SUMPRODUCT(LEN($AH185:$AH188)-LEN(SUBSTITUTE($AH185:$AH188,"S", "")))</f>
        <v>0</v>
      </c>
      <c r="AR185" s="219">
        <f>SUMPRODUCT(LEN($AG185:$AG188)-LEN(SUBSTITUTE($AG185:$AG188,"S", "")))</f>
        <v>0</v>
      </c>
      <c r="AS185" s="222">
        <f>SUMPRODUCT(LEN($M185:$AE188)-LEN(SUBSTITUTE($M185:$AE188,"F", "")))</f>
        <v>0</v>
      </c>
      <c r="AT185" s="216">
        <f>SUMPRODUCT(LEN($AH185:$AH188)-LEN(SUBSTITUTE($AH185:$AH188,"F", "")))</f>
        <v>0</v>
      </c>
      <c r="AU185" s="219">
        <f>SUMPRODUCT(LEN($AG185:$AG188)-LEN(SUBSTITUTE($AG185:$AG188,"F", "")))</f>
        <v>0</v>
      </c>
      <c r="AV185" s="222">
        <f>SUMPRODUCT(LEN($M185:$AE188)-LEN(SUBSTITUTE($M185:$AE188,"G", "")))</f>
        <v>0</v>
      </c>
      <c r="AW185" s="216">
        <f>SUMPRODUCT(LEN($AH185:$AH188)-LEN(SUBSTITUTE($AH185:$AH188,"G", "")))</f>
        <v>0</v>
      </c>
      <c r="AX185" s="219">
        <f>SUMPRODUCT(LEN($AG185:$AG188)-LEN(SUBSTITUTE($AG185:$AG188,"G", "")))</f>
        <v>0</v>
      </c>
      <c r="AY185" s="222">
        <f>SUMPRODUCT(LEN($M185:$AE188)-LEN(SUBSTITUTE($M185:$AE188,"M", "")))</f>
        <v>0</v>
      </c>
      <c r="AZ185" s="216">
        <f>SUMPRODUCT(LEN($AH185:$AH188)-LEN(SUBSTITUTE($AH185:$AH188,"M", "")))</f>
        <v>0</v>
      </c>
      <c r="BA185" s="219">
        <f>SUMPRODUCT(LEN($AG185:$AG188)-LEN(SUBSTITUTE($AG185:$AG188,"M", "")))</f>
        <v>0</v>
      </c>
      <c r="BB185" s="273">
        <f>SUMPRODUCT(LEN($AI185:$AI188)-LEN(SUBSTITUTE($AI185:$AI188,"S", "")))</f>
        <v>0</v>
      </c>
      <c r="BC185" s="276">
        <f>SUMPRODUCT(LEN($AI185:$AI188)-LEN(SUBSTITUTE($AI185:$AI188,"F", "")))</f>
        <v>0</v>
      </c>
      <c r="BD185" s="276">
        <f>SUMPRODUCT(LEN($AI185:$AI188)-LEN(SUBSTITUTE($AI185:$AI188,"G", "")))</f>
        <v>0</v>
      </c>
      <c r="BE185" s="279">
        <f>SUMPRODUCT(LEN($AI185:$AI188)-LEN(SUBSTITUTE($AI185:$AI188,"M", "")))</f>
        <v>0</v>
      </c>
    </row>
    <row r="186" spans="2:65" ht="28.15" hidden="1" customHeight="1" thickBot="1">
      <c r="B186" s="32"/>
      <c r="C186" s="245"/>
      <c r="D186" s="40"/>
      <c r="E186" s="117"/>
      <c r="F186" s="117"/>
      <c r="G186" s="116"/>
      <c r="H186" s="242"/>
      <c r="I186" s="249"/>
      <c r="J186" s="249"/>
      <c r="K186" s="249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36"/>
      <c r="AK186" s="236"/>
      <c r="AL186" s="22"/>
      <c r="AM186" s="229"/>
      <c r="AN186" s="217"/>
      <c r="AO186" s="220"/>
      <c r="AP186" s="223"/>
      <c r="AQ186" s="217"/>
      <c r="AR186" s="220"/>
      <c r="AS186" s="223"/>
      <c r="AT186" s="217"/>
      <c r="AU186" s="220"/>
      <c r="AV186" s="223"/>
      <c r="AW186" s="217"/>
      <c r="AX186" s="220"/>
      <c r="AY186" s="223"/>
      <c r="AZ186" s="217"/>
      <c r="BA186" s="220"/>
      <c r="BB186" s="274"/>
      <c r="BC186" s="277"/>
      <c r="BD186" s="277"/>
      <c r="BE186" s="280"/>
    </row>
    <row r="187" spans="2:65" ht="28.15" hidden="1" customHeight="1">
      <c r="B187" s="32"/>
      <c r="C187" s="246"/>
      <c r="D187" s="31"/>
      <c r="E187" s="115"/>
      <c r="F187" s="115"/>
      <c r="G187" s="114"/>
      <c r="H187" s="239"/>
      <c r="I187" s="250"/>
      <c r="J187" s="250"/>
      <c r="K187" s="250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36"/>
      <c r="AK187" s="236"/>
      <c r="AL187" s="22"/>
      <c r="AM187" s="229"/>
      <c r="AN187" s="217"/>
      <c r="AO187" s="220"/>
      <c r="AP187" s="223"/>
      <c r="AQ187" s="217"/>
      <c r="AR187" s="220"/>
      <c r="AS187" s="223"/>
      <c r="AT187" s="217"/>
      <c r="AU187" s="220"/>
      <c r="AV187" s="223"/>
      <c r="AW187" s="217"/>
      <c r="AX187" s="220"/>
      <c r="AY187" s="223"/>
      <c r="AZ187" s="217"/>
      <c r="BA187" s="220"/>
      <c r="BB187" s="274"/>
      <c r="BC187" s="277"/>
      <c r="BD187" s="277"/>
      <c r="BE187" s="280"/>
    </row>
    <row r="188" spans="2:65" ht="28.15" hidden="1" customHeight="1" thickBot="1">
      <c r="B188" s="21"/>
      <c r="C188" s="252"/>
      <c r="D188" s="20"/>
      <c r="E188" s="123"/>
      <c r="F188" s="123"/>
      <c r="G188" s="122"/>
      <c r="H188" s="240"/>
      <c r="I188" s="253"/>
      <c r="J188" s="253"/>
      <c r="K188" s="253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37"/>
      <c r="AK188" s="237"/>
      <c r="AL188" s="11"/>
      <c r="AM188" s="230"/>
      <c r="AN188" s="218"/>
      <c r="AO188" s="221"/>
      <c r="AP188" s="224"/>
      <c r="AQ188" s="218"/>
      <c r="AR188" s="221"/>
      <c r="AS188" s="224"/>
      <c r="AT188" s="218"/>
      <c r="AU188" s="221"/>
      <c r="AV188" s="224"/>
      <c r="AW188" s="218"/>
      <c r="AX188" s="221"/>
      <c r="AY188" s="224"/>
      <c r="AZ188" s="218"/>
      <c r="BA188" s="221"/>
      <c r="BB188" s="275"/>
      <c r="BC188" s="278"/>
      <c r="BD188" s="278"/>
      <c r="BE188" s="281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14" t="s">
        <v>167</v>
      </c>
      <c r="M189" s="243"/>
      <c r="N189" s="214" t="s">
        <v>166</v>
      </c>
      <c r="O189" s="243"/>
      <c r="P189" s="214" t="s">
        <v>166</v>
      </c>
      <c r="Q189" s="215"/>
      <c r="R189" s="214" t="s">
        <v>166</v>
      </c>
      <c r="S189" s="215"/>
      <c r="T189" s="214" t="s">
        <v>166</v>
      </c>
      <c r="U189" s="215"/>
      <c r="V189" s="214" t="s">
        <v>166</v>
      </c>
      <c r="W189" s="215"/>
      <c r="X189" s="214" t="s">
        <v>166</v>
      </c>
      <c r="Y189" s="215"/>
      <c r="Z189" s="214" t="s">
        <v>166</v>
      </c>
      <c r="AA189" s="215"/>
      <c r="AB189" s="214" t="s">
        <v>166</v>
      </c>
      <c r="AC189" s="215"/>
      <c r="AD189" s="214" t="s">
        <v>166</v>
      </c>
      <c r="AE189" s="215"/>
      <c r="AF189" s="234" t="s">
        <v>165</v>
      </c>
      <c r="AG189" s="215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55"/>
      <c r="F190" s="256"/>
      <c r="G190" s="257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73</v>
      </c>
      <c r="AN190" s="85">
        <f t="shared" si="24"/>
        <v>0</v>
      </c>
      <c r="AO190" s="84">
        <f t="shared" si="24"/>
        <v>0</v>
      </c>
      <c r="AP190" s="86">
        <f t="shared" si="24"/>
        <v>6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17</v>
      </c>
      <c r="AW190" s="85">
        <f t="shared" si="24"/>
        <v>0</v>
      </c>
      <c r="AX190" s="84">
        <f t="shared" si="24"/>
        <v>1</v>
      </c>
      <c r="AY190" s="86">
        <f t="shared" si="24"/>
        <v>6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3</v>
      </c>
      <c r="BE190" s="81">
        <f t="shared" si="24"/>
        <v>0</v>
      </c>
      <c r="BF190" s="61" t="s">
        <v>137</v>
      </c>
      <c r="BI190" s="5">
        <f>SUM(AM190:AO190)/$BJ$5</f>
        <v>73</v>
      </c>
      <c r="BJ190" s="5">
        <f>SUM(AP190:AR190,BB190)/$BJ$5</f>
        <v>6</v>
      </c>
      <c r="BK190" s="5">
        <f>SUM(AS190:AU190,BC190)/$BJ$5</f>
        <v>0</v>
      </c>
      <c r="BL190" s="5">
        <f>SUM(AV190:AX190,BD190)/$BJ$5</f>
        <v>21</v>
      </c>
      <c r="BM190" s="5">
        <f>SUM(AY190:BA190,BE190)/$BJ$5</f>
        <v>6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36.5</v>
      </c>
      <c r="AN191" s="66">
        <f t="shared" si="25"/>
        <v>0</v>
      </c>
      <c r="AO191" s="65">
        <f t="shared" si="25"/>
        <v>0</v>
      </c>
      <c r="AP191" s="67">
        <f t="shared" si="25"/>
        <v>3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8.5</v>
      </c>
      <c r="AW191" s="66">
        <f t="shared" si="25"/>
        <v>0</v>
      </c>
      <c r="AX191" s="65">
        <f t="shared" si="25"/>
        <v>0.5</v>
      </c>
      <c r="AY191" s="67">
        <f t="shared" si="25"/>
        <v>3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1.5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4">
        <v>1</v>
      </c>
      <c r="D192" s="50" t="s">
        <v>1645</v>
      </c>
      <c r="E192" s="119"/>
      <c r="F192" s="119"/>
      <c r="G192" s="118"/>
      <c r="H192" s="241" t="s">
        <v>178</v>
      </c>
      <c r="I192" s="248">
        <v>127</v>
      </c>
      <c r="J192" s="248">
        <v>34</v>
      </c>
      <c r="K192" s="248">
        <v>5</v>
      </c>
      <c r="L192" s="45" t="s">
        <v>132</v>
      </c>
      <c r="M192" s="44" t="s">
        <v>175</v>
      </c>
      <c r="N192" s="45" t="s">
        <v>131</v>
      </c>
      <c r="O192" s="44" t="s">
        <v>1181</v>
      </c>
      <c r="P192" s="45" t="s">
        <v>130</v>
      </c>
      <c r="Q192" s="44" t="s">
        <v>1167</v>
      </c>
      <c r="R192" s="45" t="s">
        <v>129</v>
      </c>
      <c r="S192" s="44" t="s">
        <v>1644</v>
      </c>
      <c r="T192" s="45" t="s">
        <v>128</v>
      </c>
      <c r="U192" s="44" t="s">
        <v>1643</v>
      </c>
      <c r="V192" s="45" t="s">
        <v>127</v>
      </c>
      <c r="W192" s="44" t="s">
        <v>464</v>
      </c>
      <c r="X192" s="45" t="s">
        <v>126</v>
      </c>
      <c r="Y192" s="44" t="s">
        <v>477</v>
      </c>
      <c r="Z192" s="45" t="s">
        <v>125</v>
      </c>
      <c r="AA192" s="44" t="s">
        <v>175</v>
      </c>
      <c r="AB192" s="47" t="s">
        <v>124</v>
      </c>
      <c r="AC192" s="46"/>
      <c r="AD192" s="45" t="s">
        <v>123</v>
      </c>
      <c r="AE192" s="44"/>
      <c r="AF192" s="43">
        <v>31</v>
      </c>
      <c r="AG192" s="44" t="s">
        <v>531</v>
      </c>
      <c r="AH192" s="43"/>
      <c r="AI192" s="42" t="s">
        <v>891</v>
      </c>
      <c r="AJ192" s="235"/>
      <c r="AK192" s="235"/>
      <c r="AL192" s="51"/>
      <c r="AM192" s="228">
        <f>SUMPRODUCT(LEN($M192:$AE195)-LEN(SUBSTITUTE($M192:$AE195,"A", "")))</f>
        <v>73</v>
      </c>
      <c r="AN192" s="216">
        <f>SUMPRODUCT(LEN($AH192:$AH195)-LEN(SUBSTITUTE($AH192:$AH195,"A", "")))</f>
        <v>0</v>
      </c>
      <c r="AO192" s="219">
        <f>SUMPRODUCT(LEN($AG192:$AG195)-LEN(SUBSTITUTE($AG192:$AG195,"A", "")))</f>
        <v>0</v>
      </c>
      <c r="AP192" s="222">
        <f>SUMPRODUCT(LEN($M192:$AE195)-LEN(SUBSTITUTE($M192:$AE195,"S", "")))</f>
        <v>6</v>
      </c>
      <c r="AQ192" s="216">
        <f>SUMPRODUCT(LEN($AH192:$AH195)-LEN(SUBSTITUTE($AH192:$AH195,"S", "")))</f>
        <v>0</v>
      </c>
      <c r="AR192" s="219">
        <f>SUMPRODUCT(LEN($AG192:$AG195)-LEN(SUBSTITUTE($AG192:$AG195,"S", "")))</f>
        <v>0</v>
      </c>
      <c r="AS192" s="222">
        <f>SUMPRODUCT(LEN($M192:$AE195)-LEN(SUBSTITUTE($M192:$AE195,"F", "")))</f>
        <v>0</v>
      </c>
      <c r="AT192" s="216">
        <f>SUMPRODUCT(LEN($AH192:$AH195)-LEN(SUBSTITUTE($AH192:$AH195,"F", "")))</f>
        <v>0</v>
      </c>
      <c r="AU192" s="219">
        <f>SUMPRODUCT(LEN($AG192:$AG195)-LEN(SUBSTITUTE($AG192:$AG195,"F", "")))</f>
        <v>0</v>
      </c>
      <c r="AV192" s="222">
        <f>SUMPRODUCT(LEN($M192:$AE195)-LEN(SUBSTITUTE($M192:$AE195,"G", "")))</f>
        <v>17</v>
      </c>
      <c r="AW192" s="216">
        <f>SUMPRODUCT(LEN($AH192:$AH195)-LEN(SUBSTITUTE($AH192:$AH195,"G", "")))</f>
        <v>0</v>
      </c>
      <c r="AX192" s="219">
        <f>SUMPRODUCT(LEN($AG192:$AG195)-LEN(SUBSTITUTE($AG192:$AG195,"G", "")))</f>
        <v>1</v>
      </c>
      <c r="AY192" s="222">
        <f>SUMPRODUCT(LEN($M192:$AE195)-LEN(SUBSTITUTE($M192:$AE195,"M", "")))</f>
        <v>6</v>
      </c>
      <c r="AZ192" s="216">
        <f>SUMPRODUCT(LEN($AH192:$AH195)-LEN(SUBSTITUTE($AH192:$AH195,"M", "")))</f>
        <v>0</v>
      </c>
      <c r="BA192" s="219">
        <f>SUMPRODUCT(LEN($AG192:$AG195)-LEN(SUBSTITUTE($AG192:$AG195,"M", "")))</f>
        <v>0</v>
      </c>
      <c r="BB192" s="273">
        <f>SUMPRODUCT(LEN($AI192:$AI195)-LEN(SUBSTITUTE($AI192:$AI195,"S", "")))</f>
        <v>0</v>
      </c>
      <c r="BC192" s="276">
        <f>SUMPRODUCT(LEN($AI192:$AI195)-LEN(SUBSTITUTE($AI192:$AI195,"F", "")))</f>
        <v>0</v>
      </c>
      <c r="BD192" s="276">
        <f>SUMPRODUCT(LEN($AI192:$AI195)-LEN(SUBSTITUTE($AI192:$AI195,"G", "")))</f>
        <v>3</v>
      </c>
      <c r="BE192" s="279">
        <f>SUMPRODUCT(LEN($AI192:$AI195)-LEN(SUBSTITUTE($AI192:$AI195,"M", "")))</f>
        <v>0</v>
      </c>
    </row>
    <row r="193" spans="2:65" ht="28.15" customHeight="1" thickBot="1">
      <c r="B193" s="32"/>
      <c r="C193" s="245"/>
      <c r="D193" s="40"/>
      <c r="E193" s="117"/>
      <c r="F193" s="117"/>
      <c r="G193" s="116"/>
      <c r="H193" s="242"/>
      <c r="I193" s="249"/>
      <c r="J193" s="249"/>
      <c r="K193" s="249"/>
      <c r="L193" s="35" t="s">
        <v>122</v>
      </c>
      <c r="M193" s="34" t="s">
        <v>175</v>
      </c>
      <c r="N193" s="35" t="s">
        <v>121</v>
      </c>
      <c r="O193" s="34" t="s">
        <v>1125</v>
      </c>
      <c r="P193" s="35" t="s">
        <v>120</v>
      </c>
      <c r="Q193" s="34" t="s">
        <v>1327</v>
      </c>
      <c r="R193" s="35" t="s">
        <v>119</v>
      </c>
      <c r="S193" s="34" t="s">
        <v>375</v>
      </c>
      <c r="T193" s="35" t="s">
        <v>118</v>
      </c>
      <c r="U193" s="34" t="s">
        <v>728</v>
      </c>
      <c r="V193" s="35" t="s">
        <v>117</v>
      </c>
      <c r="W193" s="34" t="s">
        <v>470</v>
      </c>
      <c r="X193" s="35" t="s">
        <v>116</v>
      </c>
      <c r="Y193" s="34" t="s">
        <v>375</v>
      </c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36"/>
      <c r="AK193" s="236"/>
      <c r="AL193" s="51"/>
      <c r="AM193" s="229"/>
      <c r="AN193" s="217"/>
      <c r="AO193" s="220"/>
      <c r="AP193" s="223"/>
      <c r="AQ193" s="217"/>
      <c r="AR193" s="220"/>
      <c r="AS193" s="223"/>
      <c r="AT193" s="217"/>
      <c r="AU193" s="220"/>
      <c r="AV193" s="223"/>
      <c r="AW193" s="217"/>
      <c r="AX193" s="220"/>
      <c r="AY193" s="223"/>
      <c r="AZ193" s="217"/>
      <c r="BA193" s="220"/>
      <c r="BB193" s="274"/>
      <c r="BC193" s="277"/>
      <c r="BD193" s="277"/>
      <c r="BE193" s="280"/>
    </row>
    <row r="194" spans="2:65" ht="28.15" customHeight="1">
      <c r="B194" s="32"/>
      <c r="C194" s="246"/>
      <c r="D194" s="31"/>
      <c r="E194" s="115"/>
      <c r="F194" s="115"/>
      <c r="G194" s="114"/>
      <c r="H194" s="239">
        <v>260</v>
      </c>
      <c r="I194" s="250"/>
      <c r="J194" s="250"/>
      <c r="K194" s="250"/>
      <c r="L194" s="26" t="s">
        <v>112</v>
      </c>
      <c r="M194" s="25" t="s">
        <v>175</v>
      </c>
      <c r="N194" s="26" t="s">
        <v>111</v>
      </c>
      <c r="O194" s="25" t="s">
        <v>1327</v>
      </c>
      <c r="P194" s="26" t="s">
        <v>110</v>
      </c>
      <c r="Q194" s="25" t="s">
        <v>374</v>
      </c>
      <c r="R194" s="26" t="s">
        <v>109</v>
      </c>
      <c r="S194" s="25" t="s">
        <v>1382</v>
      </c>
      <c r="T194" s="26" t="s">
        <v>108</v>
      </c>
      <c r="U194" s="25" t="s">
        <v>1642</v>
      </c>
      <c r="V194" s="26" t="s">
        <v>107</v>
      </c>
      <c r="W194" s="25" t="s">
        <v>658</v>
      </c>
      <c r="X194" s="26" t="s">
        <v>106</v>
      </c>
      <c r="Y194" s="25" t="s">
        <v>133</v>
      </c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36"/>
      <c r="AK194" s="236"/>
      <c r="AL194" s="51"/>
      <c r="AM194" s="229"/>
      <c r="AN194" s="217"/>
      <c r="AO194" s="220"/>
      <c r="AP194" s="223"/>
      <c r="AQ194" s="217"/>
      <c r="AR194" s="220"/>
      <c r="AS194" s="223"/>
      <c r="AT194" s="217"/>
      <c r="AU194" s="220"/>
      <c r="AV194" s="223"/>
      <c r="AW194" s="217"/>
      <c r="AX194" s="220"/>
      <c r="AY194" s="223"/>
      <c r="AZ194" s="217"/>
      <c r="BA194" s="220"/>
      <c r="BB194" s="274"/>
      <c r="BC194" s="277"/>
      <c r="BD194" s="277"/>
      <c r="BE194" s="280"/>
    </row>
    <row r="195" spans="2:65" ht="28.15" customHeight="1" thickBot="1">
      <c r="B195" s="32"/>
      <c r="C195" s="247"/>
      <c r="D195" s="60"/>
      <c r="E195" s="121"/>
      <c r="F195" s="121"/>
      <c r="G195" s="120"/>
      <c r="H195" s="240"/>
      <c r="I195" s="251"/>
      <c r="J195" s="251"/>
      <c r="K195" s="251"/>
      <c r="L195" s="55" t="s">
        <v>103</v>
      </c>
      <c r="M195" s="54" t="s">
        <v>1181</v>
      </c>
      <c r="N195" s="55" t="s">
        <v>102</v>
      </c>
      <c r="O195" s="54" t="s">
        <v>1167</v>
      </c>
      <c r="P195" s="55" t="s">
        <v>101</v>
      </c>
      <c r="Q195" s="54" t="s">
        <v>1641</v>
      </c>
      <c r="R195" s="55" t="s">
        <v>100</v>
      </c>
      <c r="S195" s="54" t="s">
        <v>1640</v>
      </c>
      <c r="T195" s="55">
        <v>20</v>
      </c>
      <c r="U195" s="54" t="s">
        <v>746</v>
      </c>
      <c r="V195" s="55" t="s">
        <v>99</v>
      </c>
      <c r="W195" s="54" t="s">
        <v>658</v>
      </c>
      <c r="X195" s="55" t="s">
        <v>98</v>
      </c>
      <c r="Y195" s="54" t="s">
        <v>133</v>
      </c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38"/>
      <c r="AK195" s="238"/>
      <c r="AL195" s="51"/>
      <c r="AM195" s="230"/>
      <c r="AN195" s="218"/>
      <c r="AO195" s="221"/>
      <c r="AP195" s="224"/>
      <c r="AQ195" s="218"/>
      <c r="AR195" s="221"/>
      <c r="AS195" s="224"/>
      <c r="AT195" s="218"/>
      <c r="AU195" s="221"/>
      <c r="AV195" s="224"/>
      <c r="AW195" s="218"/>
      <c r="AX195" s="221"/>
      <c r="AY195" s="224"/>
      <c r="AZ195" s="218"/>
      <c r="BA195" s="221"/>
      <c r="BB195" s="275"/>
      <c r="BC195" s="278"/>
      <c r="BD195" s="278"/>
      <c r="BE195" s="281"/>
    </row>
    <row r="196" spans="2:65" ht="28.15" customHeight="1">
      <c r="B196" s="32"/>
      <c r="C196" s="244">
        <v>2</v>
      </c>
      <c r="D196" s="50"/>
      <c r="E196" s="119"/>
      <c r="F196" s="119"/>
      <c r="G196" s="118"/>
      <c r="H196" s="241"/>
      <c r="I196" s="248"/>
      <c r="J196" s="248"/>
      <c r="K196" s="248"/>
      <c r="L196" s="45" t="s">
        <v>132</v>
      </c>
      <c r="M196" s="44"/>
      <c r="N196" s="45" t="s">
        <v>131</v>
      </c>
      <c r="O196" s="44"/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31"/>
      <c r="AK196" s="225"/>
      <c r="AL196" s="51"/>
      <c r="AM196" s="228">
        <f>SUMPRODUCT(LEN($M196:$AE199)-LEN(SUBSTITUTE($M196:$AE199,"A", "")))</f>
        <v>0</v>
      </c>
      <c r="AN196" s="216">
        <f>SUMPRODUCT(LEN($AH196:$AH199)-LEN(SUBSTITUTE($AH196:$AH199,"A", "")))</f>
        <v>0</v>
      </c>
      <c r="AO196" s="219">
        <f>SUMPRODUCT(LEN($AG196:$AG199)-LEN(SUBSTITUTE($AG196:$AG199,"A", "")))</f>
        <v>0</v>
      </c>
      <c r="AP196" s="222">
        <f>SUMPRODUCT(LEN($M196:$AE199)-LEN(SUBSTITUTE($M196:$AE199,"S", "")))</f>
        <v>0</v>
      </c>
      <c r="AQ196" s="216">
        <f>SUMPRODUCT(LEN($AH196:$AH199)-LEN(SUBSTITUTE($AH196:$AH199,"S", "")))</f>
        <v>0</v>
      </c>
      <c r="AR196" s="219">
        <f>SUMPRODUCT(LEN($AG196:$AG199)-LEN(SUBSTITUTE($AG196:$AG199,"S", "")))</f>
        <v>0</v>
      </c>
      <c r="AS196" s="222">
        <f>SUMPRODUCT(LEN($M196:$AE199)-LEN(SUBSTITUTE($M196:$AE199,"F", "")))</f>
        <v>0</v>
      </c>
      <c r="AT196" s="216">
        <f>SUMPRODUCT(LEN($AH196:$AH199)-LEN(SUBSTITUTE($AH196:$AH199,"F", "")))</f>
        <v>0</v>
      </c>
      <c r="AU196" s="219">
        <f>SUMPRODUCT(LEN($AG196:$AG199)-LEN(SUBSTITUTE($AG196:$AG199,"F", "")))</f>
        <v>0</v>
      </c>
      <c r="AV196" s="222">
        <f>SUMPRODUCT(LEN($M196:$AE199)-LEN(SUBSTITUTE($M196:$AE199,"G", "")))</f>
        <v>0</v>
      </c>
      <c r="AW196" s="216">
        <f>SUMPRODUCT(LEN($AH196:$AH199)-LEN(SUBSTITUTE($AH196:$AH199,"G", "")))</f>
        <v>0</v>
      </c>
      <c r="AX196" s="219">
        <f>SUMPRODUCT(LEN($AG196:$AG199)-LEN(SUBSTITUTE($AG196:$AG199,"G", "")))</f>
        <v>0</v>
      </c>
      <c r="AY196" s="222">
        <f>SUMPRODUCT(LEN($M196:$AE199)-LEN(SUBSTITUTE($M196:$AE199,"M", "")))</f>
        <v>0</v>
      </c>
      <c r="AZ196" s="216">
        <f>SUMPRODUCT(LEN($AH196:$AH199)-LEN(SUBSTITUTE($AH196:$AH199,"M", "")))</f>
        <v>0</v>
      </c>
      <c r="BA196" s="219">
        <f>SUMPRODUCT(LEN($AG196:$AG199)-LEN(SUBSTITUTE($AG196:$AG199,"M", "")))</f>
        <v>0</v>
      </c>
      <c r="BB196" s="273">
        <f>SUMPRODUCT(LEN($AI196:$AI199)-LEN(SUBSTITUTE($AI196:$AI199,"S", "")))</f>
        <v>0</v>
      </c>
      <c r="BC196" s="276">
        <f>SUMPRODUCT(LEN($AI196:$AI199)-LEN(SUBSTITUTE($AI196:$AI199,"F", "")))</f>
        <v>0</v>
      </c>
      <c r="BD196" s="276">
        <f>SUMPRODUCT(LEN($AI196:$AI199)-LEN(SUBSTITUTE($AI196:$AI199,"G", "")))</f>
        <v>0</v>
      </c>
      <c r="BE196" s="279">
        <f>SUMPRODUCT(LEN($AI196:$AI199)-LEN(SUBSTITUTE($AI196:$AI199,"M", "")))</f>
        <v>0</v>
      </c>
    </row>
    <row r="197" spans="2:65" ht="28.15" customHeight="1" thickBot="1">
      <c r="B197" s="32"/>
      <c r="C197" s="245"/>
      <c r="D197" s="40"/>
      <c r="E197" s="117"/>
      <c r="F197" s="117"/>
      <c r="G197" s="116"/>
      <c r="H197" s="242"/>
      <c r="I197" s="249"/>
      <c r="J197" s="249"/>
      <c r="K197" s="249"/>
      <c r="L197" s="35" t="s">
        <v>122</v>
      </c>
      <c r="M197" s="34"/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32"/>
      <c r="AK197" s="226"/>
      <c r="AL197" s="51"/>
      <c r="AM197" s="229"/>
      <c r="AN197" s="217"/>
      <c r="AO197" s="220"/>
      <c r="AP197" s="223"/>
      <c r="AQ197" s="217"/>
      <c r="AR197" s="220"/>
      <c r="AS197" s="223"/>
      <c r="AT197" s="217"/>
      <c r="AU197" s="220"/>
      <c r="AV197" s="223"/>
      <c r="AW197" s="217"/>
      <c r="AX197" s="220"/>
      <c r="AY197" s="223"/>
      <c r="AZ197" s="217"/>
      <c r="BA197" s="220"/>
      <c r="BB197" s="274"/>
      <c r="BC197" s="277"/>
      <c r="BD197" s="277"/>
      <c r="BE197" s="280"/>
    </row>
    <row r="198" spans="2:65" ht="28.15" customHeight="1">
      <c r="B198" s="32"/>
      <c r="C198" s="246"/>
      <c r="D198" s="31"/>
      <c r="E198" s="115"/>
      <c r="F198" s="115"/>
      <c r="G198" s="114"/>
      <c r="H198" s="239"/>
      <c r="I198" s="250"/>
      <c r="J198" s="250"/>
      <c r="K198" s="250"/>
      <c r="L198" s="26" t="s">
        <v>112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32"/>
      <c r="AK198" s="226"/>
      <c r="AL198" s="51"/>
      <c r="AM198" s="229"/>
      <c r="AN198" s="217"/>
      <c r="AO198" s="220"/>
      <c r="AP198" s="223"/>
      <c r="AQ198" s="217"/>
      <c r="AR198" s="220"/>
      <c r="AS198" s="223"/>
      <c r="AT198" s="217"/>
      <c r="AU198" s="220"/>
      <c r="AV198" s="223"/>
      <c r="AW198" s="217"/>
      <c r="AX198" s="220"/>
      <c r="AY198" s="223"/>
      <c r="AZ198" s="217"/>
      <c r="BA198" s="220"/>
      <c r="BB198" s="274"/>
      <c r="BC198" s="277"/>
      <c r="BD198" s="277"/>
      <c r="BE198" s="280"/>
    </row>
    <row r="199" spans="2:65" ht="28.15" customHeight="1" thickBot="1">
      <c r="B199" s="32"/>
      <c r="C199" s="247"/>
      <c r="D199" s="60"/>
      <c r="E199" s="121"/>
      <c r="F199" s="121"/>
      <c r="G199" s="120"/>
      <c r="H199" s="240"/>
      <c r="I199" s="251"/>
      <c r="J199" s="251"/>
      <c r="K199" s="251"/>
      <c r="L199" s="55" t="s">
        <v>103</v>
      </c>
      <c r="M199" s="54"/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33"/>
      <c r="AK199" s="227"/>
      <c r="AL199" s="51"/>
      <c r="AM199" s="230"/>
      <c r="AN199" s="218"/>
      <c r="AO199" s="221"/>
      <c r="AP199" s="224"/>
      <c r="AQ199" s="218"/>
      <c r="AR199" s="221"/>
      <c r="AS199" s="224"/>
      <c r="AT199" s="218"/>
      <c r="AU199" s="221"/>
      <c r="AV199" s="224"/>
      <c r="AW199" s="218"/>
      <c r="AX199" s="221"/>
      <c r="AY199" s="224"/>
      <c r="AZ199" s="218"/>
      <c r="BA199" s="221"/>
      <c r="BB199" s="275"/>
      <c r="BC199" s="278"/>
      <c r="BD199" s="278"/>
      <c r="BE199" s="281"/>
    </row>
    <row r="200" spans="2:65" ht="28.15" hidden="1" customHeight="1">
      <c r="B200" s="32"/>
      <c r="C200" s="244">
        <v>3</v>
      </c>
      <c r="D200" s="50"/>
      <c r="E200" s="119"/>
      <c r="F200" s="119"/>
      <c r="G200" s="118"/>
      <c r="H200" s="241"/>
      <c r="I200" s="248"/>
      <c r="J200" s="248"/>
      <c r="K200" s="248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35"/>
      <c r="AK200" s="235"/>
      <c r="AL200" s="51"/>
      <c r="AM200" s="228">
        <f>SUMPRODUCT(LEN($M200:$AE203)-LEN(SUBSTITUTE($M200:$AE203,"A", "")))</f>
        <v>0</v>
      </c>
      <c r="AN200" s="216">
        <f>SUMPRODUCT(LEN($AH200:$AH203)-LEN(SUBSTITUTE($AH200:$AH203,"A", "")))</f>
        <v>0</v>
      </c>
      <c r="AO200" s="219">
        <f>SUMPRODUCT(LEN($AG200:$AG203)-LEN(SUBSTITUTE($AG200:$AG203,"A", "")))</f>
        <v>0</v>
      </c>
      <c r="AP200" s="222">
        <f>SUMPRODUCT(LEN($M200:$AE203)-LEN(SUBSTITUTE($M200:$AE203,"S", "")))</f>
        <v>0</v>
      </c>
      <c r="AQ200" s="216">
        <f>SUMPRODUCT(LEN($AH200:$AH203)-LEN(SUBSTITUTE($AH200:$AH203,"S", "")))</f>
        <v>0</v>
      </c>
      <c r="AR200" s="219">
        <f>SUMPRODUCT(LEN($AG200:$AG203)-LEN(SUBSTITUTE($AG200:$AG203,"S", "")))</f>
        <v>0</v>
      </c>
      <c r="AS200" s="222">
        <f>SUMPRODUCT(LEN($M200:$AE203)-LEN(SUBSTITUTE($M200:$AE203,"F", "")))</f>
        <v>0</v>
      </c>
      <c r="AT200" s="216">
        <f>SUMPRODUCT(LEN($AH200:$AH203)-LEN(SUBSTITUTE($AH200:$AH203,"F", "")))</f>
        <v>0</v>
      </c>
      <c r="AU200" s="219">
        <f>SUMPRODUCT(LEN($AG200:$AG203)-LEN(SUBSTITUTE($AG200:$AG203,"F", "")))</f>
        <v>0</v>
      </c>
      <c r="AV200" s="222">
        <f>SUMPRODUCT(LEN($M200:$AE203)-LEN(SUBSTITUTE($M200:$AE203,"G", "")))</f>
        <v>0</v>
      </c>
      <c r="AW200" s="216">
        <f>SUMPRODUCT(LEN($AH200:$AH203)-LEN(SUBSTITUTE($AH200:$AH203,"G", "")))</f>
        <v>0</v>
      </c>
      <c r="AX200" s="219">
        <f>SUMPRODUCT(LEN($AG200:$AG203)-LEN(SUBSTITUTE($AG200:$AG203,"G", "")))</f>
        <v>0</v>
      </c>
      <c r="AY200" s="222">
        <f>SUMPRODUCT(LEN($M200:$AE203)-LEN(SUBSTITUTE($M200:$AE203,"M", "")))</f>
        <v>0</v>
      </c>
      <c r="AZ200" s="216">
        <f>SUMPRODUCT(LEN($AH200:$AH203)-LEN(SUBSTITUTE($AH200:$AH203,"M", "")))</f>
        <v>0</v>
      </c>
      <c r="BA200" s="219">
        <f>SUMPRODUCT(LEN($AG200:$AG203)-LEN(SUBSTITUTE($AG200:$AG203,"M", "")))</f>
        <v>0</v>
      </c>
      <c r="BB200" s="273">
        <f>SUMPRODUCT(LEN($AI200:$AI203)-LEN(SUBSTITUTE($AI200:$AI203,"S", "")))</f>
        <v>0</v>
      </c>
      <c r="BC200" s="276">
        <f>SUMPRODUCT(LEN($AI200:$AI203)-LEN(SUBSTITUTE($AI200:$AI203,"F", "")))</f>
        <v>0</v>
      </c>
      <c r="BD200" s="276">
        <f>SUMPRODUCT(LEN($AI200:$AI203)-LEN(SUBSTITUTE($AI200:$AI203,"G", "")))</f>
        <v>0</v>
      </c>
      <c r="BE200" s="279">
        <f>SUMPRODUCT(LEN($AI200:$AI203)-LEN(SUBSTITUTE($AI200:$AI203,"M", "")))</f>
        <v>0</v>
      </c>
    </row>
    <row r="201" spans="2:65" ht="28.15" hidden="1" customHeight="1" thickBot="1">
      <c r="B201" s="32"/>
      <c r="C201" s="245"/>
      <c r="D201" s="40"/>
      <c r="E201" s="117"/>
      <c r="F201" s="117"/>
      <c r="G201" s="116"/>
      <c r="H201" s="242"/>
      <c r="I201" s="249"/>
      <c r="J201" s="249"/>
      <c r="K201" s="249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36"/>
      <c r="AK201" s="236"/>
      <c r="AL201" s="51"/>
      <c r="AM201" s="229"/>
      <c r="AN201" s="217"/>
      <c r="AO201" s="220"/>
      <c r="AP201" s="223"/>
      <c r="AQ201" s="217"/>
      <c r="AR201" s="220"/>
      <c r="AS201" s="223"/>
      <c r="AT201" s="217"/>
      <c r="AU201" s="220"/>
      <c r="AV201" s="223"/>
      <c r="AW201" s="217"/>
      <c r="AX201" s="220"/>
      <c r="AY201" s="223"/>
      <c r="AZ201" s="217"/>
      <c r="BA201" s="220"/>
      <c r="BB201" s="274"/>
      <c r="BC201" s="277"/>
      <c r="BD201" s="277"/>
      <c r="BE201" s="280"/>
    </row>
    <row r="202" spans="2:65" ht="28.15" hidden="1" customHeight="1">
      <c r="B202" s="32"/>
      <c r="C202" s="246"/>
      <c r="D202" s="31"/>
      <c r="E202" s="115"/>
      <c r="F202" s="115"/>
      <c r="G202" s="114"/>
      <c r="H202" s="239"/>
      <c r="I202" s="250"/>
      <c r="J202" s="250"/>
      <c r="K202" s="250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36"/>
      <c r="AK202" s="236"/>
      <c r="AL202" s="51"/>
      <c r="AM202" s="229"/>
      <c r="AN202" s="217"/>
      <c r="AO202" s="220"/>
      <c r="AP202" s="223"/>
      <c r="AQ202" s="217"/>
      <c r="AR202" s="220"/>
      <c r="AS202" s="223"/>
      <c r="AT202" s="217"/>
      <c r="AU202" s="220"/>
      <c r="AV202" s="223"/>
      <c r="AW202" s="217"/>
      <c r="AX202" s="220"/>
      <c r="AY202" s="223"/>
      <c r="AZ202" s="217"/>
      <c r="BA202" s="220"/>
      <c r="BB202" s="274"/>
      <c r="BC202" s="277"/>
      <c r="BD202" s="277"/>
      <c r="BE202" s="280"/>
    </row>
    <row r="203" spans="2:65" ht="28.15" hidden="1" customHeight="1" thickBot="1">
      <c r="B203" s="21"/>
      <c r="C203" s="252"/>
      <c r="D203" s="20"/>
      <c r="E203" s="123"/>
      <c r="F203" s="123"/>
      <c r="G203" s="122"/>
      <c r="H203" s="240"/>
      <c r="I203" s="253"/>
      <c r="J203" s="253"/>
      <c r="K203" s="253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37"/>
      <c r="AK203" s="237"/>
      <c r="AL203" s="51"/>
      <c r="AM203" s="230"/>
      <c r="AN203" s="218"/>
      <c r="AO203" s="221"/>
      <c r="AP203" s="224"/>
      <c r="AQ203" s="218"/>
      <c r="AR203" s="221"/>
      <c r="AS203" s="224"/>
      <c r="AT203" s="218"/>
      <c r="AU203" s="221"/>
      <c r="AV203" s="224"/>
      <c r="AW203" s="218"/>
      <c r="AX203" s="221"/>
      <c r="AY203" s="224"/>
      <c r="AZ203" s="218"/>
      <c r="BA203" s="221"/>
      <c r="BB203" s="275"/>
      <c r="BC203" s="278"/>
      <c r="BD203" s="278"/>
      <c r="BE203" s="281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14" t="s">
        <v>167</v>
      </c>
      <c r="M204" s="243"/>
      <c r="N204" s="214" t="s">
        <v>166</v>
      </c>
      <c r="O204" s="243"/>
      <c r="P204" s="214" t="s">
        <v>166</v>
      </c>
      <c r="Q204" s="215"/>
      <c r="R204" s="214" t="s">
        <v>166</v>
      </c>
      <c r="S204" s="215"/>
      <c r="T204" s="214" t="s">
        <v>166</v>
      </c>
      <c r="U204" s="215"/>
      <c r="V204" s="214" t="s">
        <v>166</v>
      </c>
      <c r="W204" s="215"/>
      <c r="X204" s="214" t="s">
        <v>166</v>
      </c>
      <c r="Y204" s="215"/>
      <c r="Z204" s="214" t="s">
        <v>166</v>
      </c>
      <c r="AA204" s="215"/>
      <c r="AB204" s="214" t="s">
        <v>166</v>
      </c>
      <c r="AC204" s="215"/>
      <c r="AD204" s="214" t="s">
        <v>166</v>
      </c>
      <c r="AE204" s="215"/>
      <c r="AF204" s="234" t="s">
        <v>165</v>
      </c>
      <c r="AG204" s="215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55"/>
      <c r="F205" s="256"/>
      <c r="G205" s="257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60</v>
      </c>
      <c r="AN205" s="85">
        <f t="shared" si="26"/>
        <v>2</v>
      </c>
      <c r="AO205" s="84">
        <f t="shared" si="26"/>
        <v>0</v>
      </c>
      <c r="AP205" s="86">
        <f t="shared" si="26"/>
        <v>15</v>
      </c>
      <c r="AQ205" s="85">
        <f t="shared" si="26"/>
        <v>0</v>
      </c>
      <c r="AR205" s="84">
        <f t="shared" si="26"/>
        <v>3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14</v>
      </c>
      <c r="AW205" s="85">
        <f t="shared" si="26"/>
        <v>2</v>
      </c>
      <c r="AX205" s="84">
        <f t="shared" si="26"/>
        <v>0</v>
      </c>
      <c r="AY205" s="86">
        <f t="shared" si="26"/>
        <v>9</v>
      </c>
      <c r="AZ205" s="85">
        <f t="shared" si="26"/>
        <v>1</v>
      </c>
      <c r="BA205" s="84">
        <f t="shared" si="26"/>
        <v>0</v>
      </c>
      <c r="BB205" s="83">
        <f t="shared" si="26"/>
        <v>1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62</v>
      </c>
      <c r="BJ205" s="5">
        <f>SUM(AP205:AR205,BB205)/$BJ$5</f>
        <v>19</v>
      </c>
      <c r="BK205" s="5">
        <f>SUM(AS205:AU205,BC205)/$BJ$5</f>
        <v>1</v>
      </c>
      <c r="BL205" s="5">
        <f>SUM(AV205:AX205,BD205)/$BJ$5</f>
        <v>16</v>
      </c>
      <c r="BM205" s="5">
        <f>SUM(AY205:BA205,BE205)/$BJ$5</f>
        <v>10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30</v>
      </c>
      <c r="AN206" s="66">
        <f t="shared" si="27"/>
        <v>1</v>
      </c>
      <c r="AO206" s="65">
        <f t="shared" si="27"/>
        <v>0</v>
      </c>
      <c r="AP206" s="67">
        <f t="shared" si="27"/>
        <v>7.5</v>
      </c>
      <c r="AQ206" s="66">
        <f t="shared" si="27"/>
        <v>0</v>
      </c>
      <c r="AR206" s="65">
        <f t="shared" si="27"/>
        <v>1.5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7</v>
      </c>
      <c r="AW206" s="66">
        <f t="shared" si="27"/>
        <v>1</v>
      </c>
      <c r="AX206" s="65">
        <f t="shared" si="27"/>
        <v>0</v>
      </c>
      <c r="AY206" s="67">
        <f t="shared" si="27"/>
        <v>4.5</v>
      </c>
      <c r="AZ206" s="66">
        <f t="shared" si="27"/>
        <v>0.5</v>
      </c>
      <c r="BA206" s="65">
        <f t="shared" si="27"/>
        <v>0</v>
      </c>
      <c r="BB206" s="64">
        <f t="shared" si="27"/>
        <v>0.5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4">
        <v>1</v>
      </c>
      <c r="D207" s="50"/>
      <c r="E207" s="119"/>
      <c r="F207" s="119"/>
      <c r="G207" s="118"/>
      <c r="H207" s="241" t="s">
        <v>178</v>
      </c>
      <c r="I207" s="248">
        <v>146</v>
      </c>
      <c r="J207" s="248">
        <v>37</v>
      </c>
      <c r="K207" s="248">
        <v>6</v>
      </c>
      <c r="L207" s="45" t="s">
        <v>132</v>
      </c>
      <c r="M207" s="44" t="s">
        <v>175</v>
      </c>
      <c r="N207" s="45" t="s">
        <v>131</v>
      </c>
      <c r="O207" s="44" t="s">
        <v>475</v>
      </c>
      <c r="P207" s="45" t="s">
        <v>130</v>
      </c>
      <c r="Q207" s="44" t="s">
        <v>1106</v>
      </c>
      <c r="R207" s="45" t="s">
        <v>129</v>
      </c>
      <c r="S207" s="44" t="s">
        <v>1178</v>
      </c>
      <c r="T207" s="45" t="s">
        <v>128</v>
      </c>
      <c r="U207" s="44" t="s">
        <v>1639</v>
      </c>
      <c r="V207" s="45" t="s">
        <v>127</v>
      </c>
      <c r="W207" s="44" t="s">
        <v>373</v>
      </c>
      <c r="X207" s="45" t="s">
        <v>126</v>
      </c>
      <c r="Y207" s="44" t="s">
        <v>175</v>
      </c>
      <c r="Z207" s="45" t="s">
        <v>125</v>
      </c>
      <c r="AA207" s="44" t="s">
        <v>371</v>
      </c>
      <c r="AB207" s="47" t="s">
        <v>124</v>
      </c>
      <c r="AC207" s="46"/>
      <c r="AD207" s="45" t="s">
        <v>123</v>
      </c>
      <c r="AE207" s="44"/>
      <c r="AF207" s="43">
        <v>32</v>
      </c>
      <c r="AG207" s="44" t="s">
        <v>133</v>
      </c>
      <c r="AH207" s="43" t="s">
        <v>1638</v>
      </c>
      <c r="AI207" s="42" t="s">
        <v>133</v>
      </c>
      <c r="AJ207" s="235">
        <v>5</v>
      </c>
      <c r="AK207" s="235"/>
      <c r="AL207" s="51"/>
      <c r="AM207" s="228">
        <f>SUMPRODUCT(LEN($M207:$AE210)-LEN(SUBSTITUTE($M207:$AE210,"A", "")))</f>
        <v>60</v>
      </c>
      <c r="AN207" s="216">
        <f>SUMPRODUCT(LEN($AH207:$AH210)-LEN(SUBSTITUTE($AH207:$AH210,"A", "")))</f>
        <v>2</v>
      </c>
      <c r="AO207" s="219">
        <f>SUMPRODUCT(LEN($AG207:$AG210)-LEN(SUBSTITUTE($AG207:$AG210,"A", "")))</f>
        <v>0</v>
      </c>
      <c r="AP207" s="222">
        <f>SUMPRODUCT(LEN($M207:$AE210)-LEN(SUBSTITUTE($M207:$AE210,"S", "")))</f>
        <v>15</v>
      </c>
      <c r="AQ207" s="216">
        <f>SUMPRODUCT(LEN($AH207:$AH210)-LEN(SUBSTITUTE($AH207:$AH210,"S", "")))</f>
        <v>0</v>
      </c>
      <c r="AR207" s="219">
        <f>SUMPRODUCT(LEN($AG207:$AG210)-LEN(SUBSTITUTE($AG207:$AG210,"S", "")))</f>
        <v>3</v>
      </c>
      <c r="AS207" s="222">
        <f>SUMPRODUCT(LEN($M207:$AE210)-LEN(SUBSTITUTE($M207:$AE210,"F", "")))</f>
        <v>1</v>
      </c>
      <c r="AT207" s="216">
        <f>SUMPRODUCT(LEN($AH207:$AH210)-LEN(SUBSTITUTE($AH207:$AH210,"F", "")))</f>
        <v>0</v>
      </c>
      <c r="AU207" s="219">
        <f>SUMPRODUCT(LEN($AG207:$AG210)-LEN(SUBSTITUTE($AG207:$AG210,"F", "")))</f>
        <v>0</v>
      </c>
      <c r="AV207" s="222">
        <f>SUMPRODUCT(LEN($M207:$AE210)-LEN(SUBSTITUTE($M207:$AE210,"G", "")))</f>
        <v>14</v>
      </c>
      <c r="AW207" s="216">
        <f>SUMPRODUCT(LEN($AH207:$AH210)-LEN(SUBSTITUTE($AH207:$AH210,"G", "")))</f>
        <v>2</v>
      </c>
      <c r="AX207" s="219">
        <f>SUMPRODUCT(LEN($AG207:$AG210)-LEN(SUBSTITUTE($AG207:$AG210,"G", "")))</f>
        <v>0</v>
      </c>
      <c r="AY207" s="222">
        <f>SUMPRODUCT(LEN($M207:$AE210)-LEN(SUBSTITUTE($M207:$AE210,"M", "")))</f>
        <v>9</v>
      </c>
      <c r="AZ207" s="216">
        <f>SUMPRODUCT(LEN($AH207:$AH210)-LEN(SUBSTITUTE($AH207:$AH210,"M", "")))</f>
        <v>1</v>
      </c>
      <c r="BA207" s="219">
        <f>SUMPRODUCT(LEN($AG207:$AG210)-LEN(SUBSTITUTE($AG207:$AG210,"M", "")))</f>
        <v>0</v>
      </c>
      <c r="BB207" s="273">
        <f>SUMPRODUCT(LEN($AI207:$AI210)-LEN(SUBSTITUTE($AI207:$AI210,"S", "")))</f>
        <v>1</v>
      </c>
      <c r="BC207" s="276">
        <f>SUMPRODUCT(LEN($AI207:$AI210)-LEN(SUBSTITUTE($AI207:$AI210,"F", "")))</f>
        <v>0</v>
      </c>
      <c r="BD207" s="276">
        <f>SUMPRODUCT(LEN($AI207:$AI210)-LEN(SUBSTITUTE($AI207:$AI210,"G", "")))</f>
        <v>0</v>
      </c>
      <c r="BE207" s="279">
        <f>SUMPRODUCT(LEN($AI207:$AI210)-LEN(SUBSTITUTE($AI207:$AI210,"M", "")))</f>
        <v>0</v>
      </c>
    </row>
    <row r="208" spans="2:65" ht="28.15" customHeight="1" thickBot="1">
      <c r="B208" s="32"/>
      <c r="C208" s="245"/>
      <c r="D208" s="40"/>
      <c r="E208" s="117"/>
      <c r="F208" s="117"/>
      <c r="G208" s="116"/>
      <c r="H208" s="242"/>
      <c r="I208" s="249"/>
      <c r="J208" s="249"/>
      <c r="K208" s="249"/>
      <c r="L208" s="35" t="s">
        <v>122</v>
      </c>
      <c r="M208" s="34" t="s">
        <v>175</v>
      </c>
      <c r="N208" s="35" t="s">
        <v>121</v>
      </c>
      <c r="O208" s="34" t="s">
        <v>374</v>
      </c>
      <c r="P208" s="35" t="s">
        <v>120</v>
      </c>
      <c r="Q208" s="34" t="s">
        <v>1287</v>
      </c>
      <c r="R208" s="35" t="s">
        <v>119</v>
      </c>
      <c r="S208" s="34" t="s">
        <v>1637</v>
      </c>
      <c r="T208" s="35" t="s">
        <v>118</v>
      </c>
      <c r="U208" s="34" t="s">
        <v>477</v>
      </c>
      <c r="V208" s="35" t="s">
        <v>117</v>
      </c>
      <c r="W208" s="34" t="s">
        <v>175</v>
      </c>
      <c r="X208" s="35" t="s">
        <v>116</v>
      </c>
      <c r="Y208" s="34" t="s">
        <v>490</v>
      </c>
      <c r="Z208" s="35" t="s">
        <v>115</v>
      </c>
      <c r="AA208" s="34" t="s">
        <v>133</v>
      </c>
      <c r="AB208" s="37" t="s">
        <v>114</v>
      </c>
      <c r="AC208" s="36"/>
      <c r="AD208" s="35" t="s">
        <v>113</v>
      </c>
      <c r="AE208" s="34"/>
      <c r="AF208" s="33">
        <v>33</v>
      </c>
      <c r="AG208" s="34" t="s">
        <v>133</v>
      </c>
      <c r="AH208" s="33"/>
      <c r="AI208" s="23"/>
      <c r="AJ208" s="236"/>
      <c r="AK208" s="236"/>
      <c r="AL208" s="51"/>
      <c r="AM208" s="229"/>
      <c r="AN208" s="217"/>
      <c r="AO208" s="220"/>
      <c r="AP208" s="223"/>
      <c r="AQ208" s="217"/>
      <c r="AR208" s="220"/>
      <c r="AS208" s="223"/>
      <c r="AT208" s="217"/>
      <c r="AU208" s="220"/>
      <c r="AV208" s="223"/>
      <c r="AW208" s="217"/>
      <c r="AX208" s="220"/>
      <c r="AY208" s="223"/>
      <c r="AZ208" s="217"/>
      <c r="BA208" s="220"/>
      <c r="BB208" s="274"/>
      <c r="BC208" s="277"/>
      <c r="BD208" s="277"/>
      <c r="BE208" s="280"/>
    </row>
    <row r="209" spans="2:65" ht="28.15" customHeight="1">
      <c r="B209" s="32"/>
      <c r="C209" s="246"/>
      <c r="D209" s="31"/>
      <c r="E209" s="115"/>
      <c r="F209" s="115"/>
      <c r="G209" s="114"/>
      <c r="H209" s="239">
        <v>260</v>
      </c>
      <c r="I209" s="250"/>
      <c r="J209" s="250"/>
      <c r="K209" s="250"/>
      <c r="L209" s="26" t="s">
        <v>112</v>
      </c>
      <c r="M209" s="25" t="s">
        <v>475</v>
      </c>
      <c r="N209" s="26" t="s">
        <v>111</v>
      </c>
      <c r="O209" s="25" t="s">
        <v>1125</v>
      </c>
      <c r="P209" s="26" t="s">
        <v>110</v>
      </c>
      <c r="Q209" s="25" t="s">
        <v>1636</v>
      </c>
      <c r="R209" s="26" t="s">
        <v>109</v>
      </c>
      <c r="S209" s="25" t="s">
        <v>1167</v>
      </c>
      <c r="T209" s="26" t="s">
        <v>108</v>
      </c>
      <c r="U209" s="25" t="s">
        <v>724</v>
      </c>
      <c r="V209" s="26" t="s">
        <v>107</v>
      </c>
      <c r="W209" s="25" t="s">
        <v>175</v>
      </c>
      <c r="X209" s="26" t="s">
        <v>106</v>
      </c>
      <c r="Y209" s="25" t="s">
        <v>373</v>
      </c>
      <c r="Z209" s="26" t="s">
        <v>105</v>
      </c>
      <c r="AA209" s="25" t="s">
        <v>133</v>
      </c>
      <c r="AB209" s="28" t="s">
        <v>104</v>
      </c>
      <c r="AC209" s="27"/>
      <c r="AD209" s="26">
        <v>39</v>
      </c>
      <c r="AE209" s="25"/>
      <c r="AF209" s="24">
        <v>34</v>
      </c>
      <c r="AG209" s="25" t="s">
        <v>133</v>
      </c>
      <c r="AH209" s="24"/>
      <c r="AI209" s="23"/>
      <c r="AJ209" s="236"/>
      <c r="AK209" s="236"/>
      <c r="AL209" s="51"/>
      <c r="AM209" s="229"/>
      <c r="AN209" s="217"/>
      <c r="AO209" s="220"/>
      <c r="AP209" s="223"/>
      <c r="AQ209" s="217"/>
      <c r="AR209" s="220"/>
      <c r="AS209" s="223"/>
      <c r="AT209" s="217"/>
      <c r="AU209" s="220"/>
      <c r="AV209" s="223"/>
      <c r="AW209" s="217"/>
      <c r="AX209" s="220"/>
      <c r="AY209" s="223"/>
      <c r="AZ209" s="217"/>
      <c r="BA209" s="220"/>
      <c r="BB209" s="274"/>
      <c r="BC209" s="277"/>
      <c r="BD209" s="277"/>
      <c r="BE209" s="280"/>
    </row>
    <row r="210" spans="2:65" ht="28.15" customHeight="1" thickBot="1">
      <c r="B210" s="32"/>
      <c r="C210" s="247"/>
      <c r="D210" s="60"/>
      <c r="E210" s="121"/>
      <c r="F210" s="121"/>
      <c r="G210" s="120"/>
      <c r="H210" s="240"/>
      <c r="I210" s="251"/>
      <c r="J210" s="251"/>
      <c r="K210" s="251"/>
      <c r="L210" s="55" t="s">
        <v>103</v>
      </c>
      <c r="M210" s="54" t="s">
        <v>375</v>
      </c>
      <c r="N210" s="55" t="s">
        <v>102</v>
      </c>
      <c r="O210" s="54" t="s">
        <v>1534</v>
      </c>
      <c r="P210" s="55" t="s">
        <v>101</v>
      </c>
      <c r="Q210" s="54" t="s">
        <v>1285</v>
      </c>
      <c r="R210" s="55" t="s">
        <v>100</v>
      </c>
      <c r="S210" s="54" t="s">
        <v>470</v>
      </c>
      <c r="T210" s="55">
        <v>20</v>
      </c>
      <c r="U210" s="54" t="s">
        <v>492</v>
      </c>
      <c r="V210" s="55" t="s">
        <v>99</v>
      </c>
      <c r="W210" s="54" t="s">
        <v>647</v>
      </c>
      <c r="X210" s="55" t="s">
        <v>98</v>
      </c>
      <c r="Y210" s="54" t="s">
        <v>186</v>
      </c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38"/>
      <c r="AK210" s="238"/>
      <c r="AL210" s="51"/>
      <c r="AM210" s="230"/>
      <c r="AN210" s="218"/>
      <c r="AO210" s="221"/>
      <c r="AP210" s="224"/>
      <c r="AQ210" s="218"/>
      <c r="AR210" s="221"/>
      <c r="AS210" s="224"/>
      <c r="AT210" s="218"/>
      <c r="AU210" s="221"/>
      <c r="AV210" s="224"/>
      <c r="AW210" s="218"/>
      <c r="AX210" s="221"/>
      <c r="AY210" s="224"/>
      <c r="AZ210" s="218"/>
      <c r="BA210" s="221"/>
      <c r="BB210" s="275"/>
      <c r="BC210" s="278"/>
      <c r="BD210" s="278"/>
      <c r="BE210" s="281"/>
    </row>
    <row r="211" spans="2:65" ht="28.15" customHeight="1">
      <c r="B211" s="32"/>
      <c r="C211" s="244">
        <v>2</v>
      </c>
      <c r="D211" s="50"/>
      <c r="E211" s="119"/>
      <c r="F211" s="119"/>
      <c r="G211" s="118"/>
      <c r="H211" s="241"/>
      <c r="I211" s="248"/>
      <c r="J211" s="248"/>
      <c r="K211" s="248"/>
      <c r="L211" s="45" t="s">
        <v>132</v>
      </c>
      <c r="M211" s="44"/>
      <c r="N211" s="45" t="s">
        <v>131</v>
      </c>
      <c r="O211" s="44"/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/>
      <c r="AI211" s="42"/>
      <c r="AJ211" s="231"/>
      <c r="AK211" s="225"/>
      <c r="AL211" s="51"/>
      <c r="AM211" s="228">
        <f>SUMPRODUCT(LEN($M211:$AE214)-LEN(SUBSTITUTE($M211:$AE214,"A", "")))</f>
        <v>0</v>
      </c>
      <c r="AN211" s="216">
        <f>SUMPRODUCT(LEN($AH211:$AH214)-LEN(SUBSTITUTE($AH211:$AH214,"A", "")))</f>
        <v>0</v>
      </c>
      <c r="AO211" s="219">
        <f>SUMPRODUCT(LEN($AG211:$AG214)-LEN(SUBSTITUTE($AG211:$AG214,"A", "")))</f>
        <v>0</v>
      </c>
      <c r="AP211" s="222">
        <f>SUMPRODUCT(LEN($M211:$AE214)-LEN(SUBSTITUTE($M211:$AE214,"S", "")))</f>
        <v>0</v>
      </c>
      <c r="AQ211" s="216">
        <f>SUMPRODUCT(LEN($AH211:$AH214)-LEN(SUBSTITUTE($AH211:$AH214,"S", "")))</f>
        <v>0</v>
      </c>
      <c r="AR211" s="219">
        <f>SUMPRODUCT(LEN($AG211:$AG214)-LEN(SUBSTITUTE($AG211:$AG214,"S", "")))</f>
        <v>0</v>
      </c>
      <c r="AS211" s="222">
        <f>SUMPRODUCT(LEN($M211:$AE214)-LEN(SUBSTITUTE($M211:$AE214,"F", "")))</f>
        <v>0</v>
      </c>
      <c r="AT211" s="216">
        <f>SUMPRODUCT(LEN($AH211:$AH214)-LEN(SUBSTITUTE($AH211:$AH214,"F", "")))</f>
        <v>0</v>
      </c>
      <c r="AU211" s="219">
        <f>SUMPRODUCT(LEN($AG211:$AG214)-LEN(SUBSTITUTE($AG211:$AG214,"F", "")))</f>
        <v>0</v>
      </c>
      <c r="AV211" s="222">
        <f>SUMPRODUCT(LEN($M211:$AE214)-LEN(SUBSTITUTE($M211:$AE214,"G", "")))</f>
        <v>0</v>
      </c>
      <c r="AW211" s="216">
        <f>SUMPRODUCT(LEN($AH211:$AH214)-LEN(SUBSTITUTE($AH211:$AH214,"G", "")))</f>
        <v>0</v>
      </c>
      <c r="AX211" s="219">
        <f>SUMPRODUCT(LEN($AG211:$AG214)-LEN(SUBSTITUTE($AG211:$AG214,"G", "")))</f>
        <v>0</v>
      </c>
      <c r="AY211" s="222">
        <f>SUMPRODUCT(LEN($M211:$AE214)-LEN(SUBSTITUTE($M211:$AE214,"M", "")))</f>
        <v>0</v>
      </c>
      <c r="AZ211" s="216">
        <f>SUMPRODUCT(LEN($AH211:$AH214)-LEN(SUBSTITUTE($AH211:$AH214,"M", "")))</f>
        <v>0</v>
      </c>
      <c r="BA211" s="219">
        <f>SUMPRODUCT(LEN($AG211:$AG214)-LEN(SUBSTITUTE($AG211:$AG214,"M", "")))</f>
        <v>0</v>
      </c>
      <c r="BB211" s="273">
        <f>SUMPRODUCT(LEN($AI211:$AI214)-LEN(SUBSTITUTE($AI211:$AI214,"S", "")))</f>
        <v>0</v>
      </c>
      <c r="BC211" s="276">
        <f>SUMPRODUCT(LEN($AI211:$AI214)-LEN(SUBSTITUTE($AI211:$AI214,"F", "")))</f>
        <v>0</v>
      </c>
      <c r="BD211" s="276">
        <f>SUMPRODUCT(LEN($AI211:$AI214)-LEN(SUBSTITUTE($AI211:$AI214,"G", "")))</f>
        <v>0</v>
      </c>
      <c r="BE211" s="279">
        <f>SUMPRODUCT(LEN($AI211:$AI214)-LEN(SUBSTITUTE($AI211:$AI214,"M", "")))</f>
        <v>0</v>
      </c>
    </row>
    <row r="212" spans="2:65" ht="28.15" customHeight="1" thickBot="1">
      <c r="B212" s="32"/>
      <c r="C212" s="245"/>
      <c r="D212" s="40"/>
      <c r="E212" s="117"/>
      <c r="F212" s="117"/>
      <c r="G212" s="116"/>
      <c r="H212" s="242"/>
      <c r="I212" s="249"/>
      <c r="J212" s="249"/>
      <c r="K212" s="249"/>
      <c r="L212" s="35" t="s">
        <v>122</v>
      </c>
      <c r="M212" s="34"/>
      <c r="N212" s="35" t="s">
        <v>121</v>
      </c>
      <c r="O212" s="34"/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32"/>
      <c r="AK212" s="226"/>
      <c r="AL212" s="51"/>
      <c r="AM212" s="229"/>
      <c r="AN212" s="217"/>
      <c r="AO212" s="220"/>
      <c r="AP212" s="223"/>
      <c r="AQ212" s="217"/>
      <c r="AR212" s="220"/>
      <c r="AS212" s="223"/>
      <c r="AT212" s="217"/>
      <c r="AU212" s="220"/>
      <c r="AV212" s="223"/>
      <c r="AW212" s="217"/>
      <c r="AX212" s="220"/>
      <c r="AY212" s="223"/>
      <c r="AZ212" s="217"/>
      <c r="BA212" s="220"/>
      <c r="BB212" s="274"/>
      <c r="BC212" s="277"/>
      <c r="BD212" s="277"/>
      <c r="BE212" s="280"/>
    </row>
    <row r="213" spans="2:65" ht="28.15" customHeight="1">
      <c r="B213" s="32"/>
      <c r="C213" s="246"/>
      <c r="D213" s="31"/>
      <c r="E213" s="115"/>
      <c r="F213" s="115"/>
      <c r="G213" s="114"/>
      <c r="H213" s="239"/>
      <c r="I213" s="250"/>
      <c r="J213" s="250"/>
      <c r="K213" s="250"/>
      <c r="L213" s="26" t="s">
        <v>112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32"/>
      <c r="AK213" s="226"/>
      <c r="AL213" s="51"/>
      <c r="AM213" s="229"/>
      <c r="AN213" s="217"/>
      <c r="AO213" s="220"/>
      <c r="AP213" s="223"/>
      <c r="AQ213" s="217"/>
      <c r="AR213" s="220"/>
      <c r="AS213" s="223"/>
      <c r="AT213" s="217"/>
      <c r="AU213" s="220"/>
      <c r="AV213" s="223"/>
      <c r="AW213" s="217"/>
      <c r="AX213" s="220"/>
      <c r="AY213" s="223"/>
      <c r="AZ213" s="217"/>
      <c r="BA213" s="220"/>
      <c r="BB213" s="274"/>
      <c r="BC213" s="277"/>
      <c r="BD213" s="277"/>
      <c r="BE213" s="280"/>
    </row>
    <row r="214" spans="2:65" ht="28.15" customHeight="1" thickBot="1">
      <c r="B214" s="32"/>
      <c r="C214" s="247"/>
      <c r="D214" s="60"/>
      <c r="E214" s="121"/>
      <c r="F214" s="121"/>
      <c r="G214" s="120"/>
      <c r="H214" s="240"/>
      <c r="I214" s="251"/>
      <c r="J214" s="251"/>
      <c r="K214" s="251"/>
      <c r="L214" s="55" t="s">
        <v>103</v>
      </c>
      <c r="M214" s="54"/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33"/>
      <c r="AK214" s="227"/>
      <c r="AL214" s="51"/>
      <c r="AM214" s="230"/>
      <c r="AN214" s="218"/>
      <c r="AO214" s="221"/>
      <c r="AP214" s="224"/>
      <c r="AQ214" s="218"/>
      <c r="AR214" s="221"/>
      <c r="AS214" s="224"/>
      <c r="AT214" s="218"/>
      <c r="AU214" s="221"/>
      <c r="AV214" s="224"/>
      <c r="AW214" s="218"/>
      <c r="AX214" s="221"/>
      <c r="AY214" s="224"/>
      <c r="AZ214" s="218"/>
      <c r="BA214" s="221"/>
      <c r="BB214" s="275"/>
      <c r="BC214" s="278"/>
      <c r="BD214" s="278"/>
      <c r="BE214" s="281"/>
    </row>
    <row r="215" spans="2:65" ht="28.15" hidden="1" customHeight="1">
      <c r="B215" s="32"/>
      <c r="C215" s="244">
        <v>3</v>
      </c>
      <c r="D215" s="50"/>
      <c r="E215" s="119"/>
      <c r="F215" s="119"/>
      <c r="G215" s="118"/>
      <c r="H215" s="241"/>
      <c r="I215" s="248"/>
      <c r="J215" s="248"/>
      <c r="K215" s="248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35"/>
      <c r="AK215" s="235"/>
      <c r="AL215" s="41"/>
      <c r="AM215" s="228">
        <f>SUMPRODUCT(LEN($M215:$AE218)-LEN(SUBSTITUTE($M215:$AE218,"A", "")))</f>
        <v>0</v>
      </c>
      <c r="AN215" s="216">
        <f>SUMPRODUCT(LEN($AH215:$AH218)-LEN(SUBSTITUTE($AH215:$AH218,"A", "")))</f>
        <v>0</v>
      </c>
      <c r="AO215" s="219">
        <f>SUMPRODUCT(LEN($AG215:$AG218)-LEN(SUBSTITUTE($AG215:$AG218,"A", "")))</f>
        <v>0</v>
      </c>
      <c r="AP215" s="222">
        <f>SUMPRODUCT(LEN($M215:$AE218)-LEN(SUBSTITUTE($M215:$AE218,"S", "")))</f>
        <v>0</v>
      </c>
      <c r="AQ215" s="216">
        <f>SUMPRODUCT(LEN($AH215:$AH218)-LEN(SUBSTITUTE($AH215:$AH218,"S", "")))</f>
        <v>0</v>
      </c>
      <c r="AR215" s="219">
        <f>SUMPRODUCT(LEN($AG215:$AG218)-LEN(SUBSTITUTE($AG215:$AG218,"S", "")))</f>
        <v>0</v>
      </c>
      <c r="AS215" s="222">
        <f>SUMPRODUCT(LEN($M215:$AE218)-LEN(SUBSTITUTE($M215:$AE218,"F", "")))</f>
        <v>0</v>
      </c>
      <c r="AT215" s="216">
        <f>SUMPRODUCT(LEN($AH215:$AH218)-LEN(SUBSTITUTE($AH215:$AH218,"F", "")))</f>
        <v>0</v>
      </c>
      <c r="AU215" s="219">
        <f>SUMPRODUCT(LEN($AG215:$AG218)-LEN(SUBSTITUTE($AG215:$AG218,"F", "")))</f>
        <v>0</v>
      </c>
      <c r="AV215" s="222">
        <f>SUMPRODUCT(LEN($M215:$AE218)-LEN(SUBSTITUTE($M215:$AE218,"G", "")))</f>
        <v>0</v>
      </c>
      <c r="AW215" s="216">
        <f>SUMPRODUCT(LEN($AH215:$AH218)-LEN(SUBSTITUTE($AH215:$AH218,"G", "")))</f>
        <v>0</v>
      </c>
      <c r="AX215" s="219">
        <f>SUMPRODUCT(LEN($AG215:$AG218)-LEN(SUBSTITUTE($AG215:$AG218,"G", "")))</f>
        <v>0</v>
      </c>
      <c r="AY215" s="222">
        <f>SUMPRODUCT(LEN($M215:$AE218)-LEN(SUBSTITUTE($M215:$AE218,"M", "")))</f>
        <v>0</v>
      </c>
      <c r="AZ215" s="216">
        <f>SUMPRODUCT(LEN($AH215:$AH218)-LEN(SUBSTITUTE($AH215:$AH218,"M", "")))</f>
        <v>0</v>
      </c>
      <c r="BA215" s="219">
        <f>SUMPRODUCT(LEN($AG215:$AG218)-LEN(SUBSTITUTE($AG215:$AG218,"M", "")))</f>
        <v>0</v>
      </c>
      <c r="BB215" s="273">
        <f>SUMPRODUCT(LEN($AI215:$AI218)-LEN(SUBSTITUTE($AI215:$AI218,"S", "")))</f>
        <v>0</v>
      </c>
      <c r="BC215" s="276">
        <f>SUMPRODUCT(LEN($AI215:$AI218)-LEN(SUBSTITUTE($AI215:$AI218,"F", "")))</f>
        <v>0</v>
      </c>
      <c r="BD215" s="276">
        <f>SUMPRODUCT(LEN($AI215:$AI218)-LEN(SUBSTITUTE($AI215:$AI218,"G", "")))</f>
        <v>0</v>
      </c>
      <c r="BE215" s="279">
        <f>SUMPRODUCT(LEN($AI215:$AI218)-LEN(SUBSTITUTE($AI215:$AI218,"M", "")))</f>
        <v>0</v>
      </c>
    </row>
    <row r="216" spans="2:65" ht="28.15" hidden="1" customHeight="1" thickBot="1">
      <c r="B216" s="32"/>
      <c r="C216" s="245"/>
      <c r="D216" s="40"/>
      <c r="E216" s="117"/>
      <c r="F216" s="117"/>
      <c r="G216" s="116"/>
      <c r="H216" s="242"/>
      <c r="I216" s="249"/>
      <c r="J216" s="249"/>
      <c r="K216" s="249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36"/>
      <c r="AK216" s="236"/>
      <c r="AL216" s="22"/>
      <c r="AM216" s="229"/>
      <c r="AN216" s="217"/>
      <c r="AO216" s="220"/>
      <c r="AP216" s="223"/>
      <c r="AQ216" s="217"/>
      <c r="AR216" s="220"/>
      <c r="AS216" s="223"/>
      <c r="AT216" s="217"/>
      <c r="AU216" s="220"/>
      <c r="AV216" s="223"/>
      <c r="AW216" s="217"/>
      <c r="AX216" s="220"/>
      <c r="AY216" s="223"/>
      <c r="AZ216" s="217"/>
      <c r="BA216" s="220"/>
      <c r="BB216" s="274"/>
      <c r="BC216" s="277"/>
      <c r="BD216" s="277"/>
      <c r="BE216" s="280"/>
    </row>
    <row r="217" spans="2:65" ht="28.15" hidden="1" customHeight="1">
      <c r="B217" s="32"/>
      <c r="C217" s="246"/>
      <c r="D217" s="31"/>
      <c r="E217" s="115"/>
      <c r="F217" s="115"/>
      <c r="G217" s="114"/>
      <c r="H217" s="239"/>
      <c r="I217" s="250"/>
      <c r="J217" s="250"/>
      <c r="K217" s="250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36"/>
      <c r="AK217" s="236"/>
      <c r="AL217" s="22"/>
      <c r="AM217" s="229"/>
      <c r="AN217" s="217"/>
      <c r="AO217" s="220"/>
      <c r="AP217" s="223"/>
      <c r="AQ217" s="217"/>
      <c r="AR217" s="220"/>
      <c r="AS217" s="223"/>
      <c r="AT217" s="217"/>
      <c r="AU217" s="220"/>
      <c r="AV217" s="223"/>
      <c r="AW217" s="217"/>
      <c r="AX217" s="220"/>
      <c r="AY217" s="223"/>
      <c r="AZ217" s="217"/>
      <c r="BA217" s="220"/>
      <c r="BB217" s="274"/>
      <c r="BC217" s="277"/>
      <c r="BD217" s="277"/>
      <c r="BE217" s="280"/>
    </row>
    <row r="218" spans="2:65" ht="28.15" hidden="1" customHeight="1" thickBot="1">
      <c r="B218" s="21"/>
      <c r="C218" s="252"/>
      <c r="D218" s="20"/>
      <c r="E218" s="19"/>
      <c r="F218" s="19"/>
      <c r="G218" s="18"/>
      <c r="H218" s="240"/>
      <c r="I218" s="253"/>
      <c r="J218" s="253"/>
      <c r="K218" s="253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37"/>
      <c r="AK218" s="237"/>
      <c r="AL218" s="11"/>
      <c r="AM218" s="230"/>
      <c r="AN218" s="218"/>
      <c r="AO218" s="221"/>
      <c r="AP218" s="224"/>
      <c r="AQ218" s="218"/>
      <c r="AR218" s="221"/>
      <c r="AS218" s="224"/>
      <c r="AT218" s="218"/>
      <c r="AU218" s="221"/>
      <c r="AV218" s="224"/>
      <c r="AW218" s="218"/>
      <c r="AX218" s="221"/>
      <c r="AY218" s="224"/>
      <c r="AZ218" s="218"/>
      <c r="BA218" s="221"/>
      <c r="BB218" s="275"/>
      <c r="BC218" s="278"/>
      <c r="BD218" s="278"/>
      <c r="BE218" s="281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14" t="s">
        <v>167</v>
      </c>
      <c r="M219" s="243"/>
      <c r="N219" s="214" t="s">
        <v>166</v>
      </c>
      <c r="O219" s="243"/>
      <c r="P219" s="214" t="s">
        <v>166</v>
      </c>
      <c r="Q219" s="215"/>
      <c r="R219" s="214" t="s">
        <v>166</v>
      </c>
      <c r="S219" s="215"/>
      <c r="T219" s="214" t="s">
        <v>166</v>
      </c>
      <c r="U219" s="215"/>
      <c r="V219" s="214" t="s">
        <v>166</v>
      </c>
      <c r="W219" s="215"/>
      <c r="X219" s="214" t="s">
        <v>166</v>
      </c>
      <c r="Y219" s="215"/>
      <c r="Z219" s="214" t="s">
        <v>166</v>
      </c>
      <c r="AA219" s="215"/>
      <c r="AB219" s="214" t="s">
        <v>166</v>
      </c>
      <c r="AC219" s="215"/>
      <c r="AD219" s="214" t="s">
        <v>166</v>
      </c>
      <c r="AE219" s="215"/>
      <c r="AF219" s="234" t="s">
        <v>165</v>
      </c>
      <c r="AG219" s="215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55"/>
      <c r="F220" s="256"/>
      <c r="G220" s="257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66</v>
      </c>
      <c r="AN220" s="85">
        <f t="shared" si="28"/>
        <v>15</v>
      </c>
      <c r="AO220" s="84">
        <f t="shared" si="28"/>
        <v>0</v>
      </c>
      <c r="AP220" s="86">
        <f t="shared" si="28"/>
        <v>9</v>
      </c>
      <c r="AQ220" s="85">
        <f t="shared" si="28"/>
        <v>12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4</v>
      </c>
      <c r="AX220" s="84">
        <f t="shared" si="28"/>
        <v>0</v>
      </c>
      <c r="AY220" s="86">
        <f t="shared" si="28"/>
        <v>4</v>
      </c>
      <c r="AZ220" s="85">
        <f t="shared" si="28"/>
        <v>1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81</v>
      </c>
      <c r="BJ220" s="5">
        <f>SUM(AP220:AR220,BB220)/$BJ$5</f>
        <v>21</v>
      </c>
      <c r="BK220" s="5">
        <f>SUM(AS220:AU220,BC220)/$BJ$5</f>
        <v>1</v>
      </c>
      <c r="BL220" s="5">
        <f>SUM(AV220:AX220,BD220)/$BJ$5</f>
        <v>22</v>
      </c>
      <c r="BM220" s="5">
        <f>SUM(AY220:BA220,BE220)/$BJ$5</f>
        <v>5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33</v>
      </c>
      <c r="AN221" s="66">
        <f t="shared" si="29"/>
        <v>7.5</v>
      </c>
      <c r="AO221" s="65">
        <f t="shared" si="29"/>
        <v>0</v>
      </c>
      <c r="AP221" s="67">
        <f t="shared" si="29"/>
        <v>4.5</v>
      </c>
      <c r="AQ221" s="66">
        <f t="shared" si="29"/>
        <v>6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2</v>
      </c>
      <c r="AX221" s="65">
        <f t="shared" si="29"/>
        <v>0</v>
      </c>
      <c r="AY221" s="67">
        <f t="shared" si="29"/>
        <v>2</v>
      </c>
      <c r="AZ221" s="66">
        <f t="shared" si="29"/>
        <v>0.5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4">
        <v>1</v>
      </c>
      <c r="D222" s="50"/>
      <c r="E222" s="49"/>
      <c r="F222" s="49"/>
      <c r="G222" s="48"/>
      <c r="H222" s="241">
        <v>255</v>
      </c>
      <c r="I222" s="248">
        <v>132</v>
      </c>
      <c r="J222" s="248">
        <v>34</v>
      </c>
      <c r="K222" s="248">
        <v>7</v>
      </c>
      <c r="L222" s="45" t="s">
        <v>132</v>
      </c>
      <c r="M222" s="44" t="s">
        <v>175</v>
      </c>
      <c r="N222" s="45" t="s">
        <v>131</v>
      </c>
      <c r="O222" s="44" t="s">
        <v>1106</v>
      </c>
      <c r="P222" s="45" t="s">
        <v>130</v>
      </c>
      <c r="Q222" s="44" t="s">
        <v>475</v>
      </c>
      <c r="R222" s="45" t="s">
        <v>129</v>
      </c>
      <c r="S222" s="44" t="s">
        <v>1068</v>
      </c>
      <c r="T222" s="45" t="s">
        <v>128</v>
      </c>
      <c r="U222" s="44" t="s">
        <v>922</v>
      </c>
      <c r="V222" s="45" t="s">
        <v>127</v>
      </c>
      <c r="W222" s="44" t="s">
        <v>558</v>
      </c>
      <c r="X222" s="45" t="s">
        <v>126</v>
      </c>
      <c r="Y222" s="44" t="s">
        <v>133</v>
      </c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1635</v>
      </c>
      <c r="AI222" s="42"/>
      <c r="AJ222" s="235"/>
      <c r="AK222" s="235"/>
      <c r="AL222" s="51"/>
      <c r="AM222" s="228">
        <f>SUMPRODUCT(LEN($M222:$AE225)-LEN(SUBSTITUTE($M222:$AE225,"A", "")))</f>
        <v>66</v>
      </c>
      <c r="AN222" s="216">
        <f>SUMPRODUCT(LEN($AH222:$AH225)-LEN(SUBSTITUTE($AH222:$AH225,"A", "")))</f>
        <v>15</v>
      </c>
      <c r="AO222" s="219">
        <f>SUMPRODUCT(LEN($AG222:$AG225)-LEN(SUBSTITUTE($AG222:$AG225,"A", "")))</f>
        <v>0</v>
      </c>
      <c r="AP222" s="222">
        <f>SUMPRODUCT(LEN($M222:$AE225)-LEN(SUBSTITUTE($M222:$AE225,"S", "")))</f>
        <v>9</v>
      </c>
      <c r="AQ222" s="216">
        <f>SUMPRODUCT(LEN($AH222:$AH225)-LEN(SUBSTITUTE($AH222:$AH225,"S", "")))</f>
        <v>12</v>
      </c>
      <c r="AR222" s="219">
        <f>SUMPRODUCT(LEN($AG222:$AG225)-LEN(SUBSTITUTE($AG222:$AG225,"S", "")))</f>
        <v>0</v>
      </c>
      <c r="AS222" s="222">
        <f>SUMPRODUCT(LEN($M222:$AE225)-LEN(SUBSTITUTE($M222:$AE225,"F", "")))</f>
        <v>1</v>
      </c>
      <c r="AT222" s="216">
        <f>SUMPRODUCT(LEN($AH222:$AH225)-LEN(SUBSTITUTE($AH222:$AH225,"F", "")))</f>
        <v>0</v>
      </c>
      <c r="AU222" s="219">
        <f>SUMPRODUCT(LEN($AG222:$AG225)-LEN(SUBSTITUTE($AG222:$AG225,"F", "")))</f>
        <v>0</v>
      </c>
      <c r="AV222" s="222">
        <f>SUMPRODUCT(LEN($M222:$AE225)-LEN(SUBSTITUTE($M222:$AE225,"G", "")))</f>
        <v>18</v>
      </c>
      <c r="AW222" s="216">
        <f>SUMPRODUCT(LEN($AH222:$AH225)-LEN(SUBSTITUTE($AH222:$AH225,"G", "")))</f>
        <v>4</v>
      </c>
      <c r="AX222" s="219">
        <f>SUMPRODUCT(LEN($AG222:$AG225)-LEN(SUBSTITUTE($AG222:$AG225,"G", "")))</f>
        <v>0</v>
      </c>
      <c r="AY222" s="222">
        <f>SUMPRODUCT(LEN($M222:$AE225)-LEN(SUBSTITUTE($M222:$AE225,"M", "")))</f>
        <v>4</v>
      </c>
      <c r="AZ222" s="216">
        <f>SUMPRODUCT(LEN($AH222:$AH225)-LEN(SUBSTITUTE($AH222:$AH225,"M", "")))</f>
        <v>1</v>
      </c>
      <c r="BA222" s="219">
        <f>SUMPRODUCT(LEN($AG222:$AG225)-LEN(SUBSTITUTE($AG222:$AG225,"M", "")))</f>
        <v>0</v>
      </c>
      <c r="BB222" s="273">
        <f>SUMPRODUCT(LEN($AI222:$AI225)-LEN(SUBSTITUTE($AI222:$AI225,"S", "")))</f>
        <v>0</v>
      </c>
      <c r="BC222" s="276">
        <f>SUMPRODUCT(LEN($AI222:$AI225)-LEN(SUBSTITUTE($AI222:$AI225,"F", "")))</f>
        <v>0</v>
      </c>
      <c r="BD222" s="276">
        <f>SUMPRODUCT(LEN($AI222:$AI225)-LEN(SUBSTITUTE($AI222:$AI225,"G", "")))</f>
        <v>0</v>
      </c>
      <c r="BE222" s="279">
        <f>SUMPRODUCT(LEN($AI222:$AI225)-LEN(SUBSTITUTE($AI222:$AI225,"M", "")))</f>
        <v>0</v>
      </c>
    </row>
    <row r="223" spans="2:65" ht="28.15" customHeight="1" thickBot="1">
      <c r="B223" s="32"/>
      <c r="C223" s="245"/>
      <c r="D223" s="40"/>
      <c r="E223" s="39"/>
      <c r="F223" s="39"/>
      <c r="G223" s="38"/>
      <c r="H223" s="242"/>
      <c r="I223" s="249"/>
      <c r="J223" s="249"/>
      <c r="K223" s="249"/>
      <c r="L223" s="35" t="s">
        <v>122</v>
      </c>
      <c r="M223" s="34" t="s">
        <v>374</v>
      </c>
      <c r="N223" s="35" t="s">
        <v>121</v>
      </c>
      <c r="O223" s="34" t="s">
        <v>1069</v>
      </c>
      <c r="P223" s="35" t="s">
        <v>120</v>
      </c>
      <c r="Q223" s="34" t="s">
        <v>1634</v>
      </c>
      <c r="R223" s="35" t="s">
        <v>119</v>
      </c>
      <c r="S223" s="34" t="s">
        <v>1413</v>
      </c>
      <c r="T223" s="35" t="s">
        <v>118</v>
      </c>
      <c r="U223" s="34" t="s">
        <v>1633</v>
      </c>
      <c r="V223" s="35" t="s">
        <v>117</v>
      </c>
      <c r="W223" s="34" t="s">
        <v>375</v>
      </c>
      <c r="X223" s="35" t="s">
        <v>116</v>
      </c>
      <c r="Y223" s="34" t="s">
        <v>133</v>
      </c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36"/>
      <c r="AK223" s="236"/>
      <c r="AL223" s="51"/>
      <c r="AM223" s="229"/>
      <c r="AN223" s="217"/>
      <c r="AO223" s="220"/>
      <c r="AP223" s="223"/>
      <c r="AQ223" s="217"/>
      <c r="AR223" s="220"/>
      <c r="AS223" s="223"/>
      <c r="AT223" s="217"/>
      <c r="AU223" s="220"/>
      <c r="AV223" s="223"/>
      <c r="AW223" s="217"/>
      <c r="AX223" s="220"/>
      <c r="AY223" s="223"/>
      <c r="AZ223" s="217"/>
      <c r="BA223" s="220"/>
      <c r="BB223" s="274"/>
      <c r="BC223" s="277"/>
      <c r="BD223" s="277"/>
      <c r="BE223" s="280"/>
    </row>
    <row r="224" spans="2:65" ht="28.15" customHeight="1">
      <c r="B224" s="32"/>
      <c r="C224" s="246"/>
      <c r="D224" s="31"/>
      <c r="E224" s="30"/>
      <c r="F224" s="30"/>
      <c r="G224" s="29"/>
      <c r="H224" s="239" t="s">
        <v>1632</v>
      </c>
      <c r="I224" s="250"/>
      <c r="J224" s="250"/>
      <c r="K224" s="250"/>
      <c r="L224" s="26" t="s">
        <v>112</v>
      </c>
      <c r="M224" s="25" t="s">
        <v>1125</v>
      </c>
      <c r="N224" s="26" t="s">
        <v>111</v>
      </c>
      <c r="O224" s="25" t="s">
        <v>720</v>
      </c>
      <c r="P224" s="26" t="s">
        <v>110</v>
      </c>
      <c r="Q224" s="25" t="s">
        <v>475</v>
      </c>
      <c r="R224" s="26" t="s">
        <v>109</v>
      </c>
      <c r="S224" s="25" t="s">
        <v>918</v>
      </c>
      <c r="T224" s="26" t="s">
        <v>108</v>
      </c>
      <c r="U224" s="25" t="s">
        <v>374</v>
      </c>
      <c r="V224" s="26" t="s">
        <v>107</v>
      </c>
      <c r="W224" s="25" t="s">
        <v>471</v>
      </c>
      <c r="X224" s="26" t="s">
        <v>106</v>
      </c>
      <c r="Y224" s="25" t="s">
        <v>133</v>
      </c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36"/>
      <c r="AK224" s="236"/>
      <c r="AL224" s="51"/>
      <c r="AM224" s="229"/>
      <c r="AN224" s="217"/>
      <c r="AO224" s="220"/>
      <c r="AP224" s="223"/>
      <c r="AQ224" s="217"/>
      <c r="AR224" s="220"/>
      <c r="AS224" s="223"/>
      <c r="AT224" s="217"/>
      <c r="AU224" s="220"/>
      <c r="AV224" s="223"/>
      <c r="AW224" s="217"/>
      <c r="AX224" s="220"/>
      <c r="AY224" s="223"/>
      <c r="AZ224" s="217"/>
      <c r="BA224" s="220"/>
      <c r="BB224" s="274"/>
      <c r="BC224" s="277"/>
      <c r="BD224" s="277"/>
      <c r="BE224" s="280"/>
    </row>
    <row r="225" spans="2:65" ht="28.15" customHeight="1" thickBot="1">
      <c r="B225" s="32"/>
      <c r="C225" s="247"/>
      <c r="D225" s="60"/>
      <c r="E225" s="59"/>
      <c r="F225" s="59"/>
      <c r="G225" s="58"/>
      <c r="H225" s="240"/>
      <c r="I225" s="251"/>
      <c r="J225" s="251"/>
      <c r="K225" s="251"/>
      <c r="L225" s="55" t="s">
        <v>103</v>
      </c>
      <c r="M225" s="54" t="s">
        <v>374</v>
      </c>
      <c r="N225" s="55" t="s">
        <v>102</v>
      </c>
      <c r="O225" s="54" t="s">
        <v>1186</v>
      </c>
      <c r="P225" s="55" t="s">
        <v>101</v>
      </c>
      <c r="Q225" s="54" t="s">
        <v>1631</v>
      </c>
      <c r="R225" s="55" t="s">
        <v>100</v>
      </c>
      <c r="S225" s="54" t="s">
        <v>743</v>
      </c>
      <c r="T225" s="55">
        <v>20</v>
      </c>
      <c r="U225" s="54" t="s">
        <v>385</v>
      </c>
      <c r="V225" s="55" t="s">
        <v>99</v>
      </c>
      <c r="W225" s="54" t="s">
        <v>371</v>
      </c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38"/>
      <c r="AK225" s="238"/>
      <c r="AL225" s="51"/>
      <c r="AM225" s="230"/>
      <c r="AN225" s="218"/>
      <c r="AO225" s="221"/>
      <c r="AP225" s="224"/>
      <c r="AQ225" s="218"/>
      <c r="AR225" s="221"/>
      <c r="AS225" s="224"/>
      <c r="AT225" s="218"/>
      <c r="AU225" s="221"/>
      <c r="AV225" s="224"/>
      <c r="AW225" s="218"/>
      <c r="AX225" s="221"/>
      <c r="AY225" s="224"/>
      <c r="AZ225" s="218"/>
      <c r="BA225" s="221"/>
      <c r="BB225" s="275"/>
      <c r="BC225" s="278"/>
      <c r="BD225" s="278"/>
      <c r="BE225" s="281"/>
    </row>
    <row r="226" spans="2:65" ht="28.15" customHeight="1">
      <c r="B226" s="32"/>
      <c r="C226" s="244">
        <v>2</v>
      </c>
      <c r="D226" s="50"/>
      <c r="E226" s="49"/>
      <c r="F226" s="49"/>
      <c r="G226" s="48"/>
      <c r="H226" s="241"/>
      <c r="I226" s="248"/>
      <c r="J226" s="248"/>
      <c r="K226" s="248"/>
      <c r="L226" s="45" t="s">
        <v>132</v>
      </c>
      <c r="M226" s="44"/>
      <c r="N226" s="45" t="s">
        <v>131</v>
      </c>
      <c r="O226" s="44"/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31"/>
      <c r="AK226" s="225"/>
      <c r="AL226" s="51"/>
      <c r="AM226" s="228">
        <f>SUMPRODUCT(LEN($M226:$AE229)-LEN(SUBSTITUTE($M226:$AE229,"A", "")))</f>
        <v>0</v>
      </c>
      <c r="AN226" s="216">
        <f>SUMPRODUCT(LEN($AH226:$AH229)-LEN(SUBSTITUTE($AH226:$AH229,"A", "")))</f>
        <v>0</v>
      </c>
      <c r="AO226" s="219">
        <f>SUMPRODUCT(LEN($AG226:$AG229)-LEN(SUBSTITUTE($AG226:$AG229,"A", "")))</f>
        <v>0</v>
      </c>
      <c r="AP226" s="222">
        <f>SUMPRODUCT(LEN($M226:$AE229)-LEN(SUBSTITUTE($M226:$AE229,"S", "")))</f>
        <v>0</v>
      </c>
      <c r="AQ226" s="216">
        <f>SUMPRODUCT(LEN($AH226:$AH229)-LEN(SUBSTITUTE($AH226:$AH229,"S", "")))</f>
        <v>0</v>
      </c>
      <c r="AR226" s="219">
        <f>SUMPRODUCT(LEN($AG226:$AG229)-LEN(SUBSTITUTE($AG226:$AG229,"S", "")))</f>
        <v>0</v>
      </c>
      <c r="AS226" s="222">
        <f>SUMPRODUCT(LEN($M226:$AE229)-LEN(SUBSTITUTE($M226:$AE229,"F", "")))</f>
        <v>0</v>
      </c>
      <c r="AT226" s="216">
        <f>SUMPRODUCT(LEN($AH226:$AH229)-LEN(SUBSTITUTE($AH226:$AH229,"F", "")))</f>
        <v>0</v>
      </c>
      <c r="AU226" s="219">
        <f>SUMPRODUCT(LEN($AG226:$AG229)-LEN(SUBSTITUTE($AG226:$AG229,"F", "")))</f>
        <v>0</v>
      </c>
      <c r="AV226" s="222">
        <f>SUMPRODUCT(LEN($M226:$AE229)-LEN(SUBSTITUTE($M226:$AE229,"G", "")))</f>
        <v>0</v>
      </c>
      <c r="AW226" s="216">
        <f>SUMPRODUCT(LEN($AH226:$AH229)-LEN(SUBSTITUTE($AH226:$AH229,"G", "")))</f>
        <v>0</v>
      </c>
      <c r="AX226" s="219">
        <f>SUMPRODUCT(LEN($AG226:$AG229)-LEN(SUBSTITUTE($AG226:$AG229,"G", "")))</f>
        <v>0</v>
      </c>
      <c r="AY226" s="222">
        <f>SUMPRODUCT(LEN($M226:$AE229)-LEN(SUBSTITUTE($M226:$AE229,"M", "")))</f>
        <v>0</v>
      </c>
      <c r="AZ226" s="216">
        <f>SUMPRODUCT(LEN($AH226:$AH229)-LEN(SUBSTITUTE($AH226:$AH229,"M", "")))</f>
        <v>0</v>
      </c>
      <c r="BA226" s="219">
        <f>SUMPRODUCT(LEN($AG226:$AG229)-LEN(SUBSTITUTE($AG226:$AG229,"M", "")))</f>
        <v>0</v>
      </c>
      <c r="BB226" s="273">
        <f>SUMPRODUCT(LEN($AI226:$AI229)-LEN(SUBSTITUTE($AI226:$AI229,"S", "")))</f>
        <v>0</v>
      </c>
      <c r="BC226" s="276">
        <f>SUMPRODUCT(LEN($AI226:$AI229)-LEN(SUBSTITUTE($AI226:$AI229,"F", "")))</f>
        <v>0</v>
      </c>
      <c r="BD226" s="276">
        <f>SUMPRODUCT(LEN($AI226:$AI229)-LEN(SUBSTITUTE($AI226:$AI229,"G", "")))</f>
        <v>0</v>
      </c>
      <c r="BE226" s="279">
        <f>SUMPRODUCT(LEN($AI226:$AI229)-LEN(SUBSTITUTE($AI226:$AI229,"M", "")))</f>
        <v>0</v>
      </c>
    </row>
    <row r="227" spans="2:65" ht="28.15" customHeight="1" thickBot="1">
      <c r="B227" s="32"/>
      <c r="C227" s="245"/>
      <c r="D227" s="40"/>
      <c r="E227" s="39"/>
      <c r="F227" s="39"/>
      <c r="G227" s="38"/>
      <c r="H227" s="242"/>
      <c r="I227" s="249"/>
      <c r="J227" s="249"/>
      <c r="K227" s="249"/>
      <c r="L227" s="35" t="s">
        <v>122</v>
      </c>
      <c r="M227" s="34"/>
      <c r="N227" s="35" t="s">
        <v>121</v>
      </c>
      <c r="O227" s="34"/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32"/>
      <c r="AK227" s="226"/>
      <c r="AL227" s="51"/>
      <c r="AM227" s="229"/>
      <c r="AN227" s="217"/>
      <c r="AO227" s="220"/>
      <c r="AP227" s="223"/>
      <c r="AQ227" s="217"/>
      <c r="AR227" s="220"/>
      <c r="AS227" s="223"/>
      <c r="AT227" s="217"/>
      <c r="AU227" s="220"/>
      <c r="AV227" s="223"/>
      <c r="AW227" s="217"/>
      <c r="AX227" s="220"/>
      <c r="AY227" s="223"/>
      <c r="AZ227" s="217"/>
      <c r="BA227" s="220"/>
      <c r="BB227" s="274"/>
      <c r="BC227" s="277"/>
      <c r="BD227" s="277"/>
      <c r="BE227" s="280"/>
    </row>
    <row r="228" spans="2:65" ht="28.15" customHeight="1">
      <c r="B228" s="32"/>
      <c r="C228" s="246"/>
      <c r="D228" s="31"/>
      <c r="E228" s="30"/>
      <c r="F228" s="30"/>
      <c r="G228" s="29"/>
      <c r="H228" s="239"/>
      <c r="I228" s="250"/>
      <c r="J228" s="250"/>
      <c r="K228" s="250"/>
      <c r="L228" s="26" t="s">
        <v>112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32"/>
      <c r="AK228" s="226"/>
      <c r="AL228" s="51"/>
      <c r="AM228" s="229"/>
      <c r="AN228" s="217"/>
      <c r="AO228" s="220"/>
      <c r="AP228" s="223"/>
      <c r="AQ228" s="217"/>
      <c r="AR228" s="220"/>
      <c r="AS228" s="223"/>
      <c r="AT228" s="217"/>
      <c r="AU228" s="220"/>
      <c r="AV228" s="223"/>
      <c r="AW228" s="217"/>
      <c r="AX228" s="220"/>
      <c r="AY228" s="223"/>
      <c r="AZ228" s="217"/>
      <c r="BA228" s="220"/>
      <c r="BB228" s="274"/>
      <c r="BC228" s="277"/>
      <c r="BD228" s="277"/>
      <c r="BE228" s="280"/>
    </row>
    <row r="229" spans="2:65" ht="28.15" customHeight="1" thickBot="1">
      <c r="B229" s="32"/>
      <c r="C229" s="247"/>
      <c r="D229" s="60"/>
      <c r="E229" s="59"/>
      <c r="F229" s="59"/>
      <c r="G229" s="58"/>
      <c r="H229" s="240"/>
      <c r="I229" s="251"/>
      <c r="J229" s="251"/>
      <c r="K229" s="251"/>
      <c r="L229" s="55" t="s">
        <v>103</v>
      </c>
      <c r="M229" s="54"/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33"/>
      <c r="AK229" s="227"/>
      <c r="AL229" s="51"/>
      <c r="AM229" s="230"/>
      <c r="AN229" s="218"/>
      <c r="AO229" s="221"/>
      <c r="AP229" s="224"/>
      <c r="AQ229" s="218"/>
      <c r="AR229" s="221"/>
      <c r="AS229" s="224"/>
      <c r="AT229" s="218"/>
      <c r="AU229" s="221"/>
      <c r="AV229" s="224"/>
      <c r="AW229" s="218"/>
      <c r="AX229" s="221"/>
      <c r="AY229" s="224"/>
      <c r="AZ229" s="218"/>
      <c r="BA229" s="221"/>
      <c r="BB229" s="275"/>
      <c r="BC229" s="278"/>
      <c r="BD229" s="278"/>
      <c r="BE229" s="281"/>
    </row>
    <row r="230" spans="2:65" ht="28.15" hidden="1" customHeight="1">
      <c r="B230" s="32"/>
      <c r="C230" s="244">
        <v>3</v>
      </c>
      <c r="D230" s="50"/>
      <c r="E230" s="49"/>
      <c r="F230" s="49"/>
      <c r="G230" s="48"/>
      <c r="H230" s="241"/>
      <c r="I230" s="248"/>
      <c r="J230" s="248"/>
      <c r="K230" s="248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35"/>
      <c r="AK230" s="235"/>
      <c r="AL230" s="41"/>
      <c r="AM230" s="228">
        <f>SUMPRODUCT(LEN($M230:$AE233)-LEN(SUBSTITUTE($M230:$AE233,"A", "")))</f>
        <v>0</v>
      </c>
      <c r="AN230" s="216">
        <f>SUMPRODUCT(LEN($AH230:$AH233)-LEN(SUBSTITUTE($AH230:$AH233,"A", "")))</f>
        <v>0</v>
      </c>
      <c r="AO230" s="219">
        <f>SUMPRODUCT(LEN($AG230:$AG233)-LEN(SUBSTITUTE($AG230:$AG233,"A", "")))</f>
        <v>0</v>
      </c>
      <c r="AP230" s="222">
        <f>SUMPRODUCT(LEN($M230:$AE233)-LEN(SUBSTITUTE($M230:$AE233,"S", "")))</f>
        <v>0</v>
      </c>
      <c r="AQ230" s="216">
        <f>SUMPRODUCT(LEN($AH230:$AH233)-LEN(SUBSTITUTE($AH230:$AH233,"S", "")))</f>
        <v>0</v>
      </c>
      <c r="AR230" s="219">
        <f>SUMPRODUCT(LEN($AG230:$AG233)-LEN(SUBSTITUTE($AG230:$AG233,"S", "")))</f>
        <v>0</v>
      </c>
      <c r="AS230" s="222">
        <f>SUMPRODUCT(LEN($M230:$AE233)-LEN(SUBSTITUTE($M230:$AE233,"F", "")))</f>
        <v>0</v>
      </c>
      <c r="AT230" s="216">
        <f>SUMPRODUCT(LEN($AH230:$AH233)-LEN(SUBSTITUTE($AH230:$AH233,"F", "")))</f>
        <v>0</v>
      </c>
      <c r="AU230" s="219">
        <f>SUMPRODUCT(LEN($AG230:$AG233)-LEN(SUBSTITUTE($AG230:$AG233,"F", "")))</f>
        <v>0</v>
      </c>
      <c r="AV230" s="222">
        <f>SUMPRODUCT(LEN($M230:$AE233)-LEN(SUBSTITUTE($M230:$AE233,"G", "")))</f>
        <v>0</v>
      </c>
      <c r="AW230" s="216">
        <f>SUMPRODUCT(LEN($AH230:$AH233)-LEN(SUBSTITUTE($AH230:$AH233,"G", "")))</f>
        <v>0</v>
      </c>
      <c r="AX230" s="219">
        <f>SUMPRODUCT(LEN($AG230:$AG233)-LEN(SUBSTITUTE($AG230:$AG233,"G", "")))</f>
        <v>0</v>
      </c>
      <c r="AY230" s="222">
        <f>SUMPRODUCT(LEN($M230:$AE233)-LEN(SUBSTITUTE($M230:$AE233,"M", "")))</f>
        <v>0</v>
      </c>
      <c r="AZ230" s="216">
        <f>SUMPRODUCT(LEN($AH230:$AH233)-LEN(SUBSTITUTE($AH230:$AH233,"M", "")))</f>
        <v>0</v>
      </c>
      <c r="BA230" s="219">
        <f>SUMPRODUCT(LEN($AG230:$AG233)-LEN(SUBSTITUTE($AG230:$AG233,"M", "")))</f>
        <v>0</v>
      </c>
      <c r="BB230" s="273">
        <f>SUMPRODUCT(LEN($AI230:$AI233)-LEN(SUBSTITUTE($AI230:$AI233,"S", "")))</f>
        <v>0</v>
      </c>
      <c r="BC230" s="276">
        <f>SUMPRODUCT(LEN($AI230:$AI233)-LEN(SUBSTITUTE($AI230:$AI233,"F", "")))</f>
        <v>0</v>
      </c>
      <c r="BD230" s="276">
        <f>SUMPRODUCT(LEN($AI230:$AI233)-LEN(SUBSTITUTE($AI230:$AI233,"G", "")))</f>
        <v>0</v>
      </c>
      <c r="BE230" s="279">
        <f>SUMPRODUCT(LEN($AI230:$AI233)-LEN(SUBSTITUTE($AI230:$AI233,"M", "")))</f>
        <v>0</v>
      </c>
    </row>
    <row r="231" spans="2:65" ht="28.15" hidden="1" customHeight="1" thickBot="1">
      <c r="B231" s="32"/>
      <c r="C231" s="245"/>
      <c r="D231" s="40"/>
      <c r="E231" s="39"/>
      <c r="F231" s="39"/>
      <c r="G231" s="38"/>
      <c r="H231" s="242"/>
      <c r="I231" s="249"/>
      <c r="J231" s="249"/>
      <c r="K231" s="249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36"/>
      <c r="AK231" s="236"/>
      <c r="AL231" s="22"/>
      <c r="AM231" s="229"/>
      <c r="AN231" s="217"/>
      <c r="AO231" s="220"/>
      <c r="AP231" s="223"/>
      <c r="AQ231" s="217"/>
      <c r="AR231" s="220"/>
      <c r="AS231" s="223"/>
      <c r="AT231" s="217"/>
      <c r="AU231" s="220"/>
      <c r="AV231" s="223"/>
      <c r="AW231" s="217"/>
      <c r="AX231" s="220"/>
      <c r="AY231" s="223"/>
      <c r="AZ231" s="217"/>
      <c r="BA231" s="220"/>
      <c r="BB231" s="274"/>
      <c r="BC231" s="277"/>
      <c r="BD231" s="277"/>
      <c r="BE231" s="280"/>
    </row>
    <row r="232" spans="2:65" ht="28.15" hidden="1" customHeight="1">
      <c r="B232" s="32"/>
      <c r="C232" s="246"/>
      <c r="D232" s="31"/>
      <c r="E232" s="30"/>
      <c r="F232" s="30"/>
      <c r="G232" s="29"/>
      <c r="H232" s="239"/>
      <c r="I232" s="250"/>
      <c r="J232" s="250"/>
      <c r="K232" s="250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36"/>
      <c r="AK232" s="236"/>
      <c r="AL232" s="22"/>
      <c r="AM232" s="229"/>
      <c r="AN232" s="217"/>
      <c r="AO232" s="220"/>
      <c r="AP232" s="223"/>
      <c r="AQ232" s="217"/>
      <c r="AR232" s="220"/>
      <c r="AS232" s="223"/>
      <c r="AT232" s="217"/>
      <c r="AU232" s="220"/>
      <c r="AV232" s="223"/>
      <c r="AW232" s="217"/>
      <c r="AX232" s="220"/>
      <c r="AY232" s="223"/>
      <c r="AZ232" s="217"/>
      <c r="BA232" s="220"/>
      <c r="BB232" s="274"/>
      <c r="BC232" s="277"/>
      <c r="BD232" s="277"/>
      <c r="BE232" s="280"/>
    </row>
    <row r="233" spans="2:65" ht="28.15" hidden="1" customHeight="1" thickBot="1">
      <c r="B233" s="21"/>
      <c r="C233" s="252"/>
      <c r="D233" s="20"/>
      <c r="E233" s="19"/>
      <c r="F233" s="19"/>
      <c r="G233" s="18"/>
      <c r="H233" s="240"/>
      <c r="I233" s="253"/>
      <c r="J233" s="253"/>
      <c r="K233" s="253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37"/>
      <c r="AK233" s="237"/>
      <c r="AL233" s="11"/>
      <c r="AM233" s="230"/>
      <c r="AN233" s="218"/>
      <c r="AO233" s="221"/>
      <c r="AP233" s="224"/>
      <c r="AQ233" s="218"/>
      <c r="AR233" s="221"/>
      <c r="AS233" s="224"/>
      <c r="AT233" s="218"/>
      <c r="AU233" s="221"/>
      <c r="AV233" s="224"/>
      <c r="AW233" s="218"/>
      <c r="AX233" s="221"/>
      <c r="AY233" s="224"/>
      <c r="AZ233" s="218"/>
      <c r="BA233" s="221"/>
      <c r="BB233" s="275"/>
      <c r="BC233" s="278"/>
      <c r="BD233" s="278"/>
      <c r="BE233" s="281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14" t="s">
        <v>167</v>
      </c>
      <c r="M234" s="243"/>
      <c r="N234" s="214" t="s">
        <v>166</v>
      </c>
      <c r="O234" s="243"/>
      <c r="P234" s="214" t="s">
        <v>166</v>
      </c>
      <c r="Q234" s="215"/>
      <c r="R234" s="214" t="s">
        <v>166</v>
      </c>
      <c r="S234" s="215"/>
      <c r="T234" s="214" t="s">
        <v>166</v>
      </c>
      <c r="U234" s="215"/>
      <c r="V234" s="214" t="s">
        <v>166</v>
      </c>
      <c r="W234" s="215"/>
      <c r="X234" s="214" t="s">
        <v>166</v>
      </c>
      <c r="Y234" s="215"/>
      <c r="Z234" s="214" t="s">
        <v>166</v>
      </c>
      <c r="AA234" s="215"/>
      <c r="AB234" s="214" t="s">
        <v>166</v>
      </c>
      <c r="AC234" s="215"/>
      <c r="AD234" s="214" t="s">
        <v>166</v>
      </c>
      <c r="AE234" s="215"/>
      <c r="AF234" s="234" t="s">
        <v>165</v>
      </c>
      <c r="AG234" s="215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55"/>
      <c r="F235" s="256"/>
      <c r="G235" s="257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40</v>
      </c>
      <c r="AN235" s="85">
        <f t="shared" si="30"/>
        <v>4</v>
      </c>
      <c r="AO235" s="84">
        <f t="shared" si="30"/>
        <v>0</v>
      </c>
      <c r="AP235" s="86">
        <f t="shared" si="30"/>
        <v>12</v>
      </c>
      <c r="AQ235" s="85">
        <f t="shared" si="30"/>
        <v>2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7</v>
      </c>
      <c r="AW235" s="85">
        <f t="shared" si="30"/>
        <v>1</v>
      </c>
      <c r="AX235" s="84">
        <f t="shared" si="30"/>
        <v>0</v>
      </c>
      <c r="AY235" s="86">
        <f t="shared" si="30"/>
        <v>9</v>
      </c>
      <c r="AZ235" s="85">
        <f t="shared" si="30"/>
        <v>2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137</v>
      </c>
      <c r="BI235" s="5">
        <f>SUM(AM235:AO235)/$BJ$5</f>
        <v>44</v>
      </c>
      <c r="BJ235" s="5">
        <f>SUM(AP235:AR235,BB235)/$BJ$5</f>
        <v>14</v>
      </c>
      <c r="BK235" s="5">
        <f>SUM(AS235:AU235,BC235)/$BJ$5</f>
        <v>0</v>
      </c>
      <c r="BL235" s="5">
        <f>SUM(AV235:AX235,BD235)/$BJ$5</f>
        <v>9</v>
      </c>
      <c r="BM235" s="5">
        <f>SUM(AY235:BA235,BE235)/$BJ$5</f>
        <v>11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20</v>
      </c>
      <c r="AN236" s="66">
        <f t="shared" si="31"/>
        <v>2</v>
      </c>
      <c r="AO236" s="65">
        <f t="shared" si="31"/>
        <v>0</v>
      </c>
      <c r="AP236" s="67">
        <f t="shared" si="31"/>
        <v>6</v>
      </c>
      <c r="AQ236" s="66">
        <f t="shared" si="31"/>
        <v>1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3.5</v>
      </c>
      <c r="AW236" s="66">
        <f t="shared" si="31"/>
        <v>0.5</v>
      </c>
      <c r="AX236" s="65">
        <f t="shared" si="31"/>
        <v>0</v>
      </c>
      <c r="AY236" s="67">
        <f t="shared" si="31"/>
        <v>4.5</v>
      </c>
      <c r="AZ236" s="66">
        <f t="shared" si="31"/>
        <v>1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4">
        <v>1</v>
      </c>
      <c r="D237" s="50"/>
      <c r="E237" s="49"/>
      <c r="F237" s="49"/>
      <c r="G237" s="48"/>
      <c r="H237" s="241" t="s">
        <v>178</v>
      </c>
      <c r="I237" s="248">
        <v>107</v>
      </c>
      <c r="J237" s="248">
        <v>33</v>
      </c>
      <c r="K237" s="248">
        <v>7</v>
      </c>
      <c r="L237" s="45" t="s">
        <v>132</v>
      </c>
      <c r="M237" s="44" t="s">
        <v>175</v>
      </c>
      <c r="N237" s="45" t="s">
        <v>131</v>
      </c>
      <c r="O237" s="44" t="s">
        <v>1106</v>
      </c>
      <c r="P237" s="45" t="s">
        <v>130</v>
      </c>
      <c r="Q237" s="44" t="s">
        <v>375</v>
      </c>
      <c r="R237" s="45" t="s">
        <v>129</v>
      </c>
      <c r="S237" s="44" t="s">
        <v>375</v>
      </c>
      <c r="T237" s="45" t="s">
        <v>128</v>
      </c>
      <c r="U237" s="44" t="s">
        <v>374</v>
      </c>
      <c r="V237" s="45" t="s">
        <v>127</v>
      </c>
      <c r="W237" s="44" t="s">
        <v>186</v>
      </c>
      <c r="X237" s="45" t="s">
        <v>126</v>
      </c>
      <c r="Y237" s="44" t="s">
        <v>133</v>
      </c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1097</v>
      </c>
      <c r="AI237" s="42" t="s">
        <v>531</v>
      </c>
      <c r="AJ237" s="235"/>
      <c r="AK237" s="235"/>
      <c r="AL237" s="51"/>
      <c r="AM237" s="228">
        <f>SUMPRODUCT(LEN($M237:$AE240)-LEN(SUBSTITUTE($M237:$AE240,"A", "")))</f>
        <v>40</v>
      </c>
      <c r="AN237" s="216">
        <f>SUMPRODUCT(LEN($AH237:$AH240)-LEN(SUBSTITUTE($AH237:$AH240,"A", "")))</f>
        <v>4</v>
      </c>
      <c r="AO237" s="219">
        <f>SUMPRODUCT(LEN($AG237:$AG240)-LEN(SUBSTITUTE($AG237:$AG240,"A", "")))</f>
        <v>0</v>
      </c>
      <c r="AP237" s="222">
        <f>SUMPRODUCT(LEN($M237:$AE240)-LEN(SUBSTITUTE($M237:$AE240,"S", "")))</f>
        <v>12</v>
      </c>
      <c r="AQ237" s="216">
        <f>SUMPRODUCT(LEN($AH237:$AH240)-LEN(SUBSTITUTE($AH237:$AH240,"S", "")))</f>
        <v>2</v>
      </c>
      <c r="AR237" s="219">
        <f>SUMPRODUCT(LEN($AG237:$AG240)-LEN(SUBSTITUTE($AG237:$AG240,"S", "")))</f>
        <v>0</v>
      </c>
      <c r="AS237" s="222">
        <f>SUMPRODUCT(LEN($M237:$AE240)-LEN(SUBSTITUTE($M237:$AE240,"F", "")))</f>
        <v>0</v>
      </c>
      <c r="AT237" s="216">
        <f>SUMPRODUCT(LEN($AH237:$AH240)-LEN(SUBSTITUTE($AH237:$AH240,"F", "")))</f>
        <v>0</v>
      </c>
      <c r="AU237" s="219">
        <f>SUMPRODUCT(LEN($AG237:$AG240)-LEN(SUBSTITUTE($AG237:$AG240,"F", "")))</f>
        <v>0</v>
      </c>
      <c r="AV237" s="222">
        <f>SUMPRODUCT(LEN($M237:$AE240)-LEN(SUBSTITUTE($M237:$AE240,"G", "")))</f>
        <v>7</v>
      </c>
      <c r="AW237" s="216">
        <f>SUMPRODUCT(LEN($AH237:$AH240)-LEN(SUBSTITUTE($AH237:$AH240,"G", "")))</f>
        <v>1</v>
      </c>
      <c r="AX237" s="219">
        <f>SUMPRODUCT(LEN($AG237:$AG240)-LEN(SUBSTITUTE($AG237:$AG240,"G", "")))</f>
        <v>0</v>
      </c>
      <c r="AY237" s="222">
        <f>SUMPRODUCT(LEN($M237:$AE240)-LEN(SUBSTITUTE($M237:$AE240,"M", "")))</f>
        <v>9</v>
      </c>
      <c r="AZ237" s="216">
        <f>SUMPRODUCT(LEN($AH237:$AH240)-LEN(SUBSTITUTE($AH237:$AH240,"M", "")))</f>
        <v>2</v>
      </c>
      <c r="BA237" s="219">
        <f>SUMPRODUCT(LEN($AG237:$AG240)-LEN(SUBSTITUTE($AG237:$AG240,"M", "")))</f>
        <v>0</v>
      </c>
      <c r="BB237" s="273">
        <f>SUMPRODUCT(LEN($AI237:$AI240)-LEN(SUBSTITUTE($AI237:$AI240,"S", "")))</f>
        <v>0</v>
      </c>
      <c r="BC237" s="276">
        <f>SUMPRODUCT(LEN($AI237:$AI240)-LEN(SUBSTITUTE($AI237:$AI240,"F", "")))</f>
        <v>0</v>
      </c>
      <c r="BD237" s="276">
        <f>SUMPRODUCT(LEN($AI237:$AI240)-LEN(SUBSTITUTE($AI237:$AI240,"G", "")))</f>
        <v>1</v>
      </c>
      <c r="BE237" s="279">
        <f>SUMPRODUCT(LEN($AI237:$AI240)-LEN(SUBSTITUTE($AI237:$AI240,"M", "")))</f>
        <v>0</v>
      </c>
    </row>
    <row r="238" spans="2:65" ht="28.15" customHeight="1" thickBot="1">
      <c r="B238" s="32"/>
      <c r="C238" s="245"/>
      <c r="D238" s="40"/>
      <c r="E238" s="39"/>
      <c r="F238" s="39"/>
      <c r="G238" s="38"/>
      <c r="H238" s="242"/>
      <c r="I238" s="249"/>
      <c r="J238" s="249"/>
      <c r="K238" s="249"/>
      <c r="L238" s="35" t="s">
        <v>122</v>
      </c>
      <c r="M238" s="34" t="s">
        <v>374</v>
      </c>
      <c r="N238" s="35" t="s">
        <v>121</v>
      </c>
      <c r="O238" s="34" t="s">
        <v>1167</v>
      </c>
      <c r="P238" s="35" t="s">
        <v>120</v>
      </c>
      <c r="Q238" s="34" t="s">
        <v>1097</v>
      </c>
      <c r="R238" s="35" t="s">
        <v>119</v>
      </c>
      <c r="S238" s="34" t="s">
        <v>737</v>
      </c>
      <c r="T238" s="35" t="s">
        <v>118</v>
      </c>
      <c r="U238" s="34" t="s">
        <v>547</v>
      </c>
      <c r="V238" s="35" t="s">
        <v>117</v>
      </c>
      <c r="W238" s="34" t="s">
        <v>372</v>
      </c>
      <c r="X238" s="35" t="s">
        <v>116</v>
      </c>
      <c r="Y238" s="34" t="s">
        <v>133</v>
      </c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1630</v>
      </c>
      <c r="AI238" s="23"/>
      <c r="AJ238" s="236"/>
      <c r="AK238" s="236"/>
      <c r="AL238" s="51"/>
      <c r="AM238" s="229"/>
      <c r="AN238" s="217"/>
      <c r="AO238" s="220"/>
      <c r="AP238" s="223"/>
      <c r="AQ238" s="217"/>
      <c r="AR238" s="220"/>
      <c r="AS238" s="223"/>
      <c r="AT238" s="217"/>
      <c r="AU238" s="220"/>
      <c r="AV238" s="223"/>
      <c r="AW238" s="217"/>
      <c r="AX238" s="220"/>
      <c r="AY238" s="223"/>
      <c r="AZ238" s="217"/>
      <c r="BA238" s="220"/>
      <c r="BB238" s="274"/>
      <c r="BC238" s="277"/>
      <c r="BD238" s="277"/>
      <c r="BE238" s="280"/>
    </row>
    <row r="239" spans="2:65" ht="28.15" customHeight="1">
      <c r="B239" s="32"/>
      <c r="C239" s="246"/>
      <c r="D239" s="31"/>
      <c r="E239" s="30"/>
      <c r="F239" s="30"/>
      <c r="G239" s="29"/>
      <c r="H239" s="239">
        <v>257</v>
      </c>
      <c r="I239" s="250"/>
      <c r="J239" s="250"/>
      <c r="K239" s="250"/>
      <c r="L239" s="26" t="s">
        <v>112</v>
      </c>
      <c r="M239" s="25" t="s">
        <v>1079</v>
      </c>
      <c r="N239" s="26" t="s">
        <v>111</v>
      </c>
      <c r="O239" s="25" t="s">
        <v>1106</v>
      </c>
      <c r="P239" s="26" t="s">
        <v>110</v>
      </c>
      <c r="Q239" s="25" t="s">
        <v>1106</v>
      </c>
      <c r="R239" s="26" t="s">
        <v>109</v>
      </c>
      <c r="S239" s="25" t="s">
        <v>656</v>
      </c>
      <c r="T239" s="26" t="s">
        <v>108</v>
      </c>
      <c r="U239" s="25" t="s">
        <v>502</v>
      </c>
      <c r="V239" s="26" t="s">
        <v>107</v>
      </c>
      <c r="W239" s="25" t="s">
        <v>371</v>
      </c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36"/>
      <c r="AK239" s="236"/>
      <c r="AL239" s="51"/>
      <c r="AM239" s="229"/>
      <c r="AN239" s="217"/>
      <c r="AO239" s="220"/>
      <c r="AP239" s="223"/>
      <c r="AQ239" s="217"/>
      <c r="AR239" s="220"/>
      <c r="AS239" s="223"/>
      <c r="AT239" s="217"/>
      <c r="AU239" s="220"/>
      <c r="AV239" s="223"/>
      <c r="AW239" s="217"/>
      <c r="AX239" s="220"/>
      <c r="AY239" s="223"/>
      <c r="AZ239" s="217"/>
      <c r="BA239" s="220"/>
      <c r="BB239" s="274"/>
      <c r="BC239" s="277"/>
      <c r="BD239" s="277"/>
      <c r="BE239" s="280"/>
    </row>
    <row r="240" spans="2:65" ht="28.15" customHeight="1" thickBot="1">
      <c r="B240" s="32"/>
      <c r="C240" s="247"/>
      <c r="D240" s="60"/>
      <c r="E240" s="59"/>
      <c r="F240" s="59"/>
      <c r="G240" s="58"/>
      <c r="H240" s="240"/>
      <c r="I240" s="251"/>
      <c r="J240" s="251"/>
      <c r="K240" s="251"/>
      <c r="L240" s="55" t="s">
        <v>103</v>
      </c>
      <c r="M240" s="54" t="s">
        <v>1264</v>
      </c>
      <c r="N240" s="55" t="s">
        <v>102</v>
      </c>
      <c r="O240" s="54" t="s">
        <v>1079</v>
      </c>
      <c r="P240" s="55" t="s">
        <v>101</v>
      </c>
      <c r="Q240" s="54" t="s">
        <v>1106</v>
      </c>
      <c r="R240" s="55" t="s">
        <v>100</v>
      </c>
      <c r="S240" s="54" t="s">
        <v>703</v>
      </c>
      <c r="T240" s="55">
        <v>20</v>
      </c>
      <c r="U240" s="54" t="s">
        <v>661</v>
      </c>
      <c r="V240" s="55" t="s">
        <v>99</v>
      </c>
      <c r="W240" s="54" t="s">
        <v>133</v>
      </c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38"/>
      <c r="AK240" s="238"/>
      <c r="AL240" s="51"/>
      <c r="AM240" s="230"/>
      <c r="AN240" s="218"/>
      <c r="AO240" s="221"/>
      <c r="AP240" s="224"/>
      <c r="AQ240" s="218"/>
      <c r="AR240" s="221"/>
      <c r="AS240" s="224"/>
      <c r="AT240" s="218"/>
      <c r="AU240" s="221"/>
      <c r="AV240" s="224"/>
      <c r="AW240" s="218"/>
      <c r="AX240" s="221"/>
      <c r="AY240" s="224"/>
      <c r="AZ240" s="218"/>
      <c r="BA240" s="221"/>
      <c r="BB240" s="275"/>
      <c r="BC240" s="278"/>
      <c r="BD240" s="278"/>
      <c r="BE240" s="281"/>
    </row>
    <row r="241" spans="2:65" ht="28.15" customHeight="1">
      <c r="B241" s="32"/>
      <c r="C241" s="244">
        <v>2</v>
      </c>
      <c r="D241" s="50"/>
      <c r="E241" s="49"/>
      <c r="F241" s="49"/>
      <c r="G241" s="48"/>
      <c r="H241" s="241"/>
      <c r="I241" s="248"/>
      <c r="J241" s="248"/>
      <c r="K241" s="248"/>
      <c r="L241" s="45" t="s">
        <v>132</v>
      </c>
      <c r="M241" s="44"/>
      <c r="N241" s="45" t="s">
        <v>131</v>
      </c>
      <c r="O241" s="44"/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31"/>
      <c r="AK241" s="225"/>
      <c r="AL241" s="51"/>
      <c r="AM241" s="228">
        <f>SUMPRODUCT(LEN($M241:$AE244)-LEN(SUBSTITUTE($M241:$AE244,"A", "")))</f>
        <v>0</v>
      </c>
      <c r="AN241" s="216">
        <f>SUMPRODUCT(LEN($AH241:$AH244)-LEN(SUBSTITUTE($AH241:$AH244,"A", "")))</f>
        <v>0</v>
      </c>
      <c r="AO241" s="219">
        <f>SUMPRODUCT(LEN($AG241:$AG244)-LEN(SUBSTITUTE($AG241:$AG244,"A", "")))</f>
        <v>0</v>
      </c>
      <c r="AP241" s="222">
        <f>SUMPRODUCT(LEN($M241:$AE244)-LEN(SUBSTITUTE($M241:$AE244,"S", "")))</f>
        <v>0</v>
      </c>
      <c r="AQ241" s="216">
        <f>SUMPRODUCT(LEN($AH241:$AH244)-LEN(SUBSTITUTE($AH241:$AH244,"S", "")))</f>
        <v>0</v>
      </c>
      <c r="AR241" s="219">
        <f>SUMPRODUCT(LEN($AG241:$AG244)-LEN(SUBSTITUTE($AG241:$AG244,"S", "")))</f>
        <v>0</v>
      </c>
      <c r="AS241" s="222">
        <f>SUMPRODUCT(LEN($M241:$AE244)-LEN(SUBSTITUTE($M241:$AE244,"F", "")))</f>
        <v>0</v>
      </c>
      <c r="AT241" s="216">
        <f>SUMPRODUCT(LEN($AH241:$AH244)-LEN(SUBSTITUTE($AH241:$AH244,"F", "")))</f>
        <v>0</v>
      </c>
      <c r="AU241" s="219">
        <f>SUMPRODUCT(LEN($AG241:$AG244)-LEN(SUBSTITUTE($AG241:$AG244,"F", "")))</f>
        <v>0</v>
      </c>
      <c r="AV241" s="222">
        <f>SUMPRODUCT(LEN($M241:$AE244)-LEN(SUBSTITUTE($M241:$AE244,"G", "")))</f>
        <v>0</v>
      </c>
      <c r="AW241" s="216">
        <f>SUMPRODUCT(LEN($AH241:$AH244)-LEN(SUBSTITUTE($AH241:$AH244,"G", "")))</f>
        <v>0</v>
      </c>
      <c r="AX241" s="219">
        <f>SUMPRODUCT(LEN($AG241:$AG244)-LEN(SUBSTITUTE($AG241:$AG244,"G", "")))</f>
        <v>0</v>
      </c>
      <c r="AY241" s="222">
        <f>SUMPRODUCT(LEN($M241:$AE244)-LEN(SUBSTITUTE($M241:$AE244,"M", "")))</f>
        <v>0</v>
      </c>
      <c r="AZ241" s="216">
        <f>SUMPRODUCT(LEN($AH241:$AH244)-LEN(SUBSTITUTE($AH241:$AH244,"M", "")))</f>
        <v>0</v>
      </c>
      <c r="BA241" s="219">
        <f>SUMPRODUCT(LEN($AG241:$AG244)-LEN(SUBSTITUTE($AG241:$AG244,"M", "")))</f>
        <v>0</v>
      </c>
      <c r="BB241" s="273">
        <f>SUMPRODUCT(LEN($AI241:$AI244)-LEN(SUBSTITUTE($AI241:$AI244,"S", "")))</f>
        <v>0</v>
      </c>
      <c r="BC241" s="276">
        <f>SUMPRODUCT(LEN($AI241:$AI244)-LEN(SUBSTITUTE($AI241:$AI244,"F", "")))</f>
        <v>0</v>
      </c>
      <c r="BD241" s="276">
        <f>SUMPRODUCT(LEN($AI241:$AI244)-LEN(SUBSTITUTE($AI241:$AI244,"G", "")))</f>
        <v>0</v>
      </c>
      <c r="BE241" s="279">
        <f>SUMPRODUCT(LEN($AI241:$AI244)-LEN(SUBSTITUTE($AI241:$AI244,"M", "")))</f>
        <v>0</v>
      </c>
    </row>
    <row r="242" spans="2:65" ht="28.15" customHeight="1" thickBot="1">
      <c r="B242" s="32"/>
      <c r="C242" s="245"/>
      <c r="D242" s="40"/>
      <c r="E242" s="39"/>
      <c r="F242" s="39"/>
      <c r="G242" s="38"/>
      <c r="H242" s="242"/>
      <c r="I242" s="249"/>
      <c r="J242" s="249"/>
      <c r="K242" s="249"/>
      <c r="L242" s="35" t="s">
        <v>122</v>
      </c>
      <c r="M242" s="34"/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32"/>
      <c r="AK242" s="226"/>
      <c r="AL242" s="51"/>
      <c r="AM242" s="229"/>
      <c r="AN242" s="217"/>
      <c r="AO242" s="220"/>
      <c r="AP242" s="223"/>
      <c r="AQ242" s="217"/>
      <c r="AR242" s="220"/>
      <c r="AS242" s="223"/>
      <c r="AT242" s="217"/>
      <c r="AU242" s="220"/>
      <c r="AV242" s="223"/>
      <c r="AW242" s="217"/>
      <c r="AX242" s="220"/>
      <c r="AY242" s="223"/>
      <c r="AZ242" s="217"/>
      <c r="BA242" s="220"/>
      <c r="BB242" s="274"/>
      <c r="BC242" s="277"/>
      <c r="BD242" s="277"/>
      <c r="BE242" s="280"/>
    </row>
    <row r="243" spans="2:65" ht="28.15" customHeight="1">
      <c r="B243" s="32"/>
      <c r="C243" s="246"/>
      <c r="D243" s="31"/>
      <c r="E243" s="30"/>
      <c r="F243" s="30"/>
      <c r="G243" s="29"/>
      <c r="H243" s="239"/>
      <c r="I243" s="250"/>
      <c r="J243" s="250"/>
      <c r="K243" s="250"/>
      <c r="L243" s="26" t="s">
        <v>112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32"/>
      <c r="AK243" s="226"/>
      <c r="AL243" s="51"/>
      <c r="AM243" s="229"/>
      <c r="AN243" s="217"/>
      <c r="AO243" s="220"/>
      <c r="AP243" s="223"/>
      <c r="AQ243" s="217"/>
      <c r="AR243" s="220"/>
      <c r="AS243" s="223"/>
      <c r="AT243" s="217"/>
      <c r="AU243" s="220"/>
      <c r="AV243" s="223"/>
      <c r="AW243" s="217"/>
      <c r="AX243" s="220"/>
      <c r="AY243" s="223"/>
      <c r="AZ243" s="217"/>
      <c r="BA243" s="220"/>
      <c r="BB243" s="274"/>
      <c r="BC243" s="277"/>
      <c r="BD243" s="277"/>
      <c r="BE243" s="280"/>
    </row>
    <row r="244" spans="2:65" ht="28.15" customHeight="1" thickBot="1">
      <c r="B244" s="32"/>
      <c r="C244" s="247"/>
      <c r="D244" s="60"/>
      <c r="E244" s="59"/>
      <c r="F244" s="59"/>
      <c r="G244" s="58"/>
      <c r="H244" s="240"/>
      <c r="I244" s="251"/>
      <c r="J244" s="251"/>
      <c r="K244" s="251"/>
      <c r="L244" s="55" t="s">
        <v>103</v>
      </c>
      <c r="M244" s="54"/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33"/>
      <c r="AK244" s="227"/>
      <c r="AL244" s="51"/>
      <c r="AM244" s="230"/>
      <c r="AN244" s="218"/>
      <c r="AO244" s="221"/>
      <c r="AP244" s="224"/>
      <c r="AQ244" s="218"/>
      <c r="AR244" s="221"/>
      <c r="AS244" s="224"/>
      <c r="AT244" s="218"/>
      <c r="AU244" s="221"/>
      <c r="AV244" s="224"/>
      <c r="AW244" s="218"/>
      <c r="AX244" s="221"/>
      <c r="AY244" s="224"/>
      <c r="AZ244" s="218"/>
      <c r="BA244" s="221"/>
      <c r="BB244" s="275"/>
      <c r="BC244" s="278"/>
      <c r="BD244" s="278"/>
      <c r="BE244" s="281"/>
    </row>
    <row r="245" spans="2:65" ht="28.15" hidden="1" customHeight="1">
      <c r="B245" s="32"/>
      <c r="C245" s="244">
        <v>3</v>
      </c>
      <c r="D245" s="50"/>
      <c r="E245" s="49"/>
      <c r="F245" s="49"/>
      <c r="G245" s="48"/>
      <c r="H245" s="241"/>
      <c r="I245" s="248"/>
      <c r="J245" s="248"/>
      <c r="K245" s="248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35"/>
      <c r="AK245" s="235"/>
      <c r="AL245" s="41"/>
      <c r="AM245" s="228">
        <f>SUMPRODUCT(LEN($M245:$AE248)-LEN(SUBSTITUTE($M245:$AE248,"A", "")))</f>
        <v>0</v>
      </c>
      <c r="AN245" s="216">
        <f>SUMPRODUCT(LEN($AH245:$AH248)-LEN(SUBSTITUTE($AH245:$AH248,"A", "")))</f>
        <v>0</v>
      </c>
      <c r="AO245" s="219">
        <f>SUMPRODUCT(LEN($AG245:$AG248)-LEN(SUBSTITUTE($AG245:$AG248,"A", "")))</f>
        <v>0</v>
      </c>
      <c r="AP245" s="222">
        <f>SUMPRODUCT(LEN($M245:$AE248)-LEN(SUBSTITUTE($M245:$AE248,"S", "")))</f>
        <v>0</v>
      </c>
      <c r="AQ245" s="216">
        <f>SUMPRODUCT(LEN($AH245:$AH248)-LEN(SUBSTITUTE($AH245:$AH248,"S", "")))</f>
        <v>0</v>
      </c>
      <c r="AR245" s="219">
        <f>SUMPRODUCT(LEN($AG245:$AG248)-LEN(SUBSTITUTE($AG245:$AG248,"S", "")))</f>
        <v>0</v>
      </c>
      <c r="AS245" s="222">
        <f>SUMPRODUCT(LEN($M245:$AE248)-LEN(SUBSTITUTE($M245:$AE248,"F", "")))</f>
        <v>0</v>
      </c>
      <c r="AT245" s="216">
        <f>SUMPRODUCT(LEN($AH245:$AH248)-LEN(SUBSTITUTE($AH245:$AH248,"F", "")))</f>
        <v>0</v>
      </c>
      <c r="AU245" s="219">
        <f>SUMPRODUCT(LEN($AG245:$AG248)-LEN(SUBSTITUTE($AG245:$AG248,"F", "")))</f>
        <v>0</v>
      </c>
      <c r="AV245" s="222">
        <f>SUMPRODUCT(LEN($M245:$AE248)-LEN(SUBSTITUTE($M245:$AE248,"G", "")))</f>
        <v>0</v>
      </c>
      <c r="AW245" s="216">
        <f>SUMPRODUCT(LEN($AH245:$AH248)-LEN(SUBSTITUTE($AH245:$AH248,"G", "")))</f>
        <v>0</v>
      </c>
      <c r="AX245" s="219">
        <f>SUMPRODUCT(LEN($AG245:$AG248)-LEN(SUBSTITUTE($AG245:$AG248,"G", "")))</f>
        <v>0</v>
      </c>
      <c r="AY245" s="222">
        <f>SUMPRODUCT(LEN($M245:$AE248)-LEN(SUBSTITUTE($M245:$AE248,"M", "")))</f>
        <v>0</v>
      </c>
      <c r="AZ245" s="216">
        <f>SUMPRODUCT(LEN($AH245:$AH248)-LEN(SUBSTITUTE($AH245:$AH248,"M", "")))</f>
        <v>0</v>
      </c>
      <c r="BA245" s="219">
        <f>SUMPRODUCT(LEN($AG245:$AG248)-LEN(SUBSTITUTE($AG245:$AG248,"M", "")))</f>
        <v>0</v>
      </c>
      <c r="BB245" s="273">
        <f>SUMPRODUCT(LEN($AI245:$AI248)-LEN(SUBSTITUTE($AI245:$AI248,"S", "")))</f>
        <v>0</v>
      </c>
      <c r="BC245" s="276">
        <f>SUMPRODUCT(LEN($AI245:$AI248)-LEN(SUBSTITUTE($AI245:$AI248,"F", "")))</f>
        <v>0</v>
      </c>
      <c r="BD245" s="276">
        <f>SUMPRODUCT(LEN($AI245:$AI248)-LEN(SUBSTITUTE($AI245:$AI248,"G", "")))</f>
        <v>0</v>
      </c>
      <c r="BE245" s="279">
        <f>SUMPRODUCT(LEN($AI245:$AI248)-LEN(SUBSTITUTE($AI245:$AI248,"M", "")))</f>
        <v>0</v>
      </c>
    </row>
    <row r="246" spans="2:65" ht="28.15" hidden="1" customHeight="1" thickBot="1">
      <c r="B246" s="32"/>
      <c r="C246" s="245"/>
      <c r="D246" s="40"/>
      <c r="E246" s="39"/>
      <c r="F246" s="39"/>
      <c r="G246" s="38"/>
      <c r="H246" s="242"/>
      <c r="I246" s="249"/>
      <c r="J246" s="249"/>
      <c r="K246" s="249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36"/>
      <c r="AK246" s="236"/>
      <c r="AL246" s="22"/>
      <c r="AM246" s="229"/>
      <c r="AN246" s="217"/>
      <c r="AO246" s="220"/>
      <c r="AP246" s="223"/>
      <c r="AQ246" s="217"/>
      <c r="AR246" s="220"/>
      <c r="AS246" s="223"/>
      <c r="AT246" s="217"/>
      <c r="AU246" s="220"/>
      <c r="AV246" s="223"/>
      <c r="AW246" s="217"/>
      <c r="AX246" s="220"/>
      <c r="AY246" s="223"/>
      <c r="AZ246" s="217"/>
      <c r="BA246" s="220"/>
      <c r="BB246" s="274"/>
      <c r="BC246" s="277"/>
      <c r="BD246" s="277"/>
      <c r="BE246" s="280"/>
    </row>
    <row r="247" spans="2:65" ht="28.15" hidden="1" customHeight="1">
      <c r="B247" s="32"/>
      <c r="C247" s="246"/>
      <c r="D247" s="31"/>
      <c r="E247" s="30"/>
      <c r="F247" s="30"/>
      <c r="G247" s="29"/>
      <c r="H247" s="239"/>
      <c r="I247" s="250"/>
      <c r="J247" s="250"/>
      <c r="K247" s="250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36"/>
      <c r="AK247" s="236"/>
      <c r="AL247" s="22"/>
      <c r="AM247" s="229"/>
      <c r="AN247" s="217"/>
      <c r="AO247" s="220"/>
      <c r="AP247" s="223"/>
      <c r="AQ247" s="217"/>
      <c r="AR247" s="220"/>
      <c r="AS247" s="223"/>
      <c r="AT247" s="217"/>
      <c r="AU247" s="220"/>
      <c r="AV247" s="223"/>
      <c r="AW247" s="217"/>
      <c r="AX247" s="220"/>
      <c r="AY247" s="223"/>
      <c r="AZ247" s="217"/>
      <c r="BA247" s="220"/>
      <c r="BB247" s="274"/>
      <c r="BC247" s="277"/>
      <c r="BD247" s="277"/>
      <c r="BE247" s="280"/>
    </row>
    <row r="248" spans="2:65" ht="28.15" hidden="1" customHeight="1" thickBot="1">
      <c r="B248" s="21"/>
      <c r="C248" s="252"/>
      <c r="D248" s="20"/>
      <c r="E248" s="19"/>
      <c r="F248" s="19"/>
      <c r="G248" s="18"/>
      <c r="H248" s="240"/>
      <c r="I248" s="253"/>
      <c r="J248" s="253"/>
      <c r="K248" s="253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37"/>
      <c r="AK248" s="237"/>
      <c r="AL248" s="11"/>
      <c r="AM248" s="230"/>
      <c r="AN248" s="218"/>
      <c r="AO248" s="221"/>
      <c r="AP248" s="224"/>
      <c r="AQ248" s="218"/>
      <c r="AR248" s="221"/>
      <c r="AS248" s="224"/>
      <c r="AT248" s="218"/>
      <c r="AU248" s="221"/>
      <c r="AV248" s="224"/>
      <c r="AW248" s="218"/>
      <c r="AX248" s="221"/>
      <c r="AY248" s="224"/>
      <c r="AZ248" s="218"/>
      <c r="BA248" s="221"/>
      <c r="BB248" s="275"/>
      <c r="BC248" s="278"/>
      <c r="BD248" s="278"/>
      <c r="BE248" s="281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14" t="s">
        <v>167</v>
      </c>
      <c r="M249" s="243"/>
      <c r="N249" s="214" t="s">
        <v>166</v>
      </c>
      <c r="O249" s="243"/>
      <c r="P249" s="214" t="s">
        <v>166</v>
      </c>
      <c r="Q249" s="215"/>
      <c r="R249" s="214" t="s">
        <v>166</v>
      </c>
      <c r="S249" s="215"/>
      <c r="T249" s="214" t="s">
        <v>166</v>
      </c>
      <c r="U249" s="215"/>
      <c r="V249" s="214" t="s">
        <v>166</v>
      </c>
      <c r="W249" s="215"/>
      <c r="X249" s="214" t="s">
        <v>166</v>
      </c>
      <c r="Y249" s="215"/>
      <c r="Z249" s="214" t="s">
        <v>166</v>
      </c>
      <c r="AA249" s="215"/>
      <c r="AB249" s="214" t="s">
        <v>166</v>
      </c>
      <c r="AC249" s="215"/>
      <c r="AD249" s="214" t="s">
        <v>166</v>
      </c>
      <c r="AE249" s="215"/>
      <c r="AF249" s="234" t="s">
        <v>165</v>
      </c>
      <c r="AG249" s="215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55"/>
      <c r="F250" s="256"/>
      <c r="G250" s="257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46</v>
      </c>
      <c r="AN250" s="85">
        <f t="shared" si="32"/>
        <v>7</v>
      </c>
      <c r="AO250" s="84">
        <f t="shared" si="32"/>
        <v>0</v>
      </c>
      <c r="AP250" s="86">
        <f t="shared" si="32"/>
        <v>10</v>
      </c>
      <c r="AQ250" s="85">
        <f t="shared" si="32"/>
        <v>0</v>
      </c>
      <c r="AR250" s="84">
        <f t="shared" si="32"/>
        <v>0</v>
      </c>
      <c r="AS250" s="86">
        <f t="shared" si="32"/>
        <v>2</v>
      </c>
      <c r="AT250" s="85">
        <f t="shared" si="32"/>
        <v>0</v>
      </c>
      <c r="AU250" s="84">
        <f t="shared" si="32"/>
        <v>0</v>
      </c>
      <c r="AV250" s="86">
        <f t="shared" si="32"/>
        <v>13</v>
      </c>
      <c r="AW250" s="85">
        <f t="shared" si="32"/>
        <v>0</v>
      </c>
      <c r="AX250" s="84">
        <f t="shared" si="32"/>
        <v>0</v>
      </c>
      <c r="AY250" s="86">
        <f t="shared" si="32"/>
        <v>5</v>
      </c>
      <c r="AZ250" s="85">
        <f t="shared" si="32"/>
        <v>2</v>
      </c>
      <c r="BA250" s="84">
        <f t="shared" si="32"/>
        <v>1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53</v>
      </c>
      <c r="BJ250" s="5">
        <f>SUM(AP250:AR250,BB250)/$BJ$5</f>
        <v>10</v>
      </c>
      <c r="BK250" s="5">
        <f>SUM(AS250:AU250,BC250)/$BJ$5</f>
        <v>2</v>
      </c>
      <c r="BL250" s="5">
        <f>SUM(AV250:AX250,BD250)/$BJ$5</f>
        <v>13</v>
      </c>
      <c r="BM250" s="5">
        <f>SUM(AY250:BA250,BE250)/$BJ$5</f>
        <v>8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23</v>
      </c>
      <c r="AN251" s="66">
        <f t="shared" si="33"/>
        <v>3.5</v>
      </c>
      <c r="AO251" s="65">
        <f t="shared" si="33"/>
        <v>0</v>
      </c>
      <c r="AP251" s="67">
        <f t="shared" si="33"/>
        <v>5</v>
      </c>
      <c r="AQ251" s="66">
        <f t="shared" si="33"/>
        <v>0</v>
      </c>
      <c r="AR251" s="65">
        <f t="shared" si="33"/>
        <v>0</v>
      </c>
      <c r="AS251" s="67">
        <f t="shared" si="33"/>
        <v>1</v>
      </c>
      <c r="AT251" s="66">
        <f t="shared" si="33"/>
        <v>0</v>
      </c>
      <c r="AU251" s="65">
        <f t="shared" si="33"/>
        <v>0</v>
      </c>
      <c r="AV251" s="67">
        <f t="shared" si="33"/>
        <v>6.5</v>
      </c>
      <c r="AW251" s="66">
        <f t="shared" si="33"/>
        <v>0</v>
      </c>
      <c r="AX251" s="65">
        <f t="shared" si="33"/>
        <v>0</v>
      </c>
      <c r="AY251" s="67">
        <f t="shared" si="33"/>
        <v>2.5</v>
      </c>
      <c r="AZ251" s="66">
        <f t="shared" si="33"/>
        <v>1</v>
      </c>
      <c r="BA251" s="65">
        <f t="shared" si="33"/>
        <v>0.5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4">
        <v>1</v>
      </c>
      <c r="D252" s="50"/>
      <c r="E252" s="49"/>
      <c r="F252" s="49"/>
      <c r="G252" s="48"/>
      <c r="H252" s="241" t="s">
        <v>466</v>
      </c>
      <c r="I252" s="248">
        <v>109</v>
      </c>
      <c r="J252" s="248">
        <v>32</v>
      </c>
      <c r="K252" s="248">
        <v>7</v>
      </c>
      <c r="L252" s="45" t="s">
        <v>132</v>
      </c>
      <c r="M252" s="44" t="s">
        <v>175</v>
      </c>
      <c r="N252" s="45" t="s">
        <v>131</v>
      </c>
      <c r="O252" s="44" t="s">
        <v>1629</v>
      </c>
      <c r="P252" s="45" t="s">
        <v>130</v>
      </c>
      <c r="Q252" s="44" t="s">
        <v>1562</v>
      </c>
      <c r="R252" s="45" t="s">
        <v>129</v>
      </c>
      <c r="S252" s="44" t="s">
        <v>470</v>
      </c>
      <c r="T252" s="45" t="s">
        <v>128</v>
      </c>
      <c r="U252" s="44" t="s">
        <v>498</v>
      </c>
      <c r="V252" s="45" t="s">
        <v>127</v>
      </c>
      <c r="W252" s="44" t="s">
        <v>133</v>
      </c>
      <c r="X252" s="45" t="s">
        <v>126</v>
      </c>
      <c r="Y252" s="44" t="s">
        <v>133</v>
      </c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>
        <v>14</v>
      </c>
      <c r="AG252" s="44" t="s">
        <v>1097</v>
      </c>
      <c r="AH252" s="43" t="s">
        <v>475</v>
      </c>
      <c r="AI252" s="42"/>
      <c r="AJ252" s="235"/>
      <c r="AK252" s="235"/>
      <c r="AL252" s="51"/>
      <c r="AM252" s="228">
        <f>SUMPRODUCT(LEN($M252:$AE255)-LEN(SUBSTITUTE($M252:$AE255,"A", "")))</f>
        <v>46</v>
      </c>
      <c r="AN252" s="216">
        <f>SUMPRODUCT(LEN($AH252:$AH255)-LEN(SUBSTITUTE($AH252:$AH255,"A", "")))</f>
        <v>7</v>
      </c>
      <c r="AO252" s="219">
        <f>SUMPRODUCT(LEN($AG252:$AG255)-LEN(SUBSTITUTE($AG252:$AG255,"A", "")))</f>
        <v>0</v>
      </c>
      <c r="AP252" s="222">
        <f>SUMPRODUCT(LEN($M252:$AE255)-LEN(SUBSTITUTE($M252:$AE255,"S", "")))</f>
        <v>10</v>
      </c>
      <c r="AQ252" s="216">
        <f>SUMPRODUCT(LEN($AH252:$AH255)-LEN(SUBSTITUTE($AH252:$AH255,"S", "")))</f>
        <v>0</v>
      </c>
      <c r="AR252" s="219">
        <f>SUMPRODUCT(LEN($AG252:$AG255)-LEN(SUBSTITUTE($AG252:$AG255,"S", "")))</f>
        <v>0</v>
      </c>
      <c r="AS252" s="222">
        <f>SUMPRODUCT(LEN($M252:$AE255)-LEN(SUBSTITUTE($M252:$AE255,"F", "")))</f>
        <v>2</v>
      </c>
      <c r="AT252" s="216">
        <f>SUMPRODUCT(LEN($AH252:$AH255)-LEN(SUBSTITUTE($AH252:$AH255,"F", "")))</f>
        <v>0</v>
      </c>
      <c r="AU252" s="219">
        <f>SUMPRODUCT(LEN($AG252:$AG255)-LEN(SUBSTITUTE($AG252:$AG255,"F", "")))</f>
        <v>0</v>
      </c>
      <c r="AV252" s="222">
        <f>SUMPRODUCT(LEN($M252:$AE255)-LEN(SUBSTITUTE($M252:$AE255,"G", "")))</f>
        <v>13</v>
      </c>
      <c r="AW252" s="216">
        <f>SUMPRODUCT(LEN($AH252:$AH255)-LEN(SUBSTITUTE($AH252:$AH255,"G", "")))</f>
        <v>0</v>
      </c>
      <c r="AX252" s="219">
        <f>SUMPRODUCT(LEN($AG252:$AG255)-LEN(SUBSTITUTE($AG252:$AG255,"G", "")))</f>
        <v>0</v>
      </c>
      <c r="AY252" s="222">
        <f>SUMPRODUCT(LEN($M252:$AE255)-LEN(SUBSTITUTE($M252:$AE255,"M", "")))</f>
        <v>5</v>
      </c>
      <c r="AZ252" s="216">
        <f>SUMPRODUCT(LEN($AH252:$AH255)-LEN(SUBSTITUTE($AH252:$AH255,"M", "")))</f>
        <v>2</v>
      </c>
      <c r="BA252" s="219">
        <f>SUMPRODUCT(LEN($AG252:$AG255)-LEN(SUBSTITUTE($AG252:$AG255,"M", "")))</f>
        <v>1</v>
      </c>
      <c r="BB252" s="273">
        <f>SUMPRODUCT(LEN($AI252:$AI255)-LEN(SUBSTITUTE($AI252:$AI255,"S", "")))</f>
        <v>0</v>
      </c>
      <c r="BC252" s="276">
        <f>SUMPRODUCT(LEN($AI252:$AI255)-LEN(SUBSTITUTE($AI252:$AI255,"F", "")))</f>
        <v>0</v>
      </c>
      <c r="BD252" s="276">
        <f>SUMPRODUCT(LEN($AI252:$AI255)-LEN(SUBSTITUTE($AI252:$AI255,"G", "")))</f>
        <v>0</v>
      </c>
      <c r="BE252" s="279">
        <f>SUMPRODUCT(LEN($AI252:$AI255)-LEN(SUBSTITUTE($AI252:$AI255,"M", "")))</f>
        <v>0</v>
      </c>
    </row>
    <row r="253" spans="2:65" ht="28.15" customHeight="1" thickBot="1">
      <c r="B253" s="32"/>
      <c r="C253" s="245"/>
      <c r="D253" s="40"/>
      <c r="E253" s="39"/>
      <c r="F253" s="39"/>
      <c r="G253" s="38"/>
      <c r="H253" s="242"/>
      <c r="I253" s="249"/>
      <c r="J253" s="249"/>
      <c r="K253" s="249"/>
      <c r="L253" s="35" t="s">
        <v>122</v>
      </c>
      <c r="M253" s="34" t="s">
        <v>175</v>
      </c>
      <c r="N253" s="35" t="s">
        <v>121</v>
      </c>
      <c r="O253" s="34" t="s">
        <v>475</v>
      </c>
      <c r="P253" s="35" t="s">
        <v>120</v>
      </c>
      <c r="Q253" s="34" t="s">
        <v>1628</v>
      </c>
      <c r="R253" s="35" t="s">
        <v>119</v>
      </c>
      <c r="S253" s="34" t="s">
        <v>477</v>
      </c>
      <c r="T253" s="35" t="s">
        <v>118</v>
      </c>
      <c r="U253" s="34" t="s">
        <v>1185</v>
      </c>
      <c r="V253" s="35" t="s">
        <v>117</v>
      </c>
      <c r="W253" s="34" t="s">
        <v>133</v>
      </c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 t="s">
        <v>1546</v>
      </c>
      <c r="AI253" s="23"/>
      <c r="AJ253" s="236"/>
      <c r="AK253" s="236"/>
      <c r="AL253" s="51"/>
      <c r="AM253" s="229"/>
      <c r="AN253" s="217"/>
      <c r="AO253" s="220"/>
      <c r="AP253" s="223"/>
      <c r="AQ253" s="217"/>
      <c r="AR253" s="220"/>
      <c r="AS253" s="223"/>
      <c r="AT253" s="217"/>
      <c r="AU253" s="220"/>
      <c r="AV253" s="223"/>
      <c r="AW253" s="217"/>
      <c r="AX253" s="220"/>
      <c r="AY253" s="223"/>
      <c r="AZ253" s="217"/>
      <c r="BA253" s="220"/>
      <c r="BB253" s="274"/>
      <c r="BC253" s="277"/>
      <c r="BD253" s="277"/>
      <c r="BE253" s="280"/>
    </row>
    <row r="254" spans="2:65" ht="28.15" customHeight="1">
      <c r="B254" s="32"/>
      <c r="C254" s="246"/>
      <c r="D254" s="31"/>
      <c r="E254" s="30"/>
      <c r="F254" s="30"/>
      <c r="G254" s="29"/>
      <c r="H254" s="239">
        <v>255</v>
      </c>
      <c r="I254" s="250"/>
      <c r="J254" s="250"/>
      <c r="K254" s="250"/>
      <c r="L254" s="26" t="s">
        <v>112</v>
      </c>
      <c r="M254" s="25" t="s">
        <v>375</v>
      </c>
      <c r="N254" s="26" t="s">
        <v>111</v>
      </c>
      <c r="O254" s="25" t="s">
        <v>1627</v>
      </c>
      <c r="P254" s="26" t="s">
        <v>110</v>
      </c>
      <c r="Q254" s="25" t="s">
        <v>703</v>
      </c>
      <c r="R254" s="26" t="s">
        <v>109</v>
      </c>
      <c r="S254" s="25" t="s">
        <v>520</v>
      </c>
      <c r="T254" s="26" t="s">
        <v>108</v>
      </c>
      <c r="U254" s="25" t="s">
        <v>186</v>
      </c>
      <c r="V254" s="26" t="s">
        <v>107</v>
      </c>
      <c r="W254" s="25" t="s">
        <v>371</v>
      </c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36"/>
      <c r="AK254" s="236"/>
      <c r="AL254" s="51"/>
      <c r="AM254" s="229"/>
      <c r="AN254" s="217"/>
      <c r="AO254" s="220"/>
      <c r="AP254" s="223"/>
      <c r="AQ254" s="217"/>
      <c r="AR254" s="220"/>
      <c r="AS254" s="223"/>
      <c r="AT254" s="217"/>
      <c r="AU254" s="220"/>
      <c r="AV254" s="223"/>
      <c r="AW254" s="217"/>
      <c r="AX254" s="220"/>
      <c r="AY254" s="223"/>
      <c r="AZ254" s="217"/>
      <c r="BA254" s="220"/>
      <c r="BB254" s="274"/>
      <c r="BC254" s="277"/>
      <c r="BD254" s="277"/>
      <c r="BE254" s="280"/>
    </row>
    <row r="255" spans="2:65" ht="28.15" customHeight="1" thickBot="1">
      <c r="B255" s="32"/>
      <c r="C255" s="247"/>
      <c r="D255" s="60"/>
      <c r="E255" s="59"/>
      <c r="F255" s="59"/>
      <c r="G255" s="58"/>
      <c r="H255" s="240"/>
      <c r="I255" s="251"/>
      <c r="J255" s="251"/>
      <c r="K255" s="251"/>
      <c r="L255" s="55" t="s">
        <v>103</v>
      </c>
      <c r="M255" s="54" t="s">
        <v>1106</v>
      </c>
      <c r="N255" s="55" t="s">
        <v>102</v>
      </c>
      <c r="O255" s="54" t="s">
        <v>1626</v>
      </c>
      <c r="P255" s="55" t="s">
        <v>101</v>
      </c>
      <c r="Q255" s="54" t="s">
        <v>475</v>
      </c>
      <c r="R255" s="55" t="s">
        <v>100</v>
      </c>
      <c r="S255" s="54" t="s">
        <v>374</v>
      </c>
      <c r="T255" s="55">
        <v>20</v>
      </c>
      <c r="U255" s="54" t="s">
        <v>371</v>
      </c>
      <c r="V255" s="55" t="s">
        <v>99</v>
      </c>
      <c r="W255" s="54" t="s">
        <v>133</v>
      </c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38"/>
      <c r="AK255" s="238"/>
      <c r="AL255" s="51"/>
      <c r="AM255" s="230"/>
      <c r="AN255" s="218"/>
      <c r="AO255" s="221"/>
      <c r="AP255" s="224"/>
      <c r="AQ255" s="218"/>
      <c r="AR255" s="221"/>
      <c r="AS255" s="224"/>
      <c r="AT255" s="218"/>
      <c r="AU255" s="221"/>
      <c r="AV255" s="224"/>
      <c r="AW255" s="218"/>
      <c r="AX255" s="221"/>
      <c r="AY255" s="224"/>
      <c r="AZ255" s="218"/>
      <c r="BA255" s="221"/>
      <c r="BB255" s="275"/>
      <c r="BC255" s="278"/>
      <c r="BD255" s="278"/>
      <c r="BE255" s="281"/>
    </row>
    <row r="256" spans="2:65" ht="28.15" customHeight="1">
      <c r="B256" s="32"/>
      <c r="C256" s="244">
        <v>2</v>
      </c>
      <c r="D256" s="50"/>
      <c r="E256" s="49"/>
      <c r="F256" s="49"/>
      <c r="G256" s="48"/>
      <c r="H256" s="241"/>
      <c r="I256" s="248"/>
      <c r="J256" s="248"/>
      <c r="K256" s="248"/>
      <c r="L256" s="45" t="s">
        <v>132</v>
      </c>
      <c r="M256" s="44"/>
      <c r="N256" s="45" t="s">
        <v>131</v>
      </c>
      <c r="O256" s="44"/>
      <c r="P256" s="45" t="s">
        <v>130</v>
      </c>
      <c r="Q256" s="44"/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31"/>
      <c r="AK256" s="225"/>
      <c r="AL256" s="51"/>
      <c r="AM256" s="228">
        <f>SUMPRODUCT(LEN($M256:$AE259)-LEN(SUBSTITUTE($M256:$AE259,"A", "")))</f>
        <v>0</v>
      </c>
      <c r="AN256" s="216">
        <f>SUMPRODUCT(LEN($AH256:$AH259)-LEN(SUBSTITUTE($AH256:$AH259,"A", "")))</f>
        <v>0</v>
      </c>
      <c r="AO256" s="219">
        <f>SUMPRODUCT(LEN($AG256:$AG259)-LEN(SUBSTITUTE($AG256:$AG259,"A", "")))</f>
        <v>0</v>
      </c>
      <c r="AP256" s="222">
        <f>SUMPRODUCT(LEN($M256:$AE259)-LEN(SUBSTITUTE($M256:$AE259,"S", "")))</f>
        <v>0</v>
      </c>
      <c r="AQ256" s="216">
        <f>SUMPRODUCT(LEN($AH256:$AH259)-LEN(SUBSTITUTE($AH256:$AH259,"S", "")))</f>
        <v>0</v>
      </c>
      <c r="AR256" s="219">
        <f>SUMPRODUCT(LEN($AG256:$AG259)-LEN(SUBSTITUTE($AG256:$AG259,"S", "")))</f>
        <v>0</v>
      </c>
      <c r="AS256" s="222">
        <f>SUMPRODUCT(LEN($M256:$AE259)-LEN(SUBSTITUTE($M256:$AE259,"F", "")))</f>
        <v>0</v>
      </c>
      <c r="AT256" s="216">
        <f>SUMPRODUCT(LEN($AH256:$AH259)-LEN(SUBSTITUTE($AH256:$AH259,"F", "")))</f>
        <v>0</v>
      </c>
      <c r="AU256" s="219">
        <f>SUMPRODUCT(LEN($AG256:$AG259)-LEN(SUBSTITUTE($AG256:$AG259,"F", "")))</f>
        <v>0</v>
      </c>
      <c r="AV256" s="222">
        <f>SUMPRODUCT(LEN($M256:$AE259)-LEN(SUBSTITUTE($M256:$AE259,"G", "")))</f>
        <v>0</v>
      </c>
      <c r="AW256" s="216">
        <f>SUMPRODUCT(LEN($AH256:$AH259)-LEN(SUBSTITUTE($AH256:$AH259,"G", "")))</f>
        <v>0</v>
      </c>
      <c r="AX256" s="219">
        <f>SUMPRODUCT(LEN($AG256:$AG259)-LEN(SUBSTITUTE($AG256:$AG259,"G", "")))</f>
        <v>0</v>
      </c>
      <c r="AY256" s="222">
        <f>SUMPRODUCT(LEN($M256:$AE259)-LEN(SUBSTITUTE($M256:$AE259,"M", "")))</f>
        <v>0</v>
      </c>
      <c r="AZ256" s="216">
        <f>SUMPRODUCT(LEN($AH256:$AH259)-LEN(SUBSTITUTE($AH256:$AH259,"M", "")))</f>
        <v>0</v>
      </c>
      <c r="BA256" s="219">
        <f>SUMPRODUCT(LEN($AG256:$AG259)-LEN(SUBSTITUTE($AG256:$AG259,"M", "")))</f>
        <v>0</v>
      </c>
      <c r="BB256" s="273">
        <f>SUMPRODUCT(LEN($AI256:$AI259)-LEN(SUBSTITUTE($AI256:$AI259,"S", "")))</f>
        <v>0</v>
      </c>
      <c r="BC256" s="276">
        <f>SUMPRODUCT(LEN($AI256:$AI259)-LEN(SUBSTITUTE($AI256:$AI259,"F", "")))</f>
        <v>0</v>
      </c>
      <c r="BD256" s="276">
        <f>SUMPRODUCT(LEN($AI256:$AI259)-LEN(SUBSTITUTE($AI256:$AI259,"G", "")))</f>
        <v>0</v>
      </c>
      <c r="BE256" s="279">
        <f>SUMPRODUCT(LEN($AI256:$AI259)-LEN(SUBSTITUTE($AI256:$AI259,"M", "")))</f>
        <v>0</v>
      </c>
    </row>
    <row r="257" spans="2:65" ht="28.15" customHeight="1" thickBot="1">
      <c r="B257" s="32"/>
      <c r="C257" s="245"/>
      <c r="D257" s="40"/>
      <c r="E257" s="39"/>
      <c r="F257" s="39"/>
      <c r="G257" s="38"/>
      <c r="H257" s="242"/>
      <c r="I257" s="249"/>
      <c r="J257" s="249"/>
      <c r="K257" s="249"/>
      <c r="L257" s="35" t="s">
        <v>122</v>
      </c>
      <c r="M257" s="34"/>
      <c r="N257" s="35" t="s">
        <v>121</v>
      </c>
      <c r="O257" s="34"/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32"/>
      <c r="AK257" s="226"/>
      <c r="AL257" s="51"/>
      <c r="AM257" s="229"/>
      <c r="AN257" s="217"/>
      <c r="AO257" s="220"/>
      <c r="AP257" s="223"/>
      <c r="AQ257" s="217"/>
      <c r="AR257" s="220"/>
      <c r="AS257" s="223"/>
      <c r="AT257" s="217"/>
      <c r="AU257" s="220"/>
      <c r="AV257" s="223"/>
      <c r="AW257" s="217"/>
      <c r="AX257" s="220"/>
      <c r="AY257" s="223"/>
      <c r="AZ257" s="217"/>
      <c r="BA257" s="220"/>
      <c r="BB257" s="274"/>
      <c r="BC257" s="277"/>
      <c r="BD257" s="277"/>
      <c r="BE257" s="280"/>
    </row>
    <row r="258" spans="2:65" ht="28.15" customHeight="1">
      <c r="B258" s="32"/>
      <c r="C258" s="246"/>
      <c r="D258" s="31"/>
      <c r="E258" s="30"/>
      <c r="F258" s="30"/>
      <c r="G258" s="29"/>
      <c r="H258" s="239"/>
      <c r="I258" s="250"/>
      <c r="J258" s="250"/>
      <c r="K258" s="250"/>
      <c r="L258" s="26" t="s">
        <v>112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32"/>
      <c r="AK258" s="226"/>
      <c r="AL258" s="51"/>
      <c r="AM258" s="229"/>
      <c r="AN258" s="217"/>
      <c r="AO258" s="220"/>
      <c r="AP258" s="223"/>
      <c r="AQ258" s="217"/>
      <c r="AR258" s="220"/>
      <c r="AS258" s="223"/>
      <c r="AT258" s="217"/>
      <c r="AU258" s="220"/>
      <c r="AV258" s="223"/>
      <c r="AW258" s="217"/>
      <c r="AX258" s="220"/>
      <c r="AY258" s="223"/>
      <c r="AZ258" s="217"/>
      <c r="BA258" s="220"/>
      <c r="BB258" s="274"/>
      <c r="BC258" s="277"/>
      <c r="BD258" s="277"/>
      <c r="BE258" s="280"/>
    </row>
    <row r="259" spans="2:65" ht="28.15" customHeight="1" thickBot="1">
      <c r="B259" s="32"/>
      <c r="C259" s="247"/>
      <c r="D259" s="60"/>
      <c r="E259" s="59"/>
      <c r="F259" s="59"/>
      <c r="G259" s="58"/>
      <c r="H259" s="240"/>
      <c r="I259" s="251"/>
      <c r="J259" s="251"/>
      <c r="K259" s="251"/>
      <c r="L259" s="55" t="s">
        <v>103</v>
      </c>
      <c r="M259" s="54"/>
      <c r="N259" s="55" t="s">
        <v>102</v>
      </c>
      <c r="O259" s="54"/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33"/>
      <c r="AK259" s="227"/>
      <c r="AL259" s="51"/>
      <c r="AM259" s="230"/>
      <c r="AN259" s="218"/>
      <c r="AO259" s="221"/>
      <c r="AP259" s="224"/>
      <c r="AQ259" s="218"/>
      <c r="AR259" s="221"/>
      <c r="AS259" s="224"/>
      <c r="AT259" s="218"/>
      <c r="AU259" s="221"/>
      <c r="AV259" s="224"/>
      <c r="AW259" s="218"/>
      <c r="AX259" s="221"/>
      <c r="AY259" s="224"/>
      <c r="AZ259" s="218"/>
      <c r="BA259" s="221"/>
      <c r="BB259" s="275"/>
      <c r="BC259" s="278"/>
      <c r="BD259" s="278"/>
      <c r="BE259" s="281"/>
    </row>
    <row r="260" spans="2:65" ht="28.15" hidden="1" customHeight="1">
      <c r="B260" s="32"/>
      <c r="C260" s="244">
        <v>3</v>
      </c>
      <c r="D260" s="50"/>
      <c r="E260" s="49"/>
      <c r="F260" s="49"/>
      <c r="G260" s="48"/>
      <c r="H260" s="241"/>
      <c r="I260" s="248"/>
      <c r="J260" s="248"/>
      <c r="K260" s="248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35"/>
      <c r="AK260" s="235"/>
      <c r="AL260" s="51"/>
      <c r="AM260" s="228">
        <f>SUMPRODUCT(LEN($M260:$AE263)-LEN(SUBSTITUTE($M260:$AE263,"A", "")))</f>
        <v>0</v>
      </c>
      <c r="AN260" s="216">
        <f>SUMPRODUCT(LEN($AH260:$AH263)-LEN(SUBSTITUTE($AH260:$AH263,"A", "")))</f>
        <v>0</v>
      </c>
      <c r="AO260" s="219">
        <f>SUMPRODUCT(LEN($AG260:$AG263)-LEN(SUBSTITUTE($AG260:$AG263,"A", "")))</f>
        <v>0</v>
      </c>
      <c r="AP260" s="222">
        <f>SUMPRODUCT(LEN($M260:$AE263)-LEN(SUBSTITUTE($M260:$AE263,"S", "")))</f>
        <v>0</v>
      </c>
      <c r="AQ260" s="216">
        <f>SUMPRODUCT(LEN($AH260:$AH263)-LEN(SUBSTITUTE($AH260:$AH263,"S", "")))</f>
        <v>0</v>
      </c>
      <c r="AR260" s="219">
        <f>SUMPRODUCT(LEN($AG260:$AG263)-LEN(SUBSTITUTE($AG260:$AG263,"S", "")))</f>
        <v>0</v>
      </c>
      <c r="AS260" s="222">
        <f>SUMPRODUCT(LEN($M260:$AE263)-LEN(SUBSTITUTE($M260:$AE263,"F", "")))</f>
        <v>0</v>
      </c>
      <c r="AT260" s="216">
        <f>SUMPRODUCT(LEN($AH260:$AH263)-LEN(SUBSTITUTE($AH260:$AH263,"F", "")))</f>
        <v>0</v>
      </c>
      <c r="AU260" s="219">
        <f>SUMPRODUCT(LEN($AG260:$AG263)-LEN(SUBSTITUTE($AG260:$AG263,"F", "")))</f>
        <v>0</v>
      </c>
      <c r="AV260" s="222">
        <f>SUMPRODUCT(LEN($M260:$AE263)-LEN(SUBSTITUTE($M260:$AE263,"G", "")))</f>
        <v>0</v>
      </c>
      <c r="AW260" s="216">
        <f>SUMPRODUCT(LEN($AH260:$AH263)-LEN(SUBSTITUTE($AH260:$AH263,"G", "")))</f>
        <v>0</v>
      </c>
      <c r="AX260" s="219">
        <f>SUMPRODUCT(LEN($AG260:$AG263)-LEN(SUBSTITUTE($AG260:$AG263,"G", "")))</f>
        <v>0</v>
      </c>
      <c r="AY260" s="222">
        <f>SUMPRODUCT(LEN($M260:$AE263)-LEN(SUBSTITUTE($M260:$AE263,"M", "")))</f>
        <v>0</v>
      </c>
      <c r="AZ260" s="216">
        <f>SUMPRODUCT(LEN($AH260:$AH263)-LEN(SUBSTITUTE($AH260:$AH263,"M", "")))</f>
        <v>0</v>
      </c>
      <c r="BA260" s="219">
        <f>SUMPRODUCT(LEN($AG260:$AG263)-LEN(SUBSTITUTE($AG260:$AG263,"M", "")))</f>
        <v>0</v>
      </c>
      <c r="BB260" s="273">
        <f>SUMPRODUCT(LEN($AI260:$AI263)-LEN(SUBSTITUTE($AI260:$AI263,"S", "")))</f>
        <v>0</v>
      </c>
      <c r="BC260" s="276">
        <f>SUMPRODUCT(LEN($AI260:$AI263)-LEN(SUBSTITUTE($AI260:$AI263,"F", "")))</f>
        <v>0</v>
      </c>
      <c r="BD260" s="276">
        <f>SUMPRODUCT(LEN($AI260:$AI263)-LEN(SUBSTITUTE($AI260:$AI263,"G", "")))</f>
        <v>0</v>
      </c>
      <c r="BE260" s="279">
        <f>SUMPRODUCT(LEN($AI260:$AI263)-LEN(SUBSTITUTE($AI260:$AI263,"M", "")))</f>
        <v>0</v>
      </c>
    </row>
    <row r="261" spans="2:65" ht="28.15" hidden="1" customHeight="1" thickBot="1">
      <c r="B261" s="32"/>
      <c r="C261" s="245"/>
      <c r="D261" s="40"/>
      <c r="E261" s="39"/>
      <c r="F261" s="39"/>
      <c r="G261" s="38"/>
      <c r="H261" s="242"/>
      <c r="I261" s="249"/>
      <c r="J261" s="249"/>
      <c r="K261" s="249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36"/>
      <c r="AK261" s="236"/>
      <c r="AL261" s="51"/>
      <c r="AM261" s="229"/>
      <c r="AN261" s="217"/>
      <c r="AO261" s="220"/>
      <c r="AP261" s="223"/>
      <c r="AQ261" s="217"/>
      <c r="AR261" s="220"/>
      <c r="AS261" s="223"/>
      <c r="AT261" s="217"/>
      <c r="AU261" s="220"/>
      <c r="AV261" s="223"/>
      <c r="AW261" s="217"/>
      <c r="AX261" s="220"/>
      <c r="AY261" s="223"/>
      <c r="AZ261" s="217"/>
      <c r="BA261" s="220"/>
      <c r="BB261" s="274"/>
      <c r="BC261" s="277"/>
      <c r="BD261" s="277"/>
      <c r="BE261" s="280"/>
    </row>
    <row r="262" spans="2:65" ht="28.15" hidden="1" customHeight="1">
      <c r="B262" s="32"/>
      <c r="C262" s="246"/>
      <c r="D262" s="31"/>
      <c r="E262" s="30"/>
      <c r="F262" s="30"/>
      <c r="G262" s="29"/>
      <c r="H262" s="239"/>
      <c r="I262" s="250"/>
      <c r="J262" s="250"/>
      <c r="K262" s="250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36"/>
      <c r="AK262" s="236"/>
      <c r="AL262" s="51"/>
      <c r="AM262" s="229"/>
      <c r="AN262" s="217"/>
      <c r="AO262" s="220"/>
      <c r="AP262" s="223"/>
      <c r="AQ262" s="217"/>
      <c r="AR262" s="220"/>
      <c r="AS262" s="223"/>
      <c r="AT262" s="217"/>
      <c r="AU262" s="220"/>
      <c r="AV262" s="223"/>
      <c r="AW262" s="217"/>
      <c r="AX262" s="220"/>
      <c r="AY262" s="223"/>
      <c r="AZ262" s="217"/>
      <c r="BA262" s="220"/>
      <c r="BB262" s="274"/>
      <c r="BC262" s="277"/>
      <c r="BD262" s="277"/>
      <c r="BE262" s="280"/>
    </row>
    <row r="263" spans="2:65" ht="28.15" hidden="1" customHeight="1" thickBot="1">
      <c r="B263" s="21"/>
      <c r="C263" s="252"/>
      <c r="D263" s="20"/>
      <c r="E263" s="19"/>
      <c r="F263" s="19"/>
      <c r="G263" s="18"/>
      <c r="H263" s="240"/>
      <c r="I263" s="253"/>
      <c r="J263" s="253"/>
      <c r="K263" s="253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37"/>
      <c r="AK263" s="237"/>
      <c r="AL263" s="51"/>
      <c r="AM263" s="230"/>
      <c r="AN263" s="218"/>
      <c r="AO263" s="221"/>
      <c r="AP263" s="224"/>
      <c r="AQ263" s="218"/>
      <c r="AR263" s="221"/>
      <c r="AS263" s="224"/>
      <c r="AT263" s="218"/>
      <c r="AU263" s="221"/>
      <c r="AV263" s="224"/>
      <c r="AW263" s="218"/>
      <c r="AX263" s="221"/>
      <c r="AY263" s="224"/>
      <c r="AZ263" s="218"/>
      <c r="BA263" s="221"/>
      <c r="BB263" s="275"/>
      <c r="BC263" s="278"/>
      <c r="BD263" s="278"/>
      <c r="BE263" s="281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14" t="s">
        <v>167</v>
      </c>
      <c r="M264" s="243"/>
      <c r="N264" s="214" t="s">
        <v>166</v>
      </c>
      <c r="O264" s="243"/>
      <c r="P264" s="214" t="s">
        <v>166</v>
      </c>
      <c r="Q264" s="215"/>
      <c r="R264" s="214" t="s">
        <v>166</v>
      </c>
      <c r="S264" s="215"/>
      <c r="T264" s="214" t="s">
        <v>166</v>
      </c>
      <c r="U264" s="215"/>
      <c r="V264" s="214" t="s">
        <v>166</v>
      </c>
      <c r="W264" s="215"/>
      <c r="X264" s="214" t="s">
        <v>166</v>
      </c>
      <c r="Y264" s="215"/>
      <c r="Z264" s="214" t="s">
        <v>166</v>
      </c>
      <c r="AA264" s="215"/>
      <c r="AB264" s="214" t="s">
        <v>166</v>
      </c>
      <c r="AC264" s="215"/>
      <c r="AD264" s="214" t="s">
        <v>166</v>
      </c>
      <c r="AE264" s="215"/>
      <c r="AF264" s="234" t="s">
        <v>165</v>
      </c>
      <c r="AG264" s="215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55"/>
      <c r="F265" s="256"/>
      <c r="G265" s="257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48</v>
      </c>
      <c r="AN265" s="85">
        <f t="shared" si="34"/>
        <v>4</v>
      </c>
      <c r="AO265" s="84">
        <f t="shared" si="34"/>
        <v>0</v>
      </c>
      <c r="AP265" s="86">
        <f t="shared" si="34"/>
        <v>16</v>
      </c>
      <c r="AQ265" s="85">
        <f t="shared" si="34"/>
        <v>2</v>
      </c>
      <c r="AR265" s="84">
        <f t="shared" si="34"/>
        <v>3</v>
      </c>
      <c r="AS265" s="86">
        <f t="shared" si="34"/>
        <v>3</v>
      </c>
      <c r="AT265" s="85">
        <f t="shared" si="34"/>
        <v>0</v>
      </c>
      <c r="AU265" s="84">
        <f t="shared" si="34"/>
        <v>0</v>
      </c>
      <c r="AV265" s="86">
        <f t="shared" si="34"/>
        <v>12</v>
      </c>
      <c r="AW265" s="85">
        <f t="shared" si="34"/>
        <v>2</v>
      </c>
      <c r="AX265" s="84">
        <f t="shared" si="34"/>
        <v>0</v>
      </c>
      <c r="AY265" s="86">
        <f t="shared" si="34"/>
        <v>5</v>
      </c>
      <c r="AZ265" s="85">
        <f t="shared" si="34"/>
        <v>1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52</v>
      </c>
      <c r="BJ265" s="5">
        <f>SUM(AP265:AR265,BB265)/$BJ$5</f>
        <v>22</v>
      </c>
      <c r="BK265" s="5">
        <f>SUM(AS265:AU265,BC265)/$BJ$5</f>
        <v>3</v>
      </c>
      <c r="BL265" s="5">
        <f>SUM(AV265:AX265,BD265)/$BJ$5</f>
        <v>14</v>
      </c>
      <c r="BM265" s="5">
        <f>SUM(AY265:BA265,BE265)/$BJ$5</f>
        <v>6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24</v>
      </c>
      <c r="AN266" s="66">
        <f t="shared" si="35"/>
        <v>2</v>
      </c>
      <c r="AO266" s="65">
        <f t="shared" si="35"/>
        <v>0</v>
      </c>
      <c r="AP266" s="67">
        <f t="shared" si="35"/>
        <v>8</v>
      </c>
      <c r="AQ266" s="66">
        <f t="shared" si="35"/>
        <v>1</v>
      </c>
      <c r="AR266" s="65">
        <f t="shared" si="35"/>
        <v>1.5</v>
      </c>
      <c r="AS266" s="67">
        <f t="shared" si="35"/>
        <v>1.5</v>
      </c>
      <c r="AT266" s="66">
        <f t="shared" si="35"/>
        <v>0</v>
      </c>
      <c r="AU266" s="65">
        <f t="shared" si="35"/>
        <v>0</v>
      </c>
      <c r="AV266" s="67">
        <f t="shared" si="35"/>
        <v>6</v>
      </c>
      <c r="AW266" s="66">
        <f t="shared" si="35"/>
        <v>1</v>
      </c>
      <c r="AX266" s="65">
        <f t="shared" si="35"/>
        <v>0</v>
      </c>
      <c r="AY266" s="67">
        <f t="shared" si="35"/>
        <v>2.5</v>
      </c>
      <c r="AZ266" s="66">
        <f t="shared" si="35"/>
        <v>0.5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4">
        <v>1</v>
      </c>
      <c r="D267" s="50"/>
      <c r="E267" s="49"/>
      <c r="F267" s="49"/>
      <c r="G267" s="48"/>
      <c r="H267" s="241" t="s">
        <v>178</v>
      </c>
      <c r="I267" s="248">
        <v>136</v>
      </c>
      <c r="J267" s="248">
        <v>35</v>
      </c>
      <c r="K267" s="248">
        <v>6</v>
      </c>
      <c r="L267" s="45" t="s">
        <v>132</v>
      </c>
      <c r="M267" s="44" t="s">
        <v>175</v>
      </c>
      <c r="N267" s="45" t="s">
        <v>131</v>
      </c>
      <c r="O267" s="44" t="s">
        <v>1106</v>
      </c>
      <c r="P267" s="45" t="s">
        <v>130</v>
      </c>
      <c r="Q267" s="44" t="s">
        <v>1097</v>
      </c>
      <c r="R267" s="45" t="s">
        <v>129</v>
      </c>
      <c r="S267" s="44" t="s">
        <v>1625</v>
      </c>
      <c r="T267" s="45" t="s">
        <v>128</v>
      </c>
      <c r="U267" s="44" t="s">
        <v>714</v>
      </c>
      <c r="V267" s="45" t="s">
        <v>127</v>
      </c>
      <c r="W267" s="44" t="s">
        <v>478</v>
      </c>
      <c r="X267" s="45" t="s">
        <v>126</v>
      </c>
      <c r="Y267" s="44" t="s">
        <v>371</v>
      </c>
      <c r="Z267" s="45" t="s">
        <v>125</v>
      </c>
      <c r="AA267" s="44" t="s">
        <v>133</v>
      </c>
      <c r="AB267" s="47" t="s">
        <v>124</v>
      </c>
      <c r="AC267" s="46"/>
      <c r="AD267" s="45" t="s">
        <v>123</v>
      </c>
      <c r="AE267" s="44"/>
      <c r="AF267" s="43">
        <v>30</v>
      </c>
      <c r="AG267" s="44" t="s">
        <v>133</v>
      </c>
      <c r="AH267" s="43" t="s">
        <v>1624</v>
      </c>
      <c r="AI267" s="42" t="s">
        <v>133</v>
      </c>
      <c r="AJ267" s="235">
        <v>6</v>
      </c>
      <c r="AK267" s="235"/>
      <c r="AL267" s="51"/>
      <c r="AM267" s="228">
        <f>SUMPRODUCT(LEN($M267:$AE270)-LEN(SUBSTITUTE($M267:$AE270,"A", "")))</f>
        <v>48</v>
      </c>
      <c r="AN267" s="216">
        <f>SUMPRODUCT(LEN($AH267:$AH270)-LEN(SUBSTITUTE($AH267:$AH270,"A", "")))</f>
        <v>4</v>
      </c>
      <c r="AO267" s="219">
        <f>SUMPRODUCT(LEN($AG267:$AG270)-LEN(SUBSTITUTE($AG267:$AG270,"A", "")))</f>
        <v>0</v>
      </c>
      <c r="AP267" s="222">
        <f>SUMPRODUCT(LEN($M267:$AE270)-LEN(SUBSTITUTE($M267:$AE270,"S", "")))</f>
        <v>16</v>
      </c>
      <c r="AQ267" s="216">
        <f>SUMPRODUCT(LEN($AH267:$AH270)-LEN(SUBSTITUTE($AH267:$AH270,"S", "")))</f>
        <v>2</v>
      </c>
      <c r="AR267" s="219">
        <f>SUMPRODUCT(LEN($AG267:$AG270)-LEN(SUBSTITUTE($AG267:$AG270,"S", "")))</f>
        <v>3</v>
      </c>
      <c r="AS267" s="222">
        <f>SUMPRODUCT(LEN($M267:$AE270)-LEN(SUBSTITUTE($M267:$AE270,"F", "")))</f>
        <v>3</v>
      </c>
      <c r="AT267" s="216">
        <f>SUMPRODUCT(LEN($AH267:$AH270)-LEN(SUBSTITUTE($AH267:$AH270,"F", "")))</f>
        <v>0</v>
      </c>
      <c r="AU267" s="219">
        <f>SUMPRODUCT(LEN($AG267:$AG270)-LEN(SUBSTITUTE($AG267:$AG270,"F", "")))</f>
        <v>0</v>
      </c>
      <c r="AV267" s="222">
        <f>SUMPRODUCT(LEN($M267:$AE270)-LEN(SUBSTITUTE($M267:$AE270,"G", "")))</f>
        <v>12</v>
      </c>
      <c r="AW267" s="216">
        <f>SUMPRODUCT(LEN($AH267:$AH270)-LEN(SUBSTITUTE($AH267:$AH270,"G", "")))</f>
        <v>2</v>
      </c>
      <c r="AX267" s="219">
        <f>SUMPRODUCT(LEN($AG267:$AG270)-LEN(SUBSTITUTE($AG267:$AG270,"G", "")))</f>
        <v>0</v>
      </c>
      <c r="AY267" s="222">
        <f>SUMPRODUCT(LEN($M267:$AE270)-LEN(SUBSTITUTE($M267:$AE270,"M", "")))</f>
        <v>5</v>
      </c>
      <c r="AZ267" s="216">
        <f>SUMPRODUCT(LEN($AH267:$AH270)-LEN(SUBSTITUTE($AH267:$AH270,"M", "")))</f>
        <v>1</v>
      </c>
      <c r="BA267" s="219">
        <f>SUMPRODUCT(LEN($AG267:$AG270)-LEN(SUBSTITUTE($AG267:$AG270,"M", "")))</f>
        <v>0</v>
      </c>
      <c r="BB267" s="273">
        <f>SUMPRODUCT(LEN($AI267:$AI270)-LEN(SUBSTITUTE($AI267:$AI270,"S", "")))</f>
        <v>1</v>
      </c>
      <c r="BC267" s="276">
        <f>SUMPRODUCT(LEN($AI267:$AI270)-LEN(SUBSTITUTE($AI267:$AI270,"F", "")))</f>
        <v>0</v>
      </c>
      <c r="BD267" s="276">
        <f>SUMPRODUCT(LEN($AI267:$AI270)-LEN(SUBSTITUTE($AI267:$AI270,"G", "")))</f>
        <v>0</v>
      </c>
      <c r="BE267" s="279">
        <f>SUMPRODUCT(LEN($AI267:$AI270)-LEN(SUBSTITUTE($AI267:$AI270,"M", "")))</f>
        <v>0</v>
      </c>
    </row>
    <row r="268" spans="2:65" ht="28.15" customHeight="1" thickBot="1">
      <c r="B268" s="32"/>
      <c r="C268" s="245"/>
      <c r="D268" s="40"/>
      <c r="E268" s="39"/>
      <c r="F268" s="39"/>
      <c r="G268" s="38"/>
      <c r="H268" s="242"/>
      <c r="I268" s="249"/>
      <c r="J268" s="249"/>
      <c r="K268" s="249"/>
      <c r="L268" s="35" t="s">
        <v>122</v>
      </c>
      <c r="M268" s="34" t="s">
        <v>375</v>
      </c>
      <c r="N268" s="35" t="s">
        <v>121</v>
      </c>
      <c r="O268" s="34" t="s">
        <v>475</v>
      </c>
      <c r="P268" s="35" t="s">
        <v>120</v>
      </c>
      <c r="Q268" s="34" t="s">
        <v>175</v>
      </c>
      <c r="R268" s="35" t="s">
        <v>119</v>
      </c>
      <c r="S268" s="34" t="s">
        <v>1623</v>
      </c>
      <c r="T268" s="35" t="s">
        <v>118</v>
      </c>
      <c r="U268" s="34" t="s">
        <v>374</v>
      </c>
      <c r="V268" s="35" t="s">
        <v>117</v>
      </c>
      <c r="W268" s="34" t="s">
        <v>478</v>
      </c>
      <c r="X268" s="35" t="s">
        <v>116</v>
      </c>
      <c r="Y268" s="34" t="s">
        <v>186</v>
      </c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>
        <v>32</v>
      </c>
      <c r="AG268" s="34" t="s">
        <v>133</v>
      </c>
      <c r="AH268" s="33"/>
      <c r="AI268" s="23"/>
      <c r="AJ268" s="236"/>
      <c r="AK268" s="236"/>
      <c r="AL268" s="51"/>
      <c r="AM268" s="229"/>
      <c r="AN268" s="217"/>
      <c r="AO268" s="220"/>
      <c r="AP268" s="223"/>
      <c r="AQ268" s="217"/>
      <c r="AR268" s="220"/>
      <c r="AS268" s="223"/>
      <c r="AT268" s="217"/>
      <c r="AU268" s="220"/>
      <c r="AV268" s="223"/>
      <c r="AW268" s="217"/>
      <c r="AX268" s="220"/>
      <c r="AY268" s="223"/>
      <c r="AZ268" s="217"/>
      <c r="BA268" s="220"/>
      <c r="BB268" s="274"/>
      <c r="BC268" s="277"/>
      <c r="BD268" s="277"/>
      <c r="BE268" s="280"/>
    </row>
    <row r="269" spans="2:65" ht="28.15" customHeight="1">
      <c r="B269" s="32"/>
      <c r="C269" s="246"/>
      <c r="D269" s="31"/>
      <c r="E269" s="30"/>
      <c r="F269" s="30"/>
      <c r="G269" s="29"/>
      <c r="H269" s="239">
        <v>256</v>
      </c>
      <c r="I269" s="250"/>
      <c r="J269" s="250"/>
      <c r="K269" s="250"/>
      <c r="L269" s="26" t="s">
        <v>112</v>
      </c>
      <c r="M269" s="25" t="s">
        <v>375</v>
      </c>
      <c r="N269" s="26" t="s">
        <v>111</v>
      </c>
      <c r="O269" s="25" t="s">
        <v>1267</v>
      </c>
      <c r="P269" s="26" t="s">
        <v>110</v>
      </c>
      <c r="Q269" s="25" t="s">
        <v>728</v>
      </c>
      <c r="R269" s="26" t="s">
        <v>109</v>
      </c>
      <c r="S269" s="25" t="s">
        <v>1269</v>
      </c>
      <c r="T269" s="26" t="s">
        <v>108</v>
      </c>
      <c r="U269" s="25" t="s">
        <v>230</v>
      </c>
      <c r="V269" s="26" t="s">
        <v>107</v>
      </c>
      <c r="W269" s="25" t="s">
        <v>1622</v>
      </c>
      <c r="X269" s="26" t="s">
        <v>106</v>
      </c>
      <c r="Y269" s="25" t="s">
        <v>371</v>
      </c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>
        <v>33</v>
      </c>
      <c r="AG269" s="25" t="s">
        <v>133</v>
      </c>
      <c r="AH269" s="24"/>
      <c r="AI269" s="23"/>
      <c r="AJ269" s="236"/>
      <c r="AK269" s="236"/>
      <c r="AL269" s="51"/>
      <c r="AM269" s="229"/>
      <c r="AN269" s="217"/>
      <c r="AO269" s="220"/>
      <c r="AP269" s="223"/>
      <c r="AQ269" s="217"/>
      <c r="AR269" s="220"/>
      <c r="AS269" s="223"/>
      <c r="AT269" s="217"/>
      <c r="AU269" s="220"/>
      <c r="AV269" s="223"/>
      <c r="AW269" s="217"/>
      <c r="AX269" s="220"/>
      <c r="AY269" s="223"/>
      <c r="AZ269" s="217"/>
      <c r="BA269" s="220"/>
      <c r="BB269" s="274"/>
      <c r="BC269" s="277"/>
      <c r="BD269" s="277"/>
      <c r="BE269" s="280"/>
    </row>
    <row r="270" spans="2:65" ht="28.15" customHeight="1" thickBot="1">
      <c r="B270" s="32"/>
      <c r="C270" s="247"/>
      <c r="D270" s="60"/>
      <c r="E270" s="59"/>
      <c r="F270" s="59"/>
      <c r="G270" s="58"/>
      <c r="H270" s="240"/>
      <c r="I270" s="251"/>
      <c r="J270" s="251"/>
      <c r="K270" s="251"/>
      <c r="L270" s="55" t="s">
        <v>103</v>
      </c>
      <c r="M270" s="54" t="s">
        <v>1106</v>
      </c>
      <c r="N270" s="55" t="s">
        <v>102</v>
      </c>
      <c r="O270" s="54" t="s">
        <v>375</v>
      </c>
      <c r="P270" s="55" t="s">
        <v>101</v>
      </c>
      <c r="Q270" s="54" t="s">
        <v>918</v>
      </c>
      <c r="R270" s="55" t="s">
        <v>100</v>
      </c>
      <c r="S270" s="54" t="s">
        <v>893</v>
      </c>
      <c r="T270" s="55">
        <v>20</v>
      </c>
      <c r="U270" s="54" t="s">
        <v>520</v>
      </c>
      <c r="V270" s="55" t="s">
        <v>99</v>
      </c>
      <c r="W270" s="54" t="s">
        <v>373</v>
      </c>
      <c r="X270" s="55" t="s">
        <v>98</v>
      </c>
      <c r="Y270" s="54" t="s">
        <v>133</v>
      </c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38"/>
      <c r="AK270" s="238"/>
      <c r="AL270" s="51"/>
      <c r="AM270" s="230"/>
      <c r="AN270" s="218"/>
      <c r="AO270" s="221"/>
      <c r="AP270" s="224"/>
      <c r="AQ270" s="218"/>
      <c r="AR270" s="221"/>
      <c r="AS270" s="224"/>
      <c r="AT270" s="218"/>
      <c r="AU270" s="221"/>
      <c r="AV270" s="224"/>
      <c r="AW270" s="218"/>
      <c r="AX270" s="221"/>
      <c r="AY270" s="224"/>
      <c r="AZ270" s="218"/>
      <c r="BA270" s="221"/>
      <c r="BB270" s="275"/>
      <c r="BC270" s="278"/>
      <c r="BD270" s="278"/>
      <c r="BE270" s="281"/>
    </row>
    <row r="271" spans="2:65" ht="28.15" customHeight="1">
      <c r="B271" s="32"/>
      <c r="C271" s="244">
        <v>2</v>
      </c>
      <c r="D271" s="50"/>
      <c r="E271" s="49"/>
      <c r="F271" s="49"/>
      <c r="G271" s="48"/>
      <c r="H271" s="241"/>
      <c r="I271" s="248"/>
      <c r="J271" s="248"/>
      <c r="K271" s="248"/>
      <c r="L271" s="45" t="s">
        <v>132</v>
      </c>
      <c r="M271" s="44"/>
      <c r="N271" s="45" t="s">
        <v>131</v>
      </c>
      <c r="O271" s="44"/>
      <c r="P271" s="45" t="s">
        <v>130</v>
      </c>
      <c r="Q271" s="44"/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31"/>
      <c r="AK271" s="225"/>
      <c r="AL271" s="51"/>
      <c r="AM271" s="228">
        <f>SUMPRODUCT(LEN($M271:$AE274)-LEN(SUBSTITUTE($M271:$AE274,"A", "")))</f>
        <v>0</v>
      </c>
      <c r="AN271" s="216">
        <f>SUMPRODUCT(LEN($AH271:$AH274)-LEN(SUBSTITUTE($AH271:$AH274,"A", "")))</f>
        <v>0</v>
      </c>
      <c r="AO271" s="219">
        <f>SUMPRODUCT(LEN($AG271:$AG274)-LEN(SUBSTITUTE($AG271:$AG274,"A", "")))</f>
        <v>0</v>
      </c>
      <c r="AP271" s="222">
        <f>SUMPRODUCT(LEN($M271:$AE274)-LEN(SUBSTITUTE($M271:$AE274,"S", "")))</f>
        <v>0</v>
      </c>
      <c r="AQ271" s="216">
        <f>SUMPRODUCT(LEN($AH271:$AH274)-LEN(SUBSTITUTE($AH271:$AH274,"S", "")))</f>
        <v>0</v>
      </c>
      <c r="AR271" s="219">
        <f>SUMPRODUCT(LEN($AG271:$AG274)-LEN(SUBSTITUTE($AG271:$AG274,"S", "")))</f>
        <v>0</v>
      </c>
      <c r="AS271" s="222">
        <f>SUMPRODUCT(LEN($M271:$AE274)-LEN(SUBSTITUTE($M271:$AE274,"F", "")))</f>
        <v>0</v>
      </c>
      <c r="AT271" s="216">
        <f>SUMPRODUCT(LEN($AH271:$AH274)-LEN(SUBSTITUTE($AH271:$AH274,"F", "")))</f>
        <v>0</v>
      </c>
      <c r="AU271" s="219">
        <f>SUMPRODUCT(LEN($AG271:$AG274)-LEN(SUBSTITUTE($AG271:$AG274,"F", "")))</f>
        <v>0</v>
      </c>
      <c r="AV271" s="222">
        <f>SUMPRODUCT(LEN($M271:$AE274)-LEN(SUBSTITUTE($M271:$AE274,"G", "")))</f>
        <v>0</v>
      </c>
      <c r="AW271" s="216">
        <f>SUMPRODUCT(LEN($AH271:$AH274)-LEN(SUBSTITUTE($AH271:$AH274,"G", "")))</f>
        <v>0</v>
      </c>
      <c r="AX271" s="219">
        <f>SUMPRODUCT(LEN($AG271:$AG274)-LEN(SUBSTITUTE($AG271:$AG274,"G", "")))</f>
        <v>0</v>
      </c>
      <c r="AY271" s="222">
        <f>SUMPRODUCT(LEN($M271:$AE274)-LEN(SUBSTITUTE($M271:$AE274,"M", "")))</f>
        <v>0</v>
      </c>
      <c r="AZ271" s="216">
        <f>SUMPRODUCT(LEN($AH271:$AH274)-LEN(SUBSTITUTE($AH271:$AH274,"M", "")))</f>
        <v>0</v>
      </c>
      <c r="BA271" s="219">
        <f>SUMPRODUCT(LEN($AG271:$AG274)-LEN(SUBSTITUTE($AG271:$AG274,"M", "")))</f>
        <v>0</v>
      </c>
      <c r="BB271" s="273">
        <f>SUMPRODUCT(LEN($AI271:$AI274)-LEN(SUBSTITUTE($AI271:$AI274,"S", "")))</f>
        <v>0</v>
      </c>
      <c r="BC271" s="276">
        <f>SUMPRODUCT(LEN($AI271:$AI274)-LEN(SUBSTITUTE($AI271:$AI274,"F", "")))</f>
        <v>0</v>
      </c>
      <c r="BD271" s="276">
        <f>SUMPRODUCT(LEN($AI271:$AI274)-LEN(SUBSTITUTE($AI271:$AI274,"G", "")))</f>
        <v>0</v>
      </c>
      <c r="BE271" s="279">
        <f>SUMPRODUCT(LEN($AI271:$AI274)-LEN(SUBSTITUTE($AI271:$AI274,"M", "")))</f>
        <v>0</v>
      </c>
    </row>
    <row r="272" spans="2:65" ht="28.15" customHeight="1" thickBot="1">
      <c r="B272" s="32"/>
      <c r="C272" s="245"/>
      <c r="D272" s="40"/>
      <c r="E272" s="39"/>
      <c r="F272" s="39"/>
      <c r="G272" s="38"/>
      <c r="H272" s="242"/>
      <c r="I272" s="249"/>
      <c r="J272" s="249"/>
      <c r="K272" s="249"/>
      <c r="L272" s="35" t="s">
        <v>122</v>
      </c>
      <c r="M272" s="34"/>
      <c r="N272" s="35" t="s">
        <v>121</v>
      </c>
      <c r="O272" s="34"/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32"/>
      <c r="AK272" s="226"/>
      <c r="AL272" s="51"/>
      <c r="AM272" s="229"/>
      <c r="AN272" s="217"/>
      <c r="AO272" s="220"/>
      <c r="AP272" s="223"/>
      <c r="AQ272" s="217"/>
      <c r="AR272" s="220"/>
      <c r="AS272" s="223"/>
      <c r="AT272" s="217"/>
      <c r="AU272" s="220"/>
      <c r="AV272" s="223"/>
      <c r="AW272" s="217"/>
      <c r="AX272" s="220"/>
      <c r="AY272" s="223"/>
      <c r="AZ272" s="217"/>
      <c r="BA272" s="220"/>
      <c r="BB272" s="274"/>
      <c r="BC272" s="277"/>
      <c r="BD272" s="277"/>
      <c r="BE272" s="280"/>
    </row>
    <row r="273" spans="2:65" ht="28.15" customHeight="1">
      <c r="B273" s="32"/>
      <c r="C273" s="246"/>
      <c r="D273" s="31"/>
      <c r="E273" s="30"/>
      <c r="F273" s="30"/>
      <c r="G273" s="29"/>
      <c r="H273" s="239"/>
      <c r="I273" s="250"/>
      <c r="J273" s="250"/>
      <c r="K273" s="250"/>
      <c r="L273" s="26" t="s">
        <v>112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32"/>
      <c r="AK273" s="226"/>
      <c r="AL273" s="51"/>
      <c r="AM273" s="229"/>
      <c r="AN273" s="217"/>
      <c r="AO273" s="220"/>
      <c r="AP273" s="223"/>
      <c r="AQ273" s="217"/>
      <c r="AR273" s="220"/>
      <c r="AS273" s="223"/>
      <c r="AT273" s="217"/>
      <c r="AU273" s="220"/>
      <c r="AV273" s="223"/>
      <c r="AW273" s="217"/>
      <c r="AX273" s="220"/>
      <c r="AY273" s="223"/>
      <c r="AZ273" s="217"/>
      <c r="BA273" s="220"/>
      <c r="BB273" s="274"/>
      <c r="BC273" s="277"/>
      <c r="BD273" s="277"/>
      <c r="BE273" s="280"/>
    </row>
    <row r="274" spans="2:65" ht="28.15" customHeight="1" thickBot="1">
      <c r="B274" s="32"/>
      <c r="C274" s="247"/>
      <c r="D274" s="60"/>
      <c r="E274" s="59"/>
      <c r="F274" s="59"/>
      <c r="G274" s="58"/>
      <c r="H274" s="240"/>
      <c r="I274" s="251"/>
      <c r="J274" s="251"/>
      <c r="K274" s="251"/>
      <c r="L274" s="55" t="s">
        <v>103</v>
      </c>
      <c r="M274" s="54"/>
      <c r="N274" s="55" t="s">
        <v>102</v>
      </c>
      <c r="O274" s="54"/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33"/>
      <c r="AK274" s="227"/>
      <c r="AL274" s="51"/>
      <c r="AM274" s="230"/>
      <c r="AN274" s="218"/>
      <c r="AO274" s="221"/>
      <c r="AP274" s="224"/>
      <c r="AQ274" s="218"/>
      <c r="AR274" s="221"/>
      <c r="AS274" s="224"/>
      <c r="AT274" s="218"/>
      <c r="AU274" s="221"/>
      <c r="AV274" s="224"/>
      <c r="AW274" s="218"/>
      <c r="AX274" s="221"/>
      <c r="AY274" s="224"/>
      <c r="AZ274" s="218"/>
      <c r="BA274" s="221"/>
      <c r="BB274" s="275"/>
      <c r="BC274" s="278"/>
      <c r="BD274" s="278"/>
      <c r="BE274" s="281"/>
    </row>
    <row r="275" spans="2:65" ht="28.15" hidden="1" customHeight="1">
      <c r="B275" s="32"/>
      <c r="C275" s="244">
        <v>3</v>
      </c>
      <c r="D275" s="50"/>
      <c r="E275" s="49"/>
      <c r="F275" s="49"/>
      <c r="G275" s="48"/>
      <c r="H275" s="241"/>
      <c r="I275" s="248"/>
      <c r="J275" s="248"/>
      <c r="K275" s="248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35"/>
      <c r="AK275" s="235"/>
      <c r="AL275" s="41"/>
      <c r="AM275" s="228">
        <f>SUMPRODUCT(LEN($M275:$AE278)-LEN(SUBSTITUTE($M275:$AE278,"A", "")))</f>
        <v>0</v>
      </c>
      <c r="AN275" s="216">
        <f>SUMPRODUCT(LEN($AH275:$AH278)-LEN(SUBSTITUTE($AH275:$AH278,"A", "")))</f>
        <v>0</v>
      </c>
      <c r="AO275" s="219">
        <f>SUMPRODUCT(LEN($AG275:$AG278)-LEN(SUBSTITUTE($AG275:$AG278,"A", "")))</f>
        <v>0</v>
      </c>
      <c r="AP275" s="222">
        <f>SUMPRODUCT(LEN($M275:$AE278)-LEN(SUBSTITUTE($M275:$AE278,"S", "")))</f>
        <v>0</v>
      </c>
      <c r="AQ275" s="216">
        <f>SUMPRODUCT(LEN($AH275:$AH278)-LEN(SUBSTITUTE($AH275:$AH278,"S", "")))</f>
        <v>0</v>
      </c>
      <c r="AR275" s="219">
        <f>SUMPRODUCT(LEN($AG275:$AG278)-LEN(SUBSTITUTE($AG275:$AG278,"S", "")))</f>
        <v>0</v>
      </c>
      <c r="AS275" s="222">
        <f>SUMPRODUCT(LEN($M275:$AE278)-LEN(SUBSTITUTE($M275:$AE278,"F", "")))</f>
        <v>0</v>
      </c>
      <c r="AT275" s="216">
        <f>SUMPRODUCT(LEN($AH275:$AH278)-LEN(SUBSTITUTE($AH275:$AH278,"F", "")))</f>
        <v>0</v>
      </c>
      <c r="AU275" s="219">
        <f>SUMPRODUCT(LEN($AG275:$AG278)-LEN(SUBSTITUTE($AG275:$AG278,"F", "")))</f>
        <v>0</v>
      </c>
      <c r="AV275" s="222">
        <f>SUMPRODUCT(LEN($M275:$AE278)-LEN(SUBSTITUTE($M275:$AE278,"G", "")))</f>
        <v>0</v>
      </c>
      <c r="AW275" s="216">
        <f>SUMPRODUCT(LEN($AH275:$AH278)-LEN(SUBSTITUTE($AH275:$AH278,"G", "")))</f>
        <v>0</v>
      </c>
      <c r="AX275" s="219">
        <f>SUMPRODUCT(LEN($AG275:$AG278)-LEN(SUBSTITUTE($AG275:$AG278,"G", "")))</f>
        <v>0</v>
      </c>
      <c r="AY275" s="222">
        <f>SUMPRODUCT(LEN($M275:$AE278)-LEN(SUBSTITUTE($M275:$AE278,"M", "")))</f>
        <v>0</v>
      </c>
      <c r="AZ275" s="216">
        <f>SUMPRODUCT(LEN($AH275:$AH278)-LEN(SUBSTITUTE($AH275:$AH278,"M", "")))</f>
        <v>0</v>
      </c>
      <c r="BA275" s="219">
        <f>SUMPRODUCT(LEN($AG275:$AG278)-LEN(SUBSTITUTE($AG275:$AG278,"M", "")))</f>
        <v>0</v>
      </c>
      <c r="BB275" s="273">
        <f>SUMPRODUCT(LEN($AI275:$AI278)-LEN(SUBSTITUTE($AI275:$AI278,"S", "")))</f>
        <v>0</v>
      </c>
      <c r="BC275" s="276">
        <f>SUMPRODUCT(LEN($AI275:$AI278)-LEN(SUBSTITUTE($AI275:$AI278,"F", "")))</f>
        <v>0</v>
      </c>
      <c r="BD275" s="276">
        <f>SUMPRODUCT(LEN($AI275:$AI278)-LEN(SUBSTITUTE($AI275:$AI278,"G", "")))</f>
        <v>0</v>
      </c>
      <c r="BE275" s="279">
        <f>SUMPRODUCT(LEN($AI275:$AI278)-LEN(SUBSTITUTE($AI275:$AI278,"M", "")))</f>
        <v>0</v>
      </c>
    </row>
    <row r="276" spans="2:65" ht="28.15" hidden="1" customHeight="1" thickBot="1">
      <c r="B276" s="32"/>
      <c r="C276" s="245"/>
      <c r="D276" s="40"/>
      <c r="E276" s="39"/>
      <c r="F276" s="39"/>
      <c r="G276" s="38"/>
      <c r="H276" s="242"/>
      <c r="I276" s="249"/>
      <c r="J276" s="249"/>
      <c r="K276" s="249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36"/>
      <c r="AK276" s="236"/>
      <c r="AL276" s="22"/>
      <c r="AM276" s="229"/>
      <c r="AN276" s="217"/>
      <c r="AO276" s="220"/>
      <c r="AP276" s="223"/>
      <c r="AQ276" s="217"/>
      <c r="AR276" s="220"/>
      <c r="AS276" s="223"/>
      <c r="AT276" s="217"/>
      <c r="AU276" s="220"/>
      <c r="AV276" s="223"/>
      <c r="AW276" s="217"/>
      <c r="AX276" s="220"/>
      <c r="AY276" s="223"/>
      <c r="AZ276" s="217"/>
      <c r="BA276" s="220"/>
      <c r="BB276" s="274"/>
      <c r="BC276" s="277"/>
      <c r="BD276" s="277"/>
      <c r="BE276" s="280"/>
    </row>
    <row r="277" spans="2:65" ht="28.15" hidden="1" customHeight="1">
      <c r="B277" s="32"/>
      <c r="C277" s="246"/>
      <c r="D277" s="31"/>
      <c r="E277" s="30"/>
      <c r="F277" s="30"/>
      <c r="G277" s="29"/>
      <c r="H277" s="239"/>
      <c r="I277" s="250"/>
      <c r="J277" s="250"/>
      <c r="K277" s="250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36"/>
      <c r="AK277" s="236"/>
      <c r="AL277" s="22"/>
      <c r="AM277" s="229"/>
      <c r="AN277" s="217"/>
      <c r="AO277" s="220"/>
      <c r="AP277" s="223"/>
      <c r="AQ277" s="217"/>
      <c r="AR277" s="220"/>
      <c r="AS277" s="223"/>
      <c r="AT277" s="217"/>
      <c r="AU277" s="220"/>
      <c r="AV277" s="223"/>
      <c r="AW277" s="217"/>
      <c r="AX277" s="220"/>
      <c r="AY277" s="223"/>
      <c r="AZ277" s="217"/>
      <c r="BA277" s="220"/>
      <c r="BB277" s="274"/>
      <c r="BC277" s="277"/>
      <c r="BD277" s="277"/>
      <c r="BE277" s="280"/>
    </row>
    <row r="278" spans="2:65" ht="28.15" hidden="1" customHeight="1" thickBot="1">
      <c r="B278" s="21"/>
      <c r="C278" s="252"/>
      <c r="D278" s="20"/>
      <c r="E278" s="19"/>
      <c r="F278" s="19"/>
      <c r="G278" s="18"/>
      <c r="H278" s="240"/>
      <c r="I278" s="253"/>
      <c r="J278" s="253"/>
      <c r="K278" s="253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37"/>
      <c r="AK278" s="237"/>
      <c r="AL278" s="11"/>
      <c r="AM278" s="230"/>
      <c r="AN278" s="218"/>
      <c r="AO278" s="221"/>
      <c r="AP278" s="224"/>
      <c r="AQ278" s="218"/>
      <c r="AR278" s="221"/>
      <c r="AS278" s="224"/>
      <c r="AT278" s="218"/>
      <c r="AU278" s="221"/>
      <c r="AV278" s="224"/>
      <c r="AW278" s="218"/>
      <c r="AX278" s="221"/>
      <c r="AY278" s="224"/>
      <c r="AZ278" s="218"/>
      <c r="BA278" s="221"/>
      <c r="BB278" s="275"/>
      <c r="BC278" s="278"/>
      <c r="BD278" s="278"/>
      <c r="BE278" s="281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14" t="s">
        <v>167</v>
      </c>
      <c r="M279" s="243"/>
      <c r="N279" s="214" t="s">
        <v>166</v>
      </c>
      <c r="O279" s="243"/>
      <c r="P279" s="214" t="s">
        <v>166</v>
      </c>
      <c r="Q279" s="215"/>
      <c r="R279" s="214" t="s">
        <v>166</v>
      </c>
      <c r="S279" s="215"/>
      <c r="T279" s="214" t="s">
        <v>166</v>
      </c>
      <c r="U279" s="215"/>
      <c r="V279" s="214" t="s">
        <v>166</v>
      </c>
      <c r="W279" s="215"/>
      <c r="X279" s="214" t="s">
        <v>166</v>
      </c>
      <c r="Y279" s="215"/>
      <c r="Z279" s="214" t="s">
        <v>166</v>
      </c>
      <c r="AA279" s="215"/>
      <c r="AB279" s="214" t="s">
        <v>166</v>
      </c>
      <c r="AC279" s="215"/>
      <c r="AD279" s="214" t="s">
        <v>166</v>
      </c>
      <c r="AE279" s="215"/>
      <c r="AF279" s="234" t="s">
        <v>165</v>
      </c>
      <c r="AG279" s="215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55"/>
      <c r="F280" s="256"/>
      <c r="G280" s="257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33</v>
      </c>
      <c r="AN280" s="85">
        <f t="shared" si="36"/>
        <v>16</v>
      </c>
      <c r="AO280" s="84">
        <f t="shared" si="36"/>
        <v>0</v>
      </c>
      <c r="AP280" s="86">
        <f t="shared" si="36"/>
        <v>4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5</v>
      </c>
      <c r="AW280" s="85">
        <f t="shared" si="36"/>
        <v>0</v>
      </c>
      <c r="AX280" s="84">
        <f t="shared" si="36"/>
        <v>0</v>
      </c>
      <c r="AY280" s="86">
        <f t="shared" si="36"/>
        <v>9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49</v>
      </c>
      <c r="BJ280" s="5">
        <f>SUM(AP280:AR280,BB280)/$BJ$5</f>
        <v>4</v>
      </c>
      <c r="BK280" s="5">
        <f>SUM(AS280:AU280,BC280)/$BJ$5</f>
        <v>0</v>
      </c>
      <c r="BL280" s="5">
        <f>SUM(AV280:AX280,BD280)/$BJ$5</f>
        <v>5</v>
      </c>
      <c r="BM280" s="5">
        <f>SUM(AY280:BA280,BE280)/$BJ$5</f>
        <v>9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16.5</v>
      </c>
      <c r="AN281" s="66">
        <f t="shared" si="37"/>
        <v>8</v>
      </c>
      <c r="AO281" s="65">
        <f t="shared" si="37"/>
        <v>0</v>
      </c>
      <c r="AP281" s="67">
        <f t="shared" si="37"/>
        <v>2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2.5</v>
      </c>
      <c r="AW281" s="66">
        <f t="shared" si="37"/>
        <v>0</v>
      </c>
      <c r="AX281" s="65">
        <f t="shared" si="37"/>
        <v>0</v>
      </c>
      <c r="AY281" s="67">
        <f t="shared" si="37"/>
        <v>4.5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4">
        <v>1</v>
      </c>
      <c r="D282" s="50"/>
      <c r="E282" s="49"/>
      <c r="F282" s="49"/>
      <c r="G282" s="48"/>
      <c r="H282" s="241" t="s">
        <v>466</v>
      </c>
      <c r="I282" s="248">
        <v>135</v>
      </c>
      <c r="J282" s="248">
        <v>31</v>
      </c>
      <c r="K282" s="248">
        <v>6</v>
      </c>
      <c r="L282" s="45" t="s">
        <v>132</v>
      </c>
      <c r="M282" s="44" t="s">
        <v>1110</v>
      </c>
      <c r="N282" s="45" t="s">
        <v>131</v>
      </c>
      <c r="O282" s="44" t="s">
        <v>1079</v>
      </c>
      <c r="P282" s="45" t="s">
        <v>130</v>
      </c>
      <c r="Q282" s="44" t="s">
        <v>375</v>
      </c>
      <c r="R282" s="45" t="s">
        <v>129</v>
      </c>
      <c r="S282" s="44" t="s">
        <v>1280</v>
      </c>
      <c r="T282" s="45" t="s">
        <v>128</v>
      </c>
      <c r="U282" s="44" t="s">
        <v>498</v>
      </c>
      <c r="V282" s="45" t="s">
        <v>127</v>
      </c>
      <c r="W282" s="44" t="s">
        <v>175</v>
      </c>
      <c r="X282" s="45" t="s">
        <v>126</v>
      </c>
      <c r="Y282" s="44" t="s">
        <v>133</v>
      </c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899</v>
      </c>
      <c r="AI282" s="42"/>
      <c r="AJ282" s="235"/>
      <c r="AK282" s="235"/>
      <c r="AL282" s="51"/>
      <c r="AM282" s="228">
        <f>SUMPRODUCT(LEN($M282:$AE285)-LEN(SUBSTITUTE($M282:$AE285,"A", "")))</f>
        <v>33</v>
      </c>
      <c r="AN282" s="216">
        <f>SUMPRODUCT(LEN($AH282:$AH285)-LEN(SUBSTITUTE($AH282:$AH285,"A", "")))</f>
        <v>16</v>
      </c>
      <c r="AO282" s="219">
        <f>SUMPRODUCT(LEN($AG282:$AG285)-LEN(SUBSTITUTE($AG282:$AG285,"A", "")))</f>
        <v>0</v>
      </c>
      <c r="AP282" s="222">
        <f>SUMPRODUCT(LEN($M282:$AE285)-LEN(SUBSTITUTE($M282:$AE285,"S", "")))</f>
        <v>4</v>
      </c>
      <c r="AQ282" s="216">
        <f>SUMPRODUCT(LEN($AH282:$AH285)-LEN(SUBSTITUTE($AH282:$AH285,"S", "")))</f>
        <v>0</v>
      </c>
      <c r="AR282" s="219">
        <f>SUMPRODUCT(LEN($AG282:$AG285)-LEN(SUBSTITUTE($AG282:$AG285,"S", "")))</f>
        <v>0</v>
      </c>
      <c r="AS282" s="222">
        <f>SUMPRODUCT(LEN($M282:$AE285)-LEN(SUBSTITUTE($M282:$AE285,"F", "")))</f>
        <v>0</v>
      </c>
      <c r="AT282" s="216">
        <f>SUMPRODUCT(LEN($AH282:$AH285)-LEN(SUBSTITUTE($AH282:$AH285,"F", "")))</f>
        <v>0</v>
      </c>
      <c r="AU282" s="219">
        <f>SUMPRODUCT(LEN($AG282:$AG285)-LEN(SUBSTITUTE($AG282:$AG285,"F", "")))</f>
        <v>0</v>
      </c>
      <c r="AV282" s="222">
        <f>SUMPRODUCT(LEN($M282:$AE285)-LEN(SUBSTITUTE($M282:$AE285,"G", "")))</f>
        <v>5</v>
      </c>
      <c r="AW282" s="216">
        <f>SUMPRODUCT(LEN($AH282:$AH285)-LEN(SUBSTITUTE($AH282:$AH285,"G", "")))</f>
        <v>0</v>
      </c>
      <c r="AX282" s="219">
        <f>SUMPRODUCT(LEN($AG282:$AG285)-LEN(SUBSTITUTE($AG282:$AG285,"G", "")))</f>
        <v>0</v>
      </c>
      <c r="AY282" s="222">
        <f>SUMPRODUCT(LEN($M282:$AE285)-LEN(SUBSTITUTE($M282:$AE285,"M", "")))</f>
        <v>9</v>
      </c>
      <c r="AZ282" s="216">
        <f>SUMPRODUCT(LEN($AH282:$AH285)-LEN(SUBSTITUTE($AH282:$AH285,"M", "")))</f>
        <v>0</v>
      </c>
      <c r="BA282" s="219">
        <f>SUMPRODUCT(LEN($AG282:$AG285)-LEN(SUBSTITUTE($AG282:$AG285,"M", "")))</f>
        <v>0</v>
      </c>
      <c r="BB282" s="273">
        <f>SUMPRODUCT(LEN($AI282:$AI285)-LEN(SUBSTITUTE($AI282:$AI285,"S", "")))</f>
        <v>0</v>
      </c>
      <c r="BC282" s="276">
        <f>SUMPRODUCT(LEN($AI282:$AI285)-LEN(SUBSTITUTE($AI282:$AI285,"F", "")))</f>
        <v>0</v>
      </c>
      <c r="BD282" s="276">
        <f>SUMPRODUCT(LEN($AI282:$AI285)-LEN(SUBSTITUTE($AI282:$AI285,"G", "")))</f>
        <v>0</v>
      </c>
      <c r="BE282" s="279">
        <f>SUMPRODUCT(LEN($AI282:$AI285)-LEN(SUBSTITUTE($AI282:$AI285,"M", "")))</f>
        <v>0</v>
      </c>
    </row>
    <row r="283" spans="2:65" ht="28.15" customHeight="1" thickBot="1">
      <c r="B283" s="32"/>
      <c r="C283" s="245"/>
      <c r="D283" s="40"/>
      <c r="E283" s="39"/>
      <c r="F283" s="39"/>
      <c r="G283" s="38"/>
      <c r="H283" s="242"/>
      <c r="I283" s="249"/>
      <c r="J283" s="249"/>
      <c r="K283" s="249"/>
      <c r="L283" s="35" t="s">
        <v>122</v>
      </c>
      <c r="M283" s="34" t="s">
        <v>1181</v>
      </c>
      <c r="N283" s="35" t="s">
        <v>121</v>
      </c>
      <c r="O283" s="34" t="s">
        <v>374</v>
      </c>
      <c r="P283" s="35" t="s">
        <v>120</v>
      </c>
      <c r="Q283" s="34" t="s">
        <v>374</v>
      </c>
      <c r="R283" s="35" t="s">
        <v>119</v>
      </c>
      <c r="S283" s="34" t="s">
        <v>375</v>
      </c>
      <c r="T283" s="35" t="s">
        <v>118</v>
      </c>
      <c r="U283" s="34" t="s">
        <v>375</v>
      </c>
      <c r="V283" s="35" t="s">
        <v>117</v>
      </c>
      <c r="W283" s="34" t="s">
        <v>175</v>
      </c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1621</v>
      </c>
      <c r="AI283" s="23"/>
      <c r="AJ283" s="236"/>
      <c r="AK283" s="236"/>
      <c r="AL283" s="51"/>
      <c r="AM283" s="229"/>
      <c r="AN283" s="217"/>
      <c r="AO283" s="220"/>
      <c r="AP283" s="223"/>
      <c r="AQ283" s="217"/>
      <c r="AR283" s="220"/>
      <c r="AS283" s="223"/>
      <c r="AT283" s="217"/>
      <c r="AU283" s="220"/>
      <c r="AV283" s="223"/>
      <c r="AW283" s="217"/>
      <c r="AX283" s="220"/>
      <c r="AY283" s="223"/>
      <c r="AZ283" s="217"/>
      <c r="BA283" s="220"/>
      <c r="BB283" s="274"/>
      <c r="BC283" s="277"/>
      <c r="BD283" s="277"/>
      <c r="BE283" s="280"/>
    </row>
    <row r="284" spans="2:65" ht="28.15" customHeight="1">
      <c r="B284" s="32"/>
      <c r="C284" s="246"/>
      <c r="D284" s="31"/>
      <c r="E284" s="30"/>
      <c r="F284" s="30"/>
      <c r="G284" s="29"/>
      <c r="H284" s="239">
        <v>255</v>
      </c>
      <c r="I284" s="250"/>
      <c r="J284" s="250"/>
      <c r="K284" s="250"/>
      <c r="L284" s="26" t="s">
        <v>112</v>
      </c>
      <c r="M284" s="25" t="s">
        <v>1267</v>
      </c>
      <c r="N284" s="26" t="s">
        <v>111</v>
      </c>
      <c r="O284" s="25" t="s">
        <v>1079</v>
      </c>
      <c r="P284" s="26" t="s">
        <v>110</v>
      </c>
      <c r="Q284" s="25" t="s">
        <v>374</v>
      </c>
      <c r="R284" s="26" t="s">
        <v>109</v>
      </c>
      <c r="S284" s="25" t="s">
        <v>544</v>
      </c>
      <c r="T284" s="26" t="s">
        <v>108</v>
      </c>
      <c r="U284" s="25" t="s">
        <v>175</v>
      </c>
      <c r="V284" s="26" t="s">
        <v>107</v>
      </c>
      <c r="W284" s="25" t="s">
        <v>371</v>
      </c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36"/>
      <c r="AK284" s="236"/>
      <c r="AL284" s="51"/>
      <c r="AM284" s="229"/>
      <c r="AN284" s="217"/>
      <c r="AO284" s="220"/>
      <c r="AP284" s="223"/>
      <c r="AQ284" s="217"/>
      <c r="AR284" s="220"/>
      <c r="AS284" s="223"/>
      <c r="AT284" s="217"/>
      <c r="AU284" s="220"/>
      <c r="AV284" s="223"/>
      <c r="AW284" s="217"/>
      <c r="AX284" s="220"/>
      <c r="AY284" s="223"/>
      <c r="AZ284" s="217"/>
      <c r="BA284" s="220"/>
      <c r="BB284" s="274"/>
      <c r="BC284" s="277"/>
      <c r="BD284" s="277"/>
      <c r="BE284" s="280"/>
    </row>
    <row r="285" spans="2:65" ht="28.15" customHeight="1" thickBot="1">
      <c r="B285" s="32"/>
      <c r="C285" s="247"/>
      <c r="D285" s="60"/>
      <c r="E285" s="59"/>
      <c r="F285" s="59"/>
      <c r="G285" s="58"/>
      <c r="H285" s="240"/>
      <c r="I285" s="251"/>
      <c r="J285" s="251"/>
      <c r="K285" s="251"/>
      <c r="L285" s="55" t="s">
        <v>103</v>
      </c>
      <c r="M285" s="54" t="s">
        <v>374</v>
      </c>
      <c r="N285" s="55" t="s">
        <v>102</v>
      </c>
      <c r="O285" s="54" t="s">
        <v>1079</v>
      </c>
      <c r="P285" s="55" t="s">
        <v>101</v>
      </c>
      <c r="Q285" s="54" t="s">
        <v>1079</v>
      </c>
      <c r="R285" s="55" t="s">
        <v>100</v>
      </c>
      <c r="S285" s="54" t="s">
        <v>498</v>
      </c>
      <c r="T285" s="55">
        <v>20</v>
      </c>
      <c r="U285" s="54" t="s">
        <v>498</v>
      </c>
      <c r="V285" s="55" t="s">
        <v>99</v>
      </c>
      <c r="W285" s="54" t="s">
        <v>133</v>
      </c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38"/>
      <c r="AK285" s="238"/>
      <c r="AL285" s="51"/>
      <c r="AM285" s="230"/>
      <c r="AN285" s="218"/>
      <c r="AO285" s="221"/>
      <c r="AP285" s="224"/>
      <c r="AQ285" s="218"/>
      <c r="AR285" s="221"/>
      <c r="AS285" s="224"/>
      <c r="AT285" s="218"/>
      <c r="AU285" s="221"/>
      <c r="AV285" s="224"/>
      <c r="AW285" s="218"/>
      <c r="AX285" s="221"/>
      <c r="AY285" s="224"/>
      <c r="AZ285" s="218"/>
      <c r="BA285" s="221"/>
      <c r="BB285" s="275"/>
      <c r="BC285" s="278"/>
      <c r="BD285" s="278"/>
      <c r="BE285" s="281"/>
    </row>
    <row r="286" spans="2:65" ht="28.15" customHeight="1">
      <c r="B286" s="32"/>
      <c r="C286" s="244">
        <v>2</v>
      </c>
      <c r="D286" s="50"/>
      <c r="E286" s="49"/>
      <c r="F286" s="49"/>
      <c r="G286" s="48"/>
      <c r="H286" s="241"/>
      <c r="I286" s="248"/>
      <c r="J286" s="248"/>
      <c r="K286" s="248"/>
      <c r="L286" s="45" t="s">
        <v>132</v>
      </c>
      <c r="M286" s="44"/>
      <c r="N286" s="45" t="s">
        <v>131</v>
      </c>
      <c r="O286" s="44"/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31"/>
      <c r="AK286" s="225"/>
      <c r="AL286" s="51"/>
      <c r="AM286" s="228">
        <f>SUMPRODUCT(LEN($M286:$AE289)-LEN(SUBSTITUTE($M286:$AE289,"A", "")))</f>
        <v>0</v>
      </c>
      <c r="AN286" s="216">
        <f>SUMPRODUCT(LEN($AH286:$AH289)-LEN(SUBSTITUTE($AH286:$AH289,"A", "")))</f>
        <v>0</v>
      </c>
      <c r="AO286" s="219">
        <f>SUMPRODUCT(LEN($AG286:$AG289)-LEN(SUBSTITUTE($AG286:$AG289,"A", "")))</f>
        <v>0</v>
      </c>
      <c r="AP286" s="222">
        <f>SUMPRODUCT(LEN($M286:$AE289)-LEN(SUBSTITUTE($M286:$AE289,"S", "")))</f>
        <v>0</v>
      </c>
      <c r="AQ286" s="216">
        <f>SUMPRODUCT(LEN($AH286:$AH289)-LEN(SUBSTITUTE($AH286:$AH289,"S", "")))</f>
        <v>0</v>
      </c>
      <c r="AR286" s="219">
        <f>SUMPRODUCT(LEN($AG286:$AG289)-LEN(SUBSTITUTE($AG286:$AG289,"S", "")))</f>
        <v>0</v>
      </c>
      <c r="AS286" s="222">
        <f>SUMPRODUCT(LEN($M286:$AE289)-LEN(SUBSTITUTE($M286:$AE289,"F", "")))</f>
        <v>0</v>
      </c>
      <c r="AT286" s="216">
        <f>SUMPRODUCT(LEN($AH286:$AH289)-LEN(SUBSTITUTE($AH286:$AH289,"F", "")))</f>
        <v>0</v>
      </c>
      <c r="AU286" s="219">
        <f>SUMPRODUCT(LEN($AG286:$AG289)-LEN(SUBSTITUTE($AG286:$AG289,"F", "")))</f>
        <v>0</v>
      </c>
      <c r="AV286" s="222">
        <f>SUMPRODUCT(LEN($M286:$AE289)-LEN(SUBSTITUTE($M286:$AE289,"G", "")))</f>
        <v>0</v>
      </c>
      <c r="AW286" s="216">
        <f>SUMPRODUCT(LEN($AH286:$AH289)-LEN(SUBSTITUTE($AH286:$AH289,"G", "")))</f>
        <v>0</v>
      </c>
      <c r="AX286" s="219">
        <f>SUMPRODUCT(LEN($AG286:$AG289)-LEN(SUBSTITUTE($AG286:$AG289,"G", "")))</f>
        <v>0</v>
      </c>
      <c r="AY286" s="222">
        <f>SUMPRODUCT(LEN($M286:$AE289)-LEN(SUBSTITUTE($M286:$AE289,"M", "")))</f>
        <v>0</v>
      </c>
      <c r="AZ286" s="216">
        <f>SUMPRODUCT(LEN($AH286:$AH289)-LEN(SUBSTITUTE($AH286:$AH289,"M", "")))</f>
        <v>0</v>
      </c>
      <c r="BA286" s="219">
        <f>SUMPRODUCT(LEN($AG286:$AG289)-LEN(SUBSTITUTE($AG286:$AG289,"M", "")))</f>
        <v>0</v>
      </c>
      <c r="BB286" s="273">
        <f>SUMPRODUCT(LEN($AI286:$AI289)-LEN(SUBSTITUTE($AI286:$AI289,"S", "")))</f>
        <v>0</v>
      </c>
      <c r="BC286" s="276">
        <f>SUMPRODUCT(LEN($AI286:$AI289)-LEN(SUBSTITUTE($AI286:$AI289,"F", "")))</f>
        <v>0</v>
      </c>
      <c r="BD286" s="276">
        <f>SUMPRODUCT(LEN($AI286:$AI289)-LEN(SUBSTITUTE($AI286:$AI289,"G", "")))</f>
        <v>0</v>
      </c>
      <c r="BE286" s="279">
        <f>SUMPRODUCT(LEN($AI286:$AI289)-LEN(SUBSTITUTE($AI286:$AI289,"M", "")))</f>
        <v>0</v>
      </c>
    </row>
    <row r="287" spans="2:65" ht="28.15" customHeight="1" thickBot="1">
      <c r="B287" s="32"/>
      <c r="C287" s="245"/>
      <c r="D287" s="40"/>
      <c r="E287" s="39"/>
      <c r="F287" s="39"/>
      <c r="G287" s="38"/>
      <c r="H287" s="242"/>
      <c r="I287" s="249"/>
      <c r="J287" s="249"/>
      <c r="K287" s="249"/>
      <c r="L287" s="35" t="s">
        <v>122</v>
      </c>
      <c r="M287" s="34"/>
      <c r="N287" s="35" t="s">
        <v>121</v>
      </c>
      <c r="O287" s="34"/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32"/>
      <c r="AK287" s="226"/>
      <c r="AL287" s="51"/>
      <c r="AM287" s="229"/>
      <c r="AN287" s="217"/>
      <c r="AO287" s="220"/>
      <c r="AP287" s="223"/>
      <c r="AQ287" s="217"/>
      <c r="AR287" s="220"/>
      <c r="AS287" s="223"/>
      <c r="AT287" s="217"/>
      <c r="AU287" s="220"/>
      <c r="AV287" s="223"/>
      <c r="AW287" s="217"/>
      <c r="AX287" s="220"/>
      <c r="AY287" s="223"/>
      <c r="AZ287" s="217"/>
      <c r="BA287" s="220"/>
      <c r="BB287" s="274"/>
      <c r="BC287" s="277"/>
      <c r="BD287" s="277"/>
      <c r="BE287" s="280"/>
    </row>
    <row r="288" spans="2:65" ht="28.15" customHeight="1">
      <c r="B288" s="32"/>
      <c r="C288" s="246"/>
      <c r="D288" s="31"/>
      <c r="E288" s="30"/>
      <c r="F288" s="30"/>
      <c r="G288" s="29"/>
      <c r="H288" s="239"/>
      <c r="I288" s="250"/>
      <c r="J288" s="250"/>
      <c r="K288" s="250"/>
      <c r="L288" s="26" t="s">
        <v>112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32"/>
      <c r="AK288" s="226"/>
      <c r="AL288" s="51"/>
      <c r="AM288" s="229"/>
      <c r="AN288" s="217"/>
      <c r="AO288" s="220"/>
      <c r="AP288" s="223"/>
      <c r="AQ288" s="217"/>
      <c r="AR288" s="220"/>
      <c r="AS288" s="223"/>
      <c r="AT288" s="217"/>
      <c r="AU288" s="220"/>
      <c r="AV288" s="223"/>
      <c r="AW288" s="217"/>
      <c r="AX288" s="220"/>
      <c r="AY288" s="223"/>
      <c r="AZ288" s="217"/>
      <c r="BA288" s="220"/>
      <c r="BB288" s="274"/>
      <c r="BC288" s="277"/>
      <c r="BD288" s="277"/>
      <c r="BE288" s="280"/>
    </row>
    <row r="289" spans="2:65" ht="28.15" customHeight="1" thickBot="1">
      <c r="B289" s="32"/>
      <c r="C289" s="247"/>
      <c r="D289" s="60"/>
      <c r="E289" s="59"/>
      <c r="F289" s="59"/>
      <c r="G289" s="58"/>
      <c r="H289" s="240"/>
      <c r="I289" s="251"/>
      <c r="J289" s="251"/>
      <c r="K289" s="251"/>
      <c r="L289" s="55" t="s">
        <v>103</v>
      </c>
      <c r="M289" s="54"/>
      <c r="N289" s="55" t="s">
        <v>102</v>
      </c>
      <c r="O289" s="54"/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33"/>
      <c r="AK289" s="227"/>
      <c r="AL289" s="51"/>
      <c r="AM289" s="230"/>
      <c r="AN289" s="218"/>
      <c r="AO289" s="221"/>
      <c r="AP289" s="224"/>
      <c r="AQ289" s="218"/>
      <c r="AR289" s="221"/>
      <c r="AS289" s="224"/>
      <c r="AT289" s="218"/>
      <c r="AU289" s="221"/>
      <c r="AV289" s="224"/>
      <c r="AW289" s="218"/>
      <c r="AX289" s="221"/>
      <c r="AY289" s="224"/>
      <c r="AZ289" s="218"/>
      <c r="BA289" s="221"/>
      <c r="BB289" s="275"/>
      <c r="BC289" s="278"/>
      <c r="BD289" s="278"/>
      <c r="BE289" s="281"/>
    </row>
    <row r="290" spans="2:65" ht="28.15" hidden="1" customHeight="1">
      <c r="B290" s="32"/>
      <c r="C290" s="244">
        <v>3</v>
      </c>
      <c r="D290" s="50"/>
      <c r="E290" s="49"/>
      <c r="F290" s="49"/>
      <c r="G290" s="48"/>
      <c r="H290" s="241"/>
      <c r="I290" s="248"/>
      <c r="J290" s="248"/>
      <c r="K290" s="248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35"/>
      <c r="AK290" s="235"/>
      <c r="AL290" s="41"/>
      <c r="AM290" s="228">
        <f>SUMPRODUCT(LEN($M290:$AE293)-LEN(SUBSTITUTE($M290:$AE293,"A", "")))</f>
        <v>0</v>
      </c>
      <c r="AN290" s="216">
        <f>SUMPRODUCT(LEN($AH290:$AH293)-LEN(SUBSTITUTE($AH290:$AH293,"A", "")))</f>
        <v>0</v>
      </c>
      <c r="AO290" s="219">
        <f>SUMPRODUCT(LEN($AG290:$AG293)-LEN(SUBSTITUTE($AG290:$AG293,"A", "")))</f>
        <v>0</v>
      </c>
      <c r="AP290" s="222">
        <f>SUMPRODUCT(LEN($M290:$AE293)-LEN(SUBSTITUTE($M290:$AE293,"S", "")))</f>
        <v>0</v>
      </c>
      <c r="AQ290" s="216">
        <f>SUMPRODUCT(LEN($AH290:$AH293)-LEN(SUBSTITUTE($AH290:$AH293,"S", "")))</f>
        <v>0</v>
      </c>
      <c r="AR290" s="219">
        <f>SUMPRODUCT(LEN($AG290:$AG293)-LEN(SUBSTITUTE($AG290:$AG293,"S", "")))</f>
        <v>0</v>
      </c>
      <c r="AS290" s="222">
        <f>SUMPRODUCT(LEN($M290:$AE293)-LEN(SUBSTITUTE($M290:$AE293,"F", "")))</f>
        <v>0</v>
      </c>
      <c r="AT290" s="216">
        <f>SUMPRODUCT(LEN($AH290:$AH293)-LEN(SUBSTITUTE($AH290:$AH293,"F", "")))</f>
        <v>0</v>
      </c>
      <c r="AU290" s="219">
        <f>SUMPRODUCT(LEN($AG290:$AG293)-LEN(SUBSTITUTE($AG290:$AG293,"F", "")))</f>
        <v>0</v>
      </c>
      <c r="AV290" s="222">
        <f>SUMPRODUCT(LEN($M290:$AE293)-LEN(SUBSTITUTE($M290:$AE293,"G", "")))</f>
        <v>0</v>
      </c>
      <c r="AW290" s="216">
        <f>SUMPRODUCT(LEN($AH290:$AH293)-LEN(SUBSTITUTE($AH290:$AH293,"G", "")))</f>
        <v>0</v>
      </c>
      <c r="AX290" s="219">
        <f>SUMPRODUCT(LEN($AG290:$AG293)-LEN(SUBSTITUTE($AG290:$AG293,"G", "")))</f>
        <v>0</v>
      </c>
      <c r="AY290" s="222">
        <f>SUMPRODUCT(LEN($M290:$AE293)-LEN(SUBSTITUTE($M290:$AE293,"M", "")))</f>
        <v>0</v>
      </c>
      <c r="AZ290" s="216">
        <f>SUMPRODUCT(LEN($AH290:$AH293)-LEN(SUBSTITUTE($AH290:$AH293,"M", "")))</f>
        <v>0</v>
      </c>
      <c r="BA290" s="219">
        <f>SUMPRODUCT(LEN($AG290:$AG293)-LEN(SUBSTITUTE($AG290:$AG293,"M", "")))</f>
        <v>0</v>
      </c>
      <c r="BB290" s="273">
        <f>SUMPRODUCT(LEN($AI290:$AI293)-LEN(SUBSTITUTE($AI290:$AI293,"S", "")))</f>
        <v>0</v>
      </c>
      <c r="BC290" s="276">
        <f>SUMPRODUCT(LEN($AI290:$AI293)-LEN(SUBSTITUTE($AI290:$AI293,"F", "")))</f>
        <v>0</v>
      </c>
      <c r="BD290" s="276">
        <f>SUMPRODUCT(LEN($AI290:$AI293)-LEN(SUBSTITUTE($AI290:$AI293,"G", "")))</f>
        <v>0</v>
      </c>
      <c r="BE290" s="279">
        <f>SUMPRODUCT(LEN($AI290:$AI293)-LEN(SUBSTITUTE($AI290:$AI293,"M", "")))</f>
        <v>0</v>
      </c>
    </row>
    <row r="291" spans="2:65" ht="28.15" hidden="1" customHeight="1" thickBot="1">
      <c r="B291" s="32"/>
      <c r="C291" s="245"/>
      <c r="D291" s="40"/>
      <c r="E291" s="39"/>
      <c r="F291" s="39"/>
      <c r="G291" s="38"/>
      <c r="H291" s="242"/>
      <c r="I291" s="249"/>
      <c r="J291" s="249"/>
      <c r="K291" s="249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36"/>
      <c r="AK291" s="236"/>
      <c r="AL291" s="22"/>
      <c r="AM291" s="229"/>
      <c r="AN291" s="217"/>
      <c r="AO291" s="220"/>
      <c r="AP291" s="223"/>
      <c r="AQ291" s="217"/>
      <c r="AR291" s="220"/>
      <c r="AS291" s="223"/>
      <c r="AT291" s="217"/>
      <c r="AU291" s="220"/>
      <c r="AV291" s="223"/>
      <c r="AW291" s="217"/>
      <c r="AX291" s="220"/>
      <c r="AY291" s="223"/>
      <c r="AZ291" s="217"/>
      <c r="BA291" s="220"/>
      <c r="BB291" s="274"/>
      <c r="BC291" s="277"/>
      <c r="BD291" s="277"/>
      <c r="BE291" s="280"/>
    </row>
    <row r="292" spans="2:65" ht="28.15" hidden="1" customHeight="1">
      <c r="B292" s="32"/>
      <c r="C292" s="246"/>
      <c r="D292" s="31"/>
      <c r="E292" s="30"/>
      <c r="F292" s="30"/>
      <c r="G292" s="29"/>
      <c r="H292" s="239"/>
      <c r="I292" s="250"/>
      <c r="J292" s="250"/>
      <c r="K292" s="250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36"/>
      <c r="AK292" s="236"/>
      <c r="AL292" s="22"/>
      <c r="AM292" s="229"/>
      <c r="AN292" s="217"/>
      <c r="AO292" s="220"/>
      <c r="AP292" s="223"/>
      <c r="AQ292" s="217"/>
      <c r="AR292" s="220"/>
      <c r="AS292" s="223"/>
      <c r="AT292" s="217"/>
      <c r="AU292" s="220"/>
      <c r="AV292" s="223"/>
      <c r="AW292" s="217"/>
      <c r="AX292" s="220"/>
      <c r="AY292" s="223"/>
      <c r="AZ292" s="217"/>
      <c r="BA292" s="220"/>
      <c r="BB292" s="274"/>
      <c r="BC292" s="277"/>
      <c r="BD292" s="277"/>
      <c r="BE292" s="280"/>
    </row>
    <row r="293" spans="2:65" ht="28.15" hidden="1" customHeight="1" thickBot="1">
      <c r="B293" s="21"/>
      <c r="C293" s="252"/>
      <c r="D293" s="20"/>
      <c r="E293" s="19"/>
      <c r="F293" s="19"/>
      <c r="G293" s="18"/>
      <c r="H293" s="240"/>
      <c r="I293" s="253"/>
      <c r="J293" s="253"/>
      <c r="K293" s="253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37"/>
      <c r="AK293" s="237"/>
      <c r="AL293" s="11"/>
      <c r="AM293" s="230"/>
      <c r="AN293" s="218"/>
      <c r="AO293" s="221"/>
      <c r="AP293" s="224"/>
      <c r="AQ293" s="218"/>
      <c r="AR293" s="221"/>
      <c r="AS293" s="224"/>
      <c r="AT293" s="218"/>
      <c r="AU293" s="221"/>
      <c r="AV293" s="224"/>
      <c r="AW293" s="218"/>
      <c r="AX293" s="221"/>
      <c r="AY293" s="224"/>
      <c r="AZ293" s="218"/>
      <c r="BA293" s="221"/>
      <c r="BB293" s="275"/>
      <c r="BC293" s="278"/>
      <c r="BD293" s="278"/>
      <c r="BE293" s="281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14" t="s">
        <v>167</v>
      </c>
      <c r="M294" s="243"/>
      <c r="N294" s="214" t="s">
        <v>166</v>
      </c>
      <c r="O294" s="243"/>
      <c r="P294" s="214" t="s">
        <v>166</v>
      </c>
      <c r="Q294" s="215"/>
      <c r="R294" s="214" t="s">
        <v>166</v>
      </c>
      <c r="S294" s="215"/>
      <c r="T294" s="214" t="s">
        <v>166</v>
      </c>
      <c r="U294" s="215"/>
      <c r="V294" s="214" t="s">
        <v>166</v>
      </c>
      <c r="W294" s="215"/>
      <c r="X294" s="214" t="s">
        <v>166</v>
      </c>
      <c r="Y294" s="215"/>
      <c r="Z294" s="214" t="s">
        <v>166</v>
      </c>
      <c r="AA294" s="215"/>
      <c r="AB294" s="214" t="s">
        <v>166</v>
      </c>
      <c r="AC294" s="215"/>
      <c r="AD294" s="214" t="s">
        <v>166</v>
      </c>
      <c r="AE294" s="215"/>
      <c r="AF294" s="234" t="s">
        <v>165</v>
      </c>
      <c r="AG294" s="215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55"/>
      <c r="F295" s="256"/>
      <c r="G295" s="257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35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1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11</v>
      </c>
      <c r="AW295" s="85">
        <f t="shared" si="38"/>
        <v>0</v>
      </c>
      <c r="AX295" s="84">
        <f t="shared" si="38"/>
        <v>0</v>
      </c>
      <c r="AY295" s="86">
        <f t="shared" si="38"/>
        <v>8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35</v>
      </c>
      <c r="BJ295" s="5">
        <f>SUM(AP295:AR295,BB295)/$BJ$5</f>
        <v>3</v>
      </c>
      <c r="BK295" s="5">
        <f>SUM(AS295:AU295,BC295)/$BJ$5</f>
        <v>1</v>
      </c>
      <c r="BL295" s="5">
        <f>SUM(AV295:AX295,BD295)/$BJ$5</f>
        <v>11</v>
      </c>
      <c r="BM295" s="5">
        <f>SUM(AY295:BA295,BE295)/$BJ$5</f>
        <v>8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17.5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5.5</v>
      </c>
      <c r="AW296" s="66">
        <f t="shared" si="39"/>
        <v>0</v>
      </c>
      <c r="AX296" s="65">
        <f t="shared" si="39"/>
        <v>0</v>
      </c>
      <c r="AY296" s="67">
        <f t="shared" si="39"/>
        <v>4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4">
        <v>1</v>
      </c>
      <c r="D297" s="50"/>
      <c r="E297" s="49"/>
      <c r="F297" s="49"/>
      <c r="G297" s="48"/>
      <c r="H297" s="241" t="s">
        <v>178</v>
      </c>
      <c r="I297" s="248">
        <v>111</v>
      </c>
      <c r="J297" s="248">
        <v>30</v>
      </c>
      <c r="K297" s="248">
        <v>6</v>
      </c>
      <c r="L297" s="45" t="s">
        <v>132</v>
      </c>
      <c r="M297" s="44" t="s">
        <v>175</v>
      </c>
      <c r="N297" s="45" t="s">
        <v>131</v>
      </c>
      <c r="O297" s="44" t="s">
        <v>374</v>
      </c>
      <c r="P297" s="45" t="s">
        <v>130</v>
      </c>
      <c r="Q297" s="44" t="s">
        <v>1079</v>
      </c>
      <c r="R297" s="45" t="s">
        <v>129</v>
      </c>
      <c r="S297" s="44" t="s">
        <v>703</v>
      </c>
      <c r="T297" s="45" t="s">
        <v>128</v>
      </c>
      <c r="U297" s="44" t="s">
        <v>677</v>
      </c>
      <c r="V297" s="45" t="s">
        <v>127</v>
      </c>
      <c r="W297" s="44" t="s">
        <v>531</v>
      </c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133</v>
      </c>
      <c r="AI297" s="42"/>
      <c r="AJ297" s="235">
        <v>2</v>
      </c>
      <c r="AK297" s="235"/>
      <c r="AL297" s="51"/>
      <c r="AM297" s="228">
        <f>SUMPRODUCT(LEN($M297:$AE300)-LEN(SUBSTITUTE($M297:$AE300,"A", "")))</f>
        <v>35</v>
      </c>
      <c r="AN297" s="216">
        <f>SUMPRODUCT(LEN($AH297:$AH300)-LEN(SUBSTITUTE($AH297:$AH300,"A", "")))</f>
        <v>0</v>
      </c>
      <c r="AO297" s="219">
        <f>SUMPRODUCT(LEN($AG297:$AG300)-LEN(SUBSTITUTE($AG297:$AG300,"A", "")))</f>
        <v>0</v>
      </c>
      <c r="AP297" s="222">
        <f>SUMPRODUCT(LEN($M297:$AE300)-LEN(SUBSTITUTE($M297:$AE300,"S", "")))</f>
        <v>2</v>
      </c>
      <c r="AQ297" s="216">
        <f>SUMPRODUCT(LEN($AH297:$AH300)-LEN(SUBSTITUTE($AH297:$AH300,"S", "")))</f>
        <v>1</v>
      </c>
      <c r="AR297" s="219">
        <f>SUMPRODUCT(LEN($AG297:$AG300)-LEN(SUBSTITUTE($AG297:$AG300,"S", "")))</f>
        <v>0</v>
      </c>
      <c r="AS297" s="222">
        <f>SUMPRODUCT(LEN($M297:$AE300)-LEN(SUBSTITUTE($M297:$AE300,"F", "")))</f>
        <v>1</v>
      </c>
      <c r="AT297" s="216">
        <f>SUMPRODUCT(LEN($AH297:$AH300)-LEN(SUBSTITUTE($AH297:$AH300,"F", "")))</f>
        <v>0</v>
      </c>
      <c r="AU297" s="219">
        <f>SUMPRODUCT(LEN($AG297:$AG300)-LEN(SUBSTITUTE($AG297:$AG300,"F", "")))</f>
        <v>0</v>
      </c>
      <c r="AV297" s="222">
        <f>SUMPRODUCT(LEN($M297:$AE300)-LEN(SUBSTITUTE($M297:$AE300,"G", "")))</f>
        <v>11</v>
      </c>
      <c r="AW297" s="216">
        <f>SUMPRODUCT(LEN($AH297:$AH300)-LEN(SUBSTITUTE($AH297:$AH300,"G", "")))</f>
        <v>0</v>
      </c>
      <c r="AX297" s="219">
        <f>SUMPRODUCT(LEN($AG297:$AG300)-LEN(SUBSTITUTE($AG297:$AG300,"G", "")))</f>
        <v>0</v>
      </c>
      <c r="AY297" s="222">
        <f>SUMPRODUCT(LEN($M297:$AE300)-LEN(SUBSTITUTE($M297:$AE300,"M", "")))</f>
        <v>8</v>
      </c>
      <c r="AZ297" s="216">
        <f>SUMPRODUCT(LEN($AH297:$AH300)-LEN(SUBSTITUTE($AH297:$AH300,"M", "")))</f>
        <v>0</v>
      </c>
      <c r="BA297" s="219">
        <f>SUMPRODUCT(LEN($AG297:$AG300)-LEN(SUBSTITUTE($AG297:$AG300,"M", "")))</f>
        <v>0</v>
      </c>
      <c r="BB297" s="273">
        <f>SUMPRODUCT(LEN($AI297:$AI300)-LEN(SUBSTITUTE($AI297:$AI300,"S", "")))</f>
        <v>0</v>
      </c>
      <c r="BC297" s="276">
        <f>SUMPRODUCT(LEN($AI297:$AI300)-LEN(SUBSTITUTE($AI297:$AI300,"F", "")))</f>
        <v>0</v>
      </c>
      <c r="BD297" s="276">
        <f>SUMPRODUCT(LEN($AI297:$AI300)-LEN(SUBSTITUTE($AI297:$AI300,"G", "")))</f>
        <v>0</v>
      </c>
      <c r="BE297" s="279">
        <f>SUMPRODUCT(LEN($AI297:$AI300)-LEN(SUBSTITUTE($AI297:$AI300,"M", "")))</f>
        <v>0</v>
      </c>
    </row>
    <row r="298" spans="2:65" ht="28.15" customHeight="1" thickBot="1">
      <c r="B298" s="32"/>
      <c r="C298" s="245"/>
      <c r="D298" s="40"/>
      <c r="E298" s="39"/>
      <c r="F298" s="39"/>
      <c r="G298" s="38"/>
      <c r="H298" s="242"/>
      <c r="I298" s="249"/>
      <c r="J298" s="249"/>
      <c r="K298" s="249"/>
      <c r="L298" s="35" t="s">
        <v>122</v>
      </c>
      <c r="M298" s="34" t="s">
        <v>175</v>
      </c>
      <c r="N298" s="35" t="s">
        <v>121</v>
      </c>
      <c r="O298" s="34" t="s">
        <v>1125</v>
      </c>
      <c r="P298" s="35" t="s">
        <v>120</v>
      </c>
      <c r="Q298" s="34" t="s">
        <v>1106</v>
      </c>
      <c r="R298" s="35" t="s">
        <v>119</v>
      </c>
      <c r="S298" s="34" t="s">
        <v>1096</v>
      </c>
      <c r="T298" s="35" t="s">
        <v>118</v>
      </c>
      <c r="U298" s="34" t="s">
        <v>544</v>
      </c>
      <c r="V298" s="35" t="s">
        <v>117</v>
      </c>
      <c r="W298" s="34" t="s">
        <v>537</v>
      </c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36"/>
      <c r="AK298" s="236"/>
      <c r="AL298" s="51"/>
      <c r="AM298" s="229"/>
      <c r="AN298" s="217"/>
      <c r="AO298" s="220"/>
      <c r="AP298" s="223"/>
      <c r="AQ298" s="217"/>
      <c r="AR298" s="220"/>
      <c r="AS298" s="223"/>
      <c r="AT298" s="217"/>
      <c r="AU298" s="220"/>
      <c r="AV298" s="223"/>
      <c r="AW298" s="217"/>
      <c r="AX298" s="220"/>
      <c r="AY298" s="223"/>
      <c r="AZ298" s="217"/>
      <c r="BA298" s="220"/>
      <c r="BB298" s="274"/>
      <c r="BC298" s="277"/>
      <c r="BD298" s="277"/>
      <c r="BE298" s="280"/>
    </row>
    <row r="299" spans="2:65" ht="28.15" customHeight="1">
      <c r="B299" s="32"/>
      <c r="C299" s="246"/>
      <c r="D299" s="31"/>
      <c r="E299" s="30"/>
      <c r="F299" s="30"/>
      <c r="G299" s="29"/>
      <c r="H299" s="239">
        <v>256</v>
      </c>
      <c r="I299" s="250"/>
      <c r="J299" s="250"/>
      <c r="K299" s="250"/>
      <c r="L299" s="26" t="s">
        <v>112</v>
      </c>
      <c r="M299" s="25" t="s">
        <v>1079</v>
      </c>
      <c r="N299" s="26" t="s">
        <v>111</v>
      </c>
      <c r="O299" s="25" t="s">
        <v>1125</v>
      </c>
      <c r="P299" s="26" t="s">
        <v>110</v>
      </c>
      <c r="Q299" s="25" t="s">
        <v>475</v>
      </c>
      <c r="R299" s="26" t="s">
        <v>109</v>
      </c>
      <c r="S299" s="25" t="s">
        <v>175</v>
      </c>
      <c r="T299" s="26" t="s">
        <v>108</v>
      </c>
      <c r="U299" s="25" t="s">
        <v>544</v>
      </c>
      <c r="V299" s="26" t="s">
        <v>107</v>
      </c>
      <c r="W299" s="25" t="s">
        <v>133</v>
      </c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36"/>
      <c r="AK299" s="236"/>
      <c r="AL299" s="51"/>
      <c r="AM299" s="229"/>
      <c r="AN299" s="217"/>
      <c r="AO299" s="220"/>
      <c r="AP299" s="223"/>
      <c r="AQ299" s="217"/>
      <c r="AR299" s="220"/>
      <c r="AS299" s="223"/>
      <c r="AT299" s="217"/>
      <c r="AU299" s="220"/>
      <c r="AV299" s="223"/>
      <c r="AW299" s="217"/>
      <c r="AX299" s="220"/>
      <c r="AY299" s="223"/>
      <c r="AZ299" s="217"/>
      <c r="BA299" s="220"/>
      <c r="BB299" s="274"/>
      <c r="BC299" s="277"/>
      <c r="BD299" s="277"/>
      <c r="BE299" s="280"/>
    </row>
    <row r="300" spans="2:65" ht="28.15" customHeight="1" thickBot="1">
      <c r="B300" s="32"/>
      <c r="C300" s="247"/>
      <c r="D300" s="60"/>
      <c r="E300" s="59"/>
      <c r="F300" s="59"/>
      <c r="G300" s="58"/>
      <c r="H300" s="240"/>
      <c r="I300" s="251"/>
      <c r="J300" s="251"/>
      <c r="K300" s="251"/>
      <c r="L300" s="55" t="s">
        <v>103</v>
      </c>
      <c r="M300" s="54" t="s">
        <v>1287</v>
      </c>
      <c r="N300" s="55" t="s">
        <v>102</v>
      </c>
      <c r="O300" s="54" t="s">
        <v>1125</v>
      </c>
      <c r="P300" s="55" t="s">
        <v>101</v>
      </c>
      <c r="Q300" s="54" t="s">
        <v>374</v>
      </c>
      <c r="R300" s="55" t="s">
        <v>100</v>
      </c>
      <c r="S300" s="54" t="s">
        <v>544</v>
      </c>
      <c r="T300" s="55">
        <v>20</v>
      </c>
      <c r="U300" s="54" t="s">
        <v>715</v>
      </c>
      <c r="V300" s="55" t="s">
        <v>99</v>
      </c>
      <c r="W300" s="54" t="s">
        <v>133</v>
      </c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38"/>
      <c r="AK300" s="238"/>
      <c r="AL300" s="51"/>
      <c r="AM300" s="230"/>
      <c r="AN300" s="218"/>
      <c r="AO300" s="221"/>
      <c r="AP300" s="224"/>
      <c r="AQ300" s="218"/>
      <c r="AR300" s="221"/>
      <c r="AS300" s="224"/>
      <c r="AT300" s="218"/>
      <c r="AU300" s="221"/>
      <c r="AV300" s="224"/>
      <c r="AW300" s="218"/>
      <c r="AX300" s="221"/>
      <c r="AY300" s="224"/>
      <c r="AZ300" s="218"/>
      <c r="BA300" s="221"/>
      <c r="BB300" s="275"/>
      <c r="BC300" s="278"/>
      <c r="BD300" s="278"/>
      <c r="BE300" s="281"/>
    </row>
    <row r="301" spans="2:65" ht="28.15" customHeight="1">
      <c r="B301" s="32"/>
      <c r="C301" s="244">
        <v>2</v>
      </c>
      <c r="D301" s="50"/>
      <c r="E301" s="49"/>
      <c r="F301" s="49"/>
      <c r="G301" s="48"/>
      <c r="H301" s="241"/>
      <c r="I301" s="248"/>
      <c r="J301" s="248"/>
      <c r="K301" s="248"/>
      <c r="L301" s="45" t="s">
        <v>132</v>
      </c>
      <c r="M301" s="44"/>
      <c r="N301" s="45" t="s">
        <v>131</v>
      </c>
      <c r="O301" s="44"/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31"/>
      <c r="AK301" s="225"/>
      <c r="AL301" s="51"/>
      <c r="AM301" s="228">
        <f>SUMPRODUCT(LEN($M301:$AE304)-LEN(SUBSTITUTE($M301:$AE304,"A", "")))</f>
        <v>0</v>
      </c>
      <c r="AN301" s="216">
        <f>SUMPRODUCT(LEN($AH301:$AH304)-LEN(SUBSTITUTE($AH301:$AH304,"A", "")))</f>
        <v>0</v>
      </c>
      <c r="AO301" s="219">
        <f>SUMPRODUCT(LEN($AG301:$AG304)-LEN(SUBSTITUTE($AG301:$AG304,"A", "")))</f>
        <v>0</v>
      </c>
      <c r="AP301" s="222">
        <f>SUMPRODUCT(LEN($M301:$AE304)-LEN(SUBSTITUTE($M301:$AE304,"S", "")))</f>
        <v>0</v>
      </c>
      <c r="AQ301" s="216">
        <f>SUMPRODUCT(LEN($AH301:$AH304)-LEN(SUBSTITUTE($AH301:$AH304,"S", "")))</f>
        <v>0</v>
      </c>
      <c r="AR301" s="219">
        <f>SUMPRODUCT(LEN($AG301:$AG304)-LEN(SUBSTITUTE($AG301:$AG304,"S", "")))</f>
        <v>0</v>
      </c>
      <c r="AS301" s="222">
        <f>SUMPRODUCT(LEN($M301:$AE304)-LEN(SUBSTITUTE($M301:$AE304,"F", "")))</f>
        <v>0</v>
      </c>
      <c r="AT301" s="216">
        <f>SUMPRODUCT(LEN($AH301:$AH304)-LEN(SUBSTITUTE($AH301:$AH304,"F", "")))</f>
        <v>0</v>
      </c>
      <c r="AU301" s="219">
        <f>SUMPRODUCT(LEN($AG301:$AG304)-LEN(SUBSTITUTE($AG301:$AG304,"F", "")))</f>
        <v>0</v>
      </c>
      <c r="AV301" s="222">
        <f>SUMPRODUCT(LEN($M301:$AE304)-LEN(SUBSTITUTE($M301:$AE304,"G", "")))</f>
        <v>0</v>
      </c>
      <c r="AW301" s="216">
        <f>SUMPRODUCT(LEN($AH301:$AH304)-LEN(SUBSTITUTE($AH301:$AH304,"G", "")))</f>
        <v>0</v>
      </c>
      <c r="AX301" s="219">
        <f>SUMPRODUCT(LEN($AG301:$AG304)-LEN(SUBSTITUTE($AG301:$AG304,"G", "")))</f>
        <v>0</v>
      </c>
      <c r="AY301" s="222">
        <f>SUMPRODUCT(LEN($M301:$AE304)-LEN(SUBSTITUTE($M301:$AE304,"M", "")))</f>
        <v>0</v>
      </c>
      <c r="AZ301" s="216">
        <f>SUMPRODUCT(LEN($AH301:$AH304)-LEN(SUBSTITUTE($AH301:$AH304,"M", "")))</f>
        <v>0</v>
      </c>
      <c r="BA301" s="219">
        <f>SUMPRODUCT(LEN($AG301:$AG304)-LEN(SUBSTITUTE($AG301:$AG304,"M", "")))</f>
        <v>0</v>
      </c>
      <c r="BB301" s="273">
        <f>SUMPRODUCT(LEN($AI301:$AI304)-LEN(SUBSTITUTE($AI301:$AI304,"S", "")))</f>
        <v>0</v>
      </c>
      <c r="BC301" s="276">
        <f>SUMPRODUCT(LEN($AI301:$AI304)-LEN(SUBSTITUTE($AI301:$AI304,"F", "")))</f>
        <v>0</v>
      </c>
      <c r="BD301" s="276">
        <f>SUMPRODUCT(LEN($AI301:$AI304)-LEN(SUBSTITUTE($AI301:$AI304,"G", "")))</f>
        <v>0</v>
      </c>
      <c r="BE301" s="279">
        <f>SUMPRODUCT(LEN($AI301:$AI304)-LEN(SUBSTITUTE($AI301:$AI304,"M", "")))</f>
        <v>0</v>
      </c>
    </row>
    <row r="302" spans="2:65" ht="28.15" customHeight="1" thickBot="1">
      <c r="B302" s="32"/>
      <c r="C302" s="245"/>
      <c r="D302" s="40"/>
      <c r="E302" s="39"/>
      <c r="F302" s="39"/>
      <c r="G302" s="38"/>
      <c r="H302" s="242"/>
      <c r="I302" s="249"/>
      <c r="J302" s="249"/>
      <c r="K302" s="249"/>
      <c r="L302" s="35" t="s">
        <v>122</v>
      </c>
      <c r="M302" s="34"/>
      <c r="N302" s="35" t="s">
        <v>121</v>
      </c>
      <c r="O302" s="34"/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32"/>
      <c r="AK302" s="226"/>
      <c r="AL302" s="51"/>
      <c r="AM302" s="229"/>
      <c r="AN302" s="217"/>
      <c r="AO302" s="220"/>
      <c r="AP302" s="223"/>
      <c r="AQ302" s="217"/>
      <c r="AR302" s="220"/>
      <c r="AS302" s="223"/>
      <c r="AT302" s="217"/>
      <c r="AU302" s="220"/>
      <c r="AV302" s="223"/>
      <c r="AW302" s="217"/>
      <c r="AX302" s="220"/>
      <c r="AY302" s="223"/>
      <c r="AZ302" s="217"/>
      <c r="BA302" s="220"/>
      <c r="BB302" s="274"/>
      <c r="BC302" s="277"/>
      <c r="BD302" s="277"/>
      <c r="BE302" s="280"/>
    </row>
    <row r="303" spans="2:65" ht="28.15" customHeight="1">
      <c r="B303" s="32"/>
      <c r="C303" s="246"/>
      <c r="D303" s="31"/>
      <c r="E303" s="30"/>
      <c r="F303" s="30"/>
      <c r="G303" s="29"/>
      <c r="H303" s="239"/>
      <c r="I303" s="250"/>
      <c r="J303" s="250"/>
      <c r="K303" s="250"/>
      <c r="L303" s="26" t="s">
        <v>112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32"/>
      <c r="AK303" s="226"/>
      <c r="AL303" s="51"/>
      <c r="AM303" s="229"/>
      <c r="AN303" s="217"/>
      <c r="AO303" s="220"/>
      <c r="AP303" s="223"/>
      <c r="AQ303" s="217"/>
      <c r="AR303" s="220"/>
      <c r="AS303" s="223"/>
      <c r="AT303" s="217"/>
      <c r="AU303" s="220"/>
      <c r="AV303" s="223"/>
      <c r="AW303" s="217"/>
      <c r="AX303" s="220"/>
      <c r="AY303" s="223"/>
      <c r="AZ303" s="217"/>
      <c r="BA303" s="220"/>
      <c r="BB303" s="274"/>
      <c r="BC303" s="277"/>
      <c r="BD303" s="277"/>
      <c r="BE303" s="280"/>
    </row>
    <row r="304" spans="2:65" ht="28.15" customHeight="1" thickBot="1">
      <c r="B304" s="32"/>
      <c r="C304" s="247"/>
      <c r="D304" s="60"/>
      <c r="E304" s="59"/>
      <c r="F304" s="59"/>
      <c r="G304" s="58"/>
      <c r="H304" s="240"/>
      <c r="I304" s="251"/>
      <c r="J304" s="251"/>
      <c r="K304" s="251"/>
      <c r="L304" s="55" t="s">
        <v>103</v>
      </c>
      <c r="M304" s="54"/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33"/>
      <c r="AK304" s="227"/>
      <c r="AL304" s="51"/>
      <c r="AM304" s="230"/>
      <c r="AN304" s="218"/>
      <c r="AO304" s="221"/>
      <c r="AP304" s="224"/>
      <c r="AQ304" s="218"/>
      <c r="AR304" s="221"/>
      <c r="AS304" s="224"/>
      <c r="AT304" s="218"/>
      <c r="AU304" s="221"/>
      <c r="AV304" s="224"/>
      <c r="AW304" s="218"/>
      <c r="AX304" s="221"/>
      <c r="AY304" s="224"/>
      <c r="AZ304" s="218"/>
      <c r="BA304" s="221"/>
      <c r="BB304" s="275"/>
      <c r="BC304" s="278"/>
      <c r="BD304" s="278"/>
      <c r="BE304" s="281"/>
    </row>
    <row r="305" spans="2:65" ht="28.15" hidden="1" customHeight="1">
      <c r="B305" s="32"/>
      <c r="C305" s="244">
        <v>3</v>
      </c>
      <c r="D305" s="50"/>
      <c r="E305" s="49"/>
      <c r="F305" s="49"/>
      <c r="G305" s="48"/>
      <c r="H305" s="241"/>
      <c r="I305" s="248"/>
      <c r="J305" s="248"/>
      <c r="K305" s="248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35"/>
      <c r="AK305" s="235"/>
      <c r="AL305" s="41"/>
      <c r="AM305" s="228">
        <f>SUMPRODUCT(LEN($M305:$AE308)-LEN(SUBSTITUTE($M305:$AE308,"A", "")))</f>
        <v>0</v>
      </c>
      <c r="AN305" s="216">
        <f>SUMPRODUCT(LEN($AH305:$AH308)-LEN(SUBSTITUTE($AH305:$AH308,"A", "")))</f>
        <v>0</v>
      </c>
      <c r="AO305" s="219">
        <f>SUMPRODUCT(LEN($AG305:$AG308)-LEN(SUBSTITUTE($AG305:$AG308,"A", "")))</f>
        <v>0</v>
      </c>
      <c r="AP305" s="222">
        <f>SUMPRODUCT(LEN($M305:$AE308)-LEN(SUBSTITUTE($M305:$AE308,"S", "")))</f>
        <v>0</v>
      </c>
      <c r="AQ305" s="216">
        <f>SUMPRODUCT(LEN($AH305:$AH308)-LEN(SUBSTITUTE($AH305:$AH308,"S", "")))</f>
        <v>0</v>
      </c>
      <c r="AR305" s="219">
        <f>SUMPRODUCT(LEN($AG305:$AG308)-LEN(SUBSTITUTE($AG305:$AG308,"S", "")))</f>
        <v>0</v>
      </c>
      <c r="AS305" s="222">
        <f>SUMPRODUCT(LEN($M305:$AE308)-LEN(SUBSTITUTE($M305:$AE308,"F", "")))</f>
        <v>0</v>
      </c>
      <c r="AT305" s="216">
        <f>SUMPRODUCT(LEN($AH305:$AH308)-LEN(SUBSTITUTE($AH305:$AH308,"F", "")))</f>
        <v>0</v>
      </c>
      <c r="AU305" s="219">
        <f>SUMPRODUCT(LEN($AG305:$AG308)-LEN(SUBSTITUTE($AG305:$AG308,"F", "")))</f>
        <v>0</v>
      </c>
      <c r="AV305" s="222">
        <f>SUMPRODUCT(LEN($M305:$AE308)-LEN(SUBSTITUTE($M305:$AE308,"G", "")))</f>
        <v>0</v>
      </c>
      <c r="AW305" s="216">
        <f>SUMPRODUCT(LEN($AH305:$AH308)-LEN(SUBSTITUTE($AH305:$AH308,"G", "")))</f>
        <v>0</v>
      </c>
      <c r="AX305" s="219">
        <f>SUMPRODUCT(LEN($AG305:$AG308)-LEN(SUBSTITUTE($AG305:$AG308,"G", "")))</f>
        <v>0</v>
      </c>
      <c r="AY305" s="222">
        <f>SUMPRODUCT(LEN($M305:$AE308)-LEN(SUBSTITUTE($M305:$AE308,"M", "")))</f>
        <v>0</v>
      </c>
      <c r="AZ305" s="216">
        <f>SUMPRODUCT(LEN($AH305:$AH308)-LEN(SUBSTITUTE($AH305:$AH308,"M", "")))</f>
        <v>0</v>
      </c>
      <c r="BA305" s="219">
        <f>SUMPRODUCT(LEN($AG305:$AG308)-LEN(SUBSTITUTE($AG305:$AG308,"M", "")))</f>
        <v>0</v>
      </c>
      <c r="BB305" s="273">
        <f>SUMPRODUCT(LEN($AI305:$AI308)-LEN(SUBSTITUTE($AI305:$AI308,"S", "")))</f>
        <v>0</v>
      </c>
      <c r="BC305" s="276">
        <f>SUMPRODUCT(LEN($AI305:$AI308)-LEN(SUBSTITUTE($AI305:$AI308,"F", "")))</f>
        <v>0</v>
      </c>
      <c r="BD305" s="276">
        <f>SUMPRODUCT(LEN($AI305:$AI308)-LEN(SUBSTITUTE($AI305:$AI308,"G", "")))</f>
        <v>0</v>
      </c>
      <c r="BE305" s="279">
        <f>SUMPRODUCT(LEN($AI305:$AI308)-LEN(SUBSTITUTE($AI305:$AI308,"M", "")))</f>
        <v>0</v>
      </c>
    </row>
    <row r="306" spans="2:65" ht="28.15" hidden="1" customHeight="1" thickBot="1">
      <c r="B306" s="32"/>
      <c r="C306" s="245"/>
      <c r="D306" s="40"/>
      <c r="E306" s="39"/>
      <c r="F306" s="39"/>
      <c r="G306" s="38"/>
      <c r="H306" s="242"/>
      <c r="I306" s="249"/>
      <c r="J306" s="249"/>
      <c r="K306" s="249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36"/>
      <c r="AK306" s="236"/>
      <c r="AL306" s="22"/>
      <c r="AM306" s="229"/>
      <c r="AN306" s="217"/>
      <c r="AO306" s="220"/>
      <c r="AP306" s="223"/>
      <c r="AQ306" s="217"/>
      <c r="AR306" s="220"/>
      <c r="AS306" s="223"/>
      <c r="AT306" s="217"/>
      <c r="AU306" s="220"/>
      <c r="AV306" s="223"/>
      <c r="AW306" s="217"/>
      <c r="AX306" s="220"/>
      <c r="AY306" s="223"/>
      <c r="AZ306" s="217"/>
      <c r="BA306" s="220"/>
      <c r="BB306" s="274"/>
      <c r="BC306" s="277"/>
      <c r="BD306" s="277"/>
      <c r="BE306" s="280"/>
    </row>
    <row r="307" spans="2:65" ht="28.15" hidden="1" customHeight="1">
      <c r="B307" s="32"/>
      <c r="C307" s="246"/>
      <c r="D307" s="31"/>
      <c r="E307" s="30"/>
      <c r="F307" s="30"/>
      <c r="G307" s="29"/>
      <c r="H307" s="239"/>
      <c r="I307" s="250"/>
      <c r="J307" s="250"/>
      <c r="K307" s="250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36"/>
      <c r="AK307" s="236"/>
      <c r="AL307" s="22"/>
      <c r="AM307" s="229"/>
      <c r="AN307" s="217"/>
      <c r="AO307" s="220"/>
      <c r="AP307" s="223"/>
      <c r="AQ307" s="217"/>
      <c r="AR307" s="220"/>
      <c r="AS307" s="223"/>
      <c r="AT307" s="217"/>
      <c r="AU307" s="220"/>
      <c r="AV307" s="223"/>
      <c r="AW307" s="217"/>
      <c r="AX307" s="220"/>
      <c r="AY307" s="223"/>
      <c r="AZ307" s="217"/>
      <c r="BA307" s="220"/>
      <c r="BB307" s="274"/>
      <c r="BC307" s="277"/>
      <c r="BD307" s="277"/>
      <c r="BE307" s="280"/>
    </row>
    <row r="308" spans="2:65" ht="28.15" hidden="1" customHeight="1" thickBot="1">
      <c r="B308" s="21"/>
      <c r="C308" s="252"/>
      <c r="D308" s="20"/>
      <c r="E308" s="19"/>
      <c r="F308" s="19"/>
      <c r="G308" s="18"/>
      <c r="H308" s="240"/>
      <c r="I308" s="253"/>
      <c r="J308" s="253"/>
      <c r="K308" s="253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37"/>
      <c r="AK308" s="237"/>
      <c r="AL308" s="11"/>
      <c r="AM308" s="230"/>
      <c r="AN308" s="218"/>
      <c r="AO308" s="221"/>
      <c r="AP308" s="224"/>
      <c r="AQ308" s="218"/>
      <c r="AR308" s="221"/>
      <c r="AS308" s="224"/>
      <c r="AT308" s="218"/>
      <c r="AU308" s="221"/>
      <c r="AV308" s="224"/>
      <c r="AW308" s="218"/>
      <c r="AX308" s="221"/>
      <c r="AY308" s="224"/>
      <c r="AZ308" s="218"/>
      <c r="BA308" s="221"/>
      <c r="BB308" s="275"/>
      <c r="BC308" s="278"/>
      <c r="BD308" s="278"/>
      <c r="BE308" s="281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14" t="s">
        <v>167</v>
      </c>
      <c r="M309" s="243"/>
      <c r="N309" s="214" t="s">
        <v>166</v>
      </c>
      <c r="O309" s="243"/>
      <c r="P309" s="214" t="s">
        <v>166</v>
      </c>
      <c r="Q309" s="215"/>
      <c r="R309" s="214" t="s">
        <v>166</v>
      </c>
      <c r="S309" s="215"/>
      <c r="T309" s="214" t="s">
        <v>166</v>
      </c>
      <c r="U309" s="215"/>
      <c r="V309" s="214" t="s">
        <v>166</v>
      </c>
      <c r="W309" s="215"/>
      <c r="X309" s="214" t="s">
        <v>166</v>
      </c>
      <c r="Y309" s="215"/>
      <c r="Z309" s="214" t="s">
        <v>166</v>
      </c>
      <c r="AA309" s="215"/>
      <c r="AB309" s="214" t="s">
        <v>166</v>
      </c>
      <c r="AC309" s="215"/>
      <c r="AD309" s="214" t="s">
        <v>166</v>
      </c>
      <c r="AE309" s="215"/>
      <c r="AF309" s="234" t="s">
        <v>165</v>
      </c>
      <c r="AG309" s="215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55"/>
      <c r="F310" s="256"/>
      <c r="G310" s="257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47</v>
      </c>
      <c r="AN310" s="85">
        <f t="shared" si="40"/>
        <v>5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9</v>
      </c>
      <c r="AW310" s="85">
        <f t="shared" si="40"/>
        <v>0</v>
      </c>
      <c r="AX310" s="84">
        <f t="shared" si="40"/>
        <v>0</v>
      </c>
      <c r="AY310" s="86">
        <f t="shared" si="40"/>
        <v>7</v>
      </c>
      <c r="AZ310" s="85">
        <f t="shared" si="40"/>
        <v>2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52</v>
      </c>
      <c r="BJ310" s="5">
        <f>SUM(AP310:AR310,BB310)/$BJ$5</f>
        <v>11</v>
      </c>
      <c r="BK310" s="5">
        <f>SUM(AS310:AU310,BC310)/$BJ$5</f>
        <v>1</v>
      </c>
      <c r="BL310" s="5">
        <f>SUM(AV310:AX310,BD310)/$BJ$5</f>
        <v>9</v>
      </c>
      <c r="BM310" s="5">
        <f>SUM(AY310:BA310,BE310)/$BJ$5</f>
        <v>9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23.5</v>
      </c>
      <c r="AN311" s="66">
        <f t="shared" si="41"/>
        <v>2.5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4.5</v>
      </c>
      <c r="AW311" s="66">
        <f t="shared" si="41"/>
        <v>0</v>
      </c>
      <c r="AX311" s="65">
        <f t="shared" si="41"/>
        <v>0</v>
      </c>
      <c r="AY311" s="67">
        <f t="shared" si="41"/>
        <v>3.5</v>
      </c>
      <c r="AZ311" s="66">
        <f t="shared" si="41"/>
        <v>1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4">
        <v>1</v>
      </c>
      <c r="D312" s="50"/>
      <c r="E312" s="49"/>
      <c r="F312" s="49"/>
      <c r="G312" s="48"/>
      <c r="H312" s="241" t="s">
        <v>178</v>
      </c>
      <c r="I312" s="248">
        <v>148</v>
      </c>
      <c r="J312" s="248">
        <v>36</v>
      </c>
      <c r="K312" s="248">
        <v>7</v>
      </c>
      <c r="L312" s="45" t="s">
        <v>132</v>
      </c>
      <c r="M312" s="44" t="s">
        <v>175</v>
      </c>
      <c r="N312" s="45" t="s">
        <v>131</v>
      </c>
      <c r="O312" s="44" t="s">
        <v>375</v>
      </c>
      <c r="P312" s="45" t="s">
        <v>130</v>
      </c>
      <c r="Q312" s="44" t="s">
        <v>1125</v>
      </c>
      <c r="R312" s="45" t="s">
        <v>129</v>
      </c>
      <c r="S312" s="44" t="s">
        <v>658</v>
      </c>
      <c r="T312" s="45" t="s">
        <v>128</v>
      </c>
      <c r="U312" s="44" t="s">
        <v>374</v>
      </c>
      <c r="V312" s="45" t="s">
        <v>127</v>
      </c>
      <c r="W312" s="44" t="s">
        <v>175</v>
      </c>
      <c r="X312" s="45" t="s">
        <v>126</v>
      </c>
      <c r="Y312" s="44" t="s">
        <v>186</v>
      </c>
      <c r="Z312" s="45" t="s">
        <v>125</v>
      </c>
      <c r="AA312" s="44" t="s">
        <v>133</v>
      </c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1620</v>
      </c>
      <c r="AI312" s="42"/>
      <c r="AJ312" s="235"/>
      <c r="AK312" s="235"/>
      <c r="AL312" s="51"/>
      <c r="AM312" s="228">
        <f>SUMPRODUCT(LEN($M312:$AE315)-LEN(SUBSTITUTE($M312:$AE315,"A", "")))</f>
        <v>47</v>
      </c>
      <c r="AN312" s="216">
        <f>SUMPRODUCT(LEN($AH312:$AH315)-LEN(SUBSTITUTE($AH312:$AH315,"A", "")))</f>
        <v>5</v>
      </c>
      <c r="AO312" s="219">
        <f>SUMPRODUCT(LEN($AG312:$AG315)-LEN(SUBSTITUTE($AG312:$AG315,"A", "")))</f>
        <v>0</v>
      </c>
      <c r="AP312" s="222">
        <f>SUMPRODUCT(LEN($M312:$AE315)-LEN(SUBSTITUTE($M312:$AE315,"S", "")))</f>
        <v>11</v>
      </c>
      <c r="AQ312" s="216">
        <f>SUMPRODUCT(LEN($AH312:$AH315)-LEN(SUBSTITUTE($AH312:$AH315,"S", "")))</f>
        <v>0</v>
      </c>
      <c r="AR312" s="219">
        <f>SUMPRODUCT(LEN($AG312:$AG315)-LEN(SUBSTITUTE($AG312:$AG315,"S", "")))</f>
        <v>0</v>
      </c>
      <c r="AS312" s="222">
        <f>SUMPRODUCT(LEN($M312:$AE315)-LEN(SUBSTITUTE($M312:$AE315,"F", "")))</f>
        <v>1</v>
      </c>
      <c r="AT312" s="216">
        <f>SUMPRODUCT(LEN($AH312:$AH315)-LEN(SUBSTITUTE($AH312:$AH315,"F", "")))</f>
        <v>0</v>
      </c>
      <c r="AU312" s="219">
        <f>SUMPRODUCT(LEN($AG312:$AG315)-LEN(SUBSTITUTE($AG312:$AG315,"F", "")))</f>
        <v>0</v>
      </c>
      <c r="AV312" s="222">
        <f>SUMPRODUCT(LEN($M312:$AE315)-LEN(SUBSTITUTE($M312:$AE315,"G", "")))</f>
        <v>9</v>
      </c>
      <c r="AW312" s="216">
        <f>SUMPRODUCT(LEN($AH312:$AH315)-LEN(SUBSTITUTE($AH312:$AH315,"G", "")))</f>
        <v>0</v>
      </c>
      <c r="AX312" s="219">
        <f>SUMPRODUCT(LEN($AG312:$AG315)-LEN(SUBSTITUTE($AG312:$AG315,"G", "")))</f>
        <v>0</v>
      </c>
      <c r="AY312" s="222">
        <f>SUMPRODUCT(LEN($M312:$AE315)-LEN(SUBSTITUTE($M312:$AE315,"M", "")))</f>
        <v>7</v>
      </c>
      <c r="AZ312" s="216">
        <f>SUMPRODUCT(LEN($AH312:$AH315)-LEN(SUBSTITUTE($AH312:$AH315,"M", "")))</f>
        <v>2</v>
      </c>
      <c r="BA312" s="219">
        <f>SUMPRODUCT(LEN($AG312:$AG315)-LEN(SUBSTITUTE($AG312:$AG315,"M", "")))</f>
        <v>0</v>
      </c>
      <c r="BB312" s="273">
        <f>SUMPRODUCT(LEN($AI312:$AI315)-LEN(SUBSTITUTE($AI312:$AI315,"S", "")))</f>
        <v>0</v>
      </c>
      <c r="BC312" s="276">
        <f>SUMPRODUCT(LEN($AI312:$AI315)-LEN(SUBSTITUTE($AI312:$AI315,"F", "")))</f>
        <v>0</v>
      </c>
      <c r="BD312" s="276">
        <f>SUMPRODUCT(LEN($AI312:$AI315)-LEN(SUBSTITUTE($AI312:$AI315,"G", "")))</f>
        <v>0</v>
      </c>
      <c r="BE312" s="279">
        <f>SUMPRODUCT(LEN($AI312:$AI315)-LEN(SUBSTITUTE($AI312:$AI315,"M", "")))</f>
        <v>0</v>
      </c>
    </row>
    <row r="313" spans="2:65" ht="28.15" customHeight="1" thickBot="1">
      <c r="B313" s="32"/>
      <c r="C313" s="245"/>
      <c r="D313" s="40"/>
      <c r="E313" s="39"/>
      <c r="F313" s="39"/>
      <c r="G313" s="38"/>
      <c r="H313" s="242"/>
      <c r="I313" s="249"/>
      <c r="J313" s="249"/>
      <c r="K313" s="249"/>
      <c r="L313" s="35" t="s">
        <v>122</v>
      </c>
      <c r="M313" s="34" t="s">
        <v>1110</v>
      </c>
      <c r="N313" s="35" t="s">
        <v>121</v>
      </c>
      <c r="O313" s="34" t="s">
        <v>1106</v>
      </c>
      <c r="P313" s="35" t="s">
        <v>120</v>
      </c>
      <c r="Q313" s="34" t="s">
        <v>374</v>
      </c>
      <c r="R313" s="35" t="s">
        <v>119</v>
      </c>
      <c r="S313" s="34" t="s">
        <v>658</v>
      </c>
      <c r="T313" s="35" t="s">
        <v>118</v>
      </c>
      <c r="U313" s="34" t="s">
        <v>717</v>
      </c>
      <c r="V313" s="35" t="s">
        <v>117</v>
      </c>
      <c r="W313" s="34" t="s">
        <v>175</v>
      </c>
      <c r="X313" s="35" t="s">
        <v>116</v>
      </c>
      <c r="Y313" s="34" t="s">
        <v>372</v>
      </c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36"/>
      <c r="AK313" s="236"/>
      <c r="AL313" s="51"/>
      <c r="AM313" s="229"/>
      <c r="AN313" s="217"/>
      <c r="AO313" s="220"/>
      <c r="AP313" s="223"/>
      <c r="AQ313" s="217"/>
      <c r="AR313" s="220"/>
      <c r="AS313" s="223"/>
      <c r="AT313" s="217"/>
      <c r="AU313" s="220"/>
      <c r="AV313" s="223"/>
      <c r="AW313" s="217"/>
      <c r="AX313" s="220"/>
      <c r="AY313" s="223"/>
      <c r="AZ313" s="217"/>
      <c r="BA313" s="220"/>
      <c r="BB313" s="274"/>
      <c r="BC313" s="277"/>
      <c r="BD313" s="277"/>
      <c r="BE313" s="280"/>
    </row>
    <row r="314" spans="2:65" ht="28.15" customHeight="1">
      <c r="B314" s="32"/>
      <c r="C314" s="246"/>
      <c r="D314" s="31"/>
      <c r="E314" s="30"/>
      <c r="F314" s="30"/>
      <c r="G314" s="29"/>
      <c r="H314" s="239">
        <v>256</v>
      </c>
      <c r="I314" s="250"/>
      <c r="J314" s="250"/>
      <c r="K314" s="250"/>
      <c r="L314" s="26" t="s">
        <v>112</v>
      </c>
      <c r="M314" s="25" t="s">
        <v>374</v>
      </c>
      <c r="N314" s="26" t="s">
        <v>111</v>
      </c>
      <c r="O314" s="25" t="s">
        <v>1287</v>
      </c>
      <c r="P314" s="26" t="s">
        <v>110</v>
      </c>
      <c r="Q314" s="25" t="s">
        <v>475</v>
      </c>
      <c r="R314" s="26" t="s">
        <v>109</v>
      </c>
      <c r="S314" s="25" t="s">
        <v>1619</v>
      </c>
      <c r="T314" s="26" t="s">
        <v>108</v>
      </c>
      <c r="U314" s="25" t="s">
        <v>498</v>
      </c>
      <c r="V314" s="26" t="s">
        <v>107</v>
      </c>
      <c r="W314" s="25" t="s">
        <v>491</v>
      </c>
      <c r="X314" s="26" t="s">
        <v>106</v>
      </c>
      <c r="Y314" s="25" t="s">
        <v>175</v>
      </c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36"/>
      <c r="AK314" s="236"/>
      <c r="AL314" s="51"/>
      <c r="AM314" s="229"/>
      <c r="AN314" s="217"/>
      <c r="AO314" s="220"/>
      <c r="AP314" s="223"/>
      <c r="AQ314" s="217"/>
      <c r="AR314" s="220"/>
      <c r="AS314" s="223"/>
      <c r="AT314" s="217"/>
      <c r="AU314" s="220"/>
      <c r="AV314" s="223"/>
      <c r="AW314" s="217"/>
      <c r="AX314" s="220"/>
      <c r="AY314" s="223"/>
      <c r="AZ314" s="217"/>
      <c r="BA314" s="220"/>
      <c r="BB314" s="274"/>
      <c r="BC314" s="277"/>
      <c r="BD314" s="277"/>
      <c r="BE314" s="280"/>
    </row>
    <row r="315" spans="2:65" ht="28.15" customHeight="1" thickBot="1">
      <c r="B315" s="32"/>
      <c r="C315" s="247"/>
      <c r="D315" s="60"/>
      <c r="E315" s="59"/>
      <c r="F315" s="59"/>
      <c r="G315" s="58"/>
      <c r="H315" s="240"/>
      <c r="I315" s="251"/>
      <c r="J315" s="251"/>
      <c r="K315" s="251"/>
      <c r="L315" s="55" t="s">
        <v>103</v>
      </c>
      <c r="M315" s="54" t="s">
        <v>374</v>
      </c>
      <c r="N315" s="55" t="s">
        <v>102</v>
      </c>
      <c r="O315" s="54" t="s">
        <v>1287</v>
      </c>
      <c r="P315" s="55" t="s">
        <v>101</v>
      </c>
      <c r="Q315" s="54" t="s">
        <v>743</v>
      </c>
      <c r="R315" s="55" t="s">
        <v>100</v>
      </c>
      <c r="S315" s="54" t="s">
        <v>658</v>
      </c>
      <c r="T315" s="55">
        <v>20</v>
      </c>
      <c r="U315" s="54" t="s">
        <v>375</v>
      </c>
      <c r="V315" s="55" t="s">
        <v>99</v>
      </c>
      <c r="W315" s="54" t="s">
        <v>381</v>
      </c>
      <c r="X315" s="55" t="s">
        <v>98</v>
      </c>
      <c r="Y315" s="54" t="s">
        <v>133</v>
      </c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38"/>
      <c r="AK315" s="238"/>
      <c r="AL315" s="51"/>
      <c r="AM315" s="230"/>
      <c r="AN315" s="218"/>
      <c r="AO315" s="221"/>
      <c r="AP315" s="224"/>
      <c r="AQ315" s="218"/>
      <c r="AR315" s="221"/>
      <c r="AS315" s="224"/>
      <c r="AT315" s="218"/>
      <c r="AU315" s="221"/>
      <c r="AV315" s="224"/>
      <c r="AW315" s="218"/>
      <c r="AX315" s="221"/>
      <c r="AY315" s="224"/>
      <c r="AZ315" s="218"/>
      <c r="BA315" s="221"/>
      <c r="BB315" s="275"/>
      <c r="BC315" s="278"/>
      <c r="BD315" s="278"/>
      <c r="BE315" s="281"/>
    </row>
    <row r="316" spans="2:65" ht="28.15" customHeight="1">
      <c r="B316" s="32"/>
      <c r="C316" s="244">
        <v>2</v>
      </c>
      <c r="D316" s="50"/>
      <c r="E316" s="49"/>
      <c r="F316" s="49"/>
      <c r="G316" s="48"/>
      <c r="H316" s="241"/>
      <c r="I316" s="248"/>
      <c r="J316" s="248"/>
      <c r="K316" s="248"/>
      <c r="L316" s="45" t="s">
        <v>132</v>
      </c>
      <c r="M316" s="44"/>
      <c r="N316" s="45" t="s">
        <v>131</v>
      </c>
      <c r="O316" s="44"/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31"/>
      <c r="AK316" s="225"/>
      <c r="AL316" s="51"/>
      <c r="AM316" s="228">
        <f>SUMPRODUCT(LEN($M316:$AE319)-LEN(SUBSTITUTE($M316:$AE319,"A", "")))</f>
        <v>0</v>
      </c>
      <c r="AN316" s="216">
        <f>SUMPRODUCT(LEN($AH316:$AH319)-LEN(SUBSTITUTE($AH316:$AH319,"A", "")))</f>
        <v>0</v>
      </c>
      <c r="AO316" s="219">
        <f>SUMPRODUCT(LEN($AG316:$AG319)-LEN(SUBSTITUTE($AG316:$AG319,"A", "")))</f>
        <v>0</v>
      </c>
      <c r="AP316" s="222">
        <f>SUMPRODUCT(LEN($M316:$AE319)-LEN(SUBSTITUTE($M316:$AE319,"S", "")))</f>
        <v>0</v>
      </c>
      <c r="AQ316" s="216">
        <f>SUMPRODUCT(LEN($AH316:$AH319)-LEN(SUBSTITUTE($AH316:$AH319,"S", "")))</f>
        <v>0</v>
      </c>
      <c r="AR316" s="219">
        <f>SUMPRODUCT(LEN($AG316:$AG319)-LEN(SUBSTITUTE($AG316:$AG319,"S", "")))</f>
        <v>0</v>
      </c>
      <c r="AS316" s="222">
        <f>SUMPRODUCT(LEN($M316:$AE319)-LEN(SUBSTITUTE($M316:$AE319,"F", "")))</f>
        <v>0</v>
      </c>
      <c r="AT316" s="216">
        <f>SUMPRODUCT(LEN($AH316:$AH319)-LEN(SUBSTITUTE($AH316:$AH319,"F", "")))</f>
        <v>0</v>
      </c>
      <c r="AU316" s="219">
        <f>SUMPRODUCT(LEN($AG316:$AG319)-LEN(SUBSTITUTE($AG316:$AG319,"F", "")))</f>
        <v>0</v>
      </c>
      <c r="AV316" s="222">
        <f>SUMPRODUCT(LEN($M316:$AE319)-LEN(SUBSTITUTE($M316:$AE319,"G", "")))</f>
        <v>0</v>
      </c>
      <c r="AW316" s="216">
        <f>SUMPRODUCT(LEN($AH316:$AH319)-LEN(SUBSTITUTE($AH316:$AH319,"G", "")))</f>
        <v>0</v>
      </c>
      <c r="AX316" s="219">
        <f>SUMPRODUCT(LEN($AG316:$AG319)-LEN(SUBSTITUTE($AG316:$AG319,"G", "")))</f>
        <v>0</v>
      </c>
      <c r="AY316" s="222">
        <f>SUMPRODUCT(LEN($M316:$AE319)-LEN(SUBSTITUTE($M316:$AE319,"M", "")))</f>
        <v>0</v>
      </c>
      <c r="AZ316" s="216">
        <f>SUMPRODUCT(LEN($AH316:$AH319)-LEN(SUBSTITUTE($AH316:$AH319,"M", "")))</f>
        <v>0</v>
      </c>
      <c r="BA316" s="219">
        <f>SUMPRODUCT(LEN($AG316:$AG319)-LEN(SUBSTITUTE($AG316:$AG319,"M", "")))</f>
        <v>0</v>
      </c>
      <c r="BB316" s="273">
        <f>SUMPRODUCT(LEN($AI316:$AI319)-LEN(SUBSTITUTE($AI316:$AI319,"S", "")))</f>
        <v>0</v>
      </c>
      <c r="BC316" s="276">
        <f>SUMPRODUCT(LEN($AI316:$AI319)-LEN(SUBSTITUTE($AI316:$AI319,"F", "")))</f>
        <v>0</v>
      </c>
      <c r="BD316" s="276">
        <f>SUMPRODUCT(LEN($AI316:$AI319)-LEN(SUBSTITUTE($AI316:$AI319,"G", "")))</f>
        <v>0</v>
      </c>
      <c r="BE316" s="279">
        <f>SUMPRODUCT(LEN($AI316:$AI319)-LEN(SUBSTITUTE($AI316:$AI319,"M", "")))</f>
        <v>0</v>
      </c>
    </row>
    <row r="317" spans="2:65" ht="28.15" customHeight="1" thickBot="1">
      <c r="B317" s="32"/>
      <c r="C317" s="245"/>
      <c r="D317" s="40"/>
      <c r="E317" s="39"/>
      <c r="F317" s="39"/>
      <c r="G317" s="38"/>
      <c r="H317" s="242"/>
      <c r="I317" s="249"/>
      <c r="J317" s="249"/>
      <c r="K317" s="249"/>
      <c r="L317" s="35" t="s">
        <v>122</v>
      </c>
      <c r="M317" s="34"/>
      <c r="N317" s="35" t="s">
        <v>121</v>
      </c>
      <c r="O317" s="34"/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32"/>
      <c r="AK317" s="226"/>
      <c r="AL317" s="51"/>
      <c r="AM317" s="229"/>
      <c r="AN317" s="217"/>
      <c r="AO317" s="220"/>
      <c r="AP317" s="223"/>
      <c r="AQ317" s="217"/>
      <c r="AR317" s="220"/>
      <c r="AS317" s="223"/>
      <c r="AT317" s="217"/>
      <c r="AU317" s="220"/>
      <c r="AV317" s="223"/>
      <c r="AW317" s="217"/>
      <c r="AX317" s="220"/>
      <c r="AY317" s="223"/>
      <c r="AZ317" s="217"/>
      <c r="BA317" s="220"/>
      <c r="BB317" s="274"/>
      <c r="BC317" s="277"/>
      <c r="BD317" s="277"/>
      <c r="BE317" s="280"/>
    </row>
    <row r="318" spans="2:65" ht="28.15" customHeight="1">
      <c r="B318" s="32"/>
      <c r="C318" s="246"/>
      <c r="D318" s="31"/>
      <c r="E318" s="30"/>
      <c r="F318" s="30"/>
      <c r="G318" s="29"/>
      <c r="H318" s="239"/>
      <c r="I318" s="250"/>
      <c r="J318" s="250"/>
      <c r="K318" s="250"/>
      <c r="L318" s="26" t="s">
        <v>112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32"/>
      <c r="AK318" s="226"/>
      <c r="AL318" s="51"/>
      <c r="AM318" s="229"/>
      <c r="AN318" s="217"/>
      <c r="AO318" s="220"/>
      <c r="AP318" s="223"/>
      <c r="AQ318" s="217"/>
      <c r="AR318" s="220"/>
      <c r="AS318" s="223"/>
      <c r="AT318" s="217"/>
      <c r="AU318" s="220"/>
      <c r="AV318" s="223"/>
      <c r="AW318" s="217"/>
      <c r="AX318" s="220"/>
      <c r="AY318" s="223"/>
      <c r="AZ318" s="217"/>
      <c r="BA318" s="220"/>
      <c r="BB318" s="274"/>
      <c r="BC318" s="277"/>
      <c r="BD318" s="277"/>
      <c r="BE318" s="280"/>
    </row>
    <row r="319" spans="2:65" ht="28.15" customHeight="1" thickBot="1">
      <c r="B319" s="32"/>
      <c r="C319" s="247"/>
      <c r="D319" s="60"/>
      <c r="E319" s="59"/>
      <c r="F319" s="59"/>
      <c r="G319" s="58"/>
      <c r="H319" s="240"/>
      <c r="I319" s="251"/>
      <c r="J319" s="251"/>
      <c r="K319" s="251"/>
      <c r="L319" s="55" t="s">
        <v>103</v>
      </c>
      <c r="M319" s="54"/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33"/>
      <c r="AK319" s="227"/>
      <c r="AL319" s="51"/>
      <c r="AM319" s="230"/>
      <c r="AN319" s="218"/>
      <c r="AO319" s="221"/>
      <c r="AP319" s="224"/>
      <c r="AQ319" s="218"/>
      <c r="AR319" s="221"/>
      <c r="AS319" s="224"/>
      <c r="AT319" s="218"/>
      <c r="AU319" s="221"/>
      <c r="AV319" s="224"/>
      <c r="AW319" s="218"/>
      <c r="AX319" s="221"/>
      <c r="AY319" s="224"/>
      <c r="AZ319" s="218"/>
      <c r="BA319" s="221"/>
      <c r="BB319" s="275"/>
      <c r="BC319" s="278"/>
      <c r="BD319" s="278"/>
      <c r="BE319" s="281"/>
    </row>
    <row r="320" spans="2:65" ht="28.15" hidden="1" customHeight="1">
      <c r="B320" s="32"/>
      <c r="C320" s="244">
        <v>3</v>
      </c>
      <c r="D320" s="50"/>
      <c r="E320" s="49"/>
      <c r="F320" s="49"/>
      <c r="G320" s="48"/>
      <c r="H320" s="241"/>
      <c r="I320" s="248"/>
      <c r="J320" s="248"/>
      <c r="K320" s="248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35"/>
      <c r="AK320" s="235"/>
      <c r="AL320" s="51"/>
      <c r="AM320" s="228">
        <f>SUMPRODUCT(LEN($M320:$AE323)-LEN(SUBSTITUTE($M320:$AE323,"A", "")))</f>
        <v>0</v>
      </c>
      <c r="AN320" s="216">
        <f>SUMPRODUCT(LEN($AH320:$AH323)-LEN(SUBSTITUTE($AH320:$AH323,"A", "")))</f>
        <v>0</v>
      </c>
      <c r="AO320" s="219">
        <f>SUMPRODUCT(LEN($AG320:$AG323)-LEN(SUBSTITUTE($AG320:$AG323,"A", "")))</f>
        <v>0</v>
      </c>
      <c r="AP320" s="222">
        <f>SUMPRODUCT(LEN($M320:$AE323)-LEN(SUBSTITUTE($M320:$AE323,"S", "")))</f>
        <v>0</v>
      </c>
      <c r="AQ320" s="216">
        <f>SUMPRODUCT(LEN($AH320:$AH323)-LEN(SUBSTITUTE($AH320:$AH323,"S", "")))</f>
        <v>0</v>
      </c>
      <c r="AR320" s="219">
        <f>SUMPRODUCT(LEN($AG320:$AG323)-LEN(SUBSTITUTE($AG320:$AG323,"S", "")))</f>
        <v>0</v>
      </c>
      <c r="AS320" s="222">
        <f>SUMPRODUCT(LEN($M320:$AE323)-LEN(SUBSTITUTE($M320:$AE323,"F", "")))</f>
        <v>0</v>
      </c>
      <c r="AT320" s="216">
        <f>SUMPRODUCT(LEN($AH320:$AH323)-LEN(SUBSTITUTE($AH320:$AH323,"F", "")))</f>
        <v>0</v>
      </c>
      <c r="AU320" s="219">
        <f>SUMPRODUCT(LEN($AG320:$AG323)-LEN(SUBSTITUTE($AG320:$AG323,"F", "")))</f>
        <v>0</v>
      </c>
      <c r="AV320" s="222">
        <f>SUMPRODUCT(LEN($M320:$AE323)-LEN(SUBSTITUTE($M320:$AE323,"G", "")))</f>
        <v>0</v>
      </c>
      <c r="AW320" s="216">
        <f>SUMPRODUCT(LEN($AH320:$AH323)-LEN(SUBSTITUTE($AH320:$AH323,"G", "")))</f>
        <v>0</v>
      </c>
      <c r="AX320" s="219">
        <f>SUMPRODUCT(LEN($AG320:$AG323)-LEN(SUBSTITUTE($AG320:$AG323,"G", "")))</f>
        <v>0</v>
      </c>
      <c r="AY320" s="222">
        <f>SUMPRODUCT(LEN($M320:$AE323)-LEN(SUBSTITUTE($M320:$AE323,"M", "")))</f>
        <v>0</v>
      </c>
      <c r="AZ320" s="216">
        <f>SUMPRODUCT(LEN($AH320:$AH323)-LEN(SUBSTITUTE($AH320:$AH323,"M", "")))</f>
        <v>0</v>
      </c>
      <c r="BA320" s="219">
        <f>SUMPRODUCT(LEN($AG320:$AG323)-LEN(SUBSTITUTE($AG320:$AG323,"M", "")))</f>
        <v>0</v>
      </c>
      <c r="BB320" s="273">
        <f>SUMPRODUCT(LEN($AI320:$AI323)-LEN(SUBSTITUTE($AI320:$AI323,"S", "")))</f>
        <v>0</v>
      </c>
      <c r="BC320" s="276">
        <f>SUMPRODUCT(LEN($AI320:$AI323)-LEN(SUBSTITUTE($AI320:$AI323,"F", "")))</f>
        <v>0</v>
      </c>
      <c r="BD320" s="276">
        <f>SUMPRODUCT(LEN($AI320:$AI323)-LEN(SUBSTITUTE($AI320:$AI323,"G", "")))</f>
        <v>0</v>
      </c>
      <c r="BE320" s="279">
        <f>SUMPRODUCT(LEN($AI320:$AI323)-LEN(SUBSTITUTE($AI320:$AI323,"M", "")))</f>
        <v>0</v>
      </c>
    </row>
    <row r="321" spans="2:65" ht="28.15" hidden="1" customHeight="1" thickBot="1">
      <c r="B321" s="32"/>
      <c r="C321" s="245"/>
      <c r="D321" s="40"/>
      <c r="E321" s="39"/>
      <c r="F321" s="39"/>
      <c r="G321" s="38"/>
      <c r="H321" s="242"/>
      <c r="I321" s="249"/>
      <c r="J321" s="249"/>
      <c r="K321" s="249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36"/>
      <c r="AK321" s="236"/>
      <c r="AL321" s="51"/>
      <c r="AM321" s="229"/>
      <c r="AN321" s="217"/>
      <c r="AO321" s="220"/>
      <c r="AP321" s="223"/>
      <c r="AQ321" s="217"/>
      <c r="AR321" s="220"/>
      <c r="AS321" s="223"/>
      <c r="AT321" s="217"/>
      <c r="AU321" s="220"/>
      <c r="AV321" s="223"/>
      <c r="AW321" s="217"/>
      <c r="AX321" s="220"/>
      <c r="AY321" s="223"/>
      <c r="AZ321" s="217"/>
      <c r="BA321" s="220"/>
      <c r="BB321" s="274"/>
      <c r="BC321" s="277"/>
      <c r="BD321" s="277"/>
      <c r="BE321" s="280"/>
    </row>
    <row r="322" spans="2:65" ht="28.15" hidden="1" customHeight="1">
      <c r="B322" s="32"/>
      <c r="C322" s="246"/>
      <c r="D322" s="31"/>
      <c r="E322" s="30"/>
      <c r="F322" s="30"/>
      <c r="G322" s="29"/>
      <c r="H322" s="239"/>
      <c r="I322" s="250"/>
      <c r="J322" s="250"/>
      <c r="K322" s="250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36"/>
      <c r="AK322" s="236"/>
      <c r="AL322" s="51"/>
      <c r="AM322" s="229"/>
      <c r="AN322" s="217"/>
      <c r="AO322" s="220"/>
      <c r="AP322" s="223"/>
      <c r="AQ322" s="217"/>
      <c r="AR322" s="220"/>
      <c r="AS322" s="223"/>
      <c r="AT322" s="217"/>
      <c r="AU322" s="220"/>
      <c r="AV322" s="223"/>
      <c r="AW322" s="217"/>
      <c r="AX322" s="220"/>
      <c r="AY322" s="223"/>
      <c r="AZ322" s="217"/>
      <c r="BA322" s="220"/>
      <c r="BB322" s="274"/>
      <c r="BC322" s="277"/>
      <c r="BD322" s="277"/>
      <c r="BE322" s="280"/>
    </row>
    <row r="323" spans="2:65" ht="28.15" hidden="1" customHeight="1" thickBot="1">
      <c r="B323" s="21"/>
      <c r="C323" s="252"/>
      <c r="D323" s="20"/>
      <c r="E323" s="19"/>
      <c r="F323" s="19"/>
      <c r="G323" s="18"/>
      <c r="H323" s="240"/>
      <c r="I323" s="253"/>
      <c r="J323" s="253"/>
      <c r="K323" s="253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37"/>
      <c r="AK323" s="237"/>
      <c r="AL323" s="51"/>
      <c r="AM323" s="230"/>
      <c r="AN323" s="218"/>
      <c r="AO323" s="221"/>
      <c r="AP323" s="224"/>
      <c r="AQ323" s="218"/>
      <c r="AR323" s="221"/>
      <c r="AS323" s="224"/>
      <c r="AT323" s="218"/>
      <c r="AU323" s="221"/>
      <c r="AV323" s="224"/>
      <c r="AW323" s="218"/>
      <c r="AX323" s="221"/>
      <c r="AY323" s="224"/>
      <c r="AZ323" s="218"/>
      <c r="BA323" s="221"/>
      <c r="BB323" s="275"/>
      <c r="BC323" s="278"/>
      <c r="BD323" s="278"/>
      <c r="BE323" s="281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14" t="s">
        <v>167</v>
      </c>
      <c r="M324" s="243"/>
      <c r="N324" s="214" t="s">
        <v>166</v>
      </c>
      <c r="O324" s="243"/>
      <c r="P324" s="214" t="s">
        <v>166</v>
      </c>
      <c r="Q324" s="215"/>
      <c r="R324" s="214" t="s">
        <v>166</v>
      </c>
      <c r="S324" s="215"/>
      <c r="T324" s="214" t="s">
        <v>166</v>
      </c>
      <c r="U324" s="215"/>
      <c r="V324" s="214" t="s">
        <v>166</v>
      </c>
      <c r="W324" s="215"/>
      <c r="X324" s="214" t="s">
        <v>166</v>
      </c>
      <c r="Y324" s="215"/>
      <c r="Z324" s="214" t="s">
        <v>166</v>
      </c>
      <c r="AA324" s="215"/>
      <c r="AB324" s="214" t="s">
        <v>166</v>
      </c>
      <c r="AC324" s="215"/>
      <c r="AD324" s="214" t="s">
        <v>166</v>
      </c>
      <c r="AE324" s="215"/>
      <c r="AF324" s="234" t="s">
        <v>165</v>
      </c>
      <c r="AG324" s="215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55"/>
      <c r="F325" s="256"/>
      <c r="G325" s="257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50</v>
      </c>
      <c r="AN325" s="85">
        <f t="shared" si="42"/>
        <v>3</v>
      </c>
      <c r="AO325" s="84">
        <f t="shared" si="42"/>
        <v>0</v>
      </c>
      <c r="AP325" s="86">
        <f t="shared" si="42"/>
        <v>10</v>
      </c>
      <c r="AQ325" s="85">
        <f t="shared" si="42"/>
        <v>0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0</v>
      </c>
      <c r="AX325" s="84">
        <f t="shared" si="42"/>
        <v>1</v>
      </c>
      <c r="AY325" s="86">
        <f t="shared" si="42"/>
        <v>8</v>
      </c>
      <c r="AZ325" s="85">
        <f t="shared" si="42"/>
        <v>1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137</v>
      </c>
      <c r="BI325" s="5">
        <f>SUM(AM325:AO325)/$BJ$5</f>
        <v>53</v>
      </c>
      <c r="BJ325" s="5">
        <f>SUM(AP325:AR325,BB325)/$BJ$5</f>
        <v>10</v>
      </c>
      <c r="BK325" s="5">
        <f>SUM(AS325:AU325,BC325)/$BJ$5</f>
        <v>1</v>
      </c>
      <c r="BL325" s="5">
        <f>SUM(AV325:AX325,BD325)/$BJ$5</f>
        <v>22</v>
      </c>
      <c r="BM325" s="5">
        <f>SUM(AY325:BA325,BE325)/$BJ$5</f>
        <v>9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25</v>
      </c>
      <c r="AN326" s="66">
        <f t="shared" si="43"/>
        <v>1.5</v>
      </c>
      <c r="AO326" s="65">
        <f t="shared" si="43"/>
        <v>0</v>
      </c>
      <c r="AP326" s="67">
        <f t="shared" si="43"/>
        <v>5</v>
      </c>
      <c r="AQ326" s="66">
        <f t="shared" si="43"/>
        <v>0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0</v>
      </c>
      <c r="AX326" s="65">
        <f t="shared" si="43"/>
        <v>0.5</v>
      </c>
      <c r="AY326" s="67">
        <f t="shared" si="43"/>
        <v>4</v>
      </c>
      <c r="AZ326" s="66">
        <f t="shared" si="43"/>
        <v>0.5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4">
        <v>1</v>
      </c>
      <c r="D327" s="50"/>
      <c r="E327" s="49"/>
      <c r="F327" s="49"/>
      <c r="G327" s="48"/>
      <c r="H327" s="241" t="s">
        <v>178</v>
      </c>
      <c r="I327" s="248">
        <v>127</v>
      </c>
      <c r="J327" s="248">
        <v>35</v>
      </c>
      <c r="K327" s="248">
        <v>7</v>
      </c>
      <c r="L327" s="45" t="s">
        <v>132</v>
      </c>
      <c r="M327" s="44" t="s">
        <v>175</v>
      </c>
      <c r="N327" s="45" t="s">
        <v>131</v>
      </c>
      <c r="O327" s="44" t="s">
        <v>1295</v>
      </c>
      <c r="P327" s="45" t="s">
        <v>130</v>
      </c>
      <c r="Q327" s="44" t="s">
        <v>375</v>
      </c>
      <c r="R327" s="45" t="s">
        <v>129</v>
      </c>
      <c r="S327" s="44" t="s">
        <v>1318</v>
      </c>
      <c r="T327" s="45" t="s">
        <v>128</v>
      </c>
      <c r="U327" s="44" t="s">
        <v>887</v>
      </c>
      <c r="V327" s="45" t="s">
        <v>127</v>
      </c>
      <c r="W327" s="44" t="s">
        <v>477</v>
      </c>
      <c r="X327" s="45" t="s">
        <v>126</v>
      </c>
      <c r="Y327" s="44" t="s">
        <v>371</v>
      </c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>
        <v>27</v>
      </c>
      <c r="AG327" s="44" t="s">
        <v>531</v>
      </c>
      <c r="AH327" s="43" t="s">
        <v>1264</v>
      </c>
      <c r="AI327" s="42" t="s">
        <v>531</v>
      </c>
      <c r="AJ327" s="235"/>
      <c r="AK327" s="235"/>
      <c r="AL327" s="51"/>
      <c r="AM327" s="228">
        <f>SUMPRODUCT(LEN($M327:$AE330)-LEN(SUBSTITUTE($M327:$AE330,"A", "")))</f>
        <v>50</v>
      </c>
      <c r="AN327" s="216">
        <f>SUMPRODUCT(LEN($AH327:$AH330)-LEN(SUBSTITUTE($AH327:$AH330,"A", "")))</f>
        <v>3</v>
      </c>
      <c r="AO327" s="219">
        <f>SUMPRODUCT(LEN($AG327:$AG330)-LEN(SUBSTITUTE($AG327:$AG330,"A", "")))</f>
        <v>0</v>
      </c>
      <c r="AP327" s="222">
        <f>SUMPRODUCT(LEN($M327:$AE330)-LEN(SUBSTITUTE($M327:$AE330,"S", "")))</f>
        <v>10</v>
      </c>
      <c r="AQ327" s="216">
        <f>SUMPRODUCT(LEN($AH327:$AH330)-LEN(SUBSTITUTE($AH327:$AH330,"S", "")))</f>
        <v>0</v>
      </c>
      <c r="AR327" s="219">
        <f>SUMPRODUCT(LEN($AG327:$AG330)-LEN(SUBSTITUTE($AG327:$AG330,"S", "")))</f>
        <v>0</v>
      </c>
      <c r="AS327" s="222">
        <f>SUMPRODUCT(LEN($M327:$AE330)-LEN(SUBSTITUTE($M327:$AE330,"F", "")))</f>
        <v>1</v>
      </c>
      <c r="AT327" s="216">
        <f>SUMPRODUCT(LEN($AH327:$AH330)-LEN(SUBSTITUTE($AH327:$AH330,"F", "")))</f>
        <v>0</v>
      </c>
      <c r="AU327" s="219">
        <f>SUMPRODUCT(LEN($AG327:$AG330)-LEN(SUBSTITUTE($AG327:$AG330,"F", "")))</f>
        <v>0</v>
      </c>
      <c r="AV327" s="222">
        <f>SUMPRODUCT(LEN($M327:$AE330)-LEN(SUBSTITUTE($M327:$AE330,"G", "")))</f>
        <v>20</v>
      </c>
      <c r="AW327" s="216">
        <f>SUMPRODUCT(LEN($AH327:$AH330)-LEN(SUBSTITUTE($AH327:$AH330,"G", "")))</f>
        <v>0</v>
      </c>
      <c r="AX327" s="219">
        <f>SUMPRODUCT(LEN($AG327:$AG330)-LEN(SUBSTITUTE($AG327:$AG330,"G", "")))</f>
        <v>1</v>
      </c>
      <c r="AY327" s="222">
        <f>SUMPRODUCT(LEN($M327:$AE330)-LEN(SUBSTITUTE($M327:$AE330,"M", "")))</f>
        <v>8</v>
      </c>
      <c r="AZ327" s="216">
        <f>SUMPRODUCT(LEN($AH327:$AH330)-LEN(SUBSTITUTE($AH327:$AH330,"M", "")))</f>
        <v>1</v>
      </c>
      <c r="BA327" s="219">
        <f>SUMPRODUCT(LEN($AG327:$AG330)-LEN(SUBSTITUTE($AG327:$AG330,"M", "")))</f>
        <v>0</v>
      </c>
      <c r="BB327" s="273">
        <f>SUMPRODUCT(LEN($AI327:$AI330)-LEN(SUBSTITUTE($AI327:$AI330,"S", "")))</f>
        <v>0</v>
      </c>
      <c r="BC327" s="276">
        <f>SUMPRODUCT(LEN($AI327:$AI330)-LEN(SUBSTITUTE($AI327:$AI330,"F", "")))</f>
        <v>0</v>
      </c>
      <c r="BD327" s="276">
        <f>SUMPRODUCT(LEN($AI327:$AI330)-LEN(SUBSTITUTE($AI327:$AI330,"G", "")))</f>
        <v>1</v>
      </c>
      <c r="BE327" s="279">
        <f>SUMPRODUCT(LEN($AI327:$AI330)-LEN(SUBSTITUTE($AI327:$AI330,"M", "")))</f>
        <v>0</v>
      </c>
    </row>
    <row r="328" spans="2:65" ht="28.15" customHeight="1" thickBot="1">
      <c r="B328" s="32"/>
      <c r="C328" s="245"/>
      <c r="D328" s="40"/>
      <c r="E328" s="39"/>
      <c r="F328" s="39"/>
      <c r="G328" s="38"/>
      <c r="H328" s="242"/>
      <c r="I328" s="249"/>
      <c r="J328" s="249"/>
      <c r="K328" s="249"/>
      <c r="L328" s="35" t="s">
        <v>122</v>
      </c>
      <c r="M328" s="34" t="s">
        <v>1618</v>
      </c>
      <c r="N328" s="35" t="s">
        <v>121</v>
      </c>
      <c r="O328" s="34" t="s">
        <v>374</v>
      </c>
      <c r="P328" s="35" t="s">
        <v>120</v>
      </c>
      <c r="Q328" s="34" t="s">
        <v>703</v>
      </c>
      <c r="R328" s="35" t="s">
        <v>119</v>
      </c>
      <c r="S328" s="34" t="s">
        <v>737</v>
      </c>
      <c r="T328" s="35" t="s">
        <v>118</v>
      </c>
      <c r="U328" s="34" t="s">
        <v>746</v>
      </c>
      <c r="V328" s="35" t="s">
        <v>117</v>
      </c>
      <c r="W328" s="34" t="s">
        <v>386</v>
      </c>
      <c r="X328" s="35" t="s">
        <v>116</v>
      </c>
      <c r="Y328" s="34" t="s">
        <v>133</v>
      </c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36"/>
      <c r="AK328" s="236"/>
      <c r="AL328" s="51"/>
      <c r="AM328" s="229"/>
      <c r="AN328" s="217"/>
      <c r="AO328" s="220"/>
      <c r="AP328" s="223"/>
      <c r="AQ328" s="217"/>
      <c r="AR328" s="220"/>
      <c r="AS328" s="223"/>
      <c r="AT328" s="217"/>
      <c r="AU328" s="220"/>
      <c r="AV328" s="223"/>
      <c r="AW328" s="217"/>
      <c r="AX328" s="220"/>
      <c r="AY328" s="223"/>
      <c r="AZ328" s="217"/>
      <c r="BA328" s="220"/>
      <c r="BB328" s="274"/>
      <c r="BC328" s="277"/>
      <c r="BD328" s="277"/>
      <c r="BE328" s="280"/>
    </row>
    <row r="329" spans="2:65" ht="28.15" customHeight="1">
      <c r="B329" s="32"/>
      <c r="C329" s="246"/>
      <c r="D329" s="31"/>
      <c r="E329" s="30"/>
      <c r="F329" s="30"/>
      <c r="G329" s="29"/>
      <c r="H329" s="239">
        <v>257</v>
      </c>
      <c r="I329" s="250"/>
      <c r="J329" s="250"/>
      <c r="K329" s="250"/>
      <c r="L329" s="26" t="s">
        <v>112</v>
      </c>
      <c r="M329" s="25" t="s">
        <v>374</v>
      </c>
      <c r="N329" s="26" t="s">
        <v>111</v>
      </c>
      <c r="O329" s="25" t="s">
        <v>475</v>
      </c>
      <c r="P329" s="26" t="s">
        <v>110</v>
      </c>
      <c r="Q329" s="25" t="s">
        <v>703</v>
      </c>
      <c r="R329" s="26" t="s">
        <v>109</v>
      </c>
      <c r="S329" s="25" t="s">
        <v>728</v>
      </c>
      <c r="T329" s="26" t="s">
        <v>108</v>
      </c>
      <c r="U329" s="25" t="s">
        <v>717</v>
      </c>
      <c r="V329" s="26" t="s">
        <v>107</v>
      </c>
      <c r="W329" s="25" t="s">
        <v>186</v>
      </c>
      <c r="X329" s="26" t="s">
        <v>106</v>
      </c>
      <c r="Y329" s="25" t="s">
        <v>133</v>
      </c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36"/>
      <c r="AK329" s="236"/>
      <c r="AL329" s="51"/>
      <c r="AM329" s="229"/>
      <c r="AN329" s="217"/>
      <c r="AO329" s="220"/>
      <c r="AP329" s="223"/>
      <c r="AQ329" s="217"/>
      <c r="AR329" s="220"/>
      <c r="AS329" s="223"/>
      <c r="AT329" s="217"/>
      <c r="AU329" s="220"/>
      <c r="AV329" s="223"/>
      <c r="AW329" s="217"/>
      <c r="AX329" s="220"/>
      <c r="AY329" s="223"/>
      <c r="AZ329" s="217"/>
      <c r="BA329" s="220"/>
      <c r="BB329" s="274"/>
      <c r="BC329" s="277"/>
      <c r="BD329" s="277"/>
      <c r="BE329" s="280"/>
    </row>
    <row r="330" spans="2:65" ht="28.15" customHeight="1" thickBot="1">
      <c r="B330" s="32"/>
      <c r="C330" s="247"/>
      <c r="D330" s="60"/>
      <c r="E330" s="59"/>
      <c r="F330" s="59"/>
      <c r="G330" s="58"/>
      <c r="H330" s="240"/>
      <c r="I330" s="251"/>
      <c r="J330" s="251"/>
      <c r="K330" s="251"/>
      <c r="L330" s="55" t="s">
        <v>103</v>
      </c>
      <c r="M330" s="54" t="s">
        <v>1399</v>
      </c>
      <c r="N330" s="55" t="s">
        <v>102</v>
      </c>
      <c r="O330" s="54" t="s">
        <v>1178</v>
      </c>
      <c r="P330" s="55" t="s">
        <v>101</v>
      </c>
      <c r="Q330" s="54" t="s">
        <v>1602</v>
      </c>
      <c r="R330" s="55" t="s">
        <v>100</v>
      </c>
      <c r="S330" s="54" t="s">
        <v>717</v>
      </c>
      <c r="T330" s="55">
        <v>20</v>
      </c>
      <c r="U330" s="54" t="s">
        <v>802</v>
      </c>
      <c r="V330" s="55" t="s">
        <v>99</v>
      </c>
      <c r="W330" s="54" t="s">
        <v>133</v>
      </c>
      <c r="X330" s="55" t="s">
        <v>98</v>
      </c>
      <c r="Y330" s="54" t="s">
        <v>133</v>
      </c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38"/>
      <c r="AK330" s="238"/>
      <c r="AL330" s="51"/>
      <c r="AM330" s="230"/>
      <c r="AN330" s="218"/>
      <c r="AO330" s="221"/>
      <c r="AP330" s="224"/>
      <c r="AQ330" s="218"/>
      <c r="AR330" s="221"/>
      <c r="AS330" s="224"/>
      <c r="AT330" s="218"/>
      <c r="AU330" s="221"/>
      <c r="AV330" s="224"/>
      <c r="AW330" s="218"/>
      <c r="AX330" s="221"/>
      <c r="AY330" s="224"/>
      <c r="AZ330" s="218"/>
      <c r="BA330" s="221"/>
      <c r="BB330" s="275"/>
      <c r="BC330" s="278"/>
      <c r="BD330" s="278"/>
      <c r="BE330" s="281"/>
    </row>
    <row r="331" spans="2:65" ht="28.15" customHeight="1">
      <c r="B331" s="32"/>
      <c r="C331" s="244">
        <v>2</v>
      </c>
      <c r="D331" s="50"/>
      <c r="E331" s="49"/>
      <c r="F331" s="49"/>
      <c r="G331" s="48"/>
      <c r="H331" s="241"/>
      <c r="I331" s="248"/>
      <c r="J331" s="248"/>
      <c r="K331" s="248"/>
      <c r="L331" s="45" t="s">
        <v>132</v>
      </c>
      <c r="M331" s="44"/>
      <c r="N331" s="45" t="s">
        <v>131</v>
      </c>
      <c r="O331" s="44"/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31"/>
      <c r="AK331" s="225"/>
      <c r="AL331" s="51"/>
      <c r="AM331" s="228">
        <f>SUMPRODUCT(LEN($M331:$AE334)-LEN(SUBSTITUTE($M331:$AE334,"A", "")))</f>
        <v>0</v>
      </c>
      <c r="AN331" s="216">
        <f>SUMPRODUCT(LEN($AH331:$AH334)-LEN(SUBSTITUTE($AH331:$AH334,"A", "")))</f>
        <v>0</v>
      </c>
      <c r="AO331" s="219">
        <f>SUMPRODUCT(LEN($AG331:$AG334)-LEN(SUBSTITUTE($AG331:$AG334,"A", "")))</f>
        <v>0</v>
      </c>
      <c r="AP331" s="222">
        <f>SUMPRODUCT(LEN($M331:$AE334)-LEN(SUBSTITUTE($M331:$AE334,"S", "")))</f>
        <v>0</v>
      </c>
      <c r="AQ331" s="216">
        <f>SUMPRODUCT(LEN($AH331:$AH334)-LEN(SUBSTITUTE($AH331:$AH334,"S", "")))</f>
        <v>0</v>
      </c>
      <c r="AR331" s="219">
        <f>SUMPRODUCT(LEN($AG331:$AG334)-LEN(SUBSTITUTE($AG331:$AG334,"S", "")))</f>
        <v>0</v>
      </c>
      <c r="AS331" s="222">
        <f>SUMPRODUCT(LEN($M331:$AE334)-LEN(SUBSTITUTE($M331:$AE334,"F", "")))</f>
        <v>0</v>
      </c>
      <c r="AT331" s="216">
        <f>SUMPRODUCT(LEN($AH331:$AH334)-LEN(SUBSTITUTE($AH331:$AH334,"F", "")))</f>
        <v>0</v>
      </c>
      <c r="AU331" s="219">
        <f>SUMPRODUCT(LEN($AG331:$AG334)-LEN(SUBSTITUTE($AG331:$AG334,"F", "")))</f>
        <v>0</v>
      </c>
      <c r="AV331" s="222">
        <f>SUMPRODUCT(LEN($M331:$AE334)-LEN(SUBSTITUTE($M331:$AE334,"G", "")))</f>
        <v>0</v>
      </c>
      <c r="AW331" s="216">
        <f>SUMPRODUCT(LEN($AH331:$AH334)-LEN(SUBSTITUTE($AH331:$AH334,"G", "")))</f>
        <v>0</v>
      </c>
      <c r="AX331" s="219">
        <f>SUMPRODUCT(LEN($AG331:$AG334)-LEN(SUBSTITUTE($AG331:$AG334,"G", "")))</f>
        <v>0</v>
      </c>
      <c r="AY331" s="222">
        <f>SUMPRODUCT(LEN($M331:$AE334)-LEN(SUBSTITUTE($M331:$AE334,"M", "")))</f>
        <v>0</v>
      </c>
      <c r="AZ331" s="216">
        <f>SUMPRODUCT(LEN($AH331:$AH334)-LEN(SUBSTITUTE($AH331:$AH334,"M", "")))</f>
        <v>0</v>
      </c>
      <c r="BA331" s="219">
        <f>SUMPRODUCT(LEN($AG331:$AG334)-LEN(SUBSTITUTE($AG331:$AG334,"M", "")))</f>
        <v>0</v>
      </c>
      <c r="BB331" s="273">
        <f>SUMPRODUCT(LEN($AI331:$AI334)-LEN(SUBSTITUTE($AI331:$AI334,"S", "")))</f>
        <v>0</v>
      </c>
      <c r="BC331" s="276">
        <f>SUMPRODUCT(LEN($AI331:$AI334)-LEN(SUBSTITUTE($AI331:$AI334,"F", "")))</f>
        <v>0</v>
      </c>
      <c r="BD331" s="276">
        <f>SUMPRODUCT(LEN($AI331:$AI334)-LEN(SUBSTITUTE($AI331:$AI334,"G", "")))</f>
        <v>0</v>
      </c>
      <c r="BE331" s="279">
        <f>SUMPRODUCT(LEN($AI331:$AI334)-LEN(SUBSTITUTE($AI331:$AI334,"M", "")))</f>
        <v>0</v>
      </c>
    </row>
    <row r="332" spans="2:65" ht="28.15" customHeight="1" thickBot="1">
      <c r="B332" s="32"/>
      <c r="C332" s="245"/>
      <c r="D332" s="40"/>
      <c r="E332" s="39"/>
      <c r="F332" s="39"/>
      <c r="G332" s="38"/>
      <c r="H332" s="242"/>
      <c r="I332" s="249"/>
      <c r="J332" s="249"/>
      <c r="K332" s="249"/>
      <c r="L332" s="35" t="s">
        <v>122</v>
      </c>
      <c r="M332" s="34"/>
      <c r="N332" s="35" t="s">
        <v>121</v>
      </c>
      <c r="O332" s="34"/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32"/>
      <c r="AK332" s="226"/>
      <c r="AL332" s="51"/>
      <c r="AM332" s="229"/>
      <c r="AN332" s="217"/>
      <c r="AO332" s="220"/>
      <c r="AP332" s="223"/>
      <c r="AQ332" s="217"/>
      <c r="AR332" s="220"/>
      <c r="AS332" s="223"/>
      <c r="AT332" s="217"/>
      <c r="AU332" s="220"/>
      <c r="AV332" s="223"/>
      <c r="AW332" s="217"/>
      <c r="AX332" s="220"/>
      <c r="AY332" s="223"/>
      <c r="AZ332" s="217"/>
      <c r="BA332" s="220"/>
      <c r="BB332" s="274"/>
      <c r="BC332" s="277"/>
      <c r="BD332" s="277"/>
      <c r="BE332" s="280"/>
    </row>
    <row r="333" spans="2:65" ht="28.15" customHeight="1">
      <c r="B333" s="32"/>
      <c r="C333" s="246"/>
      <c r="D333" s="31"/>
      <c r="E333" s="30"/>
      <c r="F333" s="30"/>
      <c r="G333" s="29"/>
      <c r="H333" s="239"/>
      <c r="I333" s="250"/>
      <c r="J333" s="250"/>
      <c r="K333" s="250"/>
      <c r="L333" s="26" t="s">
        <v>112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32"/>
      <c r="AK333" s="226"/>
      <c r="AL333" s="51"/>
      <c r="AM333" s="229"/>
      <c r="AN333" s="217"/>
      <c r="AO333" s="220"/>
      <c r="AP333" s="223"/>
      <c r="AQ333" s="217"/>
      <c r="AR333" s="220"/>
      <c r="AS333" s="223"/>
      <c r="AT333" s="217"/>
      <c r="AU333" s="220"/>
      <c r="AV333" s="223"/>
      <c r="AW333" s="217"/>
      <c r="AX333" s="220"/>
      <c r="AY333" s="223"/>
      <c r="AZ333" s="217"/>
      <c r="BA333" s="220"/>
      <c r="BB333" s="274"/>
      <c r="BC333" s="277"/>
      <c r="BD333" s="277"/>
      <c r="BE333" s="280"/>
    </row>
    <row r="334" spans="2:65" ht="28.15" customHeight="1" thickBot="1">
      <c r="B334" s="32"/>
      <c r="C334" s="247"/>
      <c r="D334" s="60"/>
      <c r="E334" s="59"/>
      <c r="F334" s="59"/>
      <c r="G334" s="58"/>
      <c r="H334" s="240"/>
      <c r="I334" s="251"/>
      <c r="J334" s="251"/>
      <c r="K334" s="251"/>
      <c r="L334" s="55" t="s">
        <v>103</v>
      </c>
      <c r="M334" s="54"/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33"/>
      <c r="AK334" s="227"/>
      <c r="AL334" s="51"/>
      <c r="AM334" s="230"/>
      <c r="AN334" s="218"/>
      <c r="AO334" s="221"/>
      <c r="AP334" s="224"/>
      <c r="AQ334" s="218"/>
      <c r="AR334" s="221"/>
      <c r="AS334" s="224"/>
      <c r="AT334" s="218"/>
      <c r="AU334" s="221"/>
      <c r="AV334" s="224"/>
      <c r="AW334" s="218"/>
      <c r="AX334" s="221"/>
      <c r="AY334" s="224"/>
      <c r="AZ334" s="218"/>
      <c r="BA334" s="221"/>
      <c r="BB334" s="275"/>
      <c r="BC334" s="278"/>
      <c r="BD334" s="278"/>
      <c r="BE334" s="281"/>
    </row>
    <row r="335" spans="2:65" ht="28.15" hidden="1" customHeight="1">
      <c r="B335" s="32"/>
      <c r="C335" s="244">
        <v>3</v>
      </c>
      <c r="D335" s="50"/>
      <c r="E335" s="49"/>
      <c r="F335" s="49"/>
      <c r="G335" s="48"/>
      <c r="H335" s="241"/>
      <c r="I335" s="248"/>
      <c r="J335" s="248"/>
      <c r="K335" s="248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35"/>
      <c r="AK335" s="235"/>
      <c r="AL335" s="41"/>
      <c r="AM335" s="228">
        <f>SUMPRODUCT(LEN($M335:$AE338)-LEN(SUBSTITUTE($M335:$AE338,"A", "")))</f>
        <v>0</v>
      </c>
      <c r="AN335" s="216">
        <f>SUMPRODUCT(LEN($AH335:$AH338)-LEN(SUBSTITUTE($AH335:$AH338,"A", "")))</f>
        <v>0</v>
      </c>
      <c r="AO335" s="219">
        <f>SUMPRODUCT(LEN($AG335:$AG338)-LEN(SUBSTITUTE($AG335:$AG338,"A", "")))</f>
        <v>0</v>
      </c>
      <c r="AP335" s="222">
        <f>SUMPRODUCT(LEN($M335:$AE338)-LEN(SUBSTITUTE($M335:$AE338,"S", "")))</f>
        <v>0</v>
      </c>
      <c r="AQ335" s="216">
        <f>SUMPRODUCT(LEN($AH335:$AH338)-LEN(SUBSTITUTE($AH335:$AH338,"S", "")))</f>
        <v>0</v>
      </c>
      <c r="AR335" s="219">
        <f>SUMPRODUCT(LEN($AG335:$AG338)-LEN(SUBSTITUTE($AG335:$AG338,"S", "")))</f>
        <v>0</v>
      </c>
      <c r="AS335" s="222">
        <f>SUMPRODUCT(LEN($M335:$AE338)-LEN(SUBSTITUTE($M335:$AE338,"F", "")))</f>
        <v>0</v>
      </c>
      <c r="AT335" s="216">
        <f>SUMPRODUCT(LEN($AH335:$AH338)-LEN(SUBSTITUTE($AH335:$AH338,"F", "")))</f>
        <v>0</v>
      </c>
      <c r="AU335" s="219">
        <f>SUMPRODUCT(LEN($AG335:$AG338)-LEN(SUBSTITUTE($AG335:$AG338,"F", "")))</f>
        <v>0</v>
      </c>
      <c r="AV335" s="222">
        <f>SUMPRODUCT(LEN($M335:$AE338)-LEN(SUBSTITUTE($M335:$AE338,"G", "")))</f>
        <v>0</v>
      </c>
      <c r="AW335" s="216">
        <f>SUMPRODUCT(LEN($AH335:$AH338)-LEN(SUBSTITUTE($AH335:$AH338,"G", "")))</f>
        <v>0</v>
      </c>
      <c r="AX335" s="219">
        <f>SUMPRODUCT(LEN($AG335:$AG338)-LEN(SUBSTITUTE($AG335:$AG338,"G", "")))</f>
        <v>0</v>
      </c>
      <c r="AY335" s="222">
        <f>SUMPRODUCT(LEN($M335:$AE338)-LEN(SUBSTITUTE($M335:$AE338,"M", "")))</f>
        <v>0</v>
      </c>
      <c r="AZ335" s="216">
        <f>SUMPRODUCT(LEN($AH335:$AH338)-LEN(SUBSTITUTE($AH335:$AH338,"M", "")))</f>
        <v>0</v>
      </c>
      <c r="BA335" s="219">
        <f>SUMPRODUCT(LEN($AG335:$AG338)-LEN(SUBSTITUTE($AG335:$AG338,"M", "")))</f>
        <v>0</v>
      </c>
      <c r="BB335" s="273">
        <f>SUMPRODUCT(LEN($AI335:$AI338)-LEN(SUBSTITUTE($AI335:$AI338,"S", "")))</f>
        <v>0</v>
      </c>
      <c r="BC335" s="276">
        <f>SUMPRODUCT(LEN($AI335:$AI338)-LEN(SUBSTITUTE($AI335:$AI338,"F", "")))</f>
        <v>0</v>
      </c>
      <c r="BD335" s="276">
        <f>SUMPRODUCT(LEN($AI335:$AI338)-LEN(SUBSTITUTE($AI335:$AI338,"G", "")))</f>
        <v>0</v>
      </c>
      <c r="BE335" s="279">
        <f>SUMPRODUCT(LEN($AI335:$AI338)-LEN(SUBSTITUTE($AI335:$AI338,"M", "")))</f>
        <v>0</v>
      </c>
    </row>
    <row r="336" spans="2:65" ht="28.15" hidden="1" customHeight="1" thickBot="1">
      <c r="B336" s="32"/>
      <c r="C336" s="245"/>
      <c r="D336" s="40"/>
      <c r="E336" s="39"/>
      <c r="F336" s="39"/>
      <c r="G336" s="38"/>
      <c r="H336" s="242"/>
      <c r="I336" s="249"/>
      <c r="J336" s="249"/>
      <c r="K336" s="249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36"/>
      <c r="AK336" s="236"/>
      <c r="AL336" s="22"/>
      <c r="AM336" s="229"/>
      <c r="AN336" s="217"/>
      <c r="AO336" s="220"/>
      <c r="AP336" s="223"/>
      <c r="AQ336" s="217"/>
      <c r="AR336" s="220"/>
      <c r="AS336" s="223"/>
      <c r="AT336" s="217"/>
      <c r="AU336" s="220"/>
      <c r="AV336" s="223"/>
      <c r="AW336" s="217"/>
      <c r="AX336" s="220"/>
      <c r="AY336" s="223"/>
      <c r="AZ336" s="217"/>
      <c r="BA336" s="220"/>
      <c r="BB336" s="274"/>
      <c r="BC336" s="277"/>
      <c r="BD336" s="277"/>
      <c r="BE336" s="280"/>
    </row>
    <row r="337" spans="2:65" ht="28.15" hidden="1" customHeight="1">
      <c r="B337" s="32"/>
      <c r="C337" s="246"/>
      <c r="D337" s="31"/>
      <c r="E337" s="30"/>
      <c r="F337" s="30"/>
      <c r="G337" s="29"/>
      <c r="H337" s="239"/>
      <c r="I337" s="250"/>
      <c r="J337" s="250"/>
      <c r="K337" s="250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36"/>
      <c r="AK337" s="236"/>
      <c r="AL337" s="22"/>
      <c r="AM337" s="229"/>
      <c r="AN337" s="217"/>
      <c r="AO337" s="220"/>
      <c r="AP337" s="223"/>
      <c r="AQ337" s="217"/>
      <c r="AR337" s="220"/>
      <c r="AS337" s="223"/>
      <c r="AT337" s="217"/>
      <c r="AU337" s="220"/>
      <c r="AV337" s="223"/>
      <c r="AW337" s="217"/>
      <c r="AX337" s="220"/>
      <c r="AY337" s="223"/>
      <c r="AZ337" s="217"/>
      <c r="BA337" s="220"/>
      <c r="BB337" s="274"/>
      <c r="BC337" s="277"/>
      <c r="BD337" s="277"/>
      <c r="BE337" s="280"/>
    </row>
    <row r="338" spans="2:65" ht="28.15" hidden="1" customHeight="1" thickBot="1">
      <c r="B338" s="21"/>
      <c r="C338" s="252"/>
      <c r="D338" s="20"/>
      <c r="E338" s="19"/>
      <c r="F338" s="19"/>
      <c r="G338" s="18"/>
      <c r="H338" s="240"/>
      <c r="I338" s="253"/>
      <c r="J338" s="253"/>
      <c r="K338" s="253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37"/>
      <c r="AK338" s="237"/>
      <c r="AL338" s="11"/>
      <c r="AM338" s="230"/>
      <c r="AN338" s="218"/>
      <c r="AO338" s="221"/>
      <c r="AP338" s="224"/>
      <c r="AQ338" s="218"/>
      <c r="AR338" s="221"/>
      <c r="AS338" s="224"/>
      <c r="AT338" s="218"/>
      <c r="AU338" s="221"/>
      <c r="AV338" s="224"/>
      <c r="AW338" s="218"/>
      <c r="AX338" s="221"/>
      <c r="AY338" s="224"/>
      <c r="AZ338" s="218"/>
      <c r="BA338" s="221"/>
      <c r="BB338" s="275"/>
      <c r="BC338" s="278"/>
      <c r="BD338" s="278"/>
      <c r="BE338" s="281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14" t="s">
        <v>167</v>
      </c>
      <c r="M339" s="243"/>
      <c r="N339" s="214" t="s">
        <v>166</v>
      </c>
      <c r="O339" s="243"/>
      <c r="P339" s="214" t="s">
        <v>166</v>
      </c>
      <c r="Q339" s="215"/>
      <c r="R339" s="214" t="s">
        <v>166</v>
      </c>
      <c r="S339" s="215"/>
      <c r="T339" s="214" t="s">
        <v>166</v>
      </c>
      <c r="U339" s="215"/>
      <c r="V339" s="214" t="s">
        <v>166</v>
      </c>
      <c r="W339" s="215"/>
      <c r="X339" s="214" t="s">
        <v>166</v>
      </c>
      <c r="Y339" s="215"/>
      <c r="Z339" s="214" t="s">
        <v>166</v>
      </c>
      <c r="AA339" s="215"/>
      <c r="AB339" s="214" t="s">
        <v>166</v>
      </c>
      <c r="AC339" s="215"/>
      <c r="AD339" s="214" t="s">
        <v>166</v>
      </c>
      <c r="AE339" s="215"/>
      <c r="AF339" s="234" t="s">
        <v>165</v>
      </c>
      <c r="AG339" s="215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55"/>
      <c r="F340" s="256"/>
      <c r="G340" s="257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68</v>
      </c>
      <c r="AN340" s="85">
        <f t="shared" si="44"/>
        <v>11</v>
      </c>
      <c r="AO340" s="84">
        <f t="shared" si="44"/>
        <v>0</v>
      </c>
      <c r="AP340" s="86">
        <f t="shared" si="44"/>
        <v>11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16</v>
      </c>
      <c r="AW340" s="85">
        <f t="shared" si="44"/>
        <v>0</v>
      </c>
      <c r="AX340" s="84">
        <f t="shared" si="44"/>
        <v>0</v>
      </c>
      <c r="AY340" s="86">
        <f t="shared" si="44"/>
        <v>11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79</v>
      </c>
      <c r="BJ340" s="5">
        <f>SUM(AP340:AR340,BB340)/$BJ$5</f>
        <v>11</v>
      </c>
      <c r="BK340" s="5">
        <f>SUM(AS340:AU340,BC340)/$BJ$5</f>
        <v>0</v>
      </c>
      <c r="BL340" s="5">
        <f>SUM(AV340:AX340,BD340)/$BJ$5</f>
        <v>16</v>
      </c>
      <c r="BM340" s="5">
        <f>SUM(AY340:BA340,BE340)/$BJ$5</f>
        <v>12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34</v>
      </c>
      <c r="AN341" s="66">
        <f t="shared" si="45"/>
        <v>5.5</v>
      </c>
      <c r="AO341" s="65">
        <f t="shared" si="45"/>
        <v>0</v>
      </c>
      <c r="AP341" s="67">
        <f t="shared" si="45"/>
        <v>5.5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8</v>
      </c>
      <c r="AW341" s="66">
        <f t="shared" si="45"/>
        <v>0</v>
      </c>
      <c r="AX341" s="65">
        <f t="shared" si="45"/>
        <v>0</v>
      </c>
      <c r="AY341" s="67">
        <f t="shared" si="45"/>
        <v>5.5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4">
        <v>1</v>
      </c>
      <c r="D342" s="50"/>
      <c r="E342" s="49"/>
      <c r="F342" s="49"/>
      <c r="G342" s="48"/>
      <c r="H342" s="241" t="s">
        <v>466</v>
      </c>
      <c r="I342" s="248">
        <v>141</v>
      </c>
      <c r="J342" s="248">
        <v>40</v>
      </c>
      <c r="K342" s="248">
        <v>7</v>
      </c>
      <c r="L342" s="45" t="s">
        <v>132</v>
      </c>
      <c r="M342" s="44" t="s">
        <v>175</v>
      </c>
      <c r="N342" s="45" t="s">
        <v>131</v>
      </c>
      <c r="O342" s="44" t="s">
        <v>374</v>
      </c>
      <c r="P342" s="45" t="s">
        <v>130</v>
      </c>
      <c r="Q342" s="44" t="s">
        <v>374</v>
      </c>
      <c r="R342" s="45" t="s">
        <v>129</v>
      </c>
      <c r="S342" s="44" t="s">
        <v>496</v>
      </c>
      <c r="T342" s="45" t="s">
        <v>128</v>
      </c>
      <c r="U342" s="44" t="s">
        <v>374</v>
      </c>
      <c r="V342" s="45" t="s">
        <v>127</v>
      </c>
      <c r="W342" s="44" t="s">
        <v>477</v>
      </c>
      <c r="X342" s="45" t="s">
        <v>126</v>
      </c>
      <c r="Y342" s="44" t="s">
        <v>492</v>
      </c>
      <c r="Z342" s="45" t="s">
        <v>125</v>
      </c>
      <c r="AA342" s="44" t="s">
        <v>544</v>
      </c>
      <c r="AB342" s="47" t="s">
        <v>124</v>
      </c>
      <c r="AC342" s="46" t="s">
        <v>133</v>
      </c>
      <c r="AD342" s="45" t="s">
        <v>123</v>
      </c>
      <c r="AE342" s="44"/>
      <c r="AF342" s="43"/>
      <c r="AG342" s="44"/>
      <c r="AH342" s="43" t="s">
        <v>1436</v>
      </c>
      <c r="AI342" s="42"/>
      <c r="AJ342" s="235"/>
      <c r="AK342" s="235"/>
      <c r="AL342" s="51"/>
      <c r="AM342" s="228">
        <f>SUMPRODUCT(LEN($M342:$AE345)-LEN(SUBSTITUTE($M342:$AE345,"A", "")))</f>
        <v>68</v>
      </c>
      <c r="AN342" s="216">
        <f>SUMPRODUCT(LEN($AH342:$AH345)-LEN(SUBSTITUTE($AH342:$AH345,"A", "")))</f>
        <v>11</v>
      </c>
      <c r="AO342" s="219">
        <f>SUMPRODUCT(LEN($AG342:$AG345)-LEN(SUBSTITUTE($AG342:$AG345,"A", "")))</f>
        <v>0</v>
      </c>
      <c r="AP342" s="222">
        <f>SUMPRODUCT(LEN($M342:$AE345)-LEN(SUBSTITUTE($M342:$AE345,"S", "")))</f>
        <v>11</v>
      </c>
      <c r="AQ342" s="216">
        <f>SUMPRODUCT(LEN($AH342:$AH345)-LEN(SUBSTITUTE($AH342:$AH345,"S", "")))</f>
        <v>0</v>
      </c>
      <c r="AR342" s="219">
        <f>SUMPRODUCT(LEN($AG342:$AG345)-LEN(SUBSTITUTE($AG342:$AG345,"S", "")))</f>
        <v>0</v>
      </c>
      <c r="AS342" s="222">
        <f>SUMPRODUCT(LEN($M342:$AE345)-LEN(SUBSTITUTE($M342:$AE345,"F", "")))</f>
        <v>0</v>
      </c>
      <c r="AT342" s="216">
        <f>SUMPRODUCT(LEN($AH342:$AH345)-LEN(SUBSTITUTE($AH342:$AH345,"F", "")))</f>
        <v>0</v>
      </c>
      <c r="AU342" s="219">
        <f>SUMPRODUCT(LEN($AG342:$AG345)-LEN(SUBSTITUTE($AG342:$AG345,"F", "")))</f>
        <v>0</v>
      </c>
      <c r="AV342" s="222">
        <f>SUMPRODUCT(LEN($M342:$AE345)-LEN(SUBSTITUTE($M342:$AE345,"G", "")))</f>
        <v>16</v>
      </c>
      <c r="AW342" s="216">
        <f>SUMPRODUCT(LEN($AH342:$AH345)-LEN(SUBSTITUTE($AH342:$AH345,"G", "")))</f>
        <v>0</v>
      </c>
      <c r="AX342" s="219">
        <f>SUMPRODUCT(LEN($AG342:$AG345)-LEN(SUBSTITUTE($AG342:$AG345,"G", "")))</f>
        <v>0</v>
      </c>
      <c r="AY342" s="222">
        <f>SUMPRODUCT(LEN($M342:$AE345)-LEN(SUBSTITUTE($M342:$AE345,"M", "")))</f>
        <v>11</v>
      </c>
      <c r="AZ342" s="216">
        <f>SUMPRODUCT(LEN($AH342:$AH345)-LEN(SUBSTITUTE($AH342:$AH345,"M", "")))</f>
        <v>1</v>
      </c>
      <c r="BA342" s="219">
        <f>SUMPRODUCT(LEN($AG342:$AG345)-LEN(SUBSTITUTE($AG342:$AG345,"M", "")))</f>
        <v>0</v>
      </c>
      <c r="BB342" s="273">
        <f>SUMPRODUCT(LEN($AI342:$AI345)-LEN(SUBSTITUTE($AI342:$AI345,"S", "")))</f>
        <v>0</v>
      </c>
      <c r="BC342" s="276">
        <f>SUMPRODUCT(LEN($AI342:$AI345)-LEN(SUBSTITUTE($AI342:$AI345,"F", "")))</f>
        <v>0</v>
      </c>
      <c r="BD342" s="276">
        <f>SUMPRODUCT(LEN($AI342:$AI345)-LEN(SUBSTITUTE($AI342:$AI345,"G", "")))</f>
        <v>0</v>
      </c>
      <c r="BE342" s="279">
        <f>SUMPRODUCT(LEN($AI342:$AI345)-LEN(SUBSTITUTE($AI342:$AI345,"M", "")))</f>
        <v>0</v>
      </c>
    </row>
    <row r="343" spans="2:65" ht="28.15" customHeight="1" thickBot="1">
      <c r="B343" s="32"/>
      <c r="C343" s="245"/>
      <c r="D343" s="40"/>
      <c r="E343" s="39"/>
      <c r="F343" s="39"/>
      <c r="G343" s="38"/>
      <c r="H343" s="242"/>
      <c r="I343" s="249"/>
      <c r="J343" s="249"/>
      <c r="K343" s="249"/>
      <c r="L343" s="35" t="s">
        <v>122</v>
      </c>
      <c r="M343" s="34" t="s">
        <v>175</v>
      </c>
      <c r="N343" s="35" t="s">
        <v>121</v>
      </c>
      <c r="O343" s="34" t="s">
        <v>1167</v>
      </c>
      <c r="P343" s="35" t="s">
        <v>120</v>
      </c>
      <c r="Q343" s="34" t="s">
        <v>1167</v>
      </c>
      <c r="R343" s="35" t="s">
        <v>119</v>
      </c>
      <c r="S343" s="34" t="s">
        <v>720</v>
      </c>
      <c r="T343" s="35" t="s">
        <v>118</v>
      </c>
      <c r="U343" s="34" t="s">
        <v>1617</v>
      </c>
      <c r="V343" s="35" t="s">
        <v>117</v>
      </c>
      <c r="W343" s="34" t="s">
        <v>477</v>
      </c>
      <c r="X343" s="35" t="s">
        <v>116</v>
      </c>
      <c r="Y343" s="34" t="s">
        <v>759</v>
      </c>
      <c r="Z343" s="35" t="s">
        <v>115</v>
      </c>
      <c r="AA343" s="34" t="s">
        <v>498</v>
      </c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475</v>
      </c>
      <c r="AI343" s="23"/>
      <c r="AJ343" s="236"/>
      <c r="AK343" s="236"/>
      <c r="AL343" s="51"/>
      <c r="AM343" s="229"/>
      <c r="AN343" s="217"/>
      <c r="AO343" s="220"/>
      <c r="AP343" s="223"/>
      <c r="AQ343" s="217"/>
      <c r="AR343" s="220"/>
      <c r="AS343" s="223"/>
      <c r="AT343" s="217"/>
      <c r="AU343" s="220"/>
      <c r="AV343" s="223"/>
      <c r="AW343" s="217"/>
      <c r="AX343" s="220"/>
      <c r="AY343" s="223"/>
      <c r="AZ343" s="217"/>
      <c r="BA343" s="220"/>
      <c r="BB343" s="274"/>
      <c r="BC343" s="277"/>
      <c r="BD343" s="277"/>
      <c r="BE343" s="280"/>
    </row>
    <row r="344" spans="2:65" ht="28.15" customHeight="1">
      <c r="B344" s="32"/>
      <c r="C344" s="246"/>
      <c r="D344" s="31"/>
      <c r="E344" s="30"/>
      <c r="F344" s="30"/>
      <c r="G344" s="29"/>
      <c r="H344" s="239">
        <v>255</v>
      </c>
      <c r="I344" s="250"/>
      <c r="J344" s="250"/>
      <c r="K344" s="250"/>
      <c r="L344" s="26" t="s">
        <v>112</v>
      </c>
      <c r="M344" s="25" t="s">
        <v>1267</v>
      </c>
      <c r="N344" s="26" t="s">
        <v>111</v>
      </c>
      <c r="O344" s="25" t="s">
        <v>1287</v>
      </c>
      <c r="P344" s="26" t="s">
        <v>110</v>
      </c>
      <c r="Q344" s="25" t="s">
        <v>1311</v>
      </c>
      <c r="R344" s="26" t="s">
        <v>109</v>
      </c>
      <c r="S344" s="25" t="s">
        <v>1069</v>
      </c>
      <c r="T344" s="26" t="s">
        <v>108</v>
      </c>
      <c r="U344" s="25" t="s">
        <v>475</v>
      </c>
      <c r="V344" s="26" t="s">
        <v>107</v>
      </c>
      <c r="W344" s="25" t="s">
        <v>1326</v>
      </c>
      <c r="X344" s="26" t="s">
        <v>106</v>
      </c>
      <c r="Y344" s="25" t="s">
        <v>658</v>
      </c>
      <c r="Z344" s="26" t="s">
        <v>105</v>
      </c>
      <c r="AA344" s="25" t="s">
        <v>371</v>
      </c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36"/>
      <c r="AK344" s="236"/>
      <c r="AL344" s="51"/>
      <c r="AM344" s="229"/>
      <c r="AN344" s="217"/>
      <c r="AO344" s="220"/>
      <c r="AP344" s="223"/>
      <c r="AQ344" s="217"/>
      <c r="AR344" s="220"/>
      <c r="AS344" s="223"/>
      <c r="AT344" s="217"/>
      <c r="AU344" s="220"/>
      <c r="AV344" s="223"/>
      <c r="AW344" s="217"/>
      <c r="AX344" s="220"/>
      <c r="AY344" s="223"/>
      <c r="AZ344" s="217"/>
      <c r="BA344" s="220"/>
      <c r="BB344" s="274"/>
      <c r="BC344" s="277"/>
      <c r="BD344" s="277"/>
      <c r="BE344" s="280"/>
    </row>
    <row r="345" spans="2:65" ht="28.15" customHeight="1" thickBot="1">
      <c r="B345" s="32"/>
      <c r="C345" s="247"/>
      <c r="D345" s="60"/>
      <c r="E345" s="59"/>
      <c r="F345" s="59"/>
      <c r="G345" s="58"/>
      <c r="H345" s="240"/>
      <c r="I345" s="251"/>
      <c r="J345" s="251"/>
      <c r="K345" s="251"/>
      <c r="L345" s="55" t="s">
        <v>103</v>
      </c>
      <c r="M345" s="54" t="s">
        <v>1125</v>
      </c>
      <c r="N345" s="55" t="s">
        <v>102</v>
      </c>
      <c r="O345" s="54" t="s">
        <v>1125</v>
      </c>
      <c r="P345" s="55" t="s">
        <v>101</v>
      </c>
      <c r="Q345" s="54" t="s">
        <v>1106</v>
      </c>
      <c r="R345" s="55" t="s">
        <v>100</v>
      </c>
      <c r="S345" s="54" t="s">
        <v>375</v>
      </c>
      <c r="T345" s="55">
        <v>20</v>
      </c>
      <c r="U345" s="54" t="s">
        <v>1616</v>
      </c>
      <c r="V345" s="55" t="s">
        <v>99</v>
      </c>
      <c r="W345" s="54" t="s">
        <v>375</v>
      </c>
      <c r="X345" s="55" t="s">
        <v>98</v>
      </c>
      <c r="Y345" s="54" t="s">
        <v>661</v>
      </c>
      <c r="Z345" s="55" t="s">
        <v>97</v>
      </c>
      <c r="AA345" s="54" t="s">
        <v>133</v>
      </c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38"/>
      <c r="AK345" s="238"/>
      <c r="AL345" s="51"/>
      <c r="AM345" s="230"/>
      <c r="AN345" s="218"/>
      <c r="AO345" s="221"/>
      <c r="AP345" s="224"/>
      <c r="AQ345" s="218"/>
      <c r="AR345" s="221"/>
      <c r="AS345" s="224"/>
      <c r="AT345" s="218"/>
      <c r="AU345" s="221"/>
      <c r="AV345" s="224"/>
      <c r="AW345" s="218"/>
      <c r="AX345" s="221"/>
      <c r="AY345" s="224"/>
      <c r="AZ345" s="218"/>
      <c r="BA345" s="221"/>
      <c r="BB345" s="275"/>
      <c r="BC345" s="278"/>
      <c r="BD345" s="278"/>
      <c r="BE345" s="281"/>
    </row>
    <row r="346" spans="2:65" ht="28.15" customHeight="1">
      <c r="B346" s="32"/>
      <c r="C346" s="244">
        <v>2</v>
      </c>
      <c r="D346" s="50"/>
      <c r="E346" s="49"/>
      <c r="F346" s="49"/>
      <c r="G346" s="48"/>
      <c r="H346" s="241"/>
      <c r="I346" s="248"/>
      <c r="J346" s="248"/>
      <c r="K346" s="248"/>
      <c r="L346" s="45" t="s">
        <v>132</v>
      </c>
      <c r="M346" s="44"/>
      <c r="N346" s="45" t="s">
        <v>131</v>
      </c>
      <c r="O346" s="44"/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31"/>
      <c r="AK346" s="225"/>
      <c r="AL346" s="51"/>
      <c r="AM346" s="228">
        <f>SUMPRODUCT(LEN($M346:$AE349)-LEN(SUBSTITUTE($M346:$AE349,"A", "")))</f>
        <v>0</v>
      </c>
      <c r="AN346" s="216">
        <f>SUMPRODUCT(LEN($AH346:$AH349)-LEN(SUBSTITUTE($AH346:$AH349,"A", "")))</f>
        <v>0</v>
      </c>
      <c r="AO346" s="219">
        <f>SUMPRODUCT(LEN($AG346:$AG349)-LEN(SUBSTITUTE($AG346:$AG349,"A", "")))</f>
        <v>0</v>
      </c>
      <c r="AP346" s="222">
        <f>SUMPRODUCT(LEN($M346:$AE349)-LEN(SUBSTITUTE($M346:$AE349,"S", "")))</f>
        <v>0</v>
      </c>
      <c r="AQ346" s="216">
        <f>SUMPRODUCT(LEN($AH346:$AH349)-LEN(SUBSTITUTE($AH346:$AH349,"S", "")))</f>
        <v>0</v>
      </c>
      <c r="AR346" s="219">
        <f>SUMPRODUCT(LEN($AG346:$AG349)-LEN(SUBSTITUTE($AG346:$AG349,"S", "")))</f>
        <v>0</v>
      </c>
      <c r="AS346" s="222">
        <f>SUMPRODUCT(LEN($M346:$AE349)-LEN(SUBSTITUTE($M346:$AE349,"F", "")))</f>
        <v>0</v>
      </c>
      <c r="AT346" s="216">
        <f>SUMPRODUCT(LEN($AH346:$AH349)-LEN(SUBSTITUTE($AH346:$AH349,"F", "")))</f>
        <v>0</v>
      </c>
      <c r="AU346" s="219">
        <f>SUMPRODUCT(LEN($AG346:$AG349)-LEN(SUBSTITUTE($AG346:$AG349,"F", "")))</f>
        <v>0</v>
      </c>
      <c r="AV346" s="222">
        <f>SUMPRODUCT(LEN($M346:$AE349)-LEN(SUBSTITUTE($M346:$AE349,"G", "")))</f>
        <v>0</v>
      </c>
      <c r="AW346" s="216">
        <f>SUMPRODUCT(LEN($AH346:$AH349)-LEN(SUBSTITUTE($AH346:$AH349,"G", "")))</f>
        <v>0</v>
      </c>
      <c r="AX346" s="219">
        <f>SUMPRODUCT(LEN($AG346:$AG349)-LEN(SUBSTITUTE($AG346:$AG349,"G", "")))</f>
        <v>0</v>
      </c>
      <c r="AY346" s="222">
        <f>SUMPRODUCT(LEN($M346:$AE349)-LEN(SUBSTITUTE($M346:$AE349,"M", "")))</f>
        <v>0</v>
      </c>
      <c r="AZ346" s="216">
        <f>SUMPRODUCT(LEN($AH346:$AH349)-LEN(SUBSTITUTE($AH346:$AH349,"M", "")))</f>
        <v>0</v>
      </c>
      <c r="BA346" s="219">
        <f>SUMPRODUCT(LEN($AG346:$AG349)-LEN(SUBSTITUTE($AG346:$AG349,"M", "")))</f>
        <v>0</v>
      </c>
      <c r="BB346" s="273">
        <f>SUMPRODUCT(LEN($AI346:$AI349)-LEN(SUBSTITUTE($AI346:$AI349,"S", "")))</f>
        <v>0</v>
      </c>
      <c r="BC346" s="276">
        <f>SUMPRODUCT(LEN($AI346:$AI349)-LEN(SUBSTITUTE($AI346:$AI349,"F", "")))</f>
        <v>0</v>
      </c>
      <c r="BD346" s="276">
        <f>SUMPRODUCT(LEN($AI346:$AI349)-LEN(SUBSTITUTE($AI346:$AI349,"G", "")))</f>
        <v>0</v>
      </c>
      <c r="BE346" s="279">
        <f>SUMPRODUCT(LEN($AI346:$AI349)-LEN(SUBSTITUTE($AI346:$AI349,"M", "")))</f>
        <v>0</v>
      </c>
    </row>
    <row r="347" spans="2:65" ht="28.15" customHeight="1" thickBot="1">
      <c r="B347" s="32"/>
      <c r="C347" s="245"/>
      <c r="D347" s="40"/>
      <c r="E347" s="39"/>
      <c r="F347" s="39"/>
      <c r="G347" s="38"/>
      <c r="H347" s="242"/>
      <c r="I347" s="249"/>
      <c r="J347" s="249"/>
      <c r="K347" s="249"/>
      <c r="L347" s="35" t="s">
        <v>122</v>
      </c>
      <c r="M347" s="34"/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32"/>
      <c r="AK347" s="226"/>
      <c r="AL347" s="51"/>
      <c r="AM347" s="229"/>
      <c r="AN347" s="217"/>
      <c r="AO347" s="220"/>
      <c r="AP347" s="223"/>
      <c r="AQ347" s="217"/>
      <c r="AR347" s="220"/>
      <c r="AS347" s="223"/>
      <c r="AT347" s="217"/>
      <c r="AU347" s="220"/>
      <c r="AV347" s="223"/>
      <c r="AW347" s="217"/>
      <c r="AX347" s="220"/>
      <c r="AY347" s="223"/>
      <c r="AZ347" s="217"/>
      <c r="BA347" s="220"/>
      <c r="BB347" s="274"/>
      <c r="BC347" s="277"/>
      <c r="BD347" s="277"/>
      <c r="BE347" s="280"/>
    </row>
    <row r="348" spans="2:65" ht="28.15" customHeight="1">
      <c r="B348" s="32"/>
      <c r="C348" s="246"/>
      <c r="D348" s="31"/>
      <c r="E348" s="30"/>
      <c r="F348" s="30"/>
      <c r="G348" s="29"/>
      <c r="H348" s="239"/>
      <c r="I348" s="250"/>
      <c r="J348" s="250"/>
      <c r="K348" s="250"/>
      <c r="L348" s="26" t="s">
        <v>112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32"/>
      <c r="AK348" s="226"/>
      <c r="AL348" s="51"/>
      <c r="AM348" s="229"/>
      <c r="AN348" s="217"/>
      <c r="AO348" s="220"/>
      <c r="AP348" s="223"/>
      <c r="AQ348" s="217"/>
      <c r="AR348" s="220"/>
      <c r="AS348" s="223"/>
      <c r="AT348" s="217"/>
      <c r="AU348" s="220"/>
      <c r="AV348" s="223"/>
      <c r="AW348" s="217"/>
      <c r="AX348" s="220"/>
      <c r="AY348" s="223"/>
      <c r="AZ348" s="217"/>
      <c r="BA348" s="220"/>
      <c r="BB348" s="274"/>
      <c r="BC348" s="277"/>
      <c r="BD348" s="277"/>
      <c r="BE348" s="280"/>
    </row>
    <row r="349" spans="2:65" ht="28.15" customHeight="1" thickBot="1">
      <c r="B349" s="32"/>
      <c r="C349" s="247"/>
      <c r="D349" s="60"/>
      <c r="E349" s="59"/>
      <c r="F349" s="59"/>
      <c r="G349" s="58"/>
      <c r="H349" s="240"/>
      <c r="I349" s="251"/>
      <c r="J349" s="251"/>
      <c r="K349" s="251"/>
      <c r="L349" s="55" t="s">
        <v>103</v>
      </c>
      <c r="M349" s="54"/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33"/>
      <c r="AK349" s="227"/>
      <c r="AL349" s="51"/>
      <c r="AM349" s="230"/>
      <c r="AN349" s="218"/>
      <c r="AO349" s="221"/>
      <c r="AP349" s="224"/>
      <c r="AQ349" s="218"/>
      <c r="AR349" s="221"/>
      <c r="AS349" s="224"/>
      <c r="AT349" s="218"/>
      <c r="AU349" s="221"/>
      <c r="AV349" s="224"/>
      <c r="AW349" s="218"/>
      <c r="AX349" s="221"/>
      <c r="AY349" s="224"/>
      <c r="AZ349" s="218"/>
      <c r="BA349" s="221"/>
      <c r="BB349" s="275"/>
      <c r="BC349" s="278"/>
      <c r="BD349" s="278"/>
      <c r="BE349" s="281"/>
    </row>
    <row r="350" spans="2:65" ht="28.15" hidden="1" customHeight="1">
      <c r="B350" s="32"/>
      <c r="C350" s="244">
        <v>3</v>
      </c>
      <c r="D350" s="50"/>
      <c r="E350" s="49"/>
      <c r="F350" s="49"/>
      <c r="G350" s="48"/>
      <c r="H350" s="241"/>
      <c r="I350" s="248"/>
      <c r="J350" s="248"/>
      <c r="K350" s="248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35"/>
      <c r="AK350" s="235"/>
      <c r="AL350" s="41"/>
      <c r="AM350" s="228">
        <f>SUMPRODUCT(LEN($M350:$AE353)-LEN(SUBSTITUTE($M350:$AE353,"A", "")))</f>
        <v>0</v>
      </c>
      <c r="AN350" s="216">
        <f>SUMPRODUCT(LEN($AH350:$AH353)-LEN(SUBSTITUTE($AH350:$AH353,"A", "")))</f>
        <v>0</v>
      </c>
      <c r="AO350" s="219">
        <f>SUMPRODUCT(LEN($AG350:$AG353)-LEN(SUBSTITUTE($AG350:$AG353,"A", "")))</f>
        <v>0</v>
      </c>
      <c r="AP350" s="222">
        <f>SUMPRODUCT(LEN($M350:$AE353)-LEN(SUBSTITUTE($M350:$AE353,"S", "")))</f>
        <v>0</v>
      </c>
      <c r="AQ350" s="216">
        <f>SUMPRODUCT(LEN($AH350:$AH353)-LEN(SUBSTITUTE($AH350:$AH353,"S", "")))</f>
        <v>0</v>
      </c>
      <c r="AR350" s="219">
        <f>SUMPRODUCT(LEN($AG350:$AG353)-LEN(SUBSTITUTE($AG350:$AG353,"S", "")))</f>
        <v>0</v>
      </c>
      <c r="AS350" s="222">
        <f>SUMPRODUCT(LEN($M350:$AE353)-LEN(SUBSTITUTE($M350:$AE353,"F", "")))</f>
        <v>0</v>
      </c>
      <c r="AT350" s="216">
        <f>SUMPRODUCT(LEN($AH350:$AH353)-LEN(SUBSTITUTE($AH350:$AH353,"F", "")))</f>
        <v>0</v>
      </c>
      <c r="AU350" s="219">
        <f>SUMPRODUCT(LEN($AG350:$AG353)-LEN(SUBSTITUTE($AG350:$AG353,"F", "")))</f>
        <v>0</v>
      </c>
      <c r="AV350" s="222">
        <f>SUMPRODUCT(LEN($M350:$AE353)-LEN(SUBSTITUTE($M350:$AE353,"G", "")))</f>
        <v>0</v>
      </c>
      <c r="AW350" s="216">
        <f>SUMPRODUCT(LEN($AH350:$AH353)-LEN(SUBSTITUTE($AH350:$AH353,"G", "")))</f>
        <v>0</v>
      </c>
      <c r="AX350" s="219">
        <f>SUMPRODUCT(LEN($AG350:$AG353)-LEN(SUBSTITUTE($AG350:$AG353,"G", "")))</f>
        <v>0</v>
      </c>
      <c r="AY350" s="222">
        <f>SUMPRODUCT(LEN($M350:$AE353)-LEN(SUBSTITUTE($M350:$AE353,"M", "")))</f>
        <v>0</v>
      </c>
      <c r="AZ350" s="216">
        <f>SUMPRODUCT(LEN($AH350:$AH353)-LEN(SUBSTITUTE($AH350:$AH353,"M", "")))</f>
        <v>0</v>
      </c>
      <c r="BA350" s="219">
        <f>SUMPRODUCT(LEN($AG350:$AG353)-LEN(SUBSTITUTE($AG350:$AG353,"M", "")))</f>
        <v>0</v>
      </c>
      <c r="BB350" s="273">
        <f>SUMPRODUCT(LEN($AI350:$AI353)-LEN(SUBSTITUTE($AI350:$AI353,"S", "")))</f>
        <v>0</v>
      </c>
      <c r="BC350" s="276">
        <f>SUMPRODUCT(LEN($AI350:$AI353)-LEN(SUBSTITUTE($AI350:$AI353,"F", "")))</f>
        <v>0</v>
      </c>
      <c r="BD350" s="276">
        <f>SUMPRODUCT(LEN($AI350:$AI353)-LEN(SUBSTITUTE($AI350:$AI353,"G", "")))</f>
        <v>0</v>
      </c>
      <c r="BE350" s="279">
        <f>SUMPRODUCT(LEN($AI350:$AI353)-LEN(SUBSTITUTE($AI350:$AI353,"M", "")))</f>
        <v>0</v>
      </c>
    </row>
    <row r="351" spans="2:65" ht="28.15" hidden="1" customHeight="1" thickBot="1">
      <c r="B351" s="32"/>
      <c r="C351" s="245"/>
      <c r="D351" s="40"/>
      <c r="E351" s="39"/>
      <c r="F351" s="39"/>
      <c r="G351" s="38"/>
      <c r="H351" s="242"/>
      <c r="I351" s="249"/>
      <c r="J351" s="249"/>
      <c r="K351" s="249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36"/>
      <c r="AK351" s="236"/>
      <c r="AL351" s="22"/>
      <c r="AM351" s="229"/>
      <c r="AN351" s="217"/>
      <c r="AO351" s="220"/>
      <c r="AP351" s="223"/>
      <c r="AQ351" s="217"/>
      <c r="AR351" s="220"/>
      <c r="AS351" s="223"/>
      <c r="AT351" s="217"/>
      <c r="AU351" s="220"/>
      <c r="AV351" s="223"/>
      <c r="AW351" s="217"/>
      <c r="AX351" s="220"/>
      <c r="AY351" s="223"/>
      <c r="AZ351" s="217"/>
      <c r="BA351" s="220"/>
      <c r="BB351" s="274"/>
      <c r="BC351" s="277"/>
      <c r="BD351" s="277"/>
      <c r="BE351" s="280"/>
    </row>
    <row r="352" spans="2:65" ht="28.15" hidden="1" customHeight="1">
      <c r="B352" s="32"/>
      <c r="C352" s="246"/>
      <c r="D352" s="31"/>
      <c r="E352" s="30"/>
      <c r="F352" s="30"/>
      <c r="G352" s="29"/>
      <c r="H352" s="239"/>
      <c r="I352" s="250"/>
      <c r="J352" s="250"/>
      <c r="K352" s="250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36"/>
      <c r="AK352" s="236"/>
      <c r="AL352" s="22"/>
      <c r="AM352" s="229"/>
      <c r="AN352" s="217"/>
      <c r="AO352" s="220"/>
      <c r="AP352" s="223"/>
      <c r="AQ352" s="217"/>
      <c r="AR352" s="220"/>
      <c r="AS352" s="223"/>
      <c r="AT352" s="217"/>
      <c r="AU352" s="220"/>
      <c r="AV352" s="223"/>
      <c r="AW352" s="217"/>
      <c r="AX352" s="220"/>
      <c r="AY352" s="223"/>
      <c r="AZ352" s="217"/>
      <c r="BA352" s="220"/>
      <c r="BB352" s="274"/>
      <c r="BC352" s="277"/>
      <c r="BD352" s="277"/>
      <c r="BE352" s="280"/>
    </row>
    <row r="353" spans="2:65" ht="28.15" hidden="1" customHeight="1" thickBot="1">
      <c r="B353" s="21"/>
      <c r="C353" s="252"/>
      <c r="D353" s="20"/>
      <c r="E353" s="19"/>
      <c r="F353" s="19"/>
      <c r="G353" s="18"/>
      <c r="H353" s="240"/>
      <c r="I353" s="253"/>
      <c r="J353" s="253"/>
      <c r="K353" s="253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37"/>
      <c r="AK353" s="237"/>
      <c r="AL353" s="11"/>
      <c r="AM353" s="230"/>
      <c r="AN353" s="218"/>
      <c r="AO353" s="221"/>
      <c r="AP353" s="224"/>
      <c r="AQ353" s="218"/>
      <c r="AR353" s="221"/>
      <c r="AS353" s="224"/>
      <c r="AT353" s="218"/>
      <c r="AU353" s="221"/>
      <c r="AV353" s="224"/>
      <c r="AW353" s="218"/>
      <c r="AX353" s="221"/>
      <c r="AY353" s="224"/>
      <c r="AZ353" s="218"/>
      <c r="BA353" s="221"/>
      <c r="BB353" s="275"/>
      <c r="BC353" s="278"/>
      <c r="BD353" s="278"/>
      <c r="BE353" s="281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14" t="s">
        <v>167</v>
      </c>
      <c r="M354" s="243"/>
      <c r="N354" s="214" t="s">
        <v>166</v>
      </c>
      <c r="O354" s="243"/>
      <c r="P354" s="214" t="s">
        <v>166</v>
      </c>
      <c r="Q354" s="215"/>
      <c r="R354" s="214" t="s">
        <v>166</v>
      </c>
      <c r="S354" s="215"/>
      <c r="T354" s="214" t="s">
        <v>166</v>
      </c>
      <c r="U354" s="215"/>
      <c r="V354" s="214" t="s">
        <v>166</v>
      </c>
      <c r="W354" s="215"/>
      <c r="X354" s="214" t="s">
        <v>166</v>
      </c>
      <c r="Y354" s="215"/>
      <c r="Z354" s="214" t="s">
        <v>166</v>
      </c>
      <c r="AA354" s="215"/>
      <c r="AB354" s="214" t="s">
        <v>166</v>
      </c>
      <c r="AC354" s="215"/>
      <c r="AD354" s="214" t="s">
        <v>166</v>
      </c>
      <c r="AE354" s="215"/>
      <c r="AF354" s="234" t="s">
        <v>165</v>
      </c>
      <c r="AG354" s="215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55"/>
      <c r="F355" s="256"/>
      <c r="G355" s="257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41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7</v>
      </c>
      <c r="AW355" s="85">
        <f t="shared" si="46"/>
        <v>0</v>
      </c>
      <c r="AX355" s="84">
        <f t="shared" si="46"/>
        <v>0</v>
      </c>
      <c r="AY355" s="86">
        <f t="shared" si="46"/>
        <v>9</v>
      </c>
      <c r="AZ355" s="85">
        <f t="shared" si="46"/>
        <v>2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41</v>
      </c>
      <c r="BJ355" s="5">
        <f>SUM(AP355:AR355,BB355)/$BJ$5</f>
        <v>3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11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20.5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3.5</v>
      </c>
      <c r="AW356" s="66">
        <f t="shared" si="47"/>
        <v>0</v>
      </c>
      <c r="AX356" s="65">
        <f t="shared" si="47"/>
        <v>0</v>
      </c>
      <c r="AY356" s="67">
        <f t="shared" si="47"/>
        <v>4.5</v>
      </c>
      <c r="AZ356" s="66">
        <f t="shared" si="47"/>
        <v>1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4">
        <v>1</v>
      </c>
      <c r="D357" s="50"/>
      <c r="E357" s="49"/>
      <c r="F357" s="49"/>
      <c r="G357" s="48"/>
      <c r="H357" s="241" t="s">
        <v>178</v>
      </c>
      <c r="I357" s="248">
        <v>111</v>
      </c>
      <c r="J357" s="248">
        <v>32</v>
      </c>
      <c r="K357" s="248">
        <v>6</v>
      </c>
      <c r="L357" s="45" t="s">
        <v>132</v>
      </c>
      <c r="M357" s="44" t="s">
        <v>175</v>
      </c>
      <c r="N357" s="45" t="s">
        <v>131</v>
      </c>
      <c r="O357" s="44" t="s">
        <v>374</v>
      </c>
      <c r="P357" s="45" t="s">
        <v>130</v>
      </c>
      <c r="Q357" s="44" t="s">
        <v>1125</v>
      </c>
      <c r="R357" s="45" t="s">
        <v>129</v>
      </c>
      <c r="S357" s="44" t="s">
        <v>1125</v>
      </c>
      <c r="T357" s="45" t="s">
        <v>128</v>
      </c>
      <c r="U357" s="44" t="s">
        <v>498</v>
      </c>
      <c r="V357" s="45" t="s">
        <v>127</v>
      </c>
      <c r="W357" s="44" t="s">
        <v>175</v>
      </c>
      <c r="X357" s="45" t="s">
        <v>126</v>
      </c>
      <c r="Y357" s="44" t="s">
        <v>175</v>
      </c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1267</v>
      </c>
      <c r="AI357" s="42"/>
      <c r="AJ357" s="235">
        <v>2</v>
      </c>
      <c r="AK357" s="235"/>
      <c r="AL357" s="51"/>
      <c r="AM357" s="228">
        <f>SUMPRODUCT(LEN($M357:$AE360)-LEN(SUBSTITUTE($M357:$AE360,"A", "")))</f>
        <v>41</v>
      </c>
      <c r="AN357" s="216">
        <f>SUMPRODUCT(LEN($AH357:$AH360)-LEN(SUBSTITUTE($AH357:$AH360,"A", "")))</f>
        <v>0</v>
      </c>
      <c r="AO357" s="219">
        <f>SUMPRODUCT(LEN($AG357:$AG360)-LEN(SUBSTITUTE($AG357:$AG360,"A", "")))</f>
        <v>0</v>
      </c>
      <c r="AP357" s="222">
        <f>SUMPRODUCT(LEN($M357:$AE360)-LEN(SUBSTITUTE($M357:$AE360,"S", "")))</f>
        <v>3</v>
      </c>
      <c r="AQ357" s="216">
        <f>SUMPRODUCT(LEN($AH357:$AH360)-LEN(SUBSTITUTE($AH357:$AH360,"S", "")))</f>
        <v>0</v>
      </c>
      <c r="AR357" s="219">
        <f>SUMPRODUCT(LEN($AG357:$AG360)-LEN(SUBSTITUTE($AG357:$AG360,"S", "")))</f>
        <v>0</v>
      </c>
      <c r="AS357" s="222">
        <f>SUMPRODUCT(LEN($M357:$AE360)-LEN(SUBSTITUTE($M357:$AE360,"F", "")))</f>
        <v>1</v>
      </c>
      <c r="AT357" s="216">
        <f>SUMPRODUCT(LEN($AH357:$AH360)-LEN(SUBSTITUTE($AH357:$AH360,"F", "")))</f>
        <v>0</v>
      </c>
      <c r="AU357" s="219">
        <f>SUMPRODUCT(LEN($AG357:$AG360)-LEN(SUBSTITUTE($AG357:$AG360,"F", "")))</f>
        <v>0</v>
      </c>
      <c r="AV357" s="222">
        <f>SUMPRODUCT(LEN($M357:$AE360)-LEN(SUBSTITUTE($M357:$AE360,"G", "")))</f>
        <v>7</v>
      </c>
      <c r="AW357" s="216">
        <f>SUMPRODUCT(LEN($AH357:$AH360)-LEN(SUBSTITUTE($AH357:$AH360,"G", "")))</f>
        <v>0</v>
      </c>
      <c r="AX357" s="219">
        <f>SUMPRODUCT(LEN($AG357:$AG360)-LEN(SUBSTITUTE($AG357:$AG360,"G", "")))</f>
        <v>0</v>
      </c>
      <c r="AY357" s="222">
        <f>SUMPRODUCT(LEN($M357:$AE360)-LEN(SUBSTITUTE($M357:$AE360,"M", "")))</f>
        <v>9</v>
      </c>
      <c r="AZ357" s="216">
        <f>SUMPRODUCT(LEN($AH357:$AH360)-LEN(SUBSTITUTE($AH357:$AH360,"M", "")))</f>
        <v>2</v>
      </c>
      <c r="BA357" s="219">
        <f>SUMPRODUCT(LEN($AG357:$AG360)-LEN(SUBSTITUTE($AG357:$AG360,"M", "")))</f>
        <v>0</v>
      </c>
      <c r="BB357" s="273">
        <f>SUMPRODUCT(LEN($AI357:$AI360)-LEN(SUBSTITUTE($AI357:$AI360,"S", "")))</f>
        <v>0</v>
      </c>
      <c r="BC357" s="276">
        <f>SUMPRODUCT(LEN($AI357:$AI360)-LEN(SUBSTITUTE($AI357:$AI360,"F", "")))</f>
        <v>0</v>
      </c>
      <c r="BD357" s="276">
        <f>SUMPRODUCT(LEN($AI357:$AI360)-LEN(SUBSTITUTE($AI357:$AI360,"G", "")))</f>
        <v>0</v>
      </c>
      <c r="BE357" s="279">
        <f>SUMPRODUCT(LEN($AI357:$AI360)-LEN(SUBSTITUTE($AI357:$AI360,"M", "")))</f>
        <v>0</v>
      </c>
    </row>
    <row r="358" spans="2:65" ht="28.15" customHeight="1" thickBot="1">
      <c r="B358" s="32"/>
      <c r="C358" s="245"/>
      <c r="D358" s="40"/>
      <c r="E358" s="39"/>
      <c r="F358" s="39"/>
      <c r="G358" s="38"/>
      <c r="H358" s="242"/>
      <c r="I358" s="249"/>
      <c r="J358" s="249"/>
      <c r="K358" s="249"/>
      <c r="L358" s="35" t="s">
        <v>122</v>
      </c>
      <c r="M358" s="34" t="s">
        <v>175</v>
      </c>
      <c r="N358" s="35" t="s">
        <v>121</v>
      </c>
      <c r="O358" s="34" t="s">
        <v>374</v>
      </c>
      <c r="P358" s="35" t="s">
        <v>120</v>
      </c>
      <c r="Q358" s="34" t="s">
        <v>1079</v>
      </c>
      <c r="R358" s="35" t="s">
        <v>119</v>
      </c>
      <c r="S358" s="34" t="s">
        <v>720</v>
      </c>
      <c r="T358" s="35" t="s">
        <v>118</v>
      </c>
      <c r="U358" s="34" t="s">
        <v>715</v>
      </c>
      <c r="V358" s="35" t="s">
        <v>117</v>
      </c>
      <c r="W358" s="34" t="s">
        <v>531</v>
      </c>
      <c r="X358" s="35" t="s">
        <v>116</v>
      </c>
      <c r="Y358" s="34" t="s">
        <v>133</v>
      </c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36"/>
      <c r="AK358" s="236"/>
      <c r="AL358" s="51"/>
      <c r="AM358" s="229"/>
      <c r="AN358" s="217"/>
      <c r="AO358" s="220"/>
      <c r="AP358" s="223"/>
      <c r="AQ358" s="217"/>
      <c r="AR358" s="220"/>
      <c r="AS358" s="223"/>
      <c r="AT358" s="217"/>
      <c r="AU358" s="220"/>
      <c r="AV358" s="223"/>
      <c r="AW358" s="217"/>
      <c r="AX358" s="220"/>
      <c r="AY358" s="223"/>
      <c r="AZ358" s="217"/>
      <c r="BA358" s="220"/>
      <c r="BB358" s="274"/>
      <c r="BC358" s="277"/>
      <c r="BD358" s="277"/>
      <c r="BE358" s="280"/>
    </row>
    <row r="359" spans="2:65" ht="28.15" customHeight="1">
      <c r="B359" s="32"/>
      <c r="C359" s="246"/>
      <c r="D359" s="31"/>
      <c r="E359" s="30"/>
      <c r="F359" s="30"/>
      <c r="G359" s="29"/>
      <c r="H359" s="239">
        <v>260</v>
      </c>
      <c r="I359" s="250"/>
      <c r="J359" s="250"/>
      <c r="K359" s="250"/>
      <c r="L359" s="26" t="s">
        <v>112</v>
      </c>
      <c r="M359" s="25" t="s">
        <v>1110</v>
      </c>
      <c r="N359" s="26" t="s">
        <v>111</v>
      </c>
      <c r="O359" s="25" t="s">
        <v>1287</v>
      </c>
      <c r="P359" s="26" t="s">
        <v>110</v>
      </c>
      <c r="Q359" s="25" t="s">
        <v>374</v>
      </c>
      <c r="R359" s="26" t="s">
        <v>109</v>
      </c>
      <c r="S359" s="25" t="s">
        <v>374</v>
      </c>
      <c r="T359" s="26" t="s">
        <v>108</v>
      </c>
      <c r="U359" s="25" t="s">
        <v>175</v>
      </c>
      <c r="V359" s="26" t="s">
        <v>107</v>
      </c>
      <c r="W359" s="25" t="s">
        <v>478</v>
      </c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36"/>
      <c r="AK359" s="236"/>
      <c r="AL359" s="51"/>
      <c r="AM359" s="229"/>
      <c r="AN359" s="217"/>
      <c r="AO359" s="220"/>
      <c r="AP359" s="223"/>
      <c r="AQ359" s="217"/>
      <c r="AR359" s="220"/>
      <c r="AS359" s="223"/>
      <c r="AT359" s="217"/>
      <c r="AU359" s="220"/>
      <c r="AV359" s="223"/>
      <c r="AW359" s="217"/>
      <c r="AX359" s="220"/>
      <c r="AY359" s="223"/>
      <c r="AZ359" s="217"/>
      <c r="BA359" s="220"/>
      <c r="BB359" s="274"/>
      <c r="BC359" s="277"/>
      <c r="BD359" s="277"/>
      <c r="BE359" s="280"/>
    </row>
    <row r="360" spans="2:65" ht="28.15" customHeight="1" thickBot="1">
      <c r="B360" s="32"/>
      <c r="C360" s="247"/>
      <c r="D360" s="60"/>
      <c r="E360" s="59"/>
      <c r="F360" s="59"/>
      <c r="G360" s="58"/>
      <c r="H360" s="240"/>
      <c r="I360" s="251"/>
      <c r="J360" s="251"/>
      <c r="K360" s="251"/>
      <c r="L360" s="55" t="s">
        <v>103</v>
      </c>
      <c r="M360" s="54" t="s">
        <v>1125</v>
      </c>
      <c r="N360" s="55" t="s">
        <v>102</v>
      </c>
      <c r="O360" s="54" t="s">
        <v>1125</v>
      </c>
      <c r="P360" s="55" t="s">
        <v>101</v>
      </c>
      <c r="Q360" s="54" t="s">
        <v>374</v>
      </c>
      <c r="R360" s="55" t="s">
        <v>100</v>
      </c>
      <c r="S360" s="54" t="s">
        <v>1317</v>
      </c>
      <c r="T360" s="55">
        <v>20</v>
      </c>
      <c r="U360" s="54" t="s">
        <v>656</v>
      </c>
      <c r="V360" s="55" t="s">
        <v>99</v>
      </c>
      <c r="W360" s="54" t="s">
        <v>537</v>
      </c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38"/>
      <c r="AK360" s="238"/>
      <c r="AL360" s="51"/>
      <c r="AM360" s="230"/>
      <c r="AN360" s="218"/>
      <c r="AO360" s="221"/>
      <c r="AP360" s="224"/>
      <c r="AQ360" s="218"/>
      <c r="AR360" s="221"/>
      <c r="AS360" s="224"/>
      <c r="AT360" s="218"/>
      <c r="AU360" s="221"/>
      <c r="AV360" s="224"/>
      <c r="AW360" s="218"/>
      <c r="AX360" s="221"/>
      <c r="AY360" s="224"/>
      <c r="AZ360" s="218"/>
      <c r="BA360" s="221"/>
      <c r="BB360" s="275"/>
      <c r="BC360" s="278"/>
      <c r="BD360" s="278"/>
      <c r="BE360" s="281"/>
    </row>
    <row r="361" spans="2:65" ht="28.15" customHeight="1">
      <c r="B361" s="32"/>
      <c r="C361" s="244">
        <v>2</v>
      </c>
      <c r="D361" s="50"/>
      <c r="E361" s="49"/>
      <c r="F361" s="49"/>
      <c r="G361" s="48"/>
      <c r="H361" s="241"/>
      <c r="I361" s="248"/>
      <c r="J361" s="248"/>
      <c r="K361" s="248"/>
      <c r="L361" s="45" t="s">
        <v>132</v>
      </c>
      <c r="M361" s="44"/>
      <c r="N361" s="45" t="s">
        <v>131</v>
      </c>
      <c r="O361" s="44"/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31"/>
      <c r="AK361" s="225"/>
      <c r="AL361" s="51"/>
      <c r="AM361" s="228">
        <f>SUMPRODUCT(LEN($M361:$AE364)-LEN(SUBSTITUTE($M361:$AE364,"A", "")))</f>
        <v>0</v>
      </c>
      <c r="AN361" s="216">
        <f>SUMPRODUCT(LEN($AH361:$AH364)-LEN(SUBSTITUTE($AH361:$AH364,"A", "")))</f>
        <v>0</v>
      </c>
      <c r="AO361" s="219">
        <f>SUMPRODUCT(LEN($AG361:$AG364)-LEN(SUBSTITUTE($AG361:$AG364,"A", "")))</f>
        <v>0</v>
      </c>
      <c r="AP361" s="222">
        <f>SUMPRODUCT(LEN($M361:$AE364)-LEN(SUBSTITUTE($M361:$AE364,"S", "")))</f>
        <v>0</v>
      </c>
      <c r="AQ361" s="216">
        <f>SUMPRODUCT(LEN($AH361:$AH364)-LEN(SUBSTITUTE($AH361:$AH364,"S", "")))</f>
        <v>0</v>
      </c>
      <c r="AR361" s="219">
        <f>SUMPRODUCT(LEN($AG361:$AG364)-LEN(SUBSTITUTE($AG361:$AG364,"S", "")))</f>
        <v>0</v>
      </c>
      <c r="AS361" s="222">
        <f>SUMPRODUCT(LEN($M361:$AE364)-LEN(SUBSTITUTE($M361:$AE364,"F", "")))</f>
        <v>0</v>
      </c>
      <c r="AT361" s="216">
        <f>SUMPRODUCT(LEN($AH361:$AH364)-LEN(SUBSTITUTE($AH361:$AH364,"F", "")))</f>
        <v>0</v>
      </c>
      <c r="AU361" s="219">
        <f>SUMPRODUCT(LEN($AG361:$AG364)-LEN(SUBSTITUTE($AG361:$AG364,"F", "")))</f>
        <v>0</v>
      </c>
      <c r="AV361" s="222">
        <f>SUMPRODUCT(LEN($M361:$AE364)-LEN(SUBSTITUTE($M361:$AE364,"G", "")))</f>
        <v>0</v>
      </c>
      <c r="AW361" s="216">
        <f>SUMPRODUCT(LEN($AH361:$AH364)-LEN(SUBSTITUTE($AH361:$AH364,"G", "")))</f>
        <v>0</v>
      </c>
      <c r="AX361" s="219">
        <f>SUMPRODUCT(LEN($AG361:$AG364)-LEN(SUBSTITUTE($AG361:$AG364,"G", "")))</f>
        <v>0</v>
      </c>
      <c r="AY361" s="222">
        <f>SUMPRODUCT(LEN($M361:$AE364)-LEN(SUBSTITUTE($M361:$AE364,"M", "")))</f>
        <v>0</v>
      </c>
      <c r="AZ361" s="216">
        <f>SUMPRODUCT(LEN($AH361:$AH364)-LEN(SUBSTITUTE($AH361:$AH364,"M", "")))</f>
        <v>0</v>
      </c>
      <c r="BA361" s="219">
        <f>SUMPRODUCT(LEN($AG361:$AG364)-LEN(SUBSTITUTE($AG361:$AG364,"M", "")))</f>
        <v>0</v>
      </c>
      <c r="BB361" s="273">
        <f>SUMPRODUCT(LEN($AI361:$AI364)-LEN(SUBSTITUTE($AI361:$AI364,"S", "")))</f>
        <v>0</v>
      </c>
      <c r="BC361" s="276">
        <f>SUMPRODUCT(LEN($AI361:$AI364)-LEN(SUBSTITUTE($AI361:$AI364,"F", "")))</f>
        <v>0</v>
      </c>
      <c r="BD361" s="276">
        <f>SUMPRODUCT(LEN($AI361:$AI364)-LEN(SUBSTITUTE($AI361:$AI364,"G", "")))</f>
        <v>0</v>
      </c>
      <c r="BE361" s="279">
        <f>SUMPRODUCT(LEN($AI361:$AI364)-LEN(SUBSTITUTE($AI361:$AI364,"M", "")))</f>
        <v>0</v>
      </c>
    </row>
    <row r="362" spans="2:65" ht="28.15" customHeight="1" thickBot="1">
      <c r="B362" s="32"/>
      <c r="C362" s="245"/>
      <c r="D362" s="40"/>
      <c r="E362" s="39"/>
      <c r="F362" s="39"/>
      <c r="G362" s="38"/>
      <c r="H362" s="242"/>
      <c r="I362" s="249"/>
      <c r="J362" s="249"/>
      <c r="K362" s="249"/>
      <c r="L362" s="35" t="s">
        <v>122</v>
      </c>
      <c r="M362" s="34"/>
      <c r="N362" s="35" t="s">
        <v>121</v>
      </c>
      <c r="O362" s="34"/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32"/>
      <c r="AK362" s="226"/>
      <c r="AL362" s="51"/>
      <c r="AM362" s="229"/>
      <c r="AN362" s="217"/>
      <c r="AO362" s="220"/>
      <c r="AP362" s="223"/>
      <c r="AQ362" s="217"/>
      <c r="AR362" s="220"/>
      <c r="AS362" s="223"/>
      <c r="AT362" s="217"/>
      <c r="AU362" s="220"/>
      <c r="AV362" s="223"/>
      <c r="AW362" s="217"/>
      <c r="AX362" s="220"/>
      <c r="AY362" s="223"/>
      <c r="AZ362" s="217"/>
      <c r="BA362" s="220"/>
      <c r="BB362" s="274"/>
      <c r="BC362" s="277"/>
      <c r="BD362" s="277"/>
      <c r="BE362" s="280"/>
    </row>
    <row r="363" spans="2:65" ht="28.15" customHeight="1">
      <c r="B363" s="32"/>
      <c r="C363" s="246"/>
      <c r="D363" s="31"/>
      <c r="E363" s="30"/>
      <c r="F363" s="30"/>
      <c r="G363" s="29"/>
      <c r="H363" s="239"/>
      <c r="I363" s="250"/>
      <c r="J363" s="250"/>
      <c r="K363" s="250"/>
      <c r="L363" s="26" t="s">
        <v>112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32"/>
      <c r="AK363" s="226"/>
      <c r="AL363" s="51"/>
      <c r="AM363" s="229"/>
      <c r="AN363" s="217"/>
      <c r="AO363" s="220"/>
      <c r="AP363" s="223"/>
      <c r="AQ363" s="217"/>
      <c r="AR363" s="220"/>
      <c r="AS363" s="223"/>
      <c r="AT363" s="217"/>
      <c r="AU363" s="220"/>
      <c r="AV363" s="223"/>
      <c r="AW363" s="217"/>
      <c r="AX363" s="220"/>
      <c r="AY363" s="223"/>
      <c r="AZ363" s="217"/>
      <c r="BA363" s="220"/>
      <c r="BB363" s="274"/>
      <c r="BC363" s="277"/>
      <c r="BD363" s="277"/>
      <c r="BE363" s="280"/>
    </row>
    <row r="364" spans="2:65" ht="28.15" customHeight="1" thickBot="1">
      <c r="B364" s="32"/>
      <c r="C364" s="247"/>
      <c r="D364" s="60"/>
      <c r="E364" s="59"/>
      <c r="F364" s="59"/>
      <c r="G364" s="58"/>
      <c r="H364" s="240"/>
      <c r="I364" s="251"/>
      <c r="J364" s="251"/>
      <c r="K364" s="251"/>
      <c r="L364" s="55" t="s">
        <v>103</v>
      </c>
      <c r="M364" s="54"/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33"/>
      <c r="AK364" s="227"/>
      <c r="AL364" s="51"/>
      <c r="AM364" s="230"/>
      <c r="AN364" s="218"/>
      <c r="AO364" s="221"/>
      <c r="AP364" s="224"/>
      <c r="AQ364" s="218"/>
      <c r="AR364" s="221"/>
      <c r="AS364" s="224"/>
      <c r="AT364" s="218"/>
      <c r="AU364" s="221"/>
      <c r="AV364" s="224"/>
      <c r="AW364" s="218"/>
      <c r="AX364" s="221"/>
      <c r="AY364" s="224"/>
      <c r="AZ364" s="218"/>
      <c r="BA364" s="221"/>
      <c r="BB364" s="275"/>
      <c r="BC364" s="278"/>
      <c r="BD364" s="278"/>
      <c r="BE364" s="281"/>
    </row>
    <row r="365" spans="2:65" ht="28.15" hidden="1" customHeight="1">
      <c r="B365" s="32"/>
      <c r="C365" s="244">
        <v>3</v>
      </c>
      <c r="D365" s="50"/>
      <c r="E365" s="49"/>
      <c r="F365" s="49"/>
      <c r="G365" s="48"/>
      <c r="H365" s="241"/>
      <c r="I365" s="248"/>
      <c r="J365" s="248"/>
      <c r="K365" s="248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35"/>
      <c r="AK365" s="235"/>
      <c r="AL365" s="41"/>
      <c r="AM365" s="228">
        <f>SUMPRODUCT(LEN($M365:$AE368)-LEN(SUBSTITUTE($M365:$AE368,"A", "")))</f>
        <v>0</v>
      </c>
      <c r="AN365" s="216">
        <f>SUMPRODUCT(LEN($AH365:$AH368)-LEN(SUBSTITUTE($AH365:$AH368,"A", "")))</f>
        <v>0</v>
      </c>
      <c r="AO365" s="219">
        <f>SUMPRODUCT(LEN($AG365:$AG368)-LEN(SUBSTITUTE($AG365:$AG368,"A", "")))</f>
        <v>0</v>
      </c>
      <c r="AP365" s="222">
        <f>SUMPRODUCT(LEN($M365:$AE368)-LEN(SUBSTITUTE($M365:$AE368,"S", "")))</f>
        <v>0</v>
      </c>
      <c r="AQ365" s="216">
        <f>SUMPRODUCT(LEN($AH365:$AH368)-LEN(SUBSTITUTE($AH365:$AH368,"S", "")))</f>
        <v>0</v>
      </c>
      <c r="AR365" s="219">
        <f>SUMPRODUCT(LEN($AG365:$AG368)-LEN(SUBSTITUTE($AG365:$AG368,"S", "")))</f>
        <v>0</v>
      </c>
      <c r="AS365" s="222">
        <f>SUMPRODUCT(LEN($M365:$AE368)-LEN(SUBSTITUTE($M365:$AE368,"F", "")))</f>
        <v>0</v>
      </c>
      <c r="AT365" s="216">
        <f>SUMPRODUCT(LEN($AH365:$AH368)-LEN(SUBSTITUTE($AH365:$AH368,"F", "")))</f>
        <v>0</v>
      </c>
      <c r="AU365" s="219">
        <f>SUMPRODUCT(LEN($AG365:$AG368)-LEN(SUBSTITUTE($AG365:$AG368,"F", "")))</f>
        <v>0</v>
      </c>
      <c r="AV365" s="222">
        <f>SUMPRODUCT(LEN($M365:$AE368)-LEN(SUBSTITUTE($M365:$AE368,"G", "")))</f>
        <v>0</v>
      </c>
      <c r="AW365" s="216">
        <f>SUMPRODUCT(LEN($AH365:$AH368)-LEN(SUBSTITUTE($AH365:$AH368,"G", "")))</f>
        <v>0</v>
      </c>
      <c r="AX365" s="219">
        <f>SUMPRODUCT(LEN($AG365:$AG368)-LEN(SUBSTITUTE($AG365:$AG368,"G", "")))</f>
        <v>0</v>
      </c>
      <c r="AY365" s="222">
        <f>SUMPRODUCT(LEN($M365:$AE368)-LEN(SUBSTITUTE($M365:$AE368,"M", "")))</f>
        <v>0</v>
      </c>
      <c r="AZ365" s="216">
        <f>SUMPRODUCT(LEN($AH365:$AH368)-LEN(SUBSTITUTE($AH365:$AH368,"M", "")))</f>
        <v>0</v>
      </c>
      <c r="BA365" s="219">
        <f>SUMPRODUCT(LEN($AG365:$AG368)-LEN(SUBSTITUTE($AG365:$AG368,"M", "")))</f>
        <v>0</v>
      </c>
      <c r="BB365" s="273">
        <f>SUMPRODUCT(LEN($AI365:$AI368)-LEN(SUBSTITUTE($AI365:$AI368,"S", "")))</f>
        <v>0</v>
      </c>
      <c r="BC365" s="276">
        <f>SUMPRODUCT(LEN($AI365:$AI368)-LEN(SUBSTITUTE($AI365:$AI368,"F", "")))</f>
        <v>0</v>
      </c>
      <c r="BD365" s="276">
        <f>SUMPRODUCT(LEN($AI365:$AI368)-LEN(SUBSTITUTE($AI365:$AI368,"G", "")))</f>
        <v>0</v>
      </c>
      <c r="BE365" s="279">
        <f>SUMPRODUCT(LEN($AI365:$AI368)-LEN(SUBSTITUTE($AI365:$AI368,"M", "")))</f>
        <v>0</v>
      </c>
    </row>
    <row r="366" spans="2:65" ht="28.15" hidden="1" customHeight="1" thickBot="1">
      <c r="B366" s="32"/>
      <c r="C366" s="245"/>
      <c r="D366" s="40"/>
      <c r="E366" s="39"/>
      <c r="F366" s="39"/>
      <c r="G366" s="38"/>
      <c r="H366" s="242"/>
      <c r="I366" s="249"/>
      <c r="J366" s="249"/>
      <c r="K366" s="249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36"/>
      <c r="AK366" s="236"/>
      <c r="AL366" s="22"/>
      <c r="AM366" s="229"/>
      <c r="AN366" s="217"/>
      <c r="AO366" s="220"/>
      <c r="AP366" s="223"/>
      <c r="AQ366" s="217"/>
      <c r="AR366" s="220"/>
      <c r="AS366" s="223"/>
      <c r="AT366" s="217"/>
      <c r="AU366" s="220"/>
      <c r="AV366" s="223"/>
      <c r="AW366" s="217"/>
      <c r="AX366" s="220"/>
      <c r="AY366" s="223"/>
      <c r="AZ366" s="217"/>
      <c r="BA366" s="220"/>
      <c r="BB366" s="274"/>
      <c r="BC366" s="277"/>
      <c r="BD366" s="277"/>
      <c r="BE366" s="280"/>
    </row>
    <row r="367" spans="2:65" ht="28.15" hidden="1" customHeight="1">
      <c r="B367" s="32"/>
      <c r="C367" s="246"/>
      <c r="D367" s="31"/>
      <c r="E367" s="30"/>
      <c r="F367" s="30"/>
      <c r="G367" s="29"/>
      <c r="H367" s="239"/>
      <c r="I367" s="250"/>
      <c r="J367" s="250"/>
      <c r="K367" s="250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36"/>
      <c r="AK367" s="236"/>
      <c r="AL367" s="22"/>
      <c r="AM367" s="229"/>
      <c r="AN367" s="217"/>
      <c r="AO367" s="220"/>
      <c r="AP367" s="223"/>
      <c r="AQ367" s="217"/>
      <c r="AR367" s="220"/>
      <c r="AS367" s="223"/>
      <c r="AT367" s="217"/>
      <c r="AU367" s="220"/>
      <c r="AV367" s="223"/>
      <c r="AW367" s="217"/>
      <c r="AX367" s="220"/>
      <c r="AY367" s="223"/>
      <c r="AZ367" s="217"/>
      <c r="BA367" s="220"/>
      <c r="BB367" s="274"/>
      <c r="BC367" s="277"/>
      <c r="BD367" s="277"/>
      <c r="BE367" s="280"/>
    </row>
    <row r="368" spans="2:65" ht="28.15" hidden="1" customHeight="1" thickBot="1">
      <c r="B368" s="21"/>
      <c r="C368" s="252"/>
      <c r="D368" s="20"/>
      <c r="E368" s="19"/>
      <c r="F368" s="19"/>
      <c r="G368" s="18"/>
      <c r="H368" s="240"/>
      <c r="I368" s="253"/>
      <c r="J368" s="253"/>
      <c r="K368" s="253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37"/>
      <c r="AK368" s="237"/>
      <c r="AL368" s="11"/>
      <c r="AM368" s="230"/>
      <c r="AN368" s="218"/>
      <c r="AO368" s="221"/>
      <c r="AP368" s="224"/>
      <c r="AQ368" s="218"/>
      <c r="AR368" s="221"/>
      <c r="AS368" s="224"/>
      <c r="AT368" s="218"/>
      <c r="AU368" s="221"/>
      <c r="AV368" s="224"/>
      <c r="AW368" s="218"/>
      <c r="AX368" s="221"/>
      <c r="AY368" s="224"/>
      <c r="AZ368" s="218"/>
      <c r="BA368" s="221"/>
      <c r="BB368" s="275"/>
      <c r="BC368" s="278"/>
      <c r="BD368" s="278"/>
      <c r="BE368" s="281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14" t="s">
        <v>167</v>
      </c>
      <c r="M369" s="243"/>
      <c r="N369" s="214" t="s">
        <v>166</v>
      </c>
      <c r="O369" s="243"/>
      <c r="P369" s="214" t="s">
        <v>166</v>
      </c>
      <c r="Q369" s="215"/>
      <c r="R369" s="214" t="s">
        <v>166</v>
      </c>
      <c r="S369" s="215"/>
      <c r="T369" s="214" t="s">
        <v>166</v>
      </c>
      <c r="U369" s="215"/>
      <c r="V369" s="214" t="s">
        <v>166</v>
      </c>
      <c r="W369" s="215"/>
      <c r="X369" s="214" t="s">
        <v>166</v>
      </c>
      <c r="Y369" s="215"/>
      <c r="Z369" s="214" t="s">
        <v>166</v>
      </c>
      <c r="AA369" s="215"/>
      <c r="AB369" s="214" t="s">
        <v>166</v>
      </c>
      <c r="AC369" s="215"/>
      <c r="AD369" s="214" t="s">
        <v>166</v>
      </c>
      <c r="AE369" s="215"/>
      <c r="AF369" s="234" t="s">
        <v>165</v>
      </c>
      <c r="AG369" s="215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55"/>
      <c r="F370" s="256"/>
      <c r="G370" s="257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45</v>
      </c>
      <c r="AN370" s="85">
        <f t="shared" si="48"/>
        <v>4</v>
      </c>
      <c r="AO370" s="84">
        <f t="shared" si="48"/>
        <v>0</v>
      </c>
      <c r="AP370" s="86">
        <f t="shared" si="48"/>
        <v>11</v>
      </c>
      <c r="AQ370" s="85">
        <f t="shared" si="48"/>
        <v>0</v>
      </c>
      <c r="AR370" s="84">
        <f t="shared" si="48"/>
        <v>2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14</v>
      </c>
      <c r="AW370" s="85">
        <f t="shared" si="48"/>
        <v>0</v>
      </c>
      <c r="AX370" s="84">
        <f t="shared" si="48"/>
        <v>1</v>
      </c>
      <c r="AY370" s="86">
        <f t="shared" si="48"/>
        <v>6</v>
      </c>
      <c r="AZ370" s="85">
        <f t="shared" si="48"/>
        <v>2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1</v>
      </c>
      <c r="BE370" s="81">
        <f t="shared" si="48"/>
        <v>0</v>
      </c>
      <c r="BF370" s="61" t="s">
        <v>137</v>
      </c>
      <c r="BI370" s="5">
        <f>SUM(AM370:AO370)/$BJ$5</f>
        <v>49</v>
      </c>
      <c r="BJ370" s="5">
        <f>SUM(AP370:AR370,BB370)/$BJ$5</f>
        <v>13</v>
      </c>
      <c r="BK370" s="5">
        <f>SUM(AS370:AU370,BC370)/$BJ$5</f>
        <v>1</v>
      </c>
      <c r="BL370" s="5">
        <f>SUM(AV370:AX370,BD370)/$BJ$5</f>
        <v>16</v>
      </c>
      <c r="BM370" s="5">
        <f>SUM(AY370:BA370,BE370)/$BJ$5</f>
        <v>8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22.5</v>
      </c>
      <c r="AN371" s="66">
        <f t="shared" si="49"/>
        <v>2</v>
      </c>
      <c r="AO371" s="65">
        <f t="shared" si="49"/>
        <v>0</v>
      </c>
      <c r="AP371" s="67">
        <f t="shared" si="49"/>
        <v>5.5</v>
      </c>
      <c r="AQ371" s="66">
        <f t="shared" si="49"/>
        <v>0</v>
      </c>
      <c r="AR371" s="65">
        <f t="shared" si="49"/>
        <v>1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7</v>
      </c>
      <c r="AW371" s="66">
        <f t="shared" si="49"/>
        <v>0</v>
      </c>
      <c r="AX371" s="65">
        <f t="shared" si="49"/>
        <v>0.5</v>
      </c>
      <c r="AY371" s="67">
        <f t="shared" si="49"/>
        <v>3</v>
      </c>
      <c r="AZ371" s="66">
        <f t="shared" si="49"/>
        <v>1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0.5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4">
        <v>1</v>
      </c>
      <c r="D372" s="213" t="s">
        <v>1615</v>
      </c>
      <c r="E372" s="49"/>
      <c r="F372" s="49"/>
      <c r="G372" s="48"/>
      <c r="H372" s="241" t="s">
        <v>178</v>
      </c>
      <c r="I372" s="248">
        <v>137</v>
      </c>
      <c r="J372" s="248">
        <v>34</v>
      </c>
      <c r="K372" s="248">
        <v>10</v>
      </c>
      <c r="L372" s="45" t="s">
        <v>132</v>
      </c>
      <c r="M372" s="44" t="s">
        <v>1167</v>
      </c>
      <c r="N372" s="45" t="s">
        <v>131</v>
      </c>
      <c r="O372" s="44" t="s">
        <v>374</v>
      </c>
      <c r="P372" s="45" t="s">
        <v>130</v>
      </c>
      <c r="Q372" s="44" t="s">
        <v>472</v>
      </c>
      <c r="R372" s="45" t="s">
        <v>129</v>
      </c>
      <c r="S372" s="44" t="s">
        <v>1096</v>
      </c>
      <c r="T372" s="45" t="s">
        <v>128</v>
      </c>
      <c r="U372" s="44" t="s">
        <v>664</v>
      </c>
      <c r="V372" s="45" t="s">
        <v>127</v>
      </c>
      <c r="W372" s="44" t="s">
        <v>133</v>
      </c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>
        <v>28</v>
      </c>
      <c r="AG372" s="44" t="s">
        <v>531</v>
      </c>
      <c r="AH372" s="43" t="s">
        <v>1125</v>
      </c>
      <c r="AI372" s="42" t="s">
        <v>531</v>
      </c>
      <c r="AJ372" s="235"/>
      <c r="AK372" s="235"/>
      <c r="AL372" s="51"/>
      <c r="AM372" s="228">
        <f>SUMPRODUCT(LEN($M372:$AE375)-LEN(SUBSTITUTE($M372:$AE375,"A", "")))</f>
        <v>45</v>
      </c>
      <c r="AN372" s="216">
        <f>SUMPRODUCT(LEN($AH372:$AH375)-LEN(SUBSTITUTE($AH372:$AH375,"A", "")))</f>
        <v>4</v>
      </c>
      <c r="AO372" s="219">
        <f>SUMPRODUCT(LEN($AG372:$AG375)-LEN(SUBSTITUTE($AG372:$AG375,"A", "")))</f>
        <v>0</v>
      </c>
      <c r="AP372" s="222">
        <f>SUMPRODUCT(LEN($M372:$AE375)-LEN(SUBSTITUTE($M372:$AE375,"S", "")))</f>
        <v>11</v>
      </c>
      <c r="AQ372" s="216">
        <f>SUMPRODUCT(LEN($AH372:$AH375)-LEN(SUBSTITUTE($AH372:$AH375,"S", "")))</f>
        <v>0</v>
      </c>
      <c r="AR372" s="219">
        <f>SUMPRODUCT(LEN($AG372:$AG375)-LEN(SUBSTITUTE($AG372:$AG375,"S", "")))</f>
        <v>2</v>
      </c>
      <c r="AS372" s="222">
        <f>SUMPRODUCT(LEN($M372:$AE375)-LEN(SUBSTITUTE($M372:$AE375,"F", "")))</f>
        <v>1</v>
      </c>
      <c r="AT372" s="216">
        <f>SUMPRODUCT(LEN($AH372:$AH375)-LEN(SUBSTITUTE($AH372:$AH375,"F", "")))</f>
        <v>0</v>
      </c>
      <c r="AU372" s="219">
        <f>SUMPRODUCT(LEN($AG372:$AG375)-LEN(SUBSTITUTE($AG372:$AG375,"F", "")))</f>
        <v>0</v>
      </c>
      <c r="AV372" s="222">
        <f>SUMPRODUCT(LEN($M372:$AE375)-LEN(SUBSTITUTE($M372:$AE375,"G", "")))</f>
        <v>14</v>
      </c>
      <c r="AW372" s="216">
        <f>SUMPRODUCT(LEN($AH372:$AH375)-LEN(SUBSTITUTE($AH372:$AH375,"G", "")))</f>
        <v>0</v>
      </c>
      <c r="AX372" s="219">
        <f>SUMPRODUCT(LEN($AG372:$AG375)-LEN(SUBSTITUTE($AG372:$AG375,"G", "")))</f>
        <v>1</v>
      </c>
      <c r="AY372" s="222">
        <f>SUMPRODUCT(LEN($M372:$AE375)-LEN(SUBSTITUTE($M372:$AE375,"M", "")))</f>
        <v>6</v>
      </c>
      <c r="AZ372" s="216">
        <f>SUMPRODUCT(LEN($AH372:$AH375)-LEN(SUBSTITUTE($AH372:$AH375,"M", "")))</f>
        <v>2</v>
      </c>
      <c r="BA372" s="219">
        <f>SUMPRODUCT(LEN($AG372:$AG375)-LEN(SUBSTITUTE($AG372:$AG375,"M", "")))</f>
        <v>0</v>
      </c>
      <c r="BB372" s="273">
        <f>SUMPRODUCT(LEN($AI372:$AI375)-LEN(SUBSTITUTE($AI372:$AI375,"S", "")))</f>
        <v>0</v>
      </c>
      <c r="BC372" s="276">
        <f>SUMPRODUCT(LEN($AI372:$AI375)-LEN(SUBSTITUTE($AI372:$AI375,"F", "")))</f>
        <v>0</v>
      </c>
      <c r="BD372" s="276">
        <f>SUMPRODUCT(LEN($AI372:$AI375)-LEN(SUBSTITUTE($AI372:$AI375,"G", "")))</f>
        <v>1</v>
      </c>
      <c r="BE372" s="279">
        <f>SUMPRODUCT(LEN($AI372:$AI375)-LEN(SUBSTITUTE($AI372:$AI375,"M", "")))</f>
        <v>0</v>
      </c>
    </row>
    <row r="373" spans="2:65" ht="28.15" customHeight="1" thickBot="1">
      <c r="B373" s="32"/>
      <c r="C373" s="245"/>
      <c r="D373" s="40"/>
      <c r="E373" s="39"/>
      <c r="F373" s="39"/>
      <c r="G373" s="38"/>
      <c r="H373" s="242"/>
      <c r="I373" s="249"/>
      <c r="J373" s="249"/>
      <c r="K373" s="249"/>
      <c r="L373" s="35" t="s">
        <v>122</v>
      </c>
      <c r="M373" s="34" t="s">
        <v>1110</v>
      </c>
      <c r="N373" s="35" t="s">
        <v>121</v>
      </c>
      <c r="O373" s="34" t="s">
        <v>1110</v>
      </c>
      <c r="P373" s="35" t="s">
        <v>120</v>
      </c>
      <c r="Q373" s="34" t="s">
        <v>1614</v>
      </c>
      <c r="R373" s="35" t="s">
        <v>119</v>
      </c>
      <c r="S373" s="34" t="s">
        <v>498</v>
      </c>
      <c r="T373" s="35" t="s">
        <v>118</v>
      </c>
      <c r="U373" s="34" t="s">
        <v>664</v>
      </c>
      <c r="V373" s="35" t="s">
        <v>117</v>
      </c>
      <c r="W373" s="34" t="s">
        <v>133</v>
      </c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>
        <v>30</v>
      </c>
      <c r="AG373" s="34" t="s">
        <v>133</v>
      </c>
      <c r="AH373" s="33" t="s">
        <v>1106</v>
      </c>
      <c r="AI373" s="23"/>
      <c r="AJ373" s="236"/>
      <c r="AK373" s="236"/>
      <c r="AL373" s="51"/>
      <c r="AM373" s="229"/>
      <c r="AN373" s="217"/>
      <c r="AO373" s="220"/>
      <c r="AP373" s="223"/>
      <c r="AQ373" s="217"/>
      <c r="AR373" s="220"/>
      <c r="AS373" s="223"/>
      <c r="AT373" s="217"/>
      <c r="AU373" s="220"/>
      <c r="AV373" s="223"/>
      <c r="AW373" s="217"/>
      <c r="AX373" s="220"/>
      <c r="AY373" s="223"/>
      <c r="AZ373" s="217"/>
      <c r="BA373" s="220"/>
      <c r="BB373" s="274"/>
      <c r="BC373" s="277"/>
      <c r="BD373" s="277"/>
      <c r="BE373" s="280"/>
    </row>
    <row r="374" spans="2:65" ht="28.15" customHeight="1">
      <c r="B374" s="32"/>
      <c r="C374" s="246"/>
      <c r="D374" s="31"/>
      <c r="E374" s="30"/>
      <c r="F374" s="30"/>
      <c r="G374" s="29"/>
      <c r="H374" s="239">
        <v>256</v>
      </c>
      <c r="I374" s="250"/>
      <c r="J374" s="250"/>
      <c r="K374" s="250"/>
      <c r="L374" s="26" t="s">
        <v>112</v>
      </c>
      <c r="M374" s="25" t="s">
        <v>1125</v>
      </c>
      <c r="N374" s="26" t="s">
        <v>111</v>
      </c>
      <c r="O374" s="25" t="s">
        <v>375</v>
      </c>
      <c r="P374" s="26" t="s">
        <v>110</v>
      </c>
      <c r="Q374" s="25" t="s">
        <v>1318</v>
      </c>
      <c r="R374" s="26" t="s">
        <v>109</v>
      </c>
      <c r="S374" s="25" t="s">
        <v>1613</v>
      </c>
      <c r="T374" s="26" t="s">
        <v>108</v>
      </c>
      <c r="U374" s="25" t="s">
        <v>492</v>
      </c>
      <c r="V374" s="26" t="s">
        <v>107</v>
      </c>
      <c r="W374" s="25" t="s">
        <v>133</v>
      </c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>
        <v>31</v>
      </c>
      <c r="AG374" s="25" t="s">
        <v>133</v>
      </c>
      <c r="AH374" s="24"/>
      <c r="AI374" s="23"/>
      <c r="AJ374" s="236"/>
      <c r="AK374" s="236"/>
      <c r="AL374" s="51"/>
      <c r="AM374" s="229"/>
      <c r="AN374" s="217"/>
      <c r="AO374" s="220"/>
      <c r="AP374" s="223"/>
      <c r="AQ374" s="217"/>
      <c r="AR374" s="220"/>
      <c r="AS374" s="223"/>
      <c r="AT374" s="217"/>
      <c r="AU374" s="220"/>
      <c r="AV374" s="223"/>
      <c r="AW374" s="217"/>
      <c r="AX374" s="220"/>
      <c r="AY374" s="223"/>
      <c r="AZ374" s="217"/>
      <c r="BA374" s="220"/>
      <c r="BB374" s="274"/>
      <c r="BC374" s="277"/>
      <c r="BD374" s="277"/>
      <c r="BE374" s="280"/>
    </row>
    <row r="375" spans="2:65" ht="28.15" customHeight="1" thickBot="1">
      <c r="B375" s="32"/>
      <c r="C375" s="247"/>
      <c r="D375" s="60"/>
      <c r="E375" s="59"/>
      <c r="F375" s="59"/>
      <c r="G375" s="58"/>
      <c r="H375" s="240"/>
      <c r="I375" s="251"/>
      <c r="J375" s="251"/>
      <c r="K375" s="251"/>
      <c r="L375" s="55" t="s">
        <v>103</v>
      </c>
      <c r="M375" s="54" t="s">
        <v>1186</v>
      </c>
      <c r="N375" s="55" t="s">
        <v>102</v>
      </c>
      <c r="O375" s="54" t="s">
        <v>374</v>
      </c>
      <c r="P375" s="55" t="s">
        <v>101</v>
      </c>
      <c r="Q375" s="54" t="s">
        <v>737</v>
      </c>
      <c r="R375" s="55" t="s">
        <v>100</v>
      </c>
      <c r="S375" s="54" t="s">
        <v>464</v>
      </c>
      <c r="T375" s="55">
        <v>20</v>
      </c>
      <c r="U375" s="54" t="s">
        <v>375</v>
      </c>
      <c r="V375" s="55" t="s">
        <v>99</v>
      </c>
      <c r="W375" s="54" t="s">
        <v>133</v>
      </c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38"/>
      <c r="AK375" s="238"/>
      <c r="AL375" s="51"/>
      <c r="AM375" s="230"/>
      <c r="AN375" s="218"/>
      <c r="AO375" s="221"/>
      <c r="AP375" s="224"/>
      <c r="AQ375" s="218"/>
      <c r="AR375" s="221"/>
      <c r="AS375" s="224"/>
      <c r="AT375" s="218"/>
      <c r="AU375" s="221"/>
      <c r="AV375" s="224"/>
      <c r="AW375" s="218"/>
      <c r="AX375" s="221"/>
      <c r="AY375" s="224"/>
      <c r="AZ375" s="218"/>
      <c r="BA375" s="221"/>
      <c r="BB375" s="275"/>
      <c r="BC375" s="278"/>
      <c r="BD375" s="278"/>
      <c r="BE375" s="281"/>
    </row>
    <row r="376" spans="2:65" ht="28.15" customHeight="1">
      <c r="B376" s="32"/>
      <c r="C376" s="244">
        <v>2</v>
      </c>
      <c r="D376" s="50"/>
      <c r="E376" s="49"/>
      <c r="F376" s="49"/>
      <c r="G376" s="48"/>
      <c r="H376" s="241"/>
      <c r="I376" s="248"/>
      <c r="J376" s="248"/>
      <c r="K376" s="248"/>
      <c r="L376" s="45" t="s">
        <v>132</v>
      </c>
      <c r="M376" s="44"/>
      <c r="N376" s="45" t="s">
        <v>131</v>
      </c>
      <c r="O376" s="44"/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31"/>
      <c r="AK376" s="225"/>
      <c r="AL376" s="51"/>
      <c r="AM376" s="228">
        <f>SUMPRODUCT(LEN($M376:$AE379)-LEN(SUBSTITUTE($M376:$AE379,"A", "")))</f>
        <v>0</v>
      </c>
      <c r="AN376" s="216">
        <f>SUMPRODUCT(LEN($AH376:$AH379)-LEN(SUBSTITUTE($AH376:$AH379,"A", "")))</f>
        <v>0</v>
      </c>
      <c r="AO376" s="219">
        <f>SUMPRODUCT(LEN($AG376:$AG379)-LEN(SUBSTITUTE($AG376:$AG379,"A", "")))</f>
        <v>0</v>
      </c>
      <c r="AP376" s="222">
        <f>SUMPRODUCT(LEN($M376:$AE379)-LEN(SUBSTITUTE($M376:$AE379,"S", "")))</f>
        <v>0</v>
      </c>
      <c r="AQ376" s="216">
        <f>SUMPRODUCT(LEN($AH376:$AH379)-LEN(SUBSTITUTE($AH376:$AH379,"S", "")))</f>
        <v>0</v>
      </c>
      <c r="AR376" s="219">
        <f>SUMPRODUCT(LEN($AG376:$AG379)-LEN(SUBSTITUTE($AG376:$AG379,"S", "")))</f>
        <v>0</v>
      </c>
      <c r="AS376" s="222">
        <f>SUMPRODUCT(LEN($M376:$AE379)-LEN(SUBSTITUTE($M376:$AE379,"F", "")))</f>
        <v>0</v>
      </c>
      <c r="AT376" s="216">
        <f>SUMPRODUCT(LEN($AH376:$AH379)-LEN(SUBSTITUTE($AH376:$AH379,"F", "")))</f>
        <v>0</v>
      </c>
      <c r="AU376" s="219">
        <f>SUMPRODUCT(LEN($AG376:$AG379)-LEN(SUBSTITUTE($AG376:$AG379,"F", "")))</f>
        <v>0</v>
      </c>
      <c r="AV376" s="222">
        <f>SUMPRODUCT(LEN($M376:$AE379)-LEN(SUBSTITUTE($M376:$AE379,"G", "")))</f>
        <v>0</v>
      </c>
      <c r="AW376" s="216">
        <f>SUMPRODUCT(LEN($AH376:$AH379)-LEN(SUBSTITUTE($AH376:$AH379,"G", "")))</f>
        <v>0</v>
      </c>
      <c r="AX376" s="219">
        <f>SUMPRODUCT(LEN($AG376:$AG379)-LEN(SUBSTITUTE($AG376:$AG379,"G", "")))</f>
        <v>0</v>
      </c>
      <c r="AY376" s="222">
        <f>SUMPRODUCT(LEN($M376:$AE379)-LEN(SUBSTITUTE($M376:$AE379,"M", "")))</f>
        <v>0</v>
      </c>
      <c r="AZ376" s="216">
        <f>SUMPRODUCT(LEN($AH376:$AH379)-LEN(SUBSTITUTE($AH376:$AH379,"M", "")))</f>
        <v>0</v>
      </c>
      <c r="BA376" s="219">
        <f>SUMPRODUCT(LEN($AG376:$AG379)-LEN(SUBSTITUTE($AG376:$AG379,"M", "")))</f>
        <v>0</v>
      </c>
      <c r="BB376" s="273">
        <f>SUMPRODUCT(LEN($AI376:$AI379)-LEN(SUBSTITUTE($AI376:$AI379,"S", "")))</f>
        <v>0</v>
      </c>
      <c r="BC376" s="276">
        <f>SUMPRODUCT(LEN($AI376:$AI379)-LEN(SUBSTITUTE($AI376:$AI379,"F", "")))</f>
        <v>0</v>
      </c>
      <c r="BD376" s="276">
        <f>SUMPRODUCT(LEN($AI376:$AI379)-LEN(SUBSTITUTE($AI376:$AI379,"G", "")))</f>
        <v>0</v>
      </c>
      <c r="BE376" s="279">
        <f>SUMPRODUCT(LEN($AI376:$AI379)-LEN(SUBSTITUTE($AI376:$AI379,"M", "")))</f>
        <v>0</v>
      </c>
    </row>
    <row r="377" spans="2:65" ht="28.15" customHeight="1" thickBot="1">
      <c r="B377" s="32"/>
      <c r="C377" s="245"/>
      <c r="D377" s="40"/>
      <c r="E377" s="39"/>
      <c r="F377" s="39"/>
      <c r="G377" s="38"/>
      <c r="H377" s="242"/>
      <c r="I377" s="249"/>
      <c r="J377" s="249"/>
      <c r="K377" s="249"/>
      <c r="L377" s="35" t="s">
        <v>122</v>
      </c>
      <c r="M377" s="34"/>
      <c r="N377" s="35" t="s">
        <v>121</v>
      </c>
      <c r="O377" s="34"/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32"/>
      <c r="AK377" s="226"/>
      <c r="AL377" s="51"/>
      <c r="AM377" s="229"/>
      <c r="AN377" s="217"/>
      <c r="AO377" s="220"/>
      <c r="AP377" s="223"/>
      <c r="AQ377" s="217"/>
      <c r="AR377" s="220"/>
      <c r="AS377" s="223"/>
      <c r="AT377" s="217"/>
      <c r="AU377" s="220"/>
      <c r="AV377" s="223"/>
      <c r="AW377" s="217"/>
      <c r="AX377" s="220"/>
      <c r="AY377" s="223"/>
      <c r="AZ377" s="217"/>
      <c r="BA377" s="220"/>
      <c r="BB377" s="274"/>
      <c r="BC377" s="277"/>
      <c r="BD377" s="277"/>
      <c r="BE377" s="280"/>
    </row>
    <row r="378" spans="2:65" ht="28.15" customHeight="1">
      <c r="B378" s="32"/>
      <c r="C378" s="246"/>
      <c r="D378" s="31"/>
      <c r="E378" s="30"/>
      <c r="F378" s="30"/>
      <c r="G378" s="29"/>
      <c r="H378" s="239"/>
      <c r="I378" s="250"/>
      <c r="J378" s="250"/>
      <c r="K378" s="250"/>
      <c r="L378" s="26" t="s">
        <v>112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32"/>
      <c r="AK378" s="226"/>
      <c r="AL378" s="51"/>
      <c r="AM378" s="229"/>
      <c r="AN378" s="217"/>
      <c r="AO378" s="220"/>
      <c r="AP378" s="223"/>
      <c r="AQ378" s="217"/>
      <c r="AR378" s="220"/>
      <c r="AS378" s="223"/>
      <c r="AT378" s="217"/>
      <c r="AU378" s="220"/>
      <c r="AV378" s="223"/>
      <c r="AW378" s="217"/>
      <c r="AX378" s="220"/>
      <c r="AY378" s="223"/>
      <c r="AZ378" s="217"/>
      <c r="BA378" s="220"/>
      <c r="BB378" s="274"/>
      <c r="BC378" s="277"/>
      <c r="BD378" s="277"/>
      <c r="BE378" s="280"/>
    </row>
    <row r="379" spans="2:65" ht="28.15" customHeight="1" thickBot="1">
      <c r="B379" s="32"/>
      <c r="C379" s="247"/>
      <c r="D379" s="60"/>
      <c r="E379" s="59"/>
      <c r="F379" s="59"/>
      <c r="G379" s="58"/>
      <c r="H379" s="240"/>
      <c r="I379" s="251"/>
      <c r="J379" s="251"/>
      <c r="K379" s="251"/>
      <c r="L379" s="55" t="s">
        <v>103</v>
      </c>
      <c r="M379" s="54"/>
      <c r="N379" s="55" t="s">
        <v>102</v>
      </c>
      <c r="O379" s="54"/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33"/>
      <c r="AK379" s="227"/>
      <c r="AL379" s="51"/>
      <c r="AM379" s="230"/>
      <c r="AN379" s="218"/>
      <c r="AO379" s="221"/>
      <c r="AP379" s="224"/>
      <c r="AQ379" s="218"/>
      <c r="AR379" s="221"/>
      <c r="AS379" s="224"/>
      <c r="AT379" s="218"/>
      <c r="AU379" s="221"/>
      <c r="AV379" s="224"/>
      <c r="AW379" s="218"/>
      <c r="AX379" s="221"/>
      <c r="AY379" s="224"/>
      <c r="AZ379" s="218"/>
      <c r="BA379" s="221"/>
      <c r="BB379" s="275"/>
      <c r="BC379" s="278"/>
      <c r="BD379" s="278"/>
      <c r="BE379" s="281"/>
    </row>
    <row r="380" spans="2:65" ht="28.15" hidden="1" customHeight="1">
      <c r="B380" s="32"/>
      <c r="C380" s="244">
        <v>3</v>
      </c>
      <c r="D380" s="50"/>
      <c r="E380" s="49"/>
      <c r="F380" s="49"/>
      <c r="G380" s="48"/>
      <c r="H380" s="241"/>
      <c r="I380" s="248"/>
      <c r="J380" s="248"/>
      <c r="K380" s="248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35"/>
      <c r="AK380" s="235"/>
      <c r="AL380" s="51"/>
      <c r="AM380" s="228">
        <f>SUMPRODUCT(LEN($M380:$AE383)-LEN(SUBSTITUTE($M380:$AE383,"A", "")))</f>
        <v>0</v>
      </c>
      <c r="AN380" s="216">
        <f>SUMPRODUCT(LEN($AH380:$AH383)-LEN(SUBSTITUTE($AH380:$AH383,"A", "")))</f>
        <v>0</v>
      </c>
      <c r="AO380" s="219">
        <f>SUMPRODUCT(LEN($AG380:$AG383)-LEN(SUBSTITUTE($AG380:$AG383,"A", "")))</f>
        <v>0</v>
      </c>
      <c r="AP380" s="222">
        <f>SUMPRODUCT(LEN($M380:$AE383)-LEN(SUBSTITUTE($M380:$AE383,"S", "")))</f>
        <v>0</v>
      </c>
      <c r="AQ380" s="216">
        <f>SUMPRODUCT(LEN($AH380:$AH383)-LEN(SUBSTITUTE($AH380:$AH383,"S", "")))</f>
        <v>0</v>
      </c>
      <c r="AR380" s="219">
        <f>SUMPRODUCT(LEN($AG380:$AG383)-LEN(SUBSTITUTE($AG380:$AG383,"S", "")))</f>
        <v>0</v>
      </c>
      <c r="AS380" s="222">
        <f>SUMPRODUCT(LEN($M380:$AE383)-LEN(SUBSTITUTE($M380:$AE383,"F", "")))</f>
        <v>0</v>
      </c>
      <c r="AT380" s="216">
        <f>SUMPRODUCT(LEN($AH380:$AH383)-LEN(SUBSTITUTE($AH380:$AH383,"F", "")))</f>
        <v>0</v>
      </c>
      <c r="AU380" s="219">
        <f>SUMPRODUCT(LEN($AG380:$AG383)-LEN(SUBSTITUTE($AG380:$AG383,"F", "")))</f>
        <v>0</v>
      </c>
      <c r="AV380" s="222">
        <f>SUMPRODUCT(LEN($M380:$AE383)-LEN(SUBSTITUTE($M380:$AE383,"G", "")))</f>
        <v>0</v>
      </c>
      <c r="AW380" s="216">
        <f>SUMPRODUCT(LEN($AH380:$AH383)-LEN(SUBSTITUTE($AH380:$AH383,"G", "")))</f>
        <v>0</v>
      </c>
      <c r="AX380" s="219">
        <f>SUMPRODUCT(LEN($AG380:$AG383)-LEN(SUBSTITUTE($AG380:$AG383,"G", "")))</f>
        <v>0</v>
      </c>
      <c r="AY380" s="222">
        <f>SUMPRODUCT(LEN($M380:$AE383)-LEN(SUBSTITUTE($M380:$AE383,"M", "")))</f>
        <v>0</v>
      </c>
      <c r="AZ380" s="216">
        <f>SUMPRODUCT(LEN($AH380:$AH383)-LEN(SUBSTITUTE($AH380:$AH383,"M", "")))</f>
        <v>0</v>
      </c>
      <c r="BA380" s="219">
        <f>SUMPRODUCT(LEN($AG380:$AG383)-LEN(SUBSTITUTE($AG380:$AG383,"M", "")))</f>
        <v>0</v>
      </c>
      <c r="BB380" s="273">
        <f>SUMPRODUCT(LEN($AI380:$AI383)-LEN(SUBSTITUTE($AI380:$AI383,"S", "")))</f>
        <v>0</v>
      </c>
      <c r="BC380" s="276">
        <f>SUMPRODUCT(LEN($AI380:$AI383)-LEN(SUBSTITUTE($AI380:$AI383,"F", "")))</f>
        <v>0</v>
      </c>
      <c r="BD380" s="276">
        <f>SUMPRODUCT(LEN($AI380:$AI383)-LEN(SUBSTITUTE($AI380:$AI383,"G", "")))</f>
        <v>0</v>
      </c>
      <c r="BE380" s="279">
        <f>SUMPRODUCT(LEN($AI380:$AI383)-LEN(SUBSTITUTE($AI380:$AI383,"M", "")))</f>
        <v>0</v>
      </c>
    </row>
    <row r="381" spans="2:65" ht="28.15" hidden="1" customHeight="1" thickBot="1">
      <c r="B381" s="32"/>
      <c r="C381" s="245"/>
      <c r="D381" s="40"/>
      <c r="E381" s="39"/>
      <c r="F381" s="39"/>
      <c r="G381" s="38"/>
      <c r="H381" s="242"/>
      <c r="I381" s="249"/>
      <c r="J381" s="249"/>
      <c r="K381" s="249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36"/>
      <c r="AK381" s="236"/>
      <c r="AL381" s="51"/>
      <c r="AM381" s="229"/>
      <c r="AN381" s="217"/>
      <c r="AO381" s="220"/>
      <c r="AP381" s="223"/>
      <c r="AQ381" s="217"/>
      <c r="AR381" s="220"/>
      <c r="AS381" s="223"/>
      <c r="AT381" s="217"/>
      <c r="AU381" s="220"/>
      <c r="AV381" s="223"/>
      <c r="AW381" s="217"/>
      <c r="AX381" s="220"/>
      <c r="AY381" s="223"/>
      <c r="AZ381" s="217"/>
      <c r="BA381" s="220"/>
      <c r="BB381" s="274"/>
      <c r="BC381" s="277"/>
      <c r="BD381" s="277"/>
      <c r="BE381" s="280"/>
    </row>
    <row r="382" spans="2:65" ht="28.15" hidden="1" customHeight="1">
      <c r="B382" s="32"/>
      <c r="C382" s="246"/>
      <c r="D382" s="31"/>
      <c r="E382" s="30"/>
      <c r="F382" s="30"/>
      <c r="G382" s="29"/>
      <c r="H382" s="239"/>
      <c r="I382" s="250"/>
      <c r="J382" s="250"/>
      <c r="K382" s="250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36"/>
      <c r="AK382" s="236"/>
      <c r="AL382" s="51"/>
      <c r="AM382" s="229"/>
      <c r="AN382" s="217"/>
      <c r="AO382" s="220"/>
      <c r="AP382" s="223"/>
      <c r="AQ382" s="217"/>
      <c r="AR382" s="220"/>
      <c r="AS382" s="223"/>
      <c r="AT382" s="217"/>
      <c r="AU382" s="220"/>
      <c r="AV382" s="223"/>
      <c r="AW382" s="217"/>
      <c r="AX382" s="220"/>
      <c r="AY382" s="223"/>
      <c r="AZ382" s="217"/>
      <c r="BA382" s="220"/>
      <c r="BB382" s="274"/>
      <c r="BC382" s="277"/>
      <c r="BD382" s="277"/>
      <c r="BE382" s="280"/>
    </row>
    <row r="383" spans="2:65" ht="28.15" hidden="1" customHeight="1" thickBot="1">
      <c r="B383" s="21"/>
      <c r="C383" s="252"/>
      <c r="D383" s="20"/>
      <c r="E383" s="19"/>
      <c r="F383" s="19"/>
      <c r="G383" s="18"/>
      <c r="H383" s="240"/>
      <c r="I383" s="253"/>
      <c r="J383" s="253"/>
      <c r="K383" s="253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37"/>
      <c r="AK383" s="237"/>
      <c r="AL383" s="51"/>
      <c r="AM383" s="230"/>
      <c r="AN383" s="218"/>
      <c r="AO383" s="221"/>
      <c r="AP383" s="224"/>
      <c r="AQ383" s="218"/>
      <c r="AR383" s="221"/>
      <c r="AS383" s="224"/>
      <c r="AT383" s="218"/>
      <c r="AU383" s="221"/>
      <c r="AV383" s="224"/>
      <c r="AW383" s="218"/>
      <c r="AX383" s="221"/>
      <c r="AY383" s="224"/>
      <c r="AZ383" s="218"/>
      <c r="BA383" s="221"/>
      <c r="BB383" s="275"/>
      <c r="BC383" s="278"/>
      <c r="BD383" s="278"/>
      <c r="BE383" s="281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14" t="s">
        <v>167</v>
      </c>
      <c r="M384" s="243"/>
      <c r="N384" s="214" t="s">
        <v>166</v>
      </c>
      <c r="O384" s="243"/>
      <c r="P384" s="214" t="s">
        <v>166</v>
      </c>
      <c r="Q384" s="215"/>
      <c r="R384" s="214" t="s">
        <v>166</v>
      </c>
      <c r="S384" s="215"/>
      <c r="T384" s="214" t="s">
        <v>166</v>
      </c>
      <c r="U384" s="215"/>
      <c r="V384" s="214" t="s">
        <v>166</v>
      </c>
      <c r="W384" s="215"/>
      <c r="X384" s="214" t="s">
        <v>166</v>
      </c>
      <c r="Y384" s="215"/>
      <c r="Z384" s="214" t="s">
        <v>166</v>
      </c>
      <c r="AA384" s="215"/>
      <c r="AB384" s="214" t="s">
        <v>166</v>
      </c>
      <c r="AC384" s="215"/>
      <c r="AD384" s="214" t="s">
        <v>166</v>
      </c>
      <c r="AE384" s="215"/>
      <c r="AF384" s="234" t="s">
        <v>165</v>
      </c>
      <c r="AG384" s="215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55"/>
      <c r="F385" s="256"/>
      <c r="G385" s="257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52</v>
      </c>
      <c r="AN385" s="85">
        <f t="shared" si="50"/>
        <v>2</v>
      </c>
      <c r="AO385" s="84">
        <f t="shared" si="50"/>
        <v>0</v>
      </c>
      <c r="AP385" s="86">
        <f t="shared" si="50"/>
        <v>15</v>
      </c>
      <c r="AQ385" s="85">
        <f t="shared" si="50"/>
        <v>0</v>
      </c>
      <c r="AR385" s="84">
        <f t="shared" si="50"/>
        <v>1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25</v>
      </c>
      <c r="AW385" s="85">
        <f t="shared" si="50"/>
        <v>0</v>
      </c>
      <c r="AX385" s="84">
        <f t="shared" si="50"/>
        <v>1</v>
      </c>
      <c r="AY385" s="86">
        <f t="shared" si="50"/>
        <v>11</v>
      </c>
      <c r="AZ385" s="85">
        <f t="shared" si="50"/>
        <v>0</v>
      </c>
      <c r="BA385" s="84">
        <f t="shared" si="50"/>
        <v>0</v>
      </c>
      <c r="BB385" s="83">
        <f t="shared" si="50"/>
        <v>1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54</v>
      </c>
      <c r="BJ385" s="5">
        <f>SUM(AP385:AR385,BB385)/$BJ$5</f>
        <v>17</v>
      </c>
      <c r="BK385" s="5">
        <f>SUM(AS385:AU385,BC385)/$BJ$5</f>
        <v>0</v>
      </c>
      <c r="BL385" s="5">
        <f>SUM(AV385:AX385,BD385)/$BJ$5</f>
        <v>26</v>
      </c>
      <c r="BM385" s="5">
        <f>SUM(AY385:BA385,BE385)/$BJ$5</f>
        <v>11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26</v>
      </c>
      <c r="AN386" s="66">
        <f t="shared" si="51"/>
        <v>1</v>
      </c>
      <c r="AO386" s="65">
        <f t="shared" si="51"/>
        <v>0</v>
      </c>
      <c r="AP386" s="67">
        <f t="shared" si="51"/>
        <v>7.5</v>
      </c>
      <c r="AQ386" s="66">
        <f t="shared" si="51"/>
        <v>0</v>
      </c>
      <c r="AR386" s="65">
        <f t="shared" si="51"/>
        <v>0.5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12.5</v>
      </c>
      <c r="AW386" s="66">
        <f t="shared" si="51"/>
        <v>0</v>
      </c>
      <c r="AX386" s="65">
        <f t="shared" si="51"/>
        <v>0.5</v>
      </c>
      <c r="AY386" s="67">
        <f t="shared" si="51"/>
        <v>5.5</v>
      </c>
      <c r="AZ386" s="66">
        <f t="shared" si="51"/>
        <v>0</v>
      </c>
      <c r="BA386" s="65">
        <f t="shared" si="51"/>
        <v>0</v>
      </c>
      <c r="BB386" s="64">
        <f t="shared" si="51"/>
        <v>0.5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4">
        <v>1</v>
      </c>
      <c r="D387" s="50"/>
      <c r="E387" s="49"/>
      <c r="F387" s="49"/>
      <c r="G387" s="48"/>
      <c r="H387" s="241" t="s">
        <v>178</v>
      </c>
      <c r="I387" s="248">
        <v>141</v>
      </c>
      <c r="J387" s="248">
        <v>36</v>
      </c>
      <c r="K387" s="248">
        <v>7</v>
      </c>
      <c r="L387" s="45" t="s">
        <v>132</v>
      </c>
      <c r="M387" s="44" t="s">
        <v>1079</v>
      </c>
      <c r="N387" s="45" t="s">
        <v>131</v>
      </c>
      <c r="O387" s="44" t="s">
        <v>1167</v>
      </c>
      <c r="P387" s="45" t="s">
        <v>130</v>
      </c>
      <c r="Q387" s="44" t="s">
        <v>1079</v>
      </c>
      <c r="R387" s="45" t="s">
        <v>129</v>
      </c>
      <c r="S387" s="44" t="s">
        <v>1556</v>
      </c>
      <c r="T387" s="45" t="s">
        <v>128</v>
      </c>
      <c r="U387" s="44" t="s">
        <v>918</v>
      </c>
      <c r="V387" s="45" t="s">
        <v>127</v>
      </c>
      <c r="W387" s="44" t="s">
        <v>682</v>
      </c>
      <c r="X387" s="45" t="s">
        <v>126</v>
      </c>
      <c r="Y387" s="44" t="s">
        <v>175</v>
      </c>
      <c r="Z387" s="45" t="s">
        <v>125</v>
      </c>
      <c r="AA387" s="44" t="s">
        <v>133</v>
      </c>
      <c r="AB387" s="47" t="s">
        <v>124</v>
      </c>
      <c r="AC387" s="46"/>
      <c r="AD387" s="45" t="s">
        <v>123</v>
      </c>
      <c r="AE387" s="44"/>
      <c r="AF387" s="43">
        <v>28</v>
      </c>
      <c r="AG387" s="44" t="s">
        <v>531</v>
      </c>
      <c r="AH387" s="43" t="s">
        <v>375</v>
      </c>
      <c r="AI387" s="42" t="s">
        <v>133</v>
      </c>
      <c r="AJ387" s="235"/>
      <c r="AK387" s="235"/>
      <c r="AL387" s="51"/>
      <c r="AM387" s="228">
        <f>SUMPRODUCT(LEN($M387:$AE390)-LEN(SUBSTITUTE($M387:$AE390,"A", "")))</f>
        <v>52</v>
      </c>
      <c r="AN387" s="216">
        <f>SUMPRODUCT(LEN($AH387:$AH390)-LEN(SUBSTITUTE($AH387:$AH390,"A", "")))</f>
        <v>2</v>
      </c>
      <c r="AO387" s="219">
        <f>SUMPRODUCT(LEN($AG387:$AG390)-LEN(SUBSTITUTE($AG387:$AG390,"A", "")))</f>
        <v>0</v>
      </c>
      <c r="AP387" s="222">
        <f>SUMPRODUCT(LEN($M387:$AE390)-LEN(SUBSTITUTE($M387:$AE390,"S", "")))</f>
        <v>15</v>
      </c>
      <c r="AQ387" s="216">
        <f>SUMPRODUCT(LEN($AH387:$AH390)-LEN(SUBSTITUTE($AH387:$AH390,"S", "")))</f>
        <v>0</v>
      </c>
      <c r="AR387" s="219">
        <f>SUMPRODUCT(LEN($AG387:$AG390)-LEN(SUBSTITUTE($AG387:$AG390,"S", "")))</f>
        <v>1</v>
      </c>
      <c r="AS387" s="222">
        <f>SUMPRODUCT(LEN($M387:$AE390)-LEN(SUBSTITUTE($M387:$AE390,"F", "")))</f>
        <v>0</v>
      </c>
      <c r="AT387" s="216">
        <f>SUMPRODUCT(LEN($AH387:$AH390)-LEN(SUBSTITUTE($AH387:$AH390,"F", "")))</f>
        <v>0</v>
      </c>
      <c r="AU387" s="219">
        <f>SUMPRODUCT(LEN($AG387:$AG390)-LEN(SUBSTITUTE($AG387:$AG390,"F", "")))</f>
        <v>0</v>
      </c>
      <c r="AV387" s="222">
        <f>SUMPRODUCT(LEN($M387:$AE390)-LEN(SUBSTITUTE($M387:$AE390,"G", "")))</f>
        <v>25</v>
      </c>
      <c r="AW387" s="216">
        <f>SUMPRODUCT(LEN($AH387:$AH390)-LEN(SUBSTITUTE($AH387:$AH390,"G", "")))</f>
        <v>0</v>
      </c>
      <c r="AX387" s="219">
        <f>SUMPRODUCT(LEN($AG387:$AG390)-LEN(SUBSTITUTE($AG387:$AG390,"G", "")))</f>
        <v>1</v>
      </c>
      <c r="AY387" s="222">
        <f>SUMPRODUCT(LEN($M387:$AE390)-LEN(SUBSTITUTE($M387:$AE390,"M", "")))</f>
        <v>11</v>
      </c>
      <c r="AZ387" s="216">
        <f>SUMPRODUCT(LEN($AH387:$AH390)-LEN(SUBSTITUTE($AH387:$AH390,"M", "")))</f>
        <v>0</v>
      </c>
      <c r="BA387" s="219">
        <f>SUMPRODUCT(LEN($AG387:$AG390)-LEN(SUBSTITUTE($AG387:$AG390,"M", "")))</f>
        <v>0</v>
      </c>
      <c r="BB387" s="273">
        <f>SUMPRODUCT(LEN($AI387:$AI390)-LEN(SUBSTITUTE($AI387:$AI390,"S", "")))</f>
        <v>1</v>
      </c>
      <c r="BC387" s="276">
        <f>SUMPRODUCT(LEN($AI387:$AI390)-LEN(SUBSTITUTE($AI387:$AI390,"F", "")))</f>
        <v>0</v>
      </c>
      <c r="BD387" s="276">
        <f>SUMPRODUCT(LEN($AI387:$AI390)-LEN(SUBSTITUTE($AI387:$AI390,"G", "")))</f>
        <v>0</v>
      </c>
      <c r="BE387" s="279">
        <f>SUMPRODUCT(LEN($AI387:$AI390)-LEN(SUBSTITUTE($AI387:$AI390,"M", "")))</f>
        <v>0</v>
      </c>
    </row>
    <row r="388" spans="2:65" ht="28.15" customHeight="1" thickBot="1">
      <c r="B388" s="32"/>
      <c r="C388" s="245"/>
      <c r="D388" s="40"/>
      <c r="E388" s="39"/>
      <c r="F388" s="39"/>
      <c r="G388" s="38"/>
      <c r="H388" s="242"/>
      <c r="I388" s="249"/>
      <c r="J388" s="249"/>
      <c r="K388" s="249"/>
      <c r="L388" s="35" t="s">
        <v>122</v>
      </c>
      <c r="M388" s="34" t="s">
        <v>1287</v>
      </c>
      <c r="N388" s="35" t="s">
        <v>121</v>
      </c>
      <c r="O388" s="34" t="s">
        <v>1106</v>
      </c>
      <c r="P388" s="35" t="s">
        <v>120</v>
      </c>
      <c r="Q388" s="34" t="s">
        <v>1612</v>
      </c>
      <c r="R388" s="35" t="s">
        <v>119</v>
      </c>
      <c r="S388" s="34" t="s">
        <v>230</v>
      </c>
      <c r="T388" s="35" t="s">
        <v>118</v>
      </c>
      <c r="U388" s="34" t="s">
        <v>912</v>
      </c>
      <c r="V388" s="35" t="s">
        <v>117</v>
      </c>
      <c r="W388" s="34" t="s">
        <v>375</v>
      </c>
      <c r="X388" s="35" t="s">
        <v>116</v>
      </c>
      <c r="Y388" s="34" t="s">
        <v>175</v>
      </c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>
        <v>32</v>
      </c>
      <c r="AG388" s="34" t="s">
        <v>133</v>
      </c>
      <c r="AH388" s="33"/>
      <c r="AI388" s="23"/>
      <c r="AJ388" s="236"/>
      <c r="AK388" s="236"/>
      <c r="AL388" s="51"/>
      <c r="AM388" s="229"/>
      <c r="AN388" s="217"/>
      <c r="AO388" s="220"/>
      <c r="AP388" s="223"/>
      <c r="AQ388" s="217"/>
      <c r="AR388" s="220"/>
      <c r="AS388" s="223"/>
      <c r="AT388" s="217"/>
      <c r="AU388" s="220"/>
      <c r="AV388" s="223"/>
      <c r="AW388" s="217"/>
      <c r="AX388" s="220"/>
      <c r="AY388" s="223"/>
      <c r="AZ388" s="217"/>
      <c r="BA388" s="220"/>
      <c r="BB388" s="274"/>
      <c r="BC388" s="277"/>
      <c r="BD388" s="277"/>
      <c r="BE388" s="280"/>
    </row>
    <row r="389" spans="2:65" ht="28.15" customHeight="1">
      <c r="B389" s="32"/>
      <c r="C389" s="246"/>
      <c r="D389" s="31"/>
      <c r="E389" s="30"/>
      <c r="F389" s="30"/>
      <c r="G389" s="29"/>
      <c r="H389" s="239">
        <v>256</v>
      </c>
      <c r="I389" s="250"/>
      <c r="J389" s="250"/>
      <c r="K389" s="250"/>
      <c r="L389" s="26" t="s">
        <v>112</v>
      </c>
      <c r="M389" s="25" t="s">
        <v>1287</v>
      </c>
      <c r="N389" s="26" t="s">
        <v>111</v>
      </c>
      <c r="O389" s="25" t="s">
        <v>1598</v>
      </c>
      <c r="P389" s="26" t="s">
        <v>110</v>
      </c>
      <c r="Q389" s="25" t="s">
        <v>1096</v>
      </c>
      <c r="R389" s="26" t="s">
        <v>109</v>
      </c>
      <c r="S389" s="25" t="s">
        <v>1611</v>
      </c>
      <c r="T389" s="26" t="s">
        <v>108</v>
      </c>
      <c r="U389" s="25" t="s">
        <v>714</v>
      </c>
      <c r="V389" s="26" t="s">
        <v>107</v>
      </c>
      <c r="W389" s="25" t="s">
        <v>502</v>
      </c>
      <c r="X389" s="26" t="s">
        <v>106</v>
      </c>
      <c r="Y389" s="25" t="s">
        <v>372</v>
      </c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36"/>
      <c r="AK389" s="236"/>
      <c r="AL389" s="51"/>
      <c r="AM389" s="229"/>
      <c r="AN389" s="217"/>
      <c r="AO389" s="220"/>
      <c r="AP389" s="223"/>
      <c r="AQ389" s="217"/>
      <c r="AR389" s="220"/>
      <c r="AS389" s="223"/>
      <c r="AT389" s="217"/>
      <c r="AU389" s="220"/>
      <c r="AV389" s="223"/>
      <c r="AW389" s="217"/>
      <c r="AX389" s="220"/>
      <c r="AY389" s="223"/>
      <c r="AZ389" s="217"/>
      <c r="BA389" s="220"/>
      <c r="BB389" s="274"/>
      <c r="BC389" s="277"/>
      <c r="BD389" s="277"/>
      <c r="BE389" s="280"/>
    </row>
    <row r="390" spans="2:65" ht="28.15" customHeight="1" thickBot="1">
      <c r="B390" s="32"/>
      <c r="C390" s="247"/>
      <c r="D390" s="60"/>
      <c r="E390" s="59"/>
      <c r="F390" s="59"/>
      <c r="G390" s="58"/>
      <c r="H390" s="240"/>
      <c r="I390" s="251"/>
      <c r="J390" s="251"/>
      <c r="K390" s="251"/>
      <c r="L390" s="55" t="s">
        <v>103</v>
      </c>
      <c r="M390" s="54" t="s">
        <v>496</v>
      </c>
      <c r="N390" s="55" t="s">
        <v>102</v>
      </c>
      <c r="O390" s="54" t="s">
        <v>1079</v>
      </c>
      <c r="P390" s="55" t="s">
        <v>101</v>
      </c>
      <c r="Q390" s="54" t="s">
        <v>918</v>
      </c>
      <c r="R390" s="55" t="s">
        <v>100</v>
      </c>
      <c r="S390" s="54" t="s">
        <v>1610</v>
      </c>
      <c r="T390" s="55">
        <v>20</v>
      </c>
      <c r="U390" s="54" t="s">
        <v>470</v>
      </c>
      <c r="V390" s="55" t="s">
        <v>99</v>
      </c>
      <c r="W390" s="54" t="s">
        <v>478</v>
      </c>
      <c r="X390" s="55" t="s">
        <v>98</v>
      </c>
      <c r="Y390" s="54" t="s">
        <v>371</v>
      </c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38"/>
      <c r="AK390" s="238"/>
      <c r="AL390" s="51"/>
      <c r="AM390" s="230"/>
      <c r="AN390" s="218"/>
      <c r="AO390" s="221"/>
      <c r="AP390" s="224"/>
      <c r="AQ390" s="218"/>
      <c r="AR390" s="221"/>
      <c r="AS390" s="224"/>
      <c r="AT390" s="218"/>
      <c r="AU390" s="221"/>
      <c r="AV390" s="224"/>
      <c r="AW390" s="218"/>
      <c r="AX390" s="221"/>
      <c r="AY390" s="224"/>
      <c r="AZ390" s="218"/>
      <c r="BA390" s="221"/>
      <c r="BB390" s="275"/>
      <c r="BC390" s="278"/>
      <c r="BD390" s="278"/>
      <c r="BE390" s="281"/>
    </row>
    <row r="391" spans="2:65" ht="28.15" customHeight="1">
      <c r="B391" s="32"/>
      <c r="C391" s="244">
        <v>2</v>
      </c>
      <c r="D391" s="50"/>
      <c r="E391" s="49"/>
      <c r="F391" s="49"/>
      <c r="G391" s="48"/>
      <c r="H391" s="241"/>
      <c r="I391" s="248"/>
      <c r="J391" s="248"/>
      <c r="K391" s="248"/>
      <c r="L391" s="45" t="s">
        <v>132</v>
      </c>
      <c r="M391" s="44"/>
      <c r="N391" s="45" t="s">
        <v>131</v>
      </c>
      <c r="O391" s="44"/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31"/>
      <c r="AK391" s="225"/>
      <c r="AL391" s="51"/>
      <c r="AM391" s="228">
        <f>SUMPRODUCT(LEN($M391:$AE394)-LEN(SUBSTITUTE($M391:$AE394,"A", "")))</f>
        <v>0</v>
      </c>
      <c r="AN391" s="216">
        <f>SUMPRODUCT(LEN($AH391:$AH394)-LEN(SUBSTITUTE($AH391:$AH394,"A", "")))</f>
        <v>0</v>
      </c>
      <c r="AO391" s="219">
        <f>SUMPRODUCT(LEN($AG391:$AG394)-LEN(SUBSTITUTE($AG391:$AG394,"A", "")))</f>
        <v>0</v>
      </c>
      <c r="AP391" s="222">
        <f>SUMPRODUCT(LEN($M391:$AE394)-LEN(SUBSTITUTE($M391:$AE394,"S", "")))</f>
        <v>0</v>
      </c>
      <c r="AQ391" s="216">
        <f>SUMPRODUCT(LEN($AH391:$AH394)-LEN(SUBSTITUTE($AH391:$AH394,"S", "")))</f>
        <v>0</v>
      </c>
      <c r="AR391" s="219">
        <f>SUMPRODUCT(LEN($AG391:$AG394)-LEN(SUBSTITUTE($AG391:$AG394,"S", "")))</f>
        <v>0</v>
      </c>
      <c r="AS391" s="222">
        <f>SUMPRODUCT(LEN($M391:$AE394)-LEN(SUBSTITUTE($M391:$AE394,"F", "")))</f>
        <v>0</v>
      </c>
      <c r="AT391" s="216">
        <f>SUMPRODUCT(LEN($AH391:$AH394)-LEN(SUBSTITUTE($AH391:$AH394,"F", "")))</f>
        <v>0</v>
      </c>
      <c r="AU391" s="219">
        <f>SUMPRODUCT(LEN($AG391:$AG394)-LEN(SUBSTITUTE($AG391:$AG394,"F", "")))</f>
        <v>0</v>
      </c>
      <c r="AV391" s="222">
        <f>SUMPRODUCT(LEN($M391:$AE394)-LEN(SUBSTITUTE($M391:$AE394,"G", "")))</f>
        <v>0</v>
      </c>
      <c r="AW391" s="216">
        <f>SUMPRODUCT(LEN($AH391:$AH394)-LEN(SUBSTITUTE($AH391:$AH394,"G", "")))</f>
        <v>0</v>
      </c>
      <c r="AX391" s="219">
        <f>SUMPRODUCT(LEN($AG391:$AG394)-LEN(SUBSTITUTE($AG391:$AG394,"G", "")))</f>
        <v>0</v>
      </c>
      <c r="AY391" s="222">
        <f>SUMPRODUCT(LEN($M391:$AE394)-LEN(SUBSTITUTE($M391:$AE394,"M", "")))</f>
        <v>0</v>
      </c>
      <c r="AZ391" s="216">
        <f>SUMPRODUCT(LEN($AH391:$AH394)-LEN(SUBSTITUTE($AH391:$AH394,"M", "")))</f>
        <v>0</v>
      </c>
      <c r="BA391" s="219">
        <f>SUMPRODUCT(LEN($AG391:$AG394)-LEN(SUBSTITUTE($AG391:$AG394,"M", "")))</f>
        <v>0</v>
      </c>
      <c r="BB391" s="273">
        <f>SUMPRODUCT(LEN($AI391:$AI394)-LEN(SUBSTITUTE($AI391:$AI394,"S", "")))</f>
        <v>0</v>
      </c>
      <c r="BC391" s="276">
        <f>SUMPRODUCT(LEN($AI391:$AI394)-LEN(SUBSTITUTE($AI391:$AI394,"F", "")))</f>
        <v>0</v>
      </c>
      <c r="BD391" s="276">
        <f>SUMPRODUCT(LEN($AI391:$AI394)-LEN(SUBSTITUTE($AI391:$AI394,"G", "")))</f>
        <v>0</v>
      </c>
      <c r="BE391" s="279">
        <f>SUMPRODUCT(LEN($AI391:$AI394)-LEN(SUBSTITUTE($AI391:$AI394,"M", "")))</f>
        <v>0</v>
      </c>
    </row>
    <row r="392" spans="2:65" ht="28.15" customHeight="1" thickBot="1">
      <c r="B392" s="32"/>
      <c r="C392" s="245"/>
      <c r="D392" s="40"/>
      <c r="E392" s="39"/>
      <c r="F392" s="39"/>
      <c r="G392" s="38"/>
      <c r="H392" s="242"/>
      <c r="I392" s="249"/>
      <c r="J392" s="249"/>
      <c r="K392" s="249"/>
      <c r="L392" s="35" t="s">
        <v>122</v>
      </c>
      <c r="M392" s="34"/>
      <c r="N392" s="35" t="s">
        <v>121</v>
      </c>
      <c r="O392" s="34"/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32"/>
      <c r="AK392" s="226"/>
      <c r="AL392" s="51"/>
      <c r="AM392" s="229"/>
      <c r="AN392" s="217"/>
      <c r="AO392" s="220"/>
      <c r="AP392" s="223"/>
      <c r="AQ392" s="217"/>
      <c r="AR392" s="220"/>
      <c r="AS392" s="223"/>
      <c r="AT392" s="217"/>
      <c r="AU392" s="220"/>
      <c r="AV392" s="223"/>
      <c r="AW392" s="217"/>
      <c r="AX392" s="220"/>
      <c r="AY392" s="223"/>
      <c r="AZ392" s="217"/>
      <c r="BA392" s="220"/>
      <c r="BB392" s="274"/>
      <c r="BC392" s="277"/>
      <c r="BD392" s="277"/>
      <c r="BE392" s="280"/>
    </row>
    <row r="393" spans="2:65" ht="28.15" customHeight="1">
      <c r="B393" s="32"/>
      <c r="C393" s="246"/>
      <c r="D393" s="31"/>
      <c r="E393" s="30"/>
      <c r="F393" s="30"/>
      <c r="G393" s="29"/>
      <c r="H393" s="239"/>
      <c r="I393" s="250"/>
      <c r="J393" s="250"/>
      <c r="K393" s="250"/>
      <c r="L393" s="26" t="s">
        <v>112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32"/>
      <c r="AK393" s="226"/>
      <c r="AL393" s="51"/>
      <c r="AM393" s="229"/>
      <c r="AN393" s="217"/>
      <c r="AO393" s="220"/>
      <c r="AP393" s="223"/>
      <c r="AQ393" s="217"/>
      <c r="AR393" s="220"/>
      <c r="AS393" s="223"/>
      <c r="AT393" s="217"/>
      <c r="AU393" s="220"/>
      <c r="AV393" s="223"/>
      <c r="AW393" s="217"/>
      <c r="AX393" s="220"/>
      <c r="AY393" s="223"/>
      <c r="AZ393" s="217"/>
      <c r="BA393" s="220"/>
      <c r="BB393" s="274"/>
      <c r="BC393" s="277"/>
      <c r="BD393" s="277"/>
      <c r="BE393" s="280"/>
    </row>
    <row r="394" spans="2:65" ht="28.15" customHeight="1" thickBot="1">
      <c r="B394" s="32"/>
      <c r="C394" s="247"/>
      <c r="D394" s="60"/>
      <c r="E394" s="59"/>
      <c r="F394" s="59"/>
      <c r="G394" s="58"/>
      <c r="H394" s="240"/>
      <c r="I394" s="251"/>
      <c r="J394" s="251"/>
      <c r="K394" s="251"/>
      <c r="L394" s="55" t="s">
        <v>103</v>
      </c>
      <c r="M394" s="54"/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33"/>
      <c r="AK394" s="227"/>
      <c r="AL394" s="51"/>
      <c r="AM394" s="230"/>
      <c r="AN394" s="218"/>
      <c r="AO394" s="221"/>
      <c r="AP394" s="224"/>
      <c r="AQ394" s="218"/>
      <c r="AR394" s="221"/>
      <c r="AS394" s="224"/>
      <c r="AT394" s="218"/>
      <c r="AU394" s="221"/>
      <c r="AV394" s="224"/>
      <c r="AW394" s="218"/>
      <c r="AX394" s="221"/>
      <c r="AY394" s="224"/>
      <c r="AZ394" s="218"/>
      <c r="BA394" s="221"/>
      <c r="BB394" s="275"/>
      <c r="BC394" s="278"/>
      <c r="BD394" s="278"/>
      <c r="BE394" s="281"/>
    </row>
    <row r="395" spans="2:65" ht="28.15" hidden="1" customHeight="1">
      <c r="B395" s="32"/>
      <c r="C395" s="244">
        <v>3</v>
      </c>
      <c r="D395" s="50"/>
      <c r="E395" s="49"/>
      <c r="F395" s="49"/>
      <c r="G395" s="48"/>
      <c r="H395" s="241"/>
      <c r="I395" s="248"/>
      <c r="J395" s="248"/>
      <c r="K395" s="248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35"/>
      <c r="AK395" s="235"/>
      <c r="AL395" s="41"/>
      <c r="AM395" s="228">
        <f>SUMPRODUCT(LEN($M395:$AE398)-LEN(SUBSTITUTE($M395:$AE398,"A", "")))</f>
        <v>0</v>
      </c>
      <c r="AN395" s="216">
        <f>SUMPRODUCT(LEN($AH395:$AH398)-LEN(SUBSTITUTE($AH395:$AH398,"A", "")))</f>
        <v>0</v>
      </c>
      <c r="AO395" s="219">
        <f>SUMPRODUCT(LEN($AG395:$AG398)-LEN(SUBSTITUTE($AG395:$AG398,"A", "")))</f>
        <v>0</v>
      </c>
      <c r="AP395" s="222">
        <f>SUMPRODUCT(LEN($M395:$AE398)-LEN(SUBSTITUTE($M395:$AE398,"S", "")))</f>
        <v>0</v>
      </c>
      <c r="AQ395" s="216">
        <f>SUMPRODUCT(LEN($AH395:$AH398)-LEN(SUBSTITUTE($AH395:$AH398,"S", "")))</f>
        <v>0</v>
      </c>
      <c r="AR395" s="219">
        <f>SUMPRODUCT(LEN($AG395:$AG398)-LEN(SUBSTITUTE($AG395:$AG398,"S", "")))</f>
        <v>0</v>
      </c>
      <c r="AS395" s="222">
        <f>SUMPRODUCT(LEN($M395:$AE398)-LEN(SUBSTITUTE($M395:$AE398,"F", "")))</f>
        <v>0</v>
      </c>
      <c r="AT395" s="216">
        <f>SUMPRODUCT(LEN($AH395:$AH398)-LEN(SUBSTITUTE($AH395:$AH398,"F", "")))</f>
        <v>0</v>
      </c>
      <c r="AU395" s="219">
        <f>SUMPRODUCT(LEN($AG395:$AG398)-LEN(SUBSTITUTE($AG395:$AG398,"F", "")))</f>
        <v>0</v>
      </c>
      <c r="AV395" s="222">
        <f>SUMPRODUCT(LEN($M395:$AE398)-LEN(SUBSTITUTE($M395:$AE398,"G", "")))</f>
        <v>0</v>
      </c>
      <c r="AW395" s="216">
        <f>SUMPRODUCT(LEN($AH395:$AH398)-LEN(SUBSTITUTE($AH395:$AH398,"G", "")))</f>
        <v>0</v>
      </c>
      <c r="AX395" s="219">
        <f>SUMPRODUCT(LEN($AG395:$AG398)-LEN(SUBSTITUTE($AG395:$AG398,"G", "")))</f>
        <v>0</v>
      </c>
      <c r="AY395" s="222">
        <f>SUMPRODUCT(LEN($M395:$AE398)-LEN(SUBSTITUTE($M395:$AE398,"M", "")))</f>
        <v>0</v>
      </c>
      <c r="AZ395" s="216">
        <f>SUMPRODUCT(LEN($AH395:$AH398)-LEN(SUBSTITUTE($AH395:$AH398,"M", "")))</f>
        <v>0</v>
      </c>
      <c r="BA395" s="219">
        <f>SUMPRODUCT(LEN($AG395:$AG398)-LEN(SUBSTITUTE($AG395:$AG398,"M", "")))</f>
        <v>0</v>
      </c>
      <c r="BB395" s="273">
        <f>SUMPRODUCT(LEN($AI395:$AI398)-LEN(SUBSTITUTE($AI395:$AI398,"S", "")))</f>
        <v>0</v>
      </c>
      <c r="BC395" s="276">
        <f>SUMPRODUCT(LEN($AI395:$AI398)-LEN(SUBSTITUTE($AI395:$AI398,"F", "")))</f>
        <v>0</v>
      </c>
      <c r="BD395" s="276">
        <f>SUMPRODUCT(LEN($AI395:$AI398)-LEN(SUBSTITUTE($AI395:$AI398,"G", "")))</f>
        <v>0</v>
      </c>
      <c r="BE395" s="279">
        <f>SUMPRODUCT(LEN($AI395:$AI398)-LEN(SUBSTITUTE($AI395:$AI398,"M", "")))</f>
        <v>0</v>
      </c>
    </row>
    <row r="396" spans="2:65" ht="28.15" hidden="1" customHeight="1" thickBot="1">
      <c r="B396" s="32"/>
      <c r="C396" s="245"/>
      <c r="D396" s="40"/>
      <c r="E396" s="39"/>
      <c r="F396" s="39"/>
      <c r="G396" s="38"/>
      <c r="H396" s="242"/>
      <c r="I396" s="249"/>
      <c r="J396" s="249"/>
      <c r="K396" s="249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36"/>
      <c r="AK396" s="236"/>
      <c r="AL396" s="22"/>
      <c r="AM396" s="229"/>
      <c r="AN396" s="217"/>
      <c r="AO396" s="220"/>
      <c r="AP396" s="223"/>
      <c r="AQ396" s="217"/>
      <c r="AR396" s="220"/>
      <c r="AS396" s="223"/>
      <c r="AT396" s="217"/>
      <c r="AU396" s="220"/>
      <c r="AV396" s="223"/>
      <c r="AW396" s="217"/>
      <c r="AX396" s="220"/>
      <c r="AY396" s="223"/>
      <c r="AZ396" s="217"/>
      <c r="BA396" s="220"/>
      <c r="BB396" s="274"/>
      <c r="BC396" s="277"/>
      <c r="BD396" s="277"/>
      <c r="BE396" s="280"/>
    </row>
    <row r="397" spans="2:65" ht="28.15" hidden="1" customHeight="1">
      <c r="B397" s="32"/>
      <c r="C397" s="246"/>
      <c r="D397" s="31"/>
      <c r="E397" s="30"/>
      <c r="F397" s="30"/>
      <c r="G397" s="29"/>
      <c r="H397" s="239"/>
      <c r="I397" s="250"/>
      <c r="J397" s="250"/>
      <c r="K397" s="250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36"/>
      <c r="AK397" s="236"/>
      <c r="AL397" s="22"/>
      <c r="AM397" s="229"/>
      <c r="AN397" s="217"/>
      <c r="AO397" s="220"/>
      <c r="AP397" s="223"/>
      <c r="AQ397" s="217"/>
      <c r="AR397" s="220"/>
      <c r="AS397" s="223"/>
      <c r="AT397" s="217"/>
      <c r="AU397" s="220"/>
      <c r="AV397" s="223"/>
      <c r="AW397" s="217"/>
      <c r="AX397" s="220"/>
      <c r="AY397" s="223"/>
      <c r="AZ397" s="217"/>
      <c r="BA397" s="220"/>
      <c r="BB397" s="274"/>
      <c r="BC397" s="277"/>
      <c r="BD397" s="277"/>
      <c r="BE397" s="280"/>
    </row>
    <row r="398" spans="2:65" ht="28.15" hidden="1" customHeight="1" thickBot="1">
      <c r="B398" s="21"/>
      <c r="C398" s="252"/>
      <c r="D398" s="20"/>
      <c r="E398" s="19"/>
      <c r="F398" s="19"/>
      <c r="G398" s="18"/>
      <c r="H398" s="240"/>
      <c r="I398" s="253"/>
      <c r="J398" s="253"/>
      <c r="K398" s="253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37"/>
      <c r="AK398" s="237"/>
      <c r="AL398" s="11"/>
      <c r="AM398" s="230"/>
      <c r="AN398" s="218"/>
      <c r="AO398" s="221"/>
      <c r="AP398" s="224"/>
      <c r="AQ398" s="218"/>
      <c r="AR398" s="221"/>
      <c r="AS398" s="224"/>
      <c r="AT398" s="218"/>
      <c r="AU398" s="221"/>
      <c r="AV398" s="224"/>
      <c r="AW398" s="218"/>
      <c r="AX398" s="221"/>
      <c r="AY398" s="224"/>
      <c r="AZ398" s="218"/>
      <c r="BA398" s="221"/>
      <c r="BB398" s="275"/>
      <c r="BC398" s="278"/>
      <c r="BD398" s="278"/>
      <c r="BE398" s="281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14" t="s">
        <v>167</v>
      </c>
      <c r="M399" s="243"/>
      <c r="N399" s="214" t="s">
        <v>166</v>
      </c>
      <c r="O399" s="243"/>
      <c r="P399" s="214" t="s">
        <v>166</v>
      </c>
      <c r="Q399" s="215"/>
      <c r="R399" s="214" t="s">
        <v>166</v>
      </c>
      <c r="S399" s="215"/>
      <c r="T399" s="214" t="s">
        <v>166</v>
      </c>
      <c r="U399" s="215"/>
      <c r="V399" s="214" t="s">
        <v>166</v>
      </c>
      <c r="W399" s="215"/>
      <c r="X399" s="214" t="s">
        <v>166</v>
      </c>
      <c r="Y399" s="215"/>
      <c r="Z399" s="214" t="s">
        <v>166</v>
      </c>
      <c r="AA399" s="215"/>
      <c r="AB399" s="214" t="s">
        <v>166</v>
      </c>
      <c r="AC399" s="215"/>
      <c r="AD399" s="214" t="s">
        <v>166</v>
      </c>
      <c r="AE399" s="215"/>
      <c r="AF399" s="234" t="s">
        <v>165</v>
      </c>
      <c r="AG399" s="215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55"/>
      <c r="F400" s="256"/>
      <c r="G400" s="257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50</v>
      </c>
      <c r="AN400" s="85">
        <f t="shared" si="52"/>
        <v>5</v>
      </c>
      <c r="AO400" s="84">
        <f t="shared" si="52"/>
        <v>0</v>
      </c>
      <c r="AP400" s="86">
        <f t="shared" si="52"/>
        <v>15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11</v>
      </c>
      <c r="AW400" s="85">
        <f t="shared" si="52"/>
        <v>0</v>
      </c>
      <c r="AX400" s="84">
        <f t="shared" si="52"/>
        <v>0</v>
      </c>
      <c r="AY400" s="86">
        <f t="shared" si="52"/>
        <v>9</v>
      </c>
      <c r="AZ400" s="85">
        <f t="shared" si="52"/>
        <v>5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55</v>
      </c>
      <c r="BJ400" s="5">
        <f>SUM(AP400:AR400,BB400)/$BJ$5</f>
        <v>15</v>
      </c>
      <c r="BK400" s="5">
        <f>SUM(AS400:AU400,BC400)/$BJ$5</f>
        <v>0</v>
      </c>
      <c r="BL400" s="5">
        <f>SUM(AV400:AX400,BD400)/$BJ$5</f>
        <v>11</v>
      </c>
      <c r="BM400" s="5">
        <f>SUM(AY400:BA400,BE400)/$BJ$5</f>
        <v>14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25</v>
      </c>
      <c r="AN401" s="66">
        <f t="shared" si="53"/>
        <v>2.5</v>
      </c>
      <c r="AO401" s="65">
        <f t="shared" si="53"/>
        <v>0</v>
      </c>
      <c r="AP401" s="67">
        <f t="shared" si="53"/>
        <v>7.5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5.5</v>
      </c>
      <c r="AW401" s="66">
        <f t="shared" si="53"/>
        <v>0</v>
      </c>
      <c r="AX401" s="65">
        <f t="shared" si="53"/>
        <v>0</v>
      </c>
      <c r="AY401" s="67">
        <f t="shared" si="53"/>
        <v>4.5</v>
      </c>
      <c r="AZ401" s="66">
        <f t="shared" si="53"/>
        <v>2.5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4">
        <v>1</v>
      </c>
      <c r="D402" s="50" t="s">
        <v>1588</v>
      </c>
      <c r="E402" s="49"/>
      <c r="F402" s="49"/>
      <c r="G402" s="48"/>
      <c r="H402" s="241" t="s">
        <v>178</v>
      </c>
      <c r="I402" s="248">
        <v>132</v>
      </c>
      <c r="J402" s="248">
        <v>36</v>
      </c>
      <c r="K402" s="248">
        <v>7</v>
      </c>
      <c r="L402" s="45" t="s">
        <v>132</v>
      </c>
      <c r="M402" s="44" t="s">
        <v>1079</v>
      </c>
      <c r="N402" s="45" t="s">
        <v>131</v>
      </c>
      <c r="O402" s="44" t="s">
        <v>374</v>
      </c>
      <c r="P402" s="45" t="s">
        <v>130</v>
      </c>
      <c r="Q402" s="44" t="s">
        <v>374</v>
      </c>
      <c r="R402" s="45" t="s">
        <v>129</v>
      </c>
      <c r="S402" s="44" t="s">
        <v>1068</v>
      </c>
      <c r="T402" s="45" t="s">
        <v>128</v>
      </c>
      <c r="U402" s="44" t="s">
        <v>464</v>
      </c>
      <c r="V402" s="45" t="s">
        <v>127</v>
      </c>
      <c r="W402" s="44" t="s">
        <v>690</v>
      </c>
      <c r="X402" s="45" t="s">
        <v>126</v>
      </c>
      <c r="Y402" s="44" t="s">
        <v>372</v>
      </c>
      <c r="Z402" s="45" t="s">
        <v>125</v>
      </c>
      <c r="AA402" s="44" t="s">
        <v>133</v>
      </c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1125</v>
      </c>
      <c r="AI402" s="42"/>
      <c r="AJ402" s="235"/>
      <c r="AK402" s="235"/>
      <c r="AL402" s="51"/>
      <c r="AM402" s="228">
        <f>SUMPRODUCT(LEN($M402:$AE405)-LEN(SUBSTITUTE($M402:$AE405,"A", "")))</f>
        <v>50</v>
      </c>
      <c r="AN402" s="216">
        <f>SUMPRODUCT(LEN($AH402:$AH405)-LEN(SUBSTITUTE($AH402:$AH405,"A", "")))</f>
        <v>5</v>
      </c>
      <c r="AO402" s="219">
        <f>SUMPRODUCT(LEN($AG402:$AG405)-LEN(SUBSTITUTE($AG402:$AG405,"A", "")))</f>
        <v>0</v>
      </c>
      <c r="AP402" s="222">
        <f>SUMPRODUCT(LEN($M402:$AE405)-LEN(SUBSTITUTE($M402:$AE405,"S", "")))</f>
        <v>15</v>
      </c>
      <c r="AQ402" s="216">
        <f>SUMPRODUCT(LEN($AH402:$AH405)-LEN(SUBSTITUTE($AH402:$AH405,"S", "")))</f>
        <v>0</v>
      </c>
      <c r="AR402" s="219">
        <f>SUMPRODUCT(LEN($AG402:$AG405)-LEN(SUBSTITUTE($AG402:$AG405,"S", "")))</f>
        <v>0</v>
      </c>
      <c r="AS402" s="222">
        <f>SUMPRODUCT(LEN($M402:$AE405)-LEN(SUBSTITUTE($M402:$AE405,"F", "")))</f>
        <v>0</v>
      </c>
      <c r="AT402" s="216">
        <f>SUMPRODUCT(LEN($AH402:$AH405)-LEN(SUBSTITUTE($AH402:$AH405,"F", "")))</f>
        <v>0</v>
      </c>
      <c r="AU402" s="219">
        <f>SUMPRODUCT(LEN($AG402:$AG405)-LEN(SUBSTITUTE($AG402:$AG405,"F", "")))</f>
        <v>0</v>
      </c>
      <c r="AV402" s="222">
        <f>SUMPRODUCT(LEN($M402:$AE405)-LEN(SUBSTITUTE($M402:$AE405,"G", "")))</f>
        <v>11</v>
      </c>
      <c r="AW402" s="216">
        <f>SUMPRODUCT(LEN($AH402:$AH405)-LEN(SUBSTITUTE($AH402:$AH405,"G", "")))</f>
        <v>0</v>
      </c>
      <c r="AX402" s="219">
        <f>SUMPRODUCT(LEN($AG402:$AG405)-LEN(SUBSTITUTE($AG402:$AG405,"G", "")))</f>
        <v>0</v>
      </c>
      <c r="AY402" s="222">
        <f>SUMPRODUCT(LEN($M402:$AE405)-LEN(SUBSTITUTE($M402:$AE405,"M", "")))</f>
        <v>9</v>
      </c>
      <c r="AZ402" s="216">
        <f>SUMPRODUCT(LEN($AH402:$AH405)-LEN(SUBSTITUTE($AH402:$AH405,"M", "")))</f>
        <v>5</v>
      </c>
      <c r="BA402" s="219">
        <f>SUMPRODUCT(LEN($AG402:$AG405)-LEN(SUBSTITUTE($AG402:$AG405,"M", "")))</f>
        <v>0</v>
      </c>
      <c r="BB402" s="273">
        <f>SUMPRODUCT(LEN($AI402:$AI405)-LEN(SUBSTITUTE($AI402:$AI405,"S", "")))</f>
        <v>0</v>
      </c>
      <c r="BC402" s="276">
        <f>SUMPRODUCT(LEN($AI402:$AI405)-LEN(SUBSTITUTE($AI402:$AI405,"F", "")))</f>
        <v>0</v>
      </c>
      <c r="BD402" s="276">
        <f>SUMPRODUCT(LEN($AI402:$AI405)-LEN(SUBSTITUTE($AI402:$AI405,"G", "")))</f>
        <v>0</v>
      </c>
      <c r="BE402" s="279">
        <f>SUMPRODUCT(LEN($AI402:$AI405)-LEN(SUBSTITUTE($AI402:$AI405,"M", "")))</f>
        <v>0</v>
      </c>
    </row>
    <row r="403" spans="2:65" ht="28.15" customHeight="1" thickBot="1">
      <c r="B403" s="32"/>
      <c r="C403" s="245"/>
      <c r="D403" s="40"/>
      <c r="E403" s="39"/>
      <c r="F403" s="39"/>
      <c r="G403" s="38"/>
      <c r="H403" s="242"/>
      <c r="I403" s="249"/>
      <c r="J403" s="249"/>
      <c r="K403" s="249"/>
      <c r="L403" s="35" t="s">
        <v>122</v>
      </c>
      <c r="M403" s="34" t="s">
        <v>1181</v>
      </c>
      <c r="N403" s="35" t="s">
        <v>121</v>
      </c>
      <c r="O403" s="34" t="s">
        <v>475</v>
      </c>
      <c r="P403" s="35" t="s">
        <v>120</v>
      </c>
      <c r="Q403" s="34" t="s">
        <v>375</v>
      </c>
      <c r="R403" s="35" t="s">
        <v>119</v>
      </c>
      <c r="S403" s="34" t="s">
        <v>464</v>
      </c>
      <c r="T403" s="35" t="s">
        <v>118</v>
      </c>
      <c r="U403" s="34" t="s">
        <v>464</v>
      </c>
      <c r="V403" s="35" t="s">
        <v>117</v>
      </c>
      <c r="W403" s="34" t="s">
        <v>520</v>
      </c>
      <c r="X403" s="35" t="s">
        <v>116</v>
      </c>
      <c r="Y403" s="34" t="s">
        <v>230</v>
      </c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 t="s">
        <v>1609</v>
      </c>
      <c r="AI403" s="23"/>
      <c r="AJ403" s="236"/>
      <c r="AK403" s="236"/>
      <c r="AL403" s="51"/>
      <c r="AM403" s="229"/>
      <c r="AN403" s="217"/>
      <c r="AO403" s="220"/>
      <c r="AP403" s="223"/>
      <c r="AQ403" s="217"/>
      <c r="AR403" s="220"/>
      <c r="AS403" s="223"/>
      <c r="AT403" s="217"/>
      <c r="AU403" s="220"/>
      <c r="AV403" s="223"/>
      <c r="AW403" s="217"/>
      <c r="AX403" s="220"/>
      <c r="AY403" s="223"/>
      <c r="AZ403" s="217"/>
      <c r="BA403" s="220"/>
      <c r="BB403" s="274"/>
      <c r="BC403" s="277"/>
      <c r="BD403" s="277"/>
      <c r="BE403" s="280"/>
    </row>
    <row r="404" spans="2:65" ht="28.15" customHeight="1">
      <c r="B404" s="32"/>
      <c r="C404" s="246"/>
      <c r="D404" s="31"/>
      <c r="E404" s="30"/>
      <c r="F404" s="30"/>
      <c r="G404" s="29"/>
      <c r="H404" s="239">
        <v>260</v>
      </c>
      <c r="I404" s="250"/>
      <c r="J404" s="250"/>
      <c r="K404" s="250"/>
      <c r="L404" s="26" t="s">
        <v>112</v>
      </c>
      <c r="M404" s="25" t="s">
        <v>1295</v>
      </c>
      <c r="N404" s="26" t="s">
        <v>111</v>
      </c>
      <c r="O404" s="25" t="s">
        <v>1311</v>
      </c>
      <c r="P404" s="26" t="s">
        <v>110</v>
      </c>
      <c r="Q404" s="25" t="s">
        <v>1262</v>
      </c>
      <c r="R404" s="26" t="s">
        <v>109</v>
      </c>
      <c r="S404" s="25" t="s">
        <v>656</v>
      </c>
      <c r="T404" s="26" t="s">
        <v>108</v>
      </c>
      <c r="U404" s="25" t="s">
        <v>498</v>
      </c>
      <c r="V404" s="26" t="s">
        <v>107</v>
      </c>
      <c r="W404" s="25" t="s">
        <v>491</v>
      </c>
      <c r="X404" s="26" t="s">
        <v>106</v>
      </c>
      <c r="Y404" s="25" t="s">
        <v>133</v>
      </c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 t="s">
        <v>1097</v>
      </c>
      <c r="AI404" s="23"/>
      <c r="AJ404" s="236"/>
      <c r="AK404" s="236"/>
      <c r="AL404" s="51"/>
      <c r="AM404" s="229"/>
      <c r="AN404" s="217"/>
      <c r="AO404" s="220"/>
      <c r="AP404" s="223"/>
      <c r="AQ404" s="217"/>
      <c r="AR404" s="220"/>
      <c r="AS404" s="223"/>
      <c r="AT404" s="217"/>
      <c r="AU404" s="220"/>
      <c r="AV404" s="223"/>
      <c r="AW404" s="217"/>
      <c r="AX404" s="220"/>
      <c r="AY404" s="223"/>
      <c r="AZ404" s="217"/>
      <c r="BA404" s="220"/>
      <c r="BB404" s="274"/>
      <c r="BC404" s="277"/>
      <c r="BD404" s="277"/>
      <c r="BE404" s="280"/>
    </row>
    <row r="405" spans="2:65" ht="28.15" customHeight="1" thickBot="1">
      <c r="B405" s="32"/>
      <c r="C405" s="247"/>
      <c r="D405" s="60"/>
      <c r="E405" s="59"/>
      <c r="F405" s="59"/>
      <c r="G405" s="58"/>
      <c r="H405" s="240"/>
      <c r="I405" s="251"/>
      <c r="J405" s="251"/>
      <c r="K405" s="251"/>
      <c r="L405" s="55" t="s">
        <v>103</v>
      </c>
      <c r="M405" s="54" t="s">
        <v>374</v>
      </c>
      <c r="N405" s="55" t="s">
        <v>102</v>
      </c>
      <c r="O405" s="54" t="s">
        <v>1097</v>
      </c>
      <c r="P405" s="55" t="s">
        <v>101</v>
      </c>
      <c r="Q405" s="54" t="s">
        <v>1264</v>
      </c>
      <c r="R405" s="55" t="s">
        <v>100</v>
      </c>
      <c r="S405" s="54" t="s">
        <v>1608</v>
      </c>
      <c r="T405" s="55">
        <v>20</v>
      </c>
      <c r="U405" s="54" t="s">
        <v>175</v>
      </c>
      <c r="V405" s="55" t="s">
        <v>99</v>
      </c>
      <c r="W405" s="54" t="s">
        <v>478</v>
      </c>
      <c r="X405" s="55" t="s">
        <v>98</v>
      </c>
      <c r="Y405" s="54" t="s">
        <v>133</v>
      </c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38"/>
      <c r="AK405" s="238"/>
      <c r="AL405" s="51"/>
      <c r="AM405" s="230"/>
      <c r="AN405" s="218"/>
      <c r="AO405" s="221"/>
      <c r="AP405" s="224"/>
      <c r="AQ405" s="218"/>
      <c r="AR405" s="221"/>
      <c r="AS405" s="224"/>
      <c r="AT405" s="218"/>
      <c r="AU405" s="221"/>
      <c r="AV405" s="224"/>
      <c r="AW405" s="218"/>
      <c r="AX405" s="221"/>
      <c r="AY405" s="224"/>
      <c r="AZ405" s="218"/>
      <c r="BA405" s="221"/>
      <c r="BB405" s="275"/>
      <c r="BC405" s="278"/>
      <c r="BD405" s="278"/>
      <c r="BE405" s="281"/>
    </row>
    <row r="406" spans="2:65" ht="28.15" customHeight="1">
      <c r="B406" s="32"/>
      <c r="C406" s="244">
        <v>2</v>
      </c>
      <c r="D406" s="50"/>
      <c r="E406" s="49"/>
      <c r="F406" s="49"/>
      <c r="G406" s="48"/>
      <c r="H406" s="241"/>
      <c r="I406" s="248"/>
      <c r="J406" s="248"/>
      <c r="K406" s="248"/>
      <c r="L406" s="45" t="s">
        <v>132</v>
      </c>
      <c r="M406" s="44"/>
      <c r="N406" s="45" t="s">
        <v>131</v>
      </c>
      <c r="O406" s="44"/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31"/>
      <c r="AK406" s="225"/>
      <c r="AL406" s="51"/>
      <c r="AM406" s="228">
        <f>SUMPRODUCT(LEN($M406:$AE409)-LEN(SUBSTITUTE($M406:$AE409,"A", "")))</f>
        <v>0</v>
      </c>
      <c r="AN406" s="216">
        <f>SUMPRODUCT(LEN($AH406:$AH409)-LEN(SUBSTITUTE($AH406:$AH409,"A", "")))</f>
        <v>0</v>
      </c>
      <c r="AO406" s="219">
        <f>SUMPRODUCT(LEN($AG406:$AG409)-LEN(SUBSTITUTE($AG406:$AG409,"A", "")))</f>
        <v>0</v>
      </c>
      <c r="AP406" s="222">
        <f>SUMPRODUCT(LEN($M406:$AE409)-LEN(SUBSTITUTE($M406:$AE409,"S", "")))</f>
        <v>0</v>
      </c>
      <c r="AQ406" s="216">
        <f>SUMPRODUCT(LEN($AH406:$AH409)-LEN(SUBSTITUTE($AH406:$AH409,"S", "")))</f>
        <v>0</v>
      </c>
      <c r="AR406" s="219">
        <f>SUMPRODUCT(LEN($AG406:$AG409)-LEN(SUBSTITUTE($AG406:$AG409,"S", "")))</f>
        <v>0</v>
      </c>
      <c r="AS406" s="222">
        <f>SUMPRODUCT(LEN($M406:$AE409)-LEN(SUBSTITUTE($M406:$AE409,"F", "")))</f>
        <v>0</v>
      </c>
      <c r="AT406" s="216">
        <f>SUMPRODUCT(LEN($AH406:$AH409)-LEN(SUBSTITUTE($AH406:$AH409,"F", "")))</f>
        <v>0</v>
      </c>
      <c r="AU406" s="219">
        <f>SUMPRODUCT(LEN($AG406:$AG409)-LEN(SUBSTITUTE($AG406:$AG409,"F", "")))</f>
        <v>0</v>
      </c>
      <c r="AV406" s="222">
        <f>SUMPRODUCT(LEN($M406:$AE409)-LEN(SUBSTITUTE($M406:$AE409,"G", "")))</f>
        <v>0</v>
      </c>
      <c r="AW406" s="216">
        <f>SUMPRODUCT(LEN($AH406:$AH409)-LEN(SUBSTITUTE($AH406:$AH409,"G", "")))</f>
        <v>0</v>
      </c>
      <c r="AX406" s="219">
        <f>SUMPRODUCT(LEN($AG406:$AG409)-LEN(SUBSTITUTE($AG406:$AG409,"G", "")))</f>
        <v>0</v>
      </c>
      <c r="AY406" s="222">
        <f>SUMPRODUCT(LEN($M406:$AE409)-LEN(SUBSTITUTE($M406:$AE409,"M", "")))</f>
        <v>0</v>
      </c>
      <c r="AZ406" s="216">
        <f>SUMPRODUCT(LEN($AH406:$AH409)-LEN(SUBSTITUTE($AH406:$AH409,"M", "")))</f>
        <v>0</v>
      </c>
      <c r="BA406" s="219">
        <f>SUMPRODUCT(LEN($AG406:$AG409)-LEN(SUBSTITUTE($AG406:$AG409,"M", "")))</f>
        <v>0</v>
      </c>
      <c r="BB406" s="273">
        <f>SUMPRODUCT(LEN($AI406:$AI409)-LEN(SUBSTITUTE($AI406:$AI409,"S", "")))</f>
        <v>0</v>
      </c>
      <c r="BC406" s="276">
        <f>SUMPRODUCT(LEN($AI406:$AI409)-LEN(SUBSTITUTE($AI406:$AI409,"F", "")))</f>
        <v>0</v>
      </c>
      <c r="BD406" s="276">
        <f>SUMPRODUCT(LEN($AI406:$AI409)-LEN(SUBSTITUTE($AI406:$AI409,"G", "")))</f>
        <v>0</v>
      </c>
      <c r="BE406" s="279">
        <f>SUMPRODUCT(LEN($AI406:$AI409)-LEN(SUBSTITUTE($AI406:$AI409,"M", "")))</f>
        <v>0</v>
      </c>
    </row>
    <row r="407" spans="2:65" ht="28.15" customHeight="1" thickBot="1">
      <c r="B407" s="32"/>
      <c r="C407" s="245"/>
      <c r="D407" s="40"/>
      <c r="E407" s="39"/>
      <c r="F407" s="39"/>
      <c r="G407" s="38"/>
      <c r="H407" s="242"/>
      <c r="I407" s="249"/>
      <c r="J407" s="249"/>
      <c r="K407" s="249"/>
      <c r="L407" s="35" t="s">
        <v>122</v>
      </c>
      <c r="M407" s="34"/>
      <c r="N407" s="35" t="s">
        <v>121</v>
      </c>
      <c r="O407" s="34"/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32"/>
      <c r="AK407" s="226"/>
      <c r="AL407" s="51"/>
      <c r="AM407" s="229"/>
      <c r="AN407" s="217"/>
      <c r="AO407" s="220"/>
      <c r="AP407" s="223"/>
      <c r="AQ407" s="217"/>
      <c r="AR407" s="220"/>
      <c r="AS407" s="223"/>
      <c r="AT407" s="217"/>
      <c r="AU407" s="220"/>
      <c r="AV407" s="223"/>
      <c r="AW407" s="217"/>
      <c r="AX407" s="220"/>
      <c r="AY407" s="223"/>
      <c r="AZ407" s="217"/>
      <c r="BA407" s="220"/>
      <c r="BB407" s="274"/>
      <c r="BC407" s="277"/>
      <c r="BD407" s="277"/>
      <c r="BE407" s="280"/>
    </row>
    <row r="408" spans="2:65" ht="28.15" customHeight="1">
      <c r="B408" s="32"/>
      <c r="C408" s="246"/>
      <c r="D408" s="31"/>
      <c r="E408" s="30"/>
      <c r="F408" s="30"/>
      <c r="G408" s="29"/>
      <c r="H408" s="239"/>
      <c r="I408" s="250"/>
      <c r="J408" s="250"/>
      <c r="K408" s="250"/>
      <c r="L408" s="26" t="s">
        <v>112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32"/>
      <c r="AK408" s="226"/>
      <c r="AL408" s="51"/>
      <c r="AM408" s="229"/>
      <c r="AN408" s="217"/>
      <c r="AO408" s="220"/>
      <c r="AP408" s="223"/>
      <c r="AQ408" s="217"/>
      <c r="AR408" s="220"/>
      <c r="AS408" s="223"/>
      <c r="AT408" s="217"/>
      <c r="AU408" s="220"/>
      <c r="AV408" s="223"/>
      <c r="AW408" s="217"/>
      <c r="AX408" s="220"/>
      <c r="AY408" s="223"/>
      <c r="AZ408" s="217"/>
      <c r="BA408" s="220"/>
      <c r="BB408" s="274"/>
      <c r="BC408" s="277"/>
      <c r="BD408" s="277"/>
      <c r="BE408" s="280"/>
    </row>
    <row r="409" spans="2:65" ht="28.15" customHeight="1" thickBot="1">
      <c r="B409" s="32"/>
      <c r="C409" s="247"/>
      <c r="D409" s="60"/>
      <c r="E409" s="59"/>
      <c r="F409" s="59"/>
      <c r="G409" s="58"/>
      <c r="H409" s="240"/>
      <c r="I409" s="251"/>
      <c r="J409" s="251"/>
      <c r="K409" s="251"/>
      <c r="L409" s="55" t="s">
        <v>103</v>
      </c>
      <c r="M409" s="54"/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33"/>
      <c r="AK409" s="227"/>
      <c r="AL409" s="51"/>
      <c r="AM409" s="230"/>
      <c r="AN409" s="218"/>
      <c r="AO409" s="221"/>
      <c r="AP409" s="224"/>
      <c r="AQ409" s="218"/>
      <c r="AR409" s="221"/>
      <c r="AS409" s="224"/>
      <c r="AT409" s="218"/>
      <c r="AU409" s="221"/>
      <c r="AV409" s="224"/>
      <c r="AW409" s="218"/>
      <c r="AX409" s="221"/>
      <c r="AY409" s="224"/>
      <c r="AZ409" s="218"/>
      <c r="BA409" s="221"/>
      <c r="BB409" s="275"/>
      <c r="BC409" s="278"/>
      <c r="BD409" s="278"/>
      <c r="BE409" s="281"/>
    </row>
    <row r="410" spans="2:65" ht="28.15" hidden="1" customHeight="1">
      <c r="B410" s="32"/>
      <c r="C410" s="244">
        <v>3</v>
      </c>
      <c r="D410" s="50"/>
      <c r="E410" s="49"/>
      <c r="F410" s="49"/>
      <c r="G410" s="48"/>
      <c r="H410" s="241"/>
      <c r="I410" s="248"/>
      <c r="J410" s="248"/>
      <c r="K410" s="248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35"/>
      <c r="AK410" s="235"/>
      <c r="AL410" s="41"/>
      <c r="AM410" s="228">
        <f>SUMPRODUCT(LEN($M410:$AE413)-LEN(SUBSTITUTE($M410:$AE413,"A", "")))</f>
        <v>0</v>
      </c>
      <c r="AN410" s="216">
        <f>SUMPRODUCT(LEN($AH410:$AH413)-LEN(SUBSTITUTE($AH410:$AH413,"A", "")))</f>
        <v>0</v>
      </c>
      <c r="AO410" s="219">
        <f>SUMPRODUCT(LEN($AG410:$AG413)-LEN(SUBSTITUTE($AG410:$AG413,"A", "")))</f>
        <v>0</v>
      </c>
      <c r="AP410" s="222">
        <f>SUMPRODUCT(LEN($M410:$AE413)-LEN(SUBSTITUTE($M410:$AE413,"S", "")))</f>
        <v>0</v>
      </c>
      <c r="AQ410" s="216">
        <f>SUMPRODUCT(LEN($AH410:$AH413)-LEN(SUBSTITUTE($AH410:$AH413,"S", "")))</f>
        <v>0</v>
      </c>
      <c r="AR410" s="219">
        <f>SUMPRODUCT(LEN($AG410:$AG413)-LEN(SUBSTITUTE($AG410:$AG413,"S", "")))</f>
        <v>0</v>
      </c>
      <c r="AS410" s="222">
        <f>SUMPRODUCT(LEN($M410:$AE413)-LEN(SUBSTITUTE($M410:$AE413,"F", "")))</f>
        <v>0</v>
      </c>
      <c r="AT410" s="216">
        <f>SUMPRODUCT(LEN($AH410:$AH413)-LEN(SUBSTITUTE($AH410:$AH413,"F", "")))</f>
        <v>0</v>
      </c>
      <c r="AU410" s="219">
        <f>SUMPRODUCT(LEN($AG410:$AG413)-LEN(SUBSTITUTE($AG410:$AG413,"F", "")))</f>
        <v>0</v>
      </c>
      <c r="AV410" s="222">
        <f>SUMPRODUCT(LEN($M410:$AE413)-LEN(SUBSTITUTE($M410:$AE413,"G", "")))</f>
        <v>0</v>
      </c>
      <c r="AW410" s="216">
        <f>SUMPRODUCT(LEN($AH410:$AH413)-LEN(SUBSTITUTE($AH410:$AH413,"G", "")))</f>
        <v>0</v>
      </c>
      <c r="AX410" s="219">
        <f>SUMPRODUCT(LEN($AG410:$AG413)-LEN(SUBSTITUTE($AG410:$AG413,"G", "")))</f>
        <v>0</v>
      </c>
      <c r="AY410" s="222">
        <f>SUMPRODUCT(LEN($M410:$AE413)-LEN(SUBSTITUTE($M410:$AE413,"M", "")))</f>
        <v>0</v>
      </c>
      <c r="AZ410" s="216">
        <f>SUMPRODUCT(LEN($AH410:$AH413)-LEN(SUBSTITUTE($AH410:$AH413,"M", "")))</f>
        <v>0</v>
      </c>
      <c r="BA410" s="219">
        <f>SUMPRODUCT(LEN($AG410:$AG413)-LEN(SUBSTITUTE($AG410:$AG413,"M", "")))</f>
        <v>0</v>
      </c>
      <c r="BB410" s="273">
        <f>SUMPRODUCT(LEN($AI410:$AI413)-LEN(SUBSTITUTE($AI410:$AI413,"S", "")))</f>
        <v>0</v>
      </c>
      <c r="BC410" s="276">
        <f>SUMPRODUCT(LEN($AI410:$AI413)-LEN(SUBSTITUTE($AI410:$AI413,"F", "")))</f>
        <v>0</v>
      </c>
      <c r="BD410" s="276">
        <f>SUMPRODUCT(LEN($AI410:$AI413)-LEN(SUBSTITUTE($AI410:$AI413,"G", "")))</f>
        <v>0</v>
      </c>
      <c r="BE410" s="279">
        <f>SUMPRODUCT(LEN($AI410:$AI413)-LEN(SUBSTITUTE($AI410:$AI413,"M", "")))</f>
        <v>0</v>
      </c>
    </row>
    <row r="411" spans="2:65" ht="28.15" hidden="1" customHeight="1" thickBot="1">
      <c r="B411" s="32"/>
      <c r="C411" s="245"/>
      <c r="D411" s="40"/>
      <c r="E411" s="39"/>
      <c r="F411" s="39"/>
      <c r="G411" s="38"/>
      <c r="H411" s="242"/>
      <c r="I411" s="249"/>
      <c r="J411" s="249"/>
      <c r="K411" s="249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36"/>
      <c r="AK411" s="236"/>
      <c r="AL411" s="22"/>
      <c r="AM411" s="229"/>
      <c r="AN411" s="217"/>
      <c r="AO411" s="220"/>
      <c r="AP411" s="223"/>
      <c r="AQ411" s="217"/>
      <c r="AR411" s="220"/>
      <c r="AS411" s="223"/>
      <c r="AT411" s="217"/>
      <c r="AU411" s="220"/>
      <c r="AV411" s="223"/>
      <c r="AW411" s="217"/>
      <c r="AX411" s="220"/>
      <c r="AY411" s="223"/>
      <c r="AZ411" s="217"/>
      <c r="BA411" s="220"/>
      <c r="BB411" s="274"/>
      <c r="BC411" s="277"/>
      <c r="BD411" s="277"/>
      <c r="BE411" s="280"/>
    </row>
    <row r="412" spans="2:65" ht="28.15" hidden="1" customHeight="1">
      <c r="B412" s="32"/>
      <c r="C412" s="246"/>
      <c r="D412" s="31"/>
      <c r="E412" s="30"/>
      <c r="F412" s="30"/>
      <c r="G412" s="29"/>
      <c r="H412" s="239"/>
      <c r="I412" s="250"/>
      <c r="J412" s="250"/>
      <c r="K412" s="250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36"/>
      <c r="AK412" s="236"/>
      <c r="AL412" s="22"/>
      <c r="AM412" s="229"/>
      <c r="AN412" s="217"/>
      <c r="AO412" s="220"/>
      <c r="AP412" s="223"/>
      <c r="AQ412" s="217"/>
      <c r="AR412" s="220"/>
      <c r="AS412" s="223"/>
      <c r="AT412" s="217"/>
      <c r="AU412" s="220"/>
      <c r="AV412" s="223"/>
      <c r="AW412" s="217"/>
      <c r="AX412" s="220"/>
      <c r="AY412" s="223"/>
      <c r="AZ412" s="217"/>
      <c r="BA412" s="220"/>
      <c r="BB412" s="274"/>
      <c r="BC412" s="277"/>
      <c r="BD412" s="277"/>
      <c r="BE412" s="280"/>
    </row>
    <row r="413" spans="2:65" ht="28.15" hidden="1" customHeight="1" thickBot="1">
      <c r="B413" s="21"/>
      <c r="C413" s="252"/>
      <c r="D413" s="20"/>
      <c r="E413" s="19"/>
      <c r="F413" s="19"/>
      <c r="G413" s="18"/>
      <c r="H413" s="240"/>
      <c r="I413" s="253"/>
      <c r="J413" s="253"/>
      <c r="K413" s="253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37"/>
      <c r="AK413" s="237"/>
      <c r="AL413" s="11"/>
      <c r="AM413" s="230"/>
      <c r="AN413" s="218"/>
      <c r="AO413" s="221"/>
      <c r="AP413" s="224"/>
      <c r="AQ413" s="218"/>
      <c r="AR413" s="221"/>
      <c r="AS413" s="224"/>
      <c r="AT413" s="218"/>
      <c r="AU413" s="221"/>
      <c r="AV413" s="224"/>
      <c r="AW413" s="218"/>
      <c r="AX413" s="221"/>
      <c r="AY413" s="224"/>
      <c r="AZ413" s="218"/>
      <c r="BA413" s="221"/>
      <c r="BB413" s="275"/>
      <c r="BC413" s="278"/>
      <c r="BD413" s="278"/>
      <c r="BE413" s="281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14" t="s">
        <v>167</v>
      </c>
      <c r="M414" s="243"/>
      <c r="N414" s="214" t="s">
        <v>166</v>
      </c>
      <c r="O414" s="243"/>
      <c r="P414" s="214" t="s">
        <v>166</v>
      </c>
      <c r="Q414" s="215"/>
      <c r="R414" s="214" t="s">
        <v>166</v>
      </c>
      <c r="S414" s="215"/>
      <c r="T414" s="214" t="s">
        <v>166</v>
      </c>
      <c r="U414" s="215"/>
      <c r="V414" s="214" t="s">
        <v>166</v>
      </c>
      <c r="W414" s="215"/>
      <c r="X414" s="214" t="s">
        <v>166</v>
      </c>
      <c r="Y414" s="215"/>
      <c r="Z414" s="214" t="s">
        <v>166</v>
      </c>
      <c r="AA414" s="215"/>
      <c r="AB414" s="214" t="s">
        <v>166</v>
      </c>
      <c r="AC414" s="215"/>
      <c r="AD414" s="214" t="s">
        <v>166</v>
      </c>
      <c r="AE414" s="215"/>
      <c r="AF414" s="234" t="s">
        <v>165</v>
      </c>
      <c r="AG414" s="215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55"/>
      <c r="F415" s="256"/>
      <c r="G415" s="257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27</v>
      </c>
      <c r="AN415" s="85">
        <f t="shared" si="54"/>
        <v>3</v>
      </c>
      <c r="AO415" s="84">
        <f t="shared" si="54"/>
        <v>0</v>
      </c>
      <c r="AP415" s="86">
        <f t="shared" si="54"/>
        <v>8</v>
      </c>
      <c r="AQ415" s="85">
        <f t="shared" si="54"/>
        <v>1</v>
      </c>
      <c r="AR415" s="84">
        <f t="shared" si="54"/>
        <v>1</v>
      </c>
      <c r="AS415" s="86">
        <f t="shared" si="54"/>
        <v>2</v>
      </c>
      <c r="AT415" s="85">
        <f t="shared" si="54"/>
        <v>0</v>
      </c>
      <c r="AU415" s="84">
        <f t="shared" si="54"/>
        <v>0</v>
      </c>
      <c r="AV415" s="86">
        <f t="shared" si="54"/>
        <v>10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0</v>
      </c>
      <c r="BA415" s="84">
        <f t="shared" si="54"/>
        <v>0</v>
      </c>
      <c r="BB415" s="83">
        <f t="shared" si="54"/>
        <v>2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30</v>
      </c>
      <c r="BJ415" s="5">
        <f>SUM(AP415:AR415,BB415)/$BJ$5</f>
        <v>12</v>
      </c>
      <c r="BK415" s="5">
        <f>SUM(AS415:AU415,BC415)/$BJ$5</f>
        <v>2</v>
      </c>
      <c r="BL415" s="5">
        <f>SUM(AV415:AX415,BD415)/$BJ$5</f>
        <v>11</v>
      </c>
      <c r="BM415" s="5">
        <f>SUM(AY415:BA415,BE415)/$BJ$5</f>
        <v>7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13.5</v>
      </c>
      <c r="AN416" s="66">
        <f t="shared" si="55"/>
        <v>1.5</v>
      </c>
      <c r="AO416" s="65">
        <f t="shared" si="55"/>
        <v>0</v>
      </c>
      <c r="AP416" s="67">
        <f t="shared" si="55"/>
        <v>4</v>
      </c>
      <c r="AQ416" s="66">
        <f t="shared" si="55"/>
        <v>0.5</v>
      </c>
      <c r="AR416" s="65">
        <f t="shared" si="55"/>
        <v>0.5</v>
      </c>
      <c r="AS416" s="67">
        <f t="shared" si="55"/>
        <v>1</v>
      </c>
      <c r="AT416" s="66">
        <f t="shared" si="55"/>
        <v>0</v>
      </c>
      <c r="AU416" s="65">
        <f t="shared" si="55"/>
        <v>0</v>
      </c>
      <c r="AV416" s="67">
        <f t="shared" si="55"/>
        <v>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</v>
      </c>
      <c r="BA416" s="65">
        <f t="shared" si="55"/>
        <v>0</v>
      </c>
      <c r="BB416" s="64">
        <f t="shared" si="55"/>
        <v>1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4">
        <v>1</v>
      </c>
      <c r="D417" s="50"/>
      <c r="E417" s="49"/>
      <c r="F417" s="49"/>
      <c r="G417" s="48"/>
      <c r="H417" s="241" t="s">
        <v>178</v>
      </c>
      <c r="I417" s="248">
        <v>92</v>
      </c>
      <c r="J417" s="248">
        <v>29</v>
      </c>
      <c r="K417" s="248">
        <v>7</v>
      </c>
      <c r="L417" s="45" t="s">
        <v>132</v>
      </c>
      <c r="M417" s="44" t="s">
        <v>1110</v>
      </c>
      <c r="N417" s="45" t="s">
        <v>131</v>
      </c>
      <c r="O417" s="44" t="s">
        <v>1106</v>
      </c>
      <c r="P417" s="45" t="s">
        <v>130</v>
      </c>
      <c r="Q417" s="44" t="s">
        <v>656</v>
      </c>
      <c r="R417" s="45" t="s">
        <v>129</v>
      </c>
      <c r="S417" s="44" t="s">
        <v>658</v>
      </c>
      <c r="T417" s="45" t="s">
        <v>128</v>
      </c>
      <c r="U417" s="44" t="s">
        <v>661</v>
      </c>
      <c r="V417" s="45" t="s">
        <v>127</v>
      </c>
      <c r="W417" s="44" t="s">
        <v>133</v>
      </c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>
        <v>25</v>
      </c>
      <c r="AG417" s="44" t="s">
        <v>133</v>
      </c>
      <c r="AH417" s="43" t="s">
        <v>884</v>
      </c>
      <c r="AI417" s="42" t="s">
        <v>371</v>
      </c>
      <c r="AJ417" s="235"/>
      <c r="AK417" s="235"/>
      <c r="AL417" s="51"/>
      <c r="AM417" s="228">
        <f>SUMPRODUCT(LEN($M417:$AE420)-LEN(SUBSTITUTE($M417:$AE420,"A", "")))</f>
        <v>27</v>
      </c>
      <c r="AN417" s="216">
        <f>SUMPRODUCT(LEN($AH417:$AH420)-LEN(SUBSTITUTE($AH417:$AH420,"A", "")))</f>
        <v>3</v>
      </c>
      <c r="AO417" s="219">
        <f>SUMPRODUCT(LEN($AG417:$AG420)-LEN(SUBSTITUTE($AG417:$AG420,"A", "")))</f>
        <v>0</v>
      </c>
      <c r="AP417" s="222">
        <f>SUMPRODUCT(LEN($M417:$AE420)-LEN(SUBSTITUTE($M417:$AE420,"S", "")))</f>
        <v>8</v>
      </c>
      <c r="AQ417" s="216">
        <f>SUMPRODUCT(LEN($AH417:$AH420)-LEN(SUBSTITUTE($AH417:$AH420,"S", "")))</f>
        <v>1</v>
      </c>
      <c r="AR417" s="219">
        <f>SUMPRODUCT(LEN($AG417:$AG420)-LEN(SUBSTITUTE($AG417:$AG420,"S", "")))</f>
        <v>1</v>
      </c>
      <c r="AS417" s="222">
        <f>SUMPRODUCT(LEN($M417:$AE420)-LEN(SUBSTITUTE($M417:$AE420,"F", "")))</f>
        <v>2</v>
      </c>
      <c r="AT417" s="216">
        <f>SUMPRODUCT(LEN($AH417:$AH420)-LEN(SUBSTITUTE($AH417:$AH420,"F", "")))</f>
        <v>0</v>
      </c>
      <c r="AU417" s="219">
        <f>SUMPRODUCT(LEN($AG417:$AG420)-LEN(SUBSTITUTE($AG417:$AG420,"F", "")))</f>
        <v>0</v>
      </c>
      <c r="AV417" s="222">
        <f>SUMPRODUCT(LEN($M417:$AE420)-LEN(SUBSTITUTE($M417:$AE420,"G", "")))</f>
        <v>10</v>
      </c>
      <c r="AW417" s="216">
        <f>SUMPRODUCT(LEN($AH417:$AH420)-LEN(SUBSTITUTE($AH417:$AH420,"G", "")))</f>
        <v>1</v>
      </c>
      <c r="AX417" s="219">
        <f>SUMPRODUCT(LEN($AG417:$AG420)-LEN(SUBSTITUTE($AG417:$AG420,"G", "")))</f>
        <v>0</v>
      </c>
      <c r="AY417" s="222">
        <f>SUMPRODUCT(LEN($M417:$AE420)-LEN(SUBSTITUTE($M417:$AE420,"M", "")))</f>
        <v>7</v>
      </c>
      <c r="AZ417" s="216">
        <f>SUMPRODUCT(LEN($AH417:$AH420)-LEN(SUBSTITUTE($AH417:$AH420,"M", "")))</f>
        <v>0</v>
      </c>
      <c r="BA417" s="219">
        <f>SUMPRODUCT(LEN($AG417:$AG420)-LEN(SUBSTITUTE($AG417:$AG420,"M", "")))</f>
        <v>0</v>
      </c>
      <c r="BB417" s="273">
        <f>SUMPRODUCT(LEN($AI417:$AI420)-LEN(SUBSTITUTE($AI417:$AI420,"S", "")))</f>
        <v>2</v>
      </c>
      <c r="BC417" s="276">
        <f>SUMPRODUCT(LEN($AI417:$AI420)-LEN(SUBSTITUTE($AI417:$AI420,"F", "")))</f>
        <v>0</v>
      </c>
      <c r="BD417" s="276">
        <f>SUMPRODUCT(LEN($AI417:$AI420)-LEN(SUBSTITUTE($AI417:$AI420,"G", "")))</f>
        <v>0</v>
      </c>
      <c r="BE417" s="279">
        <f>SUMPRODUCT(LEN($AI417:$AI420)-LEN(SUBSTITUTE($AI417:$AI420,"M", "")))</f>
        <v>0</v>
      </c>
    </row>
    <row r="418" spans="2:65" ht="28.15" customHeight="1" thickBot="1">
      <c r="B418" s="32"/>
      <c r="C418" s="245"/>
      <c r="D418" s="40"/>
      <c r="E418" s="39"/>
      <c r="F418" s="39"/>
      <c r="G418" s="38"/>
      <c r="H418" s="242"/>
      <c r="I418" s="249"/>
      <c r="J418" s="249"/>
      <c r="K418" s="249"/>
      <c r="L418" s="35" t="s">
        <v>122</v>
      </c>
      <c r="M418" s="34" t="s">
        <v>1079</v>
      </c>
      <c r="N418" s="35" t="s">
        <v>121</v>
      </c>
      <c r="O418" s="34" t="s">
        <v>374</v>
      </c>
      <c r="P418" s="35" t="s">
        <v>120</v>
      </c>
      <c r="Q418" s="34" t="s">
        <v>374</v>
      </c>
      <c r="R418" s="35" t="s">
        <v>119</v>
      </c>
      <c r="S418" s="34" t="s">
        <v>558</v>
      </c>
      <c r="T418" s="35" t="s">
        <v>118</v>
      </c>
      <c r="U418" s="34" t="s">
        <v>375</v>
      </c>
      <c r="V418" s="35" t="s">
        <v>117</v>
      </c>
      <c r="W418" s="34" t="s">
        <v>133</v>
      </c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36"/>
      <c r="AK418" s="236"/>
      <c r="AL418" s="51"/>
      <c r="AM418" s="229"/>
      <c r="AN418" s="217"/>
      <c r="AO418" s="220"/>
      <c r="AP418" s="223"/>
      <c r="AQ418" s="217"/>
      <c r="AR418" s="220"/>
      <c r="AS418" s="223"/>
      <c r="AT418" s="217"/>
      <c r="AU418" s="220"/>
      <c r="AV418" s="223"/>
      <c r="AW418" s="217"/>
      <c r="AX418" s="220"/>
      <c r="AY418" s="223"/>
      <c r="AZ418" s="217"/>
      <c r="BA418" s="220"/>
      <c r="BB418" s="274"/>
      <c r="BC418" s="277"/>
      <c r="BD418" s="277"/>
      <c r="BE418" s="280"/>
    </row>
    <row r="419" spans="2:65" ht="28.15" customHeight="1">
      <c r="B419" s="32"/>
      <c r="C419" s="246"/>
      <c r="D419" s="31"/>
      <c r="E419" s="30"/>
      <c r="F419" s="30"/>
      <c r="G419" s="29"/>
      <c r="H419" s="239">
        <v>256</v>
      </c>
      <c r="I419" s="250"/>
      <c r="J419" s="250"/>
      <c r="K419" s="250"/>
      <c r="L419" s="26" t="s">
        <v>112</v>
      </c>
      <c r="M419" s="25" t="s">
        <v>1079</v>
      </c>
      <c r="N419" s="26" t="s">
        <v>111</v>
      </c>
      <c r="O419" s="25" t="s">
        <v>374</v>
      </c>
      <c r="P419" s="26" t="s">
        <v>110</v>
      </c>
      <c r="Q419" s="25" t="s">
        <v>175</v>
      </c>
      <c r="R419" s="26" t="s">
        <v>109</v>
      </c>
      <c r="S419" s="25" t="s">
        <v>723</v>
      </c>
      <c r="T419" s="26" t="s">
        <v>108</v>
      </c>
      <c r="U419" s="25" t="s">
        <v>471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36"/>
      <c r="AK419" s="236"/>
      <c r="AL419" s="51"/>
      <c r="AM419" s="229"/>
      <c r="AN419" s="217"/>
      <c r="AO419" s="220"/>
      <c r="AP419" s="223"/>
      <c r="AQ419" s="217"/>
      <c r="AR419" s="220"/>
      <c r="AS419" s="223"/>
      <c r="AT419" s="217"/>
      <c r="AU419" s="220"/>
      <c r="AV419" s="223"/>
      <c r="AW419" s="217"/>
      <c r="AX419" s="220"/>
      <c r="AY419" s="223"/>
      <c r="AZ419" s="217"/>
      <c r="BA419" s="220"/>
      <c r="BB419" s="274"/>
      <c r="BC419" s="277"/>
      <c r="BD419" s="277"/>
      <c r="BE419" s="280"/>
    </row>
    <row r="420" spans="2:65" ht="28.15" customHeight="1" thickBot="1">
      <c r="B420" s="32"/>
      <c r="C420" s="247"/>
      <c r="D420" s="60"/>
      <c r="E420" s="59"/>
      <c r="F420" s="59"/>
      <c r="G420" s="58"/>
      <c r="H420" s="240"/>
      <c r="I420" s="251"/>
      <c r="J420" s="251"/>
      <c r="K420" s="251"/>
      <c r="L420" s="55" t="s">
        <v>103</v>
      </c>
      <c r="M420" s="54" t="s">
        <v>1267</v>
      </c>
      <c r="N420" s="55" t="s">
        <v>102</v>
      </c>
      <c r="O420" s="54" t="s">
        <v>1079</v>
      </c>
      <c r="P420" s="55" t="s">
        <v>101</v>
      </c>
      <c r="Q420" s="54" t="s">
        <v>961</v>
      </c>
      <c r="R420" s="55" t="s">
        <v>100</v>
      </c>
      <c r="S420" s="54" t="s">
        <v>658</v>
      </c>
      <c r="T420" s="55">
        <v>20</v>
      </c>
      <c r="U420" s="54" t="s">
        <v>371</v>
      </c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38"/>
      <c r="AK420" s="238"/>
      <c r="AL420" s="51"/>
      <c r="AM420" s="230"/>
      <c r="AN420" s="218"/>
      <c r="AO420" s="221"/>
      <c r="AP420" s="224"/>
      <c r="AQ420" s="218"/>
      <c r="AR420" s="221"/>
      <c r="AS420" s="224"/>
      <c r="AT420" s="218"/>
      <c r="AU420" s="221"/>
      <c r="AV420" s="224"/>
      <c r="AW420" s="218"/>
      <c r="AX420" s="221"/>
      <c r="AY420" s="224"/>
      <c r="AZ420" s="218"/>
      <c r="BA420" s="221"/>
      <c r="BB420" s="275"/>
      <c r="BC420" s="278"/>
      <c r="BD420" s="278"/>
      <c r="BE420" s="281"/>
    </row>
    <row r="421" spans="2:65" ht="28.15" customHeight="1">
      <c r="B421" s="32"/>
      <c r="C421" s="244">
        <v>2</v>
      </c>
      <c r="D421" s="50"/>
      <c r="E421" s="49"/>
      <c r="F421" s="49"/>
      <c r="G421" s="48"/>
      <c r="H421" s="241"/>
      <c r="I421" s="248"/>
      <c r="J421" s="248"/>
      <c r="K421" s="248"/>
      <c r="L421" s="45" t="s">
        <v>132</v>
      </c>
      <c r="M421" s="44"/>
      <c r="N421" s="45" t="s">
        <v>131</v>
      </c>
      <c r="O421" s="44"/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31"/>
      <c r="AK421" s="225"/>
      <c r="AL421" s="51"/>
      <c r="AM421" s="228">
        <f>SUMPRODUCT(LEN($M421:$AE424)-LEN(SUBSTITUTE($M421:$AE424,"A", "")))</f>
        <v>0</v>
      </c>
      <c r="AN421" s="216">
        <f>SUMPRODUCT(LEN($AH421:$AH424)-LEN(SUBSTITUTE($AH421:$AH424,"A", "")))</f>
        <v>0</v>
      </c>
      <c r="AO421" s="219">
        <f>SUMPRODUCT(LEN($AG421:$AG424)-LEN(SUBSTITUTE($AG421:$AG424,"A", "")))</f>
        <v>0</v>
      </c>
      <c r="AP421" s="222">
        <f>SUMPRODUCT(LEN($M421:$AE424)-LEN(SUBSTITUTE($M421:$AE424,"S", "")))</f>
        <v>0</v>
      </c>
      <c r="AQ421" s="216">
        <f>SUMPRODUCT(LEN($AH421:$AH424)-LEN(SUBSTITUTE($AH421:$AH424,"S", "")))</f>
        <v>0</v>
      </c>
      <c r="AR421" s="219">
        <f>SUMPRODUCT(LEN($AG421:$AG424)-LEN(SUBSTITUTE($AG421:$AG424,"S", "")))</f>
        <v>0</v>
      </c>
      <c r="AS421" s="222">
        <f>SUMPRODUCT(LEN($M421:$AE424)-LEN(SUBSTITUTE($M421:$AE424,"F", "")))</f>
        <v>0</v>
      </c>
      <c r="AT421" s="216">
        <f>SUMPRODUCT(LEN($AH421:$AH424)-LEN(SUBSTITUTE($AH421:$AH424,"F", "")))</f>
        <v>0</v>
      </c>
      <c r="AU421" s="219">
        <f>SUMPRODUCT(LEN($AG421:$AG424)-LEN(SUBSTITUTE($AG421:$AG424,"F", "")))</f>
        <v>0</v>
      </c>
      <c r="AV421" s="222">
        <f>SUMPRODUCT(LEN($M421:$AE424)-LEN(SUBSTITUTE($M421:$AE424,"G", "")))</f>
        <v>0</v>
      </c>
      <c r="AW421" s="216">
        <f>SUMPRODUCT(LEN($AH421:$AH424)-LEN(SUBSTITUTE($AH421:$AH424,"G", "")))</f>
        <v>0</v>
      </c>
      <c r="AX421" s="219">
        <f>SUMPRODUCT(LEN($AG421:$AG424)-LEN(SUBSTITUTE($AG421:$AG424,"G", "")))</f>
        <v>0</v>
      </c>
      <c r="AY421" s="222">
        <f>SUMPRODUCT(LEN($M421:$AE424)-LEN(SUBSTITUTE($M421:$AE424,"M", "")))</f>
        <v>0</v>
      </c>
      <c r="AZ421" s="216">
        <f>SUMPRODUCT(LEN($AH421:$AH424)-LEN(SUBSTITUTE($AH421:$AH424,"M", "")))</f>
        <v>0</v>
      </c>
      <c r="BA421" s="219">
        <f>SUMPRODUCT(LEN($AG421:$AG424)-LEN(SUBSTITUTE($AG421:$AG424,"M", "")))</f>
        <v>0</v>
      </c>
      <c r="BB421" s="273">
        <f>SUMPRODUCT(LEN($AI421:$AI424)-LEN(SUBSTITUTE($AI421:$AI424,"S", "")))</f>
        <v>0</v>
      </c>
      <c r="BC421" s="276">
        <f>SUMPRODUCT(LEN($AI421:$AI424)-LEN(SUBSTITUTE($AI421:$AI424,"F", "")))</f>
        <v>0</v>
      </c>
      <c r="BD421" s="276">
        <f>SUMPRODUCT(LEN($AI421:$AI424)-LEN(SUBSTITUTE($AI421:$AI424,"G", "")))</f>
        <v>0</v>
      </c>
      <c r="BE421" s="279">
        <f>SUMPRODUCT(LEN($AI421:$AI424)-LEN(SUBSTITUTE($AI421:$AI424,"M", "")))</f>
        <v>0</v>
      </c>
    </row>
    <row r="422" spans="2:65" ht="28.15" customHeight="1" thickBot="1">
      <c r="B422" s="32"/>
      <c r="C422" s="245"/>
      <c r="D422" s="40"/>
      <c r="E422" s="39"/>
      <c r="F422" s="39"/>
      <c r="G422" s="38"/>
      <c r="H422" s="242"/>
      <c r="I422" s="249"/>
      <c r="J422" s="249"/>
      <c r="K422" s="249"/>
      <c r="L422" s="35" t="s">
        <v>122</v>
      </c>
      <c r="M422" s="34"/>
      <c r="N422" s="35" t="s">
        <v>121</v>
      </c>
      <c r="O422" s="34"/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32"/>
      <c r="AK422" s="226"/>
      <c r="AL422" s="51"/>
      <c r="AM422" s="229"/>
      <c r="AN422" s="217"/>
      <c r="AO422" s="220"/>
      <c r="AP422" s="223"/>
      <c r="AQ422" s="217"/>
      <c r="AR422" s="220"/>
      <c r="AS422" s="223"/>
      <c r="AT422" s="217"/>
      <c r="AU422" s="220"/>
      <c r="AV422" s="223"/>
      <c r="AW422" s="217"/>
      <c r="AX422" s="220"/>
      <c r="AY422" s="223"/>
      <c r="AZ422" s="217"/>
      <c r="BA422" s="220"/>
      <c r="BB422" s="274"/>
      <c r="BC422" s="277"/>
      <c r="BD422" s="277"/>
      <c r="BE422" s="280"/>
    </row>
    <row r="423" spans="2:65" ht="28.15" customHeight="1">
      <c r="B423" s="32"/>
      <c r="C423" s="246"/>
      <c r="D423" s="31"/>
      <c r="E423" s="30"/>
      <c r="F423" s="30"/>
      <c r="G423" s="29"/>
      <c r="H423" s="239"/>
      <c r="I423" s="250"/>
      <c r="J423" s="250"/>
      <c r="K423" s="250"/>
      <c r="L423" s="26" t="s">
        <v>112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32"/>
      <c r="AK423" s="226"/>
      <c r="AL423" s="51"/>
      <c r="AM423" s="229"/>
      <c r="AN423" s="217"/>
      <c r="AO423" s="220"/>
      <c r="AP423" s="223"/>
      <c r="AQ423" s="217"/>
      <c r="AR423" s="220"/>
      <c r="AS423" s="223"/>
      <c r="AT423" s="217"/>
      <c r="AU423" s="220"/>
      <c r="AV423" s="223"/>
      <c r="AW423" s="217"/>
      <c r="AX423" s="220"/>
      <c r="AY423" s="223"/>
      <c r="AZ423" s="217"/>
      <c r="BA423" s="220"/>
      <c r="BB423" s="274"/>
      <c r="BC423" s="277"/>
      <c r="BD423" s="277"/>
      <c r="BE423" s="280"/>
    </row>
    <row r="424" spans="2:65" ht="28.15" customHeight="1" thickBot="1">
      <c r="B424" s="32"/>
      <c r="C424" s="247"/>
      <c r="D424" s="60"/>
      <c r="E424" s="59"/>
      <c r="F424" s="59"/>
      <c r="G424" s="58"/>
      <c r="H424" s="240"/>
      <c r="I424" s="251"/>
      <c r="J424" s="251"/>
      <c r="K424" s="251"/>
      <c r="L424" s="55" t="s">
        <v>103</v>
      </c>
      <c r="M424" s="54"/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33"/>
      <c r="AK424" s="227"/>
      <c r="AL424" s="51"/>
      <c r="AM424" s="230"/>
      <c r="AN424" s="218"/>
      <c r="AO424" s="221"/>
      <c r="AP424" s="224"/>
      <c r="AQ424" s="218"/>
      <c r="AR424" s="221"/>
      <c r="AS424" s="224"/>
      <c r="AT424" s="218"/>
      <c r="AU424" s="221"/>
      <c r="AV424" s="224"/>
      <c r="AW424" s="218"/>
      <c r="AX424" s="221"/>
      <c r="AY424" s="224"/>
      <c r="AZ424" s="218"/>
      <c r="BA424" s="221"/>
      <c r="BB424" s="275"/>
      <c r="BC424" s="278"/>
      <c r="BD424" s="278"/>
      <c r="BE424" s="281"/>
    </row>
    <row r="425" spans="2:65" ht="28.15" hidden="1" customHeight="1">
      <c r="B425" s="32"/>
      <c r="C425" s="244">
        <v>3</v>
      </c>
      <c r="D425" s="50"/>
      <c r="E425" s="49"/>
      <c r="F425" s="49"/>
      <c r="G425" s="48"/>
      <c r="H425" s="241"/>
      <c r="I425" s="248"/>
      <c r="J425" s="248"/>
      <c r="K425" s="248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35"/>
      <c r="AK425" s="235"/>
      <c r="AL425" s="41"/>
      <c r="AM425" s="228">
        <f>SUMPRODUCT(LEN($M425:$AE428)-LEN(SUBSTITUTE($M425:$AE428,"A", "")))</f>
        <v>0</v>
      </c>
      <c r="AN425" s="216">
        <f>SUMPRODUCT(LEN($AH425:$AH428)-LEN(SUBSTITUTE($AH425:$AH428,"A", "")))</f>
        <v>0</v>
      </c>
      <c r="AO425" s="219">
        <f>SUMPRODUCT(LEN($AG425:$AG428)-LEN(SUBSTITUTE($AG425:$AG428,"A", "")))</f>
        <v>0</v>
      </c>
      <c r="AP425" s="222">
        <f>SUMPRODUCT(LEN($M425:$AE428)-LEN(SUBSTITUTE($M425:$AE428,"S", "")))</f>
        <v>0</v>
      </c>
      <c r="AQ425" s="216">
        <f>SUMPRODUCT(LEN($AH425:$AH428)-LEN(SUBSTITUTE($AH425:$AH428,"S", "")))</f>
        <v>0</v>
      </c>
      <c r="AR425" s="219">
        <f>SUMPRODUCT(LEN($AG425:$AG428)-LEN(SUBSTITUTE($AG425:$AG428,"S", "")))</f>
        <v>0</v>
      </c>
      <c r="AS425" s="222">
        <f>SUMPRODUCT(LEN($M425:$AE428)-LEN(SUBSTITUTE($M425:$AE428,"F", "")))</f>
        <v>0</v>
      </c>
      <c r="AT425" s="216">
        <f>SUMPRODUCT(LEN($AH425:$AH428)-LEN(SUBSTITUTE($AH425:$AH428,"F", "")))</f>
        <v>0</v>
      </c>
      <c r="AU425" s="219">
        <f>SUMPRODUCT(LEN($AG425:$AG428)-LEN(SUBSTITUTE($AG425:$AG428,"F", "")))</f>
        <v>0</v>
      </c>
      <c r="AV425" s="222">
        <f>SUMPRODUCT(LEN($M425:$AE428)-LEN(SUBSTITUTE($M425:$AE428,"G", "")))</f>
        <v>0</v>
      </c>
      <c r="AW425" s="216">
        <f>SUMPRODUCT(LEN($AH425:$AH428)-LEN(SUBSTITUTE($AH425:$AH428,"G", "")))</f>
        <v>0</v>
      </c>
      <c r="AX425" s="219">
        <f>SUMPRODUCT(LEN($AG425:$AG428)-LEN(SUBSTITUTE($AG425:$AG428,"G", "")))</f>
        <v>0</v>
      </c>
      <c r="AY425" s="222">
        <f>SUMPRODUCT(LEN($M425:$AE428)-LEN(SUBSTITUTE($M425:$AE428,"M", "")))</f>
        <v>0</v>
      </c>
      <c r="AZ425" s="216">
        <f>SUMPRODUCT(LEN($AH425:$AH428)-LEN(SUBSTITUTE($AH425:$AH428,"M", "")))</f>
        <v>0</v>
      </c>
      <c r="BA425" s="219">
        <f>SUMPRODUCT(LEN($AG425:$AG428)-LEN(SUBSTITUTE($AG425:$AG428,"M", "")))</f>
        <v>0</v>
      </c>
      <c r="BB425" s="273">
        <f>SUMPRODUCT(LEN($AI425:$AI428)-LEN(SUBSTITUTE($AI425:$AI428,"S", "")))</f>
        <v>0</v>
      </c>
      <c r="BC425" s="276">
        <f>SUMPRODUCT(LEN($AI425:$AI428)-LEN(SUBSTITUTE($AI425:$AI428,"F", "")))</f>
        <v>0</v>
      </c>
      <c r="BD425" s="276">
        <f>SUMPRODUCT(LEN($AI425:$AI428)-LEN(SUBSTITUTE($AI425:$AI428,"G", "")))</f>
        <v>0</v>
      </c>
      <c r="BE425" s="279">
        <f>SUMPRODUCT(LEN($AI425:$AI428)-LEN(SUBSTITUTE($AI425:$AI428,"M", "")))</f>
        <v>0</v>
      </c>
    </row>
    <row r="426" spans="2:65" ht="28.15" hidden="1" customHeight="1" thickBot="1">
      <c r="B426" s="32"/>
      <c r="C426" s="245"/>
      <c r="D426" s="40"/>
      <c r="E426" s="39"/>
      <c r="F426" s="39"/>
      <c r="G426" s="38"/>
      <c r="H426" s="242"/>
      <c r="I426" s="249"/>
      <c r="J426" s="249"/>
      <c r="K426" s="249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36"/>
      <c r="AK426" s="236"/>
      <c r="AL426" s="22"/>
      <c r="AM426" s="229"/>
      <c r="AN426" s="217"/>
      <c r="AO426" s="220"/>
      <c r="AP426" s="223"/>
      <c r="AQ426" s="217"/>
      <c r="AR426" s="220"/>
      <c r="AS426" s="223"/>
      <c r="AT426" s="217"/>
      <c r="AU426" s="220"/>
      <c r="AV426" s="223"/>
      <c r="AW426" s="217"/>
      <c r="AX426" s="220"/>
      <c r="AY426" s="223"/>
      <c r="AZ426" s="217"/>
      <c r="BA426" s="220"/>
      <c r="BB426" s="274"/>
      <c r="BC426" s="277"/>
      <c r="BD426" s="277"/>
      <c r="BE426" s="280"/>
    </row>
    <row r="427" spans="2:65" ht="28.15" hidden="1" customHeight="1">
      <c r="B427" s="32"/>
      <c r="C427" s="246"/>
      <c r="D427" s="31"/>
      <c r="E427" s="30"/>
      <c r="F427" s="30"/>
      <c r="G427" s="29"/>
      <c r="H427" s="239"/>
      <c r="I427" s="250"/>
      <c r="J427" s="250"/>
      <c r="K427" s="250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36"/>
      <c r="AK427" s="236"/>
      <c r="AL427" s="22"/>
      <c r="AM427" s="229"/>
      <c r="AN427" s="217"/>
      <c r="AO427" s="220"/>
      <c r="AP427" s="223"/>
      <c r="AQ427" s="217"/>
      <c r="AR427" s="220"/>
      <c r="AS427" s="223"/>
      <c r="AT427" s="217"/>
      <c r="AU427" s="220"/>
      <c r="AV427" s="223"/>
      <c r="AW427" s="217"/>
      <c r="AX427" s="220"/>
      <c r="AY427" s="223"/>
      <c r="AZ427" s="217"/>
      <c r="BA427" s="220"/>
      <c r="BB427" s="274"/>
      <c r="BC427" s="277"/>
      <c r="BD427" s="277"/>
      <c r="BE427" s="280"/>
    </row>
    <row r="428" spans="2:65" ht="28.15" hidden="1" customHeight="1" thickBot="1">
      <c r="B428" s="21"/>
      <c r="C428" s="252"/>
      <c r="D428" s="20"/>
      <c r="E428" s="19"/>
      <c r="F428" s="19"/>
      <c r="G428" s="18"/>
      <c r="H428" s="240"/>
      <c r="I428" s="253"/>
      <c r="J428" s="253"/>
      <c r="K428" s="253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37"/>
      <c r="AK428" s="237"/>
      <c r="AL428" s="11"/>
      <c r="AM428" s="230"/>
      <c r="AN428" s="218"/>
      <c r="AO428" s="221"/>
      <c r="AP428" s="224"/>
      <c r="AQ428" s="218"/>
      <c r="AR428" s="221"/>
      <c r="AS428" s="224"/>
      <c r="AT428" s="218"/>
      <c r="AU428" s="221"/>
      <c r="AV428" s="224"/>
      <c r="AW428" s="218"/>
      <c r="AX428" s="221"/>
      <c r="AY428" s="224"/>
      <c r="AZ428" s="218"/>
      <c r="BA428" s="221"/>
      <c r="BB428" s="275"/>
      <c r="BC428" s="278"/>
      <c r="BD428" s="278"/>
      <c r="BE428" s="281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14" t="s">
        <v>167</v>
      </c>
      <c r="M429" s="243"/>
      <c r="N429" s="214" t="s">
        <v>166</v>
      </c>
      <c r="O429" s="243"/>
      <c r="P429" s="214" t="s">
        <v>166</v>
      </c>
      <c r="Q429" s="215"/>
      <c r="R429" s="214" t="s">
        <v>166</v>
      </c>
      <c r="S429" s="215"/>
      <c r="T429" s="214" t="s">
        <v>166</v>
      </c>
      <c r="U429" s="215"/>
      <c r="V429" s="214" t="s">
        <v>166</v>
      </c>
      <c r="W429" s="215"/>
      <c r="X429" s="214" t="s">
        <v>166</v>
      </c>
      <c r="Y429" s="215"/>
      <c r="Z429" s="214" t="s">
        <v>166</v>
      </c>
      <c r="AA429" s="215"/>
      <c r="AB429" s="214" t="s">
        <v>166</v>
      </c>
      <c r="AC429" s="215"/>
      <c r="AD429" s="214" t="s">
        <v>166</v>
      </c>
      <c r="AE429" s="215"/>
      <c r="AF429" s="234" t="s">
        <v>165</v>
      </c>
      <c r="AG429" s="215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55"/>
      <c r="F430" s="256"/>
      <c r="G430" s="257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32</v>
      </c>
      <c r="AN430" s="85">
        <f t="shared" si="56"/>
        <v>5</v>
      </c>
      <c r="AO430" s="84">
        <f t="shared" si="56"/>
        <v>0</v>
      </c>
      <c r="AP430" s="86">
        <f t="shared" si="56"/>
        <v>21</v>
      </c>
      <c r="AQ430" s="85">
        <f t="shared" si="56"/>
        <v>3</v>
      </c>
      <c r="AR430" s="84">
        <f t="shared" si="56"/>
        <v>2</v>
      </c>
      <c r="AS430" s="86">
        <f t="shared" si="56"/>
        <v>2</v>
      </c>
      <c r="AT430" s="85">
        <f t="shared" si="56"/>
        <v>0</v>
      </c>
      <c r="AU430" s="84">
        <f t="shared" si="56"/>
        <v>0</v>
      </c>
      <c r="AV430" s="86">
        <f t="shared" si="56"/>
        <v>10</v>
      </c>
      <c r="AW430" s="85">
        <f t="shared" si="56"/>
        <v>3</v>
      </c>
      <c r="AX430" s="84">
        <f t="shared" si="56"/>
        <v>0</v>
      </c>
      <c r="AY430" s="86">
        <f t="shared" si="56"/>
        <v>9</v>
      </c>
      <c r="AZ430" s="85">
        <f t="shared" si="56"/>
        <v>1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37</v>
      </c>
      <c r="BJ430" s="5">
        <f>SUM(AP430:AR430,BB430)/$BJ$5</f>
        <v>26</v>
      </c>
      <c r="BK430" s="5">
        <f>SUM(AS430:AU430,BC430)/$BJ$5</f>
        <v>2</v>
      </c>
      <c r="BL430" s="5">
        <f>SUM(AV430:AX430,BD430)/$BJ$5</f>
        <v>13</v>
      </c>
      <c r="BM430" s="5">
        <f>SUM(AY430:BA430,BE430)/$BJ$5</f>
        <v>10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16</v>
      </c>
      <c r="AN431" s="66">
        <f t="shared" si="57"/>
        <v>2.5</v>
      </c>
      <c r="AO431" s="65">
        <f t="shared" si="57"/>
        <v>0</v>
      </c>
      <c r="AP431" s="67">
        <f t="shared" si="57"/>
        <v>10.5</v>
      </c>
      <c r="AQ431" s="66">
        <f t="shared" si="57"/>
        <v>1.5</v>
      </c>
      <c r="AR431" s="65">
        <f t="shared" si="57"/>
        <v>1</v>
      </c>
      <c r="AS431" s="67">
        <f t="shared" si="57"/>
        <v>1</v>
      </c>
      <c r="AT431" s="66">
        <f t="shared" si="57"/>
        <v>0</v>
      </c>
      <c r="AU431" s="65">
        <f t="shared" si="57"/>
        <v>0</v>
      </c>
      <c r="AV431" s="67">
        <f t="shared" si="57"/>
        <v>5</v>
      </c>
      <c r="AW431" s="66">
        <f t="shared" si="57"/>
        <v>1.5</v>
      </c>
      <c r="AX431" s="65">
        <f t="shared" si="57"/>
        <v>0</v>
      </c>
      <c r="AY431" s="67">
        <f t="shared" si="57"/>
        <v>4.5</v>
      </c>
      <c r="AZ431" s="66">
        <f t="shared" si="57"/>
        <v>0.5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4">
        <v>1</v>
      </c>
      <c r="D432" s="50"/>
      <c r="E432" s="49"/>
      <c r="F432" s="49"/>
      <c r="G432" s="48"/>
      <c r="H432" s="241" t="s">
        <v>178</v>
      </c>
      <c r="I432" s="248">
        <v>128</v>
      </c>
      <c r="J432" s="248">
        <v>35</v>
      </c>
      <c r="K432" s="248">
        <v>5</v>
      </c>
      <c r="L432" s="45" t="s">
        <v>132</v>
      </c>
      <c r="M432" s="44" t="s">
        <v>175</v>
      </c>
      <c r="N432" s="45" t="s">
        <v>131</v>
      </c>
      <c r="O432" s="44" t="s">
        <v>1264</v>
      </c>
      <c r="P432" s="45" t="s">
        <v>130</v>
      </c>
      <c r="Q432" s="44" t="s">
        <v>1079</v>
      </c>
      <c r="R432" s="45" t="s">
        <v>129</v>
      </c>
      <c r="S432" s="44" t="s">
        <v>175</v>
      </c>
      <c r="T432" s="45" t="s">
        <v>128</v>
      </c>
      <c r="U432" s="44" t="s">
        <v>1100</v>
      </c>
      <c r="V432" s="45" t="s">
        <v>127</v>
      </c>
      <c r="W432" s="44" t="s">
        <v>477</v>
      </c>
      <c r="X432" s="45" t="s">
        <v>126</v>
      </c>
      <c r="Y432" s="44" t="s">
        <v>133</v>
      </c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>
        <v>24</v>
      </c>
      <c r="AG432" s="44" t="s">
        <v>133</v>
      </c>
      <c r="AH432" s="43" t="s">
        <v>1607</v>
      </c>
      <c r="AI432" s="42"/>
      <c r="AJ432" s="235"/>
      <c r="AK432" s="235"/>
      <c r="AL432" s="51"/>
      <c r="AM432" s="228">
        <f>SUMPRODUCT(LEN($M432:$AE435)-LEN(SUBSTITUTE($M432:$AE435,"A", "")))</f>
        <v>32</v>
      </c>
      <c r="AN432" s="216">
        <f>SUMPRODUCT(LEN($AH432:$AH435)-LEN(SUBSTITUTE($AH432:$AH435,"A", "")))</f>
        <v>5</v>
      </c>
      <c r="AO432" s="219">
        <f>SUMPRODUCT(LEN($AG432:$AG435)-LEN(SUBSTITUTE($AG432:$AG435,"A", "")))</f>
        <v>0</v>
      </c>
      <c r="AP432" s="222">
        <f>SUMPRODUCT(LEN($M432:$AE435)-LEN(SUBSTITUTE($M432:$AE435,"S", "")))</f>
        <v>21</v>
      </c>
      <c r="AQ432" s="216">
        <f>SUMPRODUCT(LEN($AH432:$AH435)-LEN(SUBSTITUTE($AH432:$AH435,"S", "")))</f>
        <v>3</v>
      </c>
      <c r="AR432" s="219">
        <f>SUMPRODUCT(LEN($AG432:$AG435)-LEN(SUBSTITUTE($AG432:$AG435,"S", "")))</f>
        <v>2</v>
      </c>
      <c r="AS432" s="222">
        <f>SUMPRODUCT(LEN($M432:$AE435)-LEN(SUBSTITUTE($M432:$AE435,"F", "")))</f>
        <v>2</v>
      </c>
      <c r="AT432" s="216">
        <f>SUMPRODUCT(LEN($AH432:$AH435)-LEN(SUBSTITUTE($AH432:$AH435,"F", "")))</f>
        <v>0</v>
      </c>
      <c r="AU432" s="219">
        <f>SUMPRODUCT(LEN($AG432:$AG435)-LEN(SUBSTITUTE($AG432:$AG435,"F", "")))</f>
        <v>0</v>
      </c>
      <c r="AV432" s="222">
        <f>SUMPRODUCT(LEN($M432:$AE435)-LEN(SUBSTITUTE($M432:$AE435,"G", "")))</f>
        <v>10</v>
      </c>
      <c r="AW432" s="216">
        <f>SUMPRODUCT(LEN($AH432:$AH435)-LEN(SUBSTITUTE($AH432:$AH435,"G", "")))</f>
        <v>3</v>
      </c>
      <c r="AX432" s="219">
        <f>SUMPRODUCT(LEN($AG432:$AG435)-LEN(SUBSTITUTE($AG432:$AG435,"G", "")))</f>
        <v>0</v>
      </c>
      <c r="AY432" s="222">
        <f>SUMPRODUCT(LEN($M432:$AE435)-LEN(SUBSTITUTE($M432:$AE435,"M", "")))</f>
        <v>9</v>
      </c>
      <c r="AZ432" s="216">
        <f>SUMPRODUCT(LEN($AH432:$AH435)-LEN(SUBSTITUTE($AH432:$AH435,"M", "")))</f>
        <v>1</v>
      </c>
      <c r="BA432" s="219">
        <f>SUMPRODUCT(LEN($AG432:$AG435)-LEN(SUBSTITUTE($AG432:$AG435,"M", "")))</f>
        <v>0</v>
      </c>
      <c r="BB432" s="273">
        <f>SUMPRODUCT(LEN($AI432:$AI435)-LEN(SUBSTITUTE($AI432:$AI435,"S", "")))</f>
        <v>0</v>
      </c>
      <c r="BC432" s="276">
        <f>SUMPRODUCT(LEN($AI432:$AI435)-LEN(SUBSTITUTE($AI432:$AI435,"F", "")))</f>
        <v>0</v>
      </c>
      <c r="BD432" s="276">
        <f>SUMPRODUCT(LEN($AI432:$AI435)-LEN(SUBSTITUTE($AI432:$AI435,"G", "")))</f>
        <v>0</v>
      </c>
      <c r="BE432" s="279">
        <f>SUMPRODUCT(LEN($AI432:$AI435)-LEN(SUBSTITUTE($AI432:$AI435,"M", "")))</f>
        <v>0</v>
      </c>
    </row>
    <row r="433" spans="2:65" ht="28.15" customHeight="1" thickBot="1">
      <c r="B433" s="32"/>
      <c r="C433" s="245"/>
      <c r="D433" s="40"/>
      <c r="E433" s="39"/>
      <c r="F433" s="39"/>
      <c r="G433" s="38"/>
      <c r="H433" s="242"/>
      <c r="I433" s="249"/>
      <c r="J433" s="249"/>
      <c r="K433" s="249"/>
      <c r="L433" s="35" t="s">
        <v>122</v>
      </c>
      <c r="M433" s="34" t="s">
        <v>175</v>
      </c>
      <c r="N433" s="35" t="s">
        <v>121</v>
      </c>
      <c r="O433" s="34" t="s">
        <v>1311</v>
      </c>
      <c r="P433" s="35" t="s">
        <v>120</v>
      </c>
      <c r="Q433" s="34" t="s">
        <v>374</v>
      </c>
      <c r="R433" s="35" t="s">
        <v>119</v>
      </c>
      <c r="S433" s="34" t="s">
        <v>230</v>
      </c>
      <c r="T433" s="35" t="s">
        <v>118</v>
      </c>
      <c r="U433" s="34" t="s">
        <v>650</v>
      </c>
      <c r="V433" s="35" t="s">
        <v>117</v>
      </c>
      <c r="W433" s="34" t="s">
        <v>480</v>
      </c>
      <c r="X433" s="35" t="s">
        <v>116</v>
      </c>
      <c r="Y433" s="34" t="s">
        <v>371</v>
      </c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>
        <v>30</v>
      </c>
      <c r="AG433" s="34" t="s">
        <v>133</v>
      </c>
      <c r="AH433" s="33"/>
      <c r="AI433" s="23"/>
      <c r="AJ433" s="236"/>
      <c r="AK433" s="236"/>
      <c r="AL433" s="51"/>
      <c r="AM433" s="229"/>
      <c r="AN433" s="217"/>
      <c r="AO433" s="220"/>
      <c r="AP433" s="223"/>
      <c r="AQ433" s="217"/>
      <c r="AR433" s="220"/>
      <c r="AS433" s="223"/>
      <c r="AT433" s="217"/>
      <c r="AU433" s="220"/>
      <c r="AV433" s="223"/>
      <c r="AW433" s="217"/>
      <c r="AX433" s="220"/>
      <c r="AY433" s="223"/>
      <c r="AZ433" s="217"/>
      <c r="BA433" s="220"/>
      <c r="BB433" s="274"/>
      <c r="BC433" s="277"/>
      <c r="BD433" s="277"/>
      <c r="BE433" s="280"/>
    </row>
    <row r="434" spans="2:65" ht="28.15" customHeight="1">
      <c r="B434" s="32"/>
      <c r="C434" s="246"/>
      <c r="D434" s="31"/>
      <c r="E434" s="30"/>
      <c r="F434" s="30"/>
      <c r="G434" s="29"/>
      <c r="H434" s="239">
        <v>255</v>
      </c>
      <c r="I434" s="250"/>
      <c r="J434" s="250"/>
      <c r="K434" s="250"/>
      <c r="L434" s="26" t="s">
        <v>112</v>
      </c>
      <c r="M434" s="25" t="s">
        <v>375</v>
      </c>
      <c r="N434" s="26" t="s">
        <v>111</v>
      </c>
      <c r="O434" s="25" t="s">
        <v>1106</v>
      </c>
      <c r="P434" s="26" t="s">
        <v>110</v>
      </c>
      <c r="Q434" s="25" t="s">
        <v>498</v>
      </c>
      <c r="R434" s="26" t="s">
        <v>109</v>
      </c>
      <c r="S434" s="25" t="s">
        <v>731</v>
      </c>
      <c r="T434" s="26" t="s">
        <v>108</v>
      </c>
      <c r="U434" s="25" t="s">
        <v>1606</v>
      </c>
      <c r="V434" s="26" t="s">
        <v>107</v>
      </c>
      <c r="W434" s="25" t="s">
        <v>381</v>
      </c>
      <c r="X434" s="26" t="s">
        <v>106</v>
      </c>
      <c r="Y434" s="25" t="s">
        <v>133</v>
      </c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36"/>
      <c r="AK434" s="236"/>
      <c r="AL434" s="51"/>
      <c r="AM434" s="229"/>
      <c r="AN434" s="217"/>
      <c r="AO434" s="220"/>
      <c r="AP434" s="223"/>
      <c r="AQ434" s="217"/>
      <c r="AR434" s="220"/>
      <c r="AS434" s="223"/>
      <c r="AT434" s="217"/>
      <c r="AU434" s="220"/>
      <c r="AV434" s="223"/>
      <c r="AW434" s="217"/>
      <c r="AX434" s="220"/>
      <c r="AY434" s="223"/>
      <c r="AZ434" s="217"/>
      <c r="BA434" s="220"/>
      <c r="BB434" s="274"/>
      <c r="BC434" s="277"/>
      <c r="BD434" s="277"/>
      <c r="BE434" s="280"/>
    </row>
    <row r="435" spans="2:65" ht="28.15" customHeight="1" thickBot="1">
      <c r="B435" s="32"/>
      <c r="C435" s="247"/>
      <c r="D435" s="60"/>
      <c r="E435" s="59"/>
      <c r="F435" s="59"/>
      <c r="G435" s="58"/>
      <c r="H435" s="240"/>
      <c r="I435" s="251"/>
      <c r="J435" s="251"/>
      <c r="K435" s="251"/>
      <c r="L435" s="55" t="s">
        <v>103</v>
      </c>
      <c r="M435" s="54" t="s">
        <v>1448</v>
      </c>
      <c r="N435" s="55" t="s">
        <v>102</v>
      </c>
      <c r="O435" s="54" t="s">
        <v>1605</v>
      </c>
      <c r="P435" s="55" t="s">
        <v>101</v>
      </c>
      <c r="Q435" s="54" t="s">
        <v>175</v>
      </c>
      <c r="R435" s="55" t="s">
        <v>100</v>
      </c>
      <c r="S435" s="54" t="s">
        <v>759</v>
      </c>
      <c r="T435" s="55">
        <v>20</v>
      </c>
      <c r="U435" s="54" t="s">
        <v>538</v>
      </c>
      <c r="V435" s="55" t="s">
        <v>99</v>
      </c>
      <c r="W435" s="54" t="s">
        <v>371</v>
      </c>
      <c r="X435" s="55" t="s">
        <v>98</v>
      </c>
      <c r="Y435" s="54" t="s">
        <v>133</v>
      </c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38"/>
      <c r="AK435" s="238"/>
      <c r="AL435" s="51"/>
      <c r="AM435" s="230"/>
      <c r="AN435" s="218"/>
      <c r="AO435" s="221"/>
      <c r="AP435" s="224"/>
      <c r="AQ435" s="218"/>
      <c r="AR435" s="221"/>
      <c r="AS435" s="224"/>
      <c r="AT435" s="218"/>
      <c r="AU435" s="221"/>
      <c r="AV435" s="224"/>
      <c r="AW435" s="218"/>
      <c r="AX435" s="221"/>
      <c r="AY435" s="224"/>
      <c r="AZ435" s="218"/>
      <c r="BA435" s="221"/>
      <c r="BB435" s="275"/>
      <c r="BC435" s="278"/>
      <c r="BD435" s="278"/>
      <c r="BE435" s="281"/>
    </row>
    <row r="436" spans="2:65" ht="28.15" customHeight="1">
      <c r="B436" s="32"/>
      <c r="C436" s="244">
        <v>2</v>
      </c>
      <c r="D436" s="50"/>
      <c r="E436" s="49"/>
      <c r="F436" s="49"/>
      <c r="G436" s="48"/>
      <c r="H436" s="241"/>
      <c r="I436" s="248"/>
      <c r="J436" s="248"/>
      <c r="K436" s="248"/>
      <c r="L436" s="45" t="s">
        <v>132</v>
      </c>
      <c r="M436" s="44"/>
      <c r="N436" s="45" t="s">
        <v>131</v>
      </c>
      <c r="O436" s="44"/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31"/>
      <c r="AK436" s="225"/>
      <c r="AL436" s="51"/>
      <c r="AM436" s="228">
        <f>SUMPRODUCT(LEN($M436:$AE439)-LEN(SUBSTITUTE($M436:$AE439,"A", "")))</f>
        <v>0</v>
      </c>
      <c r="AN436" s="216">
        <f>SUMPRODUCT(LEN($AH436:$AH439)-LEN(SUBSTITUTE($AH436:$AH439,"A", "")))</f>
        <v>0</v>
      </c>
      <c r="AO436" s="219">
        <f>SUMPRODUCT(LEN($AG436:$AG439)-LEN(SUBSTITUTE($AG436:$AG439,"A", "")))</f>
        <v>0</v>
      </c>
      <c r="AP436" s="222">
        <f>SUMPRODUCT(LEN($M436:$AE439)-LEN(SUBSTITUTE($M436:$AE439,"S", "")))</f>
        <v>0</v>
      </c>
      <c r="AQ436" s="216">
        <f>SUMPRODUCT(LEN($AH436:$AH439)-LEN(SUBSTITUTE($AH436:$AH439,"S", "")))</f>
        <v>0</v>
      </c>
      <c r="AR436" s="219">
        <f>SUMPRODUCT(LEN($AG436:$AG439)-LEN(SUBSTITUTE($AG436:$AG439,"S", "")))</f>
        <v>0</v>
      </c>
      <c r="AS436" s="222">
        <f>SUMPRODUCT(LEN($M436:$AE439)-LEN(SUBSTITUTE($M436:$AE439,"F", "")))</f>
        <v>0</v>
      </c>
      <c r="AT436" s="216">
        <f>SUMPRODUCT(LEN($AH436:$AH439)-LEN(SUBSTITUTE($AH436:$AH439,"F", "")))</f>
        <v>0</v>
      </c>
      <c r="AU436" s="219">
        <f>SUMPRODUCT(LEN($AG436:$AG439)-LEN(SUBSTITUTE($AG436:$AG439,"F", "")))</f>
        <v>0</v>
      </c>
      <c r="AV436" s="222">
        <f>SUMPRODUCT(LEN($M436:$AE439)-LEN(SUBSTITUTE($M436:$AE439,"G", "")))</f>
        <v>0</v>
      </c>
      <c r="AW436" s="216">
        <f>SUMPRODUCT(LEN($AH436:$AH439)-LEN(SUBSTITUTE($AH436:$AH439,"G", "")))</f>
        <v>0</v>
      </c>
      <c r="AX436" s="219">
        <f>SUMPRODUCT(LEN($AG436:$AG439)-LEN(SUBSTITUTE($AG436:$AG439,"G", "")))</f>
        <v>0</v>
      </c>
      <c r="AY436" s="222">
        <f>SUMPRODUCT(LEN($M436:$AE439)-LEN(SUBSTITUTE($M436:$AE439,"M", "")))</f>
        <v>0</v>
      </c>
      <c r="AZ436" s="216">
        <f>SUMPRODUCT(LEN($AH436:$AH439)-LEN(SUBSTITUTE($AH436:$AH439,"M", "")))</f>
        <v>0</v>
      </c>
      <c r="BA436" s="219">
        <f>SUMPRODUCT(LEN($AG436:$AG439)-LEN(SUBSTITUTE($AG436:$AG439,"M", "")))</f>
        <v>0</v>
      </c>
      <c r="BB436" s="273">
        <f>SUMPRODUCT(LEN($AI436:$AI439)-LEN(SUBSTITUTE($AI436:$AI439,"S", "")))</f>
        <v>0</v>
      </c>
      <c r="BC436" s="276">
        <f>SUMPRODUCT(LEN($AI436:$AI439)-LEN(SUBSTITUTE($AI436:$AI439,"F", "")))</f>
        <v>0</v>
      </c>
      <c r="BD436" s="276">
        <f>SUMPRODUCT(LEN($AI436:$AI439)-LEN(SUBSTITUTE($AI436:$AI439,"G", "")))</f>
        <v>0</v>
      </c>
      <c r="BE436" s="279">
        <f>SUMPRODUCT(LEN($AI436:$AI439)-LEN(SUBSTITUTE($AI436:$AI439,"M", "")))</f>
        <v>0</v>
      </c>
    </row>
    <row r="437" spans="2:65" ht="28.15" customHeight="1" thickBot="1">
      <c r="B437" s="32"/>
      <c r="C437" s="245"/>
      <c r="D437" s="40"/>
      <c r="E437" s="39"/>
      <c r="F437" s="39"/>
      <c r="G437" s="38"/>
      <c r="H437" s="242"/>
      <c r="I437" s="249"/>
      <c r="J437" s="249"/>
      <c r="K437" s="249"/>
      <c r="L437" s="35" t="s">
        <v>122</v>
      </c>
      <c r="M437" s="34"/>
      <c r="N437" s="35" t="s">
        <v>121</v>
      </c>
      <c r="O437" s="34"/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32"/>
      <c r="AK437" s="226"/>
      <c r="AL437" s="51"/>
      <c r="AM437" s="229"/>
      <c r="AN437" s="217"/>
      <c r="AO437" s="220"/>
      <c r="AP437" s="223"/>
      <c r="AQ437" s="217"/>
      <c r="AR437" s="220"/>
      <c r="AS437" s="223"/>
      <c r="AT437" s="217"/>
      <c r="AU437" s="220"/>
      <c r="AV437" s="223"/>
      <c r="AW437" s="217"/>
      <c r="AX437" s="220"/>
      <c r="AY437" s="223"/>
      <c r="AZ437" s="217"/>
      <c r="BA437" s="220"/>
      <c r="BB437" s="274"/>
      <c r="BC437" s="277"/>
      <c r="BD437" s="277"/>
      <c r="BE437" s="280"/>
    </row>
    <row r="438" spans="2:65" ht="28.15" customHeight="1">
      <c r="B438" s="32"/>
      <c r="C438" s="246"/>
      <c r="D438" s="31"/>
      <c r="E438" s="30"/>
      <c r="F438" s="30"/>
      <c r="G438" s="29"/>
      <c r="H438" s="239"/>
      <c r="I438" s="250"/>
      <c r="J438" s="250"/>
      <c r="K438" s="250"/>
      <c r="L438" s="26" t="s">
        <v>112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32"/>
      <c r="AK438" s="226"/>
      <c r="AL438" s="51"/>
      <c r="AM438" s="229"/>
      <c r="AN438" s="217"/>
      <c r="AO438" s="220"/>
      <c r="AP438" s="223"/>
      <c r="AQ438" s="217"/>
      <c r="AR438" s="220"/>
      <c r="AS438" s="223"/>
      <c r="AT438" s="217"/>
      <c r="AU438" s="220"/>
      <c r="AV438" s="223"/>
      <c r="AW438" s="217"/>
      <c r="AX438" s="220"/>
      <c r="AY438" s="223"/>
      <c r="AZ438" s="217"/>
      <c r="BA438" s="220"/>
      <c r="BB438" s="274"/>
      <c r="BC438" s="277"/>
      <c r="BD438" s="277"/>
      <c r="BE438" s="280"/>
    </row>
    <row r="439" spans="2:65" ht="28.15" customHeight="1" thickBot="1">
      <c r="B439" s="32"/>
      <c r="C439" s="247"/>
      <c r="D439" s="60"/>
      <c r="E439" s="59"/>
      <c r="F439" s="59"/>
      <c r="G439" s="58"/>
      <c r="H439" s="240"/>
      <c r="I439" s="251"/>
      <c r="J439" s="251"/>
      <c r="K439" s="251"/>
      <c r="L439" s="55" t="s">
        <v>103</v>
      </c>
      <c r="M439" s="54"/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33"/>
      <c r="AK439" s="227"/>
      <c r="AL439" s="51"/>
      <c r="AM439" s="230"/>
      <c r="AN439" s="218"/>
      <c r="AO439" s="221"/>
      <c r="AP439" s="224"/>
      <c r="AQ439" s="218"/>
      <c r="AR439" s="221"/>
      <c r="AS439" s="224"/>
      <c r="AT439" s="218"/>
      <c r="AU439" s="221"/>
      <c r="AV439" s="224"/>
      <c r="AW439" s="218"/>
      <c r="AX439" s="221"/>
      <c r="AY439" s="224"/>
      <c r="AZ439" s="218"/>
      <c r="BA439" s="221"/>
      <c r="BB439" s="275"/>
      <c r="BC439" s="278"/>
      <c r="BD439" s="278"/>
      <c r="BE439" s="281"/>
    </row>
    <row r="440" spans="2:65" ht="28.15" hidden="1" customHeight="1">
      <c r="B440" s="32"/>
      <c r="C440" s="244">
        <v>3</v>
      </c>
      <c r="D440" s="50"/>
      <c r="E440" s="49"/>
      <c r="F440" s="49"/>
      <c r="G440" s="48"/>
      <c r="H440" s="241"/>
      <c r="I440" s="248"/>
      <c r="J440" s="248"/>
      <c r="K440" s="248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35"/>
      <c r="AK440" s="235"/>
      <c r="AL440" s="51"/>
      <c r="AM440" s="228">
        <f>SUMPRODUCT(LEN($M440:$AE443)-LEN(SUBSTITUTE($M440:$AE443,"A", "")))</f>
        <v>0</v>
      </c>
      <c r="AN440" s="216">
        <f>SUMPRODUCT(LEN($AH440:$AH443)-LEN(SUBSTITUTE($AH440:$AH443,"A", "")))</f>
        <v>0</v>
      </c>
      <c r="AO440" s="219">
        <f>SUMPRODUCT(LEN($AG440:$AG443)-LEN(SUBSTITUTE($AG440:$AG443,"A", "")))</f>
        <v>0</v>
      </c>
      <c r="AP440" s="222">
        <f>SUMPRODUCT(LEN($M440:$AE443)-LEN(SUBSTITUTE($M440:$AE443,"S", "")))</f>
        <v>0</v>
      </c>
      <c r="AQ440" s="216">
        <f>SUMPRODUCT(LEN($AH440:$AH443)-LEN(SUBSTITUTE($AH440:$AH443,"S", "")))</f>
        <v>0</v>
      </c>
      <c r="AR440" s="219">
        <f>SUMPRODUCT(LEN($AG440:$AG443)-LEN(SUBSTITUTE($AG440:$AG443,"S", "")))</f>
        <v>0</v>
      </c>
      <c r="AS440" s="222">
        <f>SUMPRODUCT(LEN($M440:$AE443)-LEN(SUBSTITUTE($M440:$AE443,"F", "")))</f>
        <v>0</v>
      </c>
      <c r="AT440" s="216">
        <f>SUMPRODUCT(LEN($AH440:$AH443)-LEN(SUBSTITUTE($AH440:$AH443,"F", "")))</f>
        <v>0</v>
      </c>
      <c r="AU440" s="219">
        <f>SUMPRODUCT(LEN($AG440:$AG443)-LEN(SUBSTITUTE($AG440:$AG443,"F", "")))</f>
        <v>0</v>
      </c>
      <c r="AV440" s="222">
        <f>SUMPRODUCT(LEN($M440:$AE443)-LEN(SUBSTITUTE($M440:$AE443,"G", "")))</f>
        <v>0</v>
      </c>
      <c r="AW440" s="216">
        <f>SUMPRODUCT(LEN($AH440:$AH443)-LEN(SUBSTITUTE($AH440:$AH443,"G", "")))</f>
        <v>0</v>
      </c>
      <c r="AX440" s="219">
        <f>SUMPRODUCT(LEN($AG440:$AG443)-LEN(SUBSTITUTE($AG440:$AG443,"G", "")))</f>
        <v>0</v>
      </c>
      <c r="AY440" s="222">
        <f>SUMPRODUCT(LEN($M440:$AE443)-LEN(SUBSTITUTE($M440:$AE443,"M", "")))</f>
        <v>0</v>
      </c>
      <c r="AZ440" s="216">
        <f>SUMPRODUCT(LEN($AH440:$AH443)-LEN(SUBSTITUTE($AH440:$AH443,"M", "")))</f>
        <v>0</v>
      </c>
      <c r="BA440" s="219">
        <f>SUMPRODUCT(LEN($AG440:$AG443)-LEN(SUBSTITUTE($AG440:$AG443,"M", "")))</f>
        <v>0</v>
      </c>
      <c r="BB440" s="273">
        <f>SUMPRODUCT(LEN($AI440:$AI443)-LEN(SUBSTITUTE($AI440:$AI443,"S", "")))</f>
        <v>0</v>
      </c>
      <c r="BC440" s="276">
        <f>SUMPRODUCT(LEN($AI440:$AI443)-LEN(SUBSTITUTE($AI440:$AI443,"F", "")))</f>
        <v>0</v>
      </c>
      <c r="BD440" s="276">
        <f>SUMPRODUCT(LEN($AI440:$AI443)-LEN(SUBSTITUTE($AI440:$AI443,"G", "")))</f>
        <v>0</v>
      </c>
      <c r="BE440" s="279">
        <f>SUMPRODUCT(LEN($AI440:$AI443)-LEN(SUBSTITUTE($AI440:$AI443,"M", "")))</f>
        <v>0</v>
      </c>
    </row>
    <row r="441" spans="2:65" ht="28.15" hidden="1" customHeight="1" thickBot="1">
      <c r="B441" s="32"/>
      <c r="C441" s="245"/>
      <c r="D441" s="40"/>
      <c r="E441" s="39"/>
      <c r="F441" s="39"/>
      <c r="G441" s="38"/>
      <c r="H441" s="242"/>
      <c r="I441" s="249"/>
      <c r="J441" s="249"/>
      <c r="K441" s="249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36"/>
      <c r="AK441" s="236"/>
      <c r="AL441" s="51"/>
      <c r="AM441" s="229"/>
      <c r="AN441" s="217"/>
      <c r="AO441" s="220"/>
      <c r="AP441" s="223"/>
      <c r="AQ441" s="217"/>
      <c r="AR441" s="220"/>
      <c r="AS441" s="223"/>
      <c r="AT441" s="217"/>
      <c r="AU441" s="220"/>
      <c r="AV441" s="223"/>
      <c r="AW441" s="217"/>
      <c r="AX441" s="220"/>
      <c r="AY441" s="223"/>
      <c r="AZ441" s="217"/>
      <c r="BA441" s="220"/>
      <c r="BB441" s="274"/>
      <c r="BC441" s="277"/>
      <c r="BD441" s="277"/>
      <c r="BE441" s="280"/>
    </row>
    <row r="442" spans="2:65" ht="28.15" hidden="1" customHeight="1">
      <c r="B442" s="32"/>
      <c r="C442" s="246"/>
      <c r="D442" s="31"/>
      <c r="E442" s="30"/>
      <c r="F442" s="30"/>
      <c r="G442" s="29"/>
      <c r="H442" s="239"/>
      <c r="I442" s="250"/>
      <c r="J442" s="250"/>
      <c r="K442" s="250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36"/>
      <c r="AK442" s="236"/>
      <c r="AL442" s="51"/>
      <c r="AM442" s="229"/>
      <c r="AN442" s="217"/>
      <c r="AO442" s="220"/>
      <c r="AP442" s="223"/>
      <c r="AQ442" s="217"/>
      <c r="AR442" s="220"/>
      <c r="AS442" s="223"/>
      <c r="AT442" s="217"/>
      <c r="AU442" s="220"/>
      <c r="AV442" s="223"/>
      <c r="AW442" s="217"/>
      <c r="AX442" s="220"/>
      <c r="AY442" s="223"/>
      <c r="AZ442" s="217"/>
      <c r="BA442" s="220"/>
      <c r="BB442" s="274"/>
      <c r="BC442" s="277"/>
      <c r="BD442" s="277"/>
      <c r="BE442" s="280"/>
    </row>
    <row r="443" spans="2:65" ht="28.15" hidden="1" customHeight="1" thickBot="1">
      <c r="B443" s="21"/>
      <c r="C443" s="252"/>
      <c r="D443" s="20"/>
      <c r="E443" s="19"/>
      <c r="F443" s="19"/>
      <c r="G443" s="18"/>
      <c r="H443" s="240"/>
      <c r="I443" s="253"/>
      <c r="J443" s="253"/>
      <c r="K443" s="253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37"/>
      <c r="AK443" s="237"/>
      <c r="AL443" s="51"/>
      <c r="AM443" s="230"/>
      <c r="AN443" s="218"/>
      <c r="AO443" s="221"/>
      <c r="AP443" s="224"/>
      <c r="AQ443" s="218"/>
      <c r="AR443" s="221"/>
      <c r="AS443" s="224"/>
      <c r="AT443" s="218"/>
      <c r="AU443" s="221"/>
      <c r="AV443" s="224"/>
      <c r="AW443" s="218"/>
      <c r="AX443" s="221"/>
      <c r="AY443" s="224"/>
      <c r="AZ443" s="218"/>
      <c r="BA443" s="221"/>
      <c r="BB443" s="275"/>
      <c r="BC443" s="278"/>
      <c r="BD443" s="278"/>
      <c r="BE443" s="281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14" t="s">
        <v>167</v>
      </c>
      <c r="M444" s="243"/>
      <c r="N444" s="214" t="s">
        <v>166</v>
      </c>
      <c r="O444" s="243"/>
      <c r="P444" s="214" t="s">
        <v>166</v>
      </c>
      <c r="Q444" s="215"/>
      <c r="R444" s="214" t="s">
        <v>166</v>
      </c>
      <c r="S444" s="215"/>
      <c r="T444" s="214" t="s">
        <v>166</v>
      </c>
      <c r="U444" s="215"/>
      <c r="V444" s="214" t="s">
        <v>166</v>
      </c>
      <c r="W444" s="215"/>
      <c r="X444" s="214" t="s">
        <v>166</v>
      </c>
      <c r="Y444" s="215"/>
      <c r="Z444" s="214" t="s">
        <v>166</v>
      </c>
      <c r="AA444" s="215"/>
      <c r="AB444" s="214" t="s">
        <v>166</v>
      </c>
      <c r="AC444" s="215"/>
      <c r="AD444" s="214" t="s">
        <v>166</v>
      </c>
      <c r="AE444" s="215"/>
      <c r="AF444" s="234" t="s">
        <v>165</v>
      </c>
      <c r="AG444" s="215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55"/>
      <c r="F445" s="256"/>
      <c r="G445" s="257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35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9</v>
      </c>
      <c r="AW445" s="85">
        <f t="shared" si="58"/>
        <v>0</v>
      </c>
      <c r="AX445" s="84">
        <f t="shared" si="58"/>
        <v>0</v>
      </c>
      <c r="AY445" s="86">
        <f t="shared" si="58"/>
        <v>6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137</v>
      </c>
      <c r="BI445" s="5">
        <f>SUM(AM445:AO445)/$BJ$5</f>
        <v>35</v>
      </c>
      <c r="BJ445" s="5">
        <f>SUM(AP445:AR445,BB445)/$BJ$5</f>
        <v>3</v>
      </c>
      <c r="BK445" s="5">
        <f>SUM(AS445:AU445,BC445)/$BJ$5</f>
        <v>1</v>
      </c>
      <c r="BL445" s="5">
        <f>SUM(AV445:AX445,BD445)/$BJ$5</f>
        <v>10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17.5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4.5</v>
      </c>
      <c r="AW446" s="66">
        <f t="shared" si="59"/>
        <v>0</v>
      </c>
      <c r="AX446" s="65">
        <f t="shared" si="59"/>
        <v>0</v>
      </c>
      <c r="AY446" s="67">
        <f t="shared" si="59"/>
        <v>3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4">
        <v>1</v>
      </c>
      <c r="D447" s="50"/>
      <c r="E447" s="49"/>
      <c r="F447" s="49"/>
      <c r="G447" s="48"/>
      <c r="H447" s="241" t="s">
        <v>178</v>
      </c>
      <c r="I447" s="248">
        <v>120</v>
      </c>
      <c r="J447" s="248">
        <v>31</v>
      </c>
      <c r="K447" s="248">
        <v>6</v>
      </c>
      <c r="L447" s="45" t="s">
        <v>132</v>
      </c>
      <c r="M447" s="44" t="s">
        <v>175</v>
      </c>
      <c r="N447" s="45" t="s">
        <v>131</v>
      </c>
      <c r="O447" s="44" t="s">
        <v>1097</v>
      </c>
      <c r="P447" s="45" t="s">
        <v>130</v>
      </c>
      <c r="Q447" s="44" t="s">
        <v>1079</v>
      </c>
      <c r="R447" s="45" t="s">
        <v>129</v>
      </c>
      <c r="S447" s="44" t="s">
        <v>703</v>
      </c>
      <c r="T447" s="45" t="s">
        <v>128</v>
      </c>
      <c r="U447" s="44" t="s">
        <v>658</v>
      </c>
      <c r="V447" s="45" t="s">
        <v>127</v>
      </c>
      <c r="W447" s="44" t="s">
        <v>375</v>
      </c>
      <c r="X447" s="45" t="s">
        <v>126</v>
      </c>
      <c r="Y447" s="44" t="s">
        <v>133</v>
      </c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/>
      <c r="AI447" s="42" t="s">
        <v>531</v>
      </c>
      <c r="AJ447" s="235"/>
      <c r="AK447" s="235"/>
      <c r="AL447" s="51"/>
      <c r="AM447" s="228">
        <f>SUMPRODUCT(LEN($M447:$AE450)-LEN(SUBSTITUTE($M447:$AE450,"A", "")))</f>
        <v>35</v>
      </c>
      <c r="AN447" s="216">
        <f>SUMPRODUCT(LEN($AH447:$AH450)-LEN(SUBSTITUTE($AH447:$AH450,"A", "")))</f>
        <v>0</v>
      </c>
      <c r="AO447" s="219">
        <f>SUMPRODUCT(LEN($AG447:$AG450)-LEN(SUBSTITUTE($AG447:$AG450,"A", "")))</f>
        <v>0</v>
      </c>
      <c r="AP447" s="222">
        <f>SUMPRODUCT(LEN($M447:$AE450)-LEN(SUBSTITUTE($M447:$AE450,"S", "")))</f>
        <v>3</v>
      </c>
      <c r="AQ447" s="216">
        <f>SUMPRODUCT(LEN($AH447:$AH450)-LEN(SUBSTITUTE($AH447:$AH450,"S", "")))</f>
        <v>0</v>
      </c>
      <c r="AR447" s="219">
        <f>SUMPRODUCT(LEN($AG447:$AG450)-LEN(SUBSTITUTE($AG447:$AG450,"S", "")))</f>
        <v>0</v>
      </c>
      <c r="AS447" s="222">
        <f>SUMPRODUCT(LEN($M447:$AE450)-LEN(SUBSTITUTE($M447:$AE450,"F", "")))</f>
        <v>1</v>
      </c>
      <c r="AT447" s="216">
        <f>SUMPRODUCT(LEN($AH447:$AH450)-LEN(SUBSTITUTE($AH447:$AH450,"F", "")))</f>
        <v>0</v>
      </c>
      <c r="AU447" s="219">
        <f>SUMPRODUCT(LEN($AG447:$AG450)-LEN(SUBSTITUTE($AG447:$AG450,"F", "")))</f>
        <v>0</v>
      </c>
      <c r="AV447" s="222">
        <f>SUMPRODUCT(LEN($M447:$AE450)-LEN(SUBSTITUTE($M447:$AE450,"G", "")))</f>
        <v>9</v>
      </c>
      <c r="AW447" s="216">
        <f>SUMPRODUCT(LEN($AH447:$AH450)-LEN(SUBSTITUTE($AH447:$AH450,"G", "")))</f>
        <v>0</v>
      </c>
      <c r="AX447" s="219">
        <f>SUMPRODUCT(LEN($AG447:$AG450)-LEN(SUBSTITUTE($AG447:$AG450,"G", "")))</f>
        <v>0</v>
      </c>
      <c r="AY447" s="222">
        <f>SUMPRODUCT(LEN($M447:$AE450)-LEN(SUBSTITUTE($M447:$AE450,"M", "")))</f>
        <v>6</v>
      </c>
      <c r="AZ447" s="216">
        <f>SUMPRODUCT(LEN($AH447:$AH450)-LEN(SUBSTITUTE($AH447:$AH450,"M", "")))</f>
        <v>0</v>
      </c>
      <c r="BA447" s="219">
        <f>SUMPRODUCT(LEN($AG447:$AG450)-LEN(SUBSTITUTE($AG447:$AG450,"M", "")))</f>
        <v>0</v>
      </c>
      <c r="BB447" s="273">
        <f>SUMPRODUCT(LEN($AI447:$AI450)-LEN(SUBSTITUTE($AI447:$AI450,"S", "")))</f>
        <v>0</v>
      </c>
      <c r="BC447" s="276">
        <f>SUMPRODUCT(LEN($AI447:$AI450)-LEN(SUBSTITUTE($AI447:$AI450,"F", "")))</f>
        <v>0</v>
      </c>
      <c r="BD447" s="276">
        <f>SUMPRODUCT(LEN($AI447:$AI450)-LEN(SUBSTITUTE($AI447:$AI450,"G", "")))</f>
        <v>1</v>
      </c>
      <c r="BE447" s="279">
        <f>SUMPRODUCT(LEN($AI447:$AI450)-LEN(SUBSTITUTE($AI447:$AI450,"M", "")))</f>
        <v>0</v>
      </c>
    </row>
    <row r="448" spans="2:65" ht="28.15" customHeight="1" thickBot="1">
      <c r="B448" s="32"/>
      <c r="C448" s="245"/>
      <c r="D448" s="40"/>
      <c r="E448" s="39"/>
      <c r="F448" s="39"/>
      <c r="G448" s="38"/>
      <c r="H448" s="242"/>
      <c r="I448" s="249"/>
      <c r="J448" s="249"/>
      <c r="K448" s="249"/>
      <c r="L448" s="35" t="s">
        <v>122</v>
      </c>
      <c r="M448" s="34" t="s">
        <v>175</v>
      </c>
      <c r="N448" s="35" t="s">
        <v>121</v>
      </c>
      <c r="O448" s="34" t="s">
        <v>1287</v>
      </c>
      <c r="P448" s="35" t="s">
        <v>120</v>
      </c>
      <c r="Q448" s="34" t="s">
        <v>375</v>
      </c>
      <c r="R448" s="35" t="s">
        <v>119</v>
      </c>
      <c r="S448" s="34" t="s">
        <v>705</v>
      </c>
      <c r="T448" s="35" t="s">
        <v>118</v>
      </c>
      <c r="U448" s="34" t="s">
        <v>664</v>
      </c>
      <c r="V448" s="35" t="s">
        <v>117</v>
      </c>
      <c r="W448" s="34" t="s">
        <v>133</v>
      </c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36"/>
      <c r="AK448" s="236"/>
      <c r="AL448" s="51"/>
      <c r="AM448" s="229"/>
      <c r="AN448" s="217"/>
      <c r="AO448" s="220"/>
      <c r="AP448" s="223"/>
      <c r="AQ448" s="217"/>
      <c r="AR448" s="220"/>
      <c r="AS448" s="223"/>
      <c r="AT448" s="217"/>
      <c r="AU448" s="220"/>
      <c r="AV448" s="223"/>
      <c r="AW448" s="217"/>
      <c r="AX448" s="220"/>
      <c r="AY448" s="223"/>
      <c r="AZ448" s="217"/>
      <c r="BA448" s="220"/>
      <c r="BB448" s="274"/>
      <c r="BC448" s="277"/>
      <c r="BD448" s="277"/>
      <c r="BE448" s="280"/>
    </row>
    <row r="449" spans="2:65" ht="28.15" customHeight="1">
      <c r="B449" s="32"/>
      <c r="C449" s="246"/>
      <c r="D449" s="31"/>
      <c r="E449" s="30"/>
      <c r="F449" s="30"/>
      <c r="G449" s="29"/>
      <c r="H449" s="239">
        <v>256</v>
      </c>
      <c r="I449" s="250"/>
      <c r="J449" s="250"/>
      <c r="K449" s="250"/>
      <c r="L449" s="26" t="s">
        <v>112</v>
      </c>
      <c r="M449" s="25" t="s">
        <v>1097</v>
      </c>
      <c r="N449" s="26" t="s">
        <v>111</v>
      </c>
      <c r="O449" s="25" t="s">
        <v>375</v>
      </c>
      <c r="P449" s="26" t="s">
        <v>110</v>
      </c>
      <c r="Q449" s="25" t="s">
        <v>658</v>
      </c>
      <c r="R449" s="26" t="s">
        <v>109</v>
      </c>
      <c r="S449" s="25" t="s">
        <v>544</v>
      </c>
      <c r="T449" s="26" t="s">
        <v>108</v>
      </c>
      <c r="U449" s="25" t="s">
        <v>498</v>
      </c>
      <c r="V449" s="26" t="s">
        <v>107</v>
      </c>
      <c r="W449" s="25" t="s">
        <v>175</v>
      </c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36"/>
      <c r="AK449" s="236"/>
      <c r="AL449" s="51"/>
      <c r="AM449" s="229"/>
      <c r="AN449" s="217"/>
      <c r="AO449" s="220"/>
      <c r="AP449" s="223"/>
      <c r="AQ449" s="217"/>
      <c r="AR449" s="220"/>
      <c r="AS449" s="223"/>
      <c r="AT449" s="217"/>
      <c r="AU449" s="220"/>
      <c r="AV449" s="223"/>
      <c r="AW449" s="217"/>
      <c r="AX449" s="220"/>
      <c r="AY449" s="223"/>
      <c r="AZ449" s="217"/>
      <c r="BA449" s="220"/>
      <c r="BB449" s="274"/>
      <c r="BC449" s="277"/>
      <c r="BD449" s="277"/>
      <c r="BE449" s="280"/>
    </row>
    <row r="450" spans="2:65" ht="28.15" customHeight="1" thickBot="1">
      <c r="B450" s="32"/>
      <c r="C450" s="247"/>
      <c r="D450" s="60"/>
      <c r="E450" s="59"/>
      <c r="F450" s="59"/>
      <c r="G450" s="58"/>
      <c r="H450" s="240"/>
      <c r="I450" s="251"/>
      <c r="J450" s="251"/>
      <c r="K450" s="251"/>
      <c r="L450" s="55" t="s">
        <v>103</v>
      </c>
      <c r="M450" s="54" t="s">
        <v>375</v>
      </c>
      <c r="N450" s="55" t="s">
        <v>102</v>
      </c>
      <c r="O450" s="54" t="s">
        <v>1079</v>
      </c>
      <c r="P450" s="55" t="s">
        <v>101</v>
      </c>
      <c r="Q450" s="54" t="s">
        <v>703</v>
      </c>
      <c r="R450" s="55" t="s">
        <v>100</v>
      </c>
      <c r="S450" s="54" t="s">
        <v>703</v>
      </c>
      <c r="T450" s="55">
        <v>20</v>
      </c>
      <c r="U450" s="54" t="s">
        <v>375</v>
      </c>
      <c r="V450" s="55" t="s">
        <v>99</v>
      </c>
      <c r="W450" s="54" t="s">
        <v>133</v>
      </c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38"/>
      <c r="AK450" s="238"/>
      <c r="AL450" s="51"/>
      <c r="AM450" s="230"/>
      <c r="AN450" s="218"/>
      <c r="AO450" s="221"/>
      <c r="AP450" s="224"/>
      <c r="AQ450" s="218"/>
      <c r="AR450" s="221"/>
      <c r="AS450" s="224"/>
      <c r="AT450" s="218"/>
      <c r="AU450" s="221"/>
      <c r="AV450" s="224"/>
      <c r="AW450" s="218"/>
      <c r="AX450" s="221"/>
      <c r="AY450" s="224"/>
      <c r="AZ450" s="218"/>
      <c r="BA450" s="221"/>
      <c r="BB450" s="275"/>
      <c r="BC450" s="278"/>
      <c r="BD450" s="278"/>
      <c r="BE450" s="281"/>
    </row>
    <row r="451" spans="2:65" ht="28.15" customHeight="1">
      <c r="B451" s="32"/>
      <c r="C451" s="244">
        <v>2</v>
      </c>
      <c r="D451" s="50"/>
      <c r="E451" s="49"/>
      <c r="F451" s="49"/>
      <c r="G451" s="48"/>
      <c r="H451" s="241"/>
      <c r="I451" s="248"/>
      <c r="J451" s="248"/>
      <c r="K451" s="248"/>
      <c r="L451" s="45" t="s">
        <v>132</v>
      </c>
      <c r="M451" s="44"/>
      <c r="N451" s="45" t="s">
        <v>131</v>
      </c>
      <c r="O451" s="44"/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31"/>
      <c r="AK451" s="225"/>
      <c r="AL451" s="51"/>
      <c r="AM451" s="228">
        <f>SUMPRODUCT(LEN($M451:$AE454)-LEN(SUBSTITUTE($M451:$AE454,"A", "")))</f>
        <v>0</v>
      </c>
      <c r="AN451" s="216">
        <f>SUMPRODUCT(LEN($AH451:$AH454)-LEN(SUBSTITUTE($AH451:$AH454,"A", "")))</f>
        <v>0</v>
      </c>
      <c r="AO451" s="219">
        <f>SUMPRODUCT(LEN($AG451:$AG454)-LEN(SUBSTITUTE($AG451:$AG454,"A", "")))</f>
        <v>0</v>
      </c>
      <c r="AP451" s="222">
        <f>SUMPRODUCT(LEN($M451:$AE454)-LEN(SUBSTITUTE($M451:$AE454,"S", "")))</f>
        <v>0</v>
      </c>
      <c r="AQ451" s="216">
        <f>SUMPRODUCT(LEN($AH451:$AH454)-LEN(SUBSTITUTE($AH451:$AH454,"S", "")))</f>
        <v>0</v>
      </c>
      <c r="AR451" s="219">
        <f>SUMPRODUCT(LEN($AG451:$AG454)-LEN(SUBSTITUTE($AG451:$AG454,"S", "")))</f>
        <v>0</v>
      </c>
      <c r="AS451" s="222">
        <f>SUMPRODUCT(LEN($M451:$AE454)-LEN(SUBSTITUTE($M451:$AE454,"F", "")))</f>
        <v>0</v>
      </c>
      <c r="AT451" s="216">
        <f>SUMPRODUCT(LEN($AH451:$AH454)-LEN(SUBSTITUTE($AH451:$AH454,"F", "")))</f>
        <v>0</v>
      </c>
      <c r="AU451" s="219">
        <f>SUMPRODUCT(LEN($AG451:$AG454)-LEN(SUBSTITUTE($AG451:$AG454,"F", "")))</f>
        <v>0</v>
      </c>
      <c r="AV451" s="222">
        <f>SUMPRODUCT(LEN($M451:$AE454)-LEN(SUBSTITUTE($M451:$AE454,"G", "")))</f>
        <v>0</v>
      </c>
      <c r="AW451" s="216">
        <f>SUMPRODUCT(LEN($AH451:$AH454)-LEN(SUBSTITUTE($AH451:$AH454,"G", "")))</f>
        <v>0</v>
      </c>
      <c r="AX451" s="219">
        <f>SUMPRODUCT(LEN($AG451:$AG454)-LEN(SUBSTITUTE($AG451:$AG454,"G", "")))</f>
        <v>0</v>
      </c>
      <c r="AY451" s="222">
        <f>SUMPRODUCT(LEN($M451:$AE454)-LEN(SUBSTITUTE($M451:$AE454,"M", "")))</f>
        <v>0</v>
      </c>
      <c r="AZ451" s="216">
        <f>SUMPRODUCT(LEN($AH451:$AH454)-LEN(SUBSTITUTE($AH451:$AH454,"M", "")))</f>
        <v>0</v>
      </c>
      <c r="BA451" s="219">
        <f>SUMPRODUCT(LEN($AG451:$AG454)-LEN(SUBSTITUTE($AG451:$AG454,"M", "")))</f>
        <v>0</v>
      </c>
      <c r="BB451" s="273">
        <f>SUMPRODUCT(LEN($AI451:$AI454)-LEN(SUBSTITUTE($AI451:$AI454,"S", "")))</f>
        <v>0</v>
      </c>
      <c r="BC451" s="276">
        <f>SUMPRODUCT(LEN($AI451:$AI454)-LEN(SUBSTITUTE($AI451:$AI454,"F", "")))</f>
        <v>0</v>
      </c>
      <c r="BD451" s="276">
        <f>SUMPRODUCT(LEN($AI451:$AI454)-LEN(SUBSTITUTE($AI451:$AI454,"G", "")))</f>
        <v>0</v>
      </c>
      <c r="BE451" s="279">
        <f>SUMPRODUCT(LEN($AI451:$AI454)-LEN(SUBSTITUTE($AI451:$AI454,"M", "")))</f>
        <v>0</v>
      </c>
    </row>
    <row r="452" spans="2:65" ht="28.15" customHeight="1" thickBot="1">
      <c r="B452" s="32"/>
      <c r="C452" s="245"/>
      <c r="D452" s="40"/>
      <c r="E452" s="39"/>
      <c r="F452" s="39"/>
      <c r="G452" s="38"/>
      <c r="H452" s="242"/>
      <c r="I452" s="249"/>
      <c r="J452" s="249"/>
      <c r="K452" s="249"/>
      <c r="L452" s="35" t="s">
        <v>122</v>
      </c>
      <c r="M452" s="34"/>
      <c r="N452" s="35" t="s">
        <v>121</v>
      </c>
      <c r="O452" s="34"/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32"/>
      <c r="AK452" s="226"/>
      <c r="AL452" s="51"/>
      <c r="AM452" s="229"/>
      <c r="AN452" s="217"/>
      <c r="AO452" s="220"/>
      <c r="AP452" s="223"/>
      <c r="AQ452" s="217"/>
      <c r="AR452" s="220"/>
      <c r="AS452" s="223"/>
      <c r="AT452" s="217"/>
      <c r="AU452" s="220"/>
      <c r="AV452" s="223"/>
      <c r="AW452" s="217"/>
      <c r="AX452" s="220"/>
      <c r="AY452" s="223"/>
      <c r="AZ452" s="217"/>
      <c r="BA452" s="220"/>
      <c r="BB452" s="274"/>
      <c r="BC452" s="277"/>
      <c r="BD452" s="277"/>
      <c r="BE452" s="280"/>
    </row>
    <row r="453" spans="2:65" ht="28.15" customHeight="1">
      <c r="B453" s="32"/>
      <c r="C453" s="246"/>
      <c r="D453" s="31"/>
      <c r="E453" s="30"/>
      <c r="F453" s="30"/>
      <c r="G453" s="29"/>
      <c r="H453" s="239"/>
      <c r="I453" s="250"/>
      <c r="J453" s="250"/>
      <c r="K453" s="250"/>
      <c r="L453" s="26" t="s">
        <v>112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32"/>
      <c r="AK453" s="226"/>
      <c r="AL453" s="51"/>
      <c r="AM453" s="229"/>
      <c r="AN453" s="217"/>
      <c r="AO453" s="220"/>
      <c r="AP453" s="223"/>
      <c r="AQ453" s="217"/>
      <c r="AR453" s="220"/>
      <c r="AS453" s="223"/>
      <c r="AT453" s="217"/>
      <c r="AU453" s="220"/>
      <c r="AV453" s="223"/>
      <c r="AW453" s="217"/>
      <c r="AX453" s="220"/>
      <c r="AY453" s="223"/>
      <c r="AZ453" s="217"/>
      <c r="BA453" s="220"/>
      <c r="BB453" s="274"/>
      <c r="BC453" s="277"/>
      <c r="BD453" s="277"/>
      <c r="BE453" s="280"/>
    </row>
    <row r="454" spans="2:65" ht="28.15" customHeight="1" thickBot="1">
      <c r="B454" s="32"/>
      <c r="C454" s="247"/>
      <c r="D454" s="60"/>
      <c r="E454" s="59"/>
      <c r="F454" s="59"/>
      <c r="G454" s="58"/>
      <c r="H454" s="240"/>
      <c r="I454" s="251"/>
      <c r="J454" s="251"/>
      <c r="K454" s="251"/>
      <c r="L454" s="55" t="s">
        <v>103</v>
      </c>
      <c r="M454" s="54"/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33"/>
      <c r="AK454" s="227"/>
      <c r="AL454" s="51"/>
      <c r="AM454" s="230"/>
      <c r="AN454" s="218"/>
      <c r="AO454" s="221"/>
      <c r="AP454" s="224"/>
      <c r="AQ454" s="218"/>
      <c r="AR454" s="221"/>
      <c r="AS454" s="224"/>
      <c r="AT454" s="218"/>
      <c r="AU454" s="221"/>
      <c r="AV454" s="224"/>
      <c r="AW454" s="218"/>
      <c r="AX454" s="221"/>
      <c r="AY454" s="224"/>
      <c r="AZ454" s="218"/>
      <c r="BA454" s="221"/>
      <c r="BB454" s="275"/>
      <c r="BC454" s="278"/>
      <c r="BD454" s="278"/>
      <c r="BE454" s="281"/>
    </row>
    <row r="455" spans="2:65" ht="28.15" hidden="1" customHeight="1">
      <c r="B455" s="32"/>
      <c r="C455" s="244">
        <v>3</v>
      </c>
      <c r="D455" s="50"/>
      <c r="E455" s="49"/>
      <c r="F455" s="49"/>
      <c r="G455" s="48"/>
      <c r="H455" s="241"/>
      <c r="I455" s="248"/>
      <c r="J455" s="248"/>
      <c r="K455" s="248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35"/>
      <c r="AK455" s="235"/>
      <c r="AL455" s="41"/>
      <c r="AM455" s="228">
        <f>SUMPRODUCT(LEN($M455:$AE458)-LEN(SUBSTITUTE($M455:$AE458,"A", "")))</f>
        <v>0</v>
      </c>
      <c r="AN455" s="216">
        <f>SUMPRODUCT(LEN($AH455:$AH458)-LEN(SUBSTITUTE($AH455:$AH458,"A", "")))</f>
        <v>0</v>
      </c>
      <c r="AO455" s="219">
        <f>SUMPRODUCT(LEN($AG455:$AG458)-LEN(SUBSTITUTE($AG455:$AG458,"A", "")))</f>
        <v>0</v>
      </c>
      <c r="AP455" s="222">
        <f>SUMPRODUCT(LEN($M455:$AE458)-LEN(SUBSTITUTE($M455:$AE458,"S", "")))</f>
        <v>0</v>
      </c>
      <c r="AQ455" s="216">
        <f>SUMPRODUCT(LEN($AH455:$AH458)-LEN(SUBSTITUTE($AH455:$AH458,"S", "")))</f>
        <v>0</v>
      </c>
      <c r="AR455" s="219">
        <f>SUMPRODUCT(LEN($AG455:$AG458)-LEN(SUBSTITUTE($AG455:$AG458,"S", "")))</f>
        <v>0</v>
      </c>
      <c r="AS455" s="222">
        <f>SUMPRODUCT(LEN($M455:$AE458)-LEN(SUBSTITUTE($M455:$AE458,"F", "")))</f>
        <v>0</v>
      </c>
      <c r="AT455" s="216">
        <f>SUMPRODUCT(LEN($AH455:$AH458)-LEN(SUBSTITUTE($AH455:$AH458,"F", "")))</f>
        <v>0</v>
      </c>
      <c r="AU455" s="219">
        <f>SUMPRODUCT(LEN($AG455:$AG458)-LEN(SUBSTITUTE($AG455:$AG458,"F", "")))</f>
        <v>0</v>
      </c>
      <c r="AV455" s="222">
        <f>SUMPRODUCT(LEN($M455:$AE458)-LEN(SUBSTITUTE($M455:$AE458,"G", "")))</f>
        <v>0</v>
      </c>
      <c r="AW455" s="216">
        <f>SUMPRODUCT(LEN($AH455:$AH458)-LEN(SUBSTITUTE($AH455:$AH458,"G", "")))</f>
        <v>0</v>
      </c>
      <c r="AX455" s="219">
        <f>SUMPRODUCT(LEN($AG455:$AG458)-LEN(SUBSTITUTE($AG455:$AG458,"G", "")))</f>
        <v>0</v>
      </c>
      <c r="AY455" s="222">
        <f>SUMPRODUCT(LEN($M455:$AE458)-LEN(SUBSTITUTE($M455:$AE458,"M", "")))</f>
        <v>0</v>
      </c>
      <c r="AZ455" s="216">
        <f>SUMPRODUCT(LEN($AH455:$AH458)-LEN(SUBSTITUTE($AH455:$AH458,"M", "")))</f>
        <v>0</v>
      </c>
      <c r="BA455" s="219">
        <f>SUMPRODUCT(LEN($AG455:$AG458)-LEN(SUBSTITUTE($AG455:$AG458,"M", "")))</f>
        <v>0</v>
      </c>
      <c r="BB455" s="273">
        <f>SUMPRODUCT(LEN($AI455:$AI458)-LEN(SUBSTITUTE($AI455:$AI458,"S", "")))</f>
        <v>0</v>
      </c>
      <c r="BC455" s="276">
        <f>SUMPRODUCT(LEN($AI455:$AI458)-LEN(SUBSTITUTE($AI455:$AI458,"F", "")))</f>
        <v>0</v>
      </c>
      <c r="BD455" s="276">
        <f>SUMPRODUCT(LEN($AI455:$AI458)-LEN(SUBSTITUTE($AI455:$AI458,"G", "")))</f>
        <v>0</v>
      </c>
      <c r="BE455" s="279">
        <f>SUMPRODUCT(LEN($AI455:$AI458)-LEN(SUBSTITUTE($AI455:$AI458,"M", "")))</f>
        <v>0</v>
      </c>
    </row>
    <row r="456" spans="2:65" ht="28.15" hidden="1" customHeight="1" thickBot="1">
      <c r="B456" s="32"/>
      <c r="C456" s="245"/>
      <c r="D456" s="40"/>
      <c r="E456" s="39"/>
      <c r="F456" s="39"/>
      <c r="G456" s="38"/>
      <c r="H456" s="242"/>
      <c r="I456" s="249"/>
      <c r="J456" s="249"/>
      <c r="K456" s="249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36"/>
      <c r="AK456" s="236"/>
      <c r="AL456" s="22"/>
      <c r="AM456" s="229"/>
      <c r="AN456" s="217"/>
      <c r="AO456" s="220"/>
      <c r="AP456" s="223"/>
      <c r="AQ456" s="217"/>
      <c r="AR456" s="220"/>
      <c r="AS456" s="223"/>
      <c r="AT456" s="217"/>
      <c r="AU456" s="220"/>
      <c r="AV456" s="223"/>
      <c r="AW456" s="217"/>
      <c r="AX456" s="220"/>
      <c r="AY456" s="223"/>
      <c r="AZ456" s="217"/>
      <c r="BA456" s="220"/>
      <c r="BB456" s="274"/>
      <c r="BC456" s="277"/>
      <c r="BD456" s="277"/>
      <c r="BE456" s="280"/>
    </row>
    <row r="457" spans="2:65" ht="28.15" hidden="1" customHeight="1">
      <c r="B457" s="32"/>
      <c r="C457" s="246"/>
      <c r="D457" s="31"/>
      <c r="E457" s="30"/>
      <c r="F457" s="30"/>
      <c r="G457" s="29"/>
      <c r="H457" s="239"/>
      <c r="I457" s="250"/>
      <c r="J457" s="250"/>
      <c r="K457" s="250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36"/>
      <c r="AK457" s="236"/>
      <c r="AL457" s="22"/>
      <c r="AM457" s="229"/>
      <c r="AN457" s="217"/>
      <c r="AO457" s="220"/>
      <c r="AP457" s="223"/>
      <c r="AQ457" s="217"/>
      <c r="AR457" s="220"/>
      <c r="AS457" s="223"/>
      <c r="AT457" s="217"/>
      <c r="AU457" s="220"/>
      <c r="AV457" s="223"/>
      <c r="AW457" s="217"/>
      <c r="AX457" s="220"/>
      <c r="AY457" s="223"/>
      <c r="AZ457" s="217"/>
      <c r="BA457" s="220"/>
      <c r="BB457" s="274"/>
      <c r="BC457" s="277"/>
      <c r="BD457" s="277"/>
      <c r="BE457" s="280"/>
    </row>
    <row r="458" spans="2:65" ht="28.15" hidden="1" customHeight="1" thickBot="1">
      <c r="B458" s="21"/>
      <c r="C458" s="252"/>
      <c r="D458" s="20"/>
      <c r="E458" s="19"/>
      <c r="F458" s="19"/>
      <c r="G458" s="18"/>
      <c r="H458" s="240"/>
      <c r="I458" s="253"/>
      <c r="J458" s="253"/>
      <c r="K458" s="253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37"/>
      <c r="AK458" s="237"/>
      <c r="AL458" s="11"/>
      <c r="AM458" s="230"/>
      <c r="AN458" s="218"/>
      <c r="AO458" s="221"/>
      <c r="AP458" s="224"/>
      <c r="AQ458" s="218"/>
      <c r="AR458" s="221"/>
      <c r="AS458" s="224"/>
      <c r="AT458" s="218"/>
      <c r="AU458" s="221"/>
      <c r="AV458" s="224"/>
      <c r="AW458" s="218"/>
      <c r="AX458" s="221"/>
      <c r="AY458" s="224"/>
      <c r="AZ458" s="218"/>
      <c r="BA458" s="221"/>
      <c r="BB458" s="275"/>
      <c r="BC458" s="278"/>
      <c r="BD458" s="278"/>
      <c r="BE458" s="281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14" t="s">
        <v>167</v>
      </c>
      <c r="M459" s="243"/>
      <c r="N459" s="214" t="s">
        <v>166</v>
      </c>
      <c r="O459" s="243"/>
      <c r="P459" s="214" t="s">
        <v>166</v>
      </c>
      <c r="Q459" s="215"/>
      <c r="R459" s="214" t="s">
        <v>166</v>
      </c>
      <c r="S459" s="215"/>
      <c r="T459" s="214" t="s">
        <v>166</v>
      </c>
      <c r="U459" s="215"/>
      <c r="V459" s="214" t="s">
        <v>166</v>
      </c>
      <c r="W459" s="215"/>
      <c r="X459" s="214" t="s">
        <v>166</v>
      </c>
      <c r="Y459" s="215"/>
      <c r="Z459" s="214" t="s">
        <v>166</v>
      </c>
      <c r="AA459" s="215"/>
      <c r="AB459" s="214" t="s">
        <v>166</v>
      </c>
      <c r="AC459" s="215"/>
      <c r="AD459" s="214" t="s">
        <v>166</v>
      </c>
      <c r="AE459" s="215"/>
      <c r="AF459" s="234" t="s">
        <v>165</v>
      </c>
      <c r="AG459" s="215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55"/>
      <c r="F460" s="256"/>
      <c r="G460" s="257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65</v>
      </c>
      <c r="AN460" s="85">
        <f t="shared" si="60"/>
        <v>4</v>
      </c>
      <c r="AO460" s="84">
        <f t="shared" si="60"/>
        <v>0</v>
      </c>
      <c r="AP460" s="86">
        <f t="shared" si="60"/>
        <v>17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21</v>
      </c>
      <c r="AW460" s="85">
        <f t="shared" si="60"/>
        <v>1</v>
      </c>
      <c r="AX460" s="84">
        <f t="shared" si="60"/>
        <v>0</v>
      </c>
      <c r="AY460" s="86">
        <f t="shared" si="60"/>
        <v>8</v>
      </c>
      <c r="AZ460" s="85">
        <f t="shared" si="60"/>
        <v>1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69</v>
      </c>
      <c r="BJ460" s="5">
        <f>SUM(AP460:AR460,BB460)/$BJ$5</f>
        <v>17</v>
      </c>
      <c r="BK460" s="5">
        <f>SUM(AS460:AU460,BC460)/$BJ$5</f>
        <v>0</v>
      </c>
      <c r="BL460" s="5">
        <f>SUM(AV460:AX460,BD460)/$BJ$5</f>
        <v>22</v>
      </c>
      <c r="BM460" s="5">
        <f>SUM(AY460:BA460,BE460)/$BJ$5</f>
        <v>9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32.5</v>
      </c>
      <c r="AN461" s="66">
        <f t="shared" si="61"/>
        <v>2</v>
      </c>
      <c r="AO461" s="65">
        <f t="shared" si="61"/>
        <v>0</v>
      </c>
      <c r="AP461" s="67">
        <f t="shared" si="61"/>
        <v>8.5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10.5</v>
      </c>
      <c r="AW461" s="66">
        <f t="shared" si="61"/>
        <v>0.5</v>
      </c>
      <c r="AX461" s="65">
        <f t="shared" si="61"/>
        <v>0</v>
      </c>
      <c r="AY461" s="67">
        <f t="shared" si="61"/>
        <v>4</v>
      </c>
      <c r="AZ461" s="66">
        <f t="shared" si="61"/>
        <v>0.5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4">
        <v>1</v>
      </c>
      <c r="D462" s="50"/>
      <c r="E462" s="49"/>
      <c r="F462" s="49"/>
      <c r="G462" s="48"/>
      <c r="H462" s="241" t="s">
        <v>178</v>
      </c>
      <c r="I462" s="248">
        <v>124</v>
      </c>
      <c r="J462" s="248">
        <v>35</v>
      </c>
      <c r="K462" s="248">
        <v>5</v>
      </c>
      <c r="L462" s="45" t="s">
        <v>132</v>
      </c>
      <c r="M462" s="44" t="s">
        <v>175</v>
      </c>
      <c r="N462" s="45" t="s">
        <v>131</v>
      </c>
      <c r="O462" s="44" t="s">
        <v>1399</v>
      </c>
      <c r="P462" s="45" t="s">
        <v>130</v>
      </c>
      <c r="Q462" s="44" t="s">
        <v>1318</v>
      </c>
      <c r="R462" s="45" t="s">
        <v>129</v>
      </c>
      <c r="S462" s="44" t="s">
        <v>1604</v>
      </c>
      <c r="T462" s="45" t="s">
        <v>128</v>
      </c>
      <c r="U462" s="44" t="s">
        <v>1096</v>
      </c>
      <c r="V462" s="45" t="s">
        <v>127</v>
      </c>
      <c r="W462" s="44" t="s">
        <v>645</v>
      </c>
      <c r="X462" s="45" t="s">
        <v>126</v>
      </c>
      <c r="Y462" s="44" t="s">
        <v>371</v>
      </c>
      <c r="Z462" s="45" t="s">
        <v>125</v>
      </c>
      <c r="AA462" s="44" t="s">
        <v>133</v>
      </c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1598</v>
      </c>
      <c r="AI462" s="42"/>
      <c r="AJ462" s="235"/>
      <c r="AK462" s="235"/>
      <c r="AL462" s="51"/>
      <c r="AM462" s="228">
        <f>SUMPRODUCT(LEN($M462:$AE465)-LEN(SUBSTITUTE($M462:$AE465,"A", "")))</f>
        <v>65</v>
      </c>
      <c r="AN462" s="216">
        <f>SUMPRODUCT(LEN($AH462:$AH465)-LEN(SUBSTITUTE($AH462:$AH465,"A", "")))</f>
        <v>4</v>
      </c>
      <c r="AO462" s="219">
        <f>SUMPRODUCT(LEN($AG462:$AG465)-LEN(SUBSTITUTE($AG462:$AG465,"A", "")))</f>
        <v>0</v>
      </c>
      <c r="AP462" s="222">
        <f>SUMPRODUCT(LEN($M462:$AE465)-LEN(SUBSTITUTE($M462:$AE465,"S", "")))</f>
        <v>17</v>
      </c>
      <c r="AQ462" s="216">
        <f>SUMPRODUCT(LEN($AH462:$AH465)-LEN(SUBSTITUTE($AH462:$AH465,"S", "")))</f>
        <v>0</v>
      </c>
      <c r="AR462" s="219">
        <f>SUMPRODUCT(LEN($AG462:$AG465)-LEN(SUBSTITUTE($AG462:$AG465,"S", "")))</f>
        <v>0</v>
      </c>
      <c r="AS462" s="222">
        <f>SUMPRODUCT(LEN($M462:$AE465)-LEN(SUBSTITUTE($M462:$AE465,"F", "")))</f>
        <v>0</v>
      </c>
      <c r="AT462" s="216">
        <f>SUMPRODUCT(LEN($AH462:$AH465)-LEN(SUBSTITUTE($AH462:$AH465,"F", "")))</f>
        <v>0</v>
      </c>
      <c r="AU462" s="219">
        <f>SUMPRODUCT(LEN($AG462:$AG465)-LEN(SUBSTITUTE($AG462:$AG465,"F", "")))</f>
        <v>0</v>
      </c>
      <c r="AV462" s="222">
        <f>SUMPRODUCT(LEN($M462:$AE465)-LEN(SUBSTITUTE($M462:$AE465,"G", "")))</f>
        <v>21</v>
      </c>
      <c r="AW462" s="216">
        <f>SUMPRODUCT(LEN($AH462:$AH465)-LEN(SUBSTITUTE($AH462:$AH465,"G", "")))</f>
        <v>1</v>
      </c>
      <c r="AX462" s="219">
        <f>SUMPRODUCT(LEN($AG462:$AG465)-LEN(SUBSTITUTE($AG462:$AG465,"G", "")))</f>
        <v>0</v>
      </c>
      <c r="AY462" s="222">
        <f>SUMPRODUCT(LEN($M462:$AE465)-LEN(SUBSTITUTE($M462:$AE465,"M", "")))</f>
        <v>8</v>
      </c>
      <c r="AZ462" s="216">
        <f>SUMPRODUCT(LEN($AH462:$AH465)-LEN(SUBSTITUTE($AH462:$AH465,"M", "")))</f>
        <v>1</v>
      </c>
      <c r="BA462" s="219">
        <f>SUMPRODUCT(LEN($AG462:$AG465)-LEN(SUBSTITUTE($AG462:$AG465,"M", "")))</f>
        <v>0</v>
      </c>
      <c r="BB462" s="273">
        <f>SUMPRODUCT(LEN($AI462:$AI465)-LEN(SUBSTITUTE($AI462:$AI465,"S", "")))</f>
        <v>0</v>
      </c>
      <c r="BC462" s="276">
        <f>SUMPRODUCT(LEN($AI462:$AI465)-LEN(SUBSTITUTE($AI462:$AI465,"F", "")))</f>
        <v>0</v>
      </c>
      <c r="BD462" s="276">
        <f>SUMPRODUCT(LEN($AI462:$AI465)-LEN(SUBSTITUTE($AI462:$AI465,"G", "")))</f>
        <v>0</v>
      </c>
      <c r="BE462" s="279">
        <f>SUMPRODUCT(LEN($AI462:$AI465)-LEN(SUBSTITUTE($AI462:$AI465,"M", "")))</f>
        <v>0</v>
      </c>
    </row>
    <row r="463" spans="2:65" ht="28.15" customHeight="1" thickBot="1">
      <c r="B463" s="32"/>
      <c r="C463" s="245"/>
      <c r="D463" s="40"/>
      <c r="E463" s="39"/>
      <c r="F463" s="39"/>
      <c r="G463" s="38"/>
      <c r="H463" s="242"/>
      <c r="I463" s="249"/>
      <c r="J463" s="249"/>
      <c r="K463" s="249"/>
      <c r="L463" s="35" t="s">
        <v>122</v>
      </c>
      <c r="M463" s="34" t="s">
        <v>175</v>
      </c>
      <c r="N463" s="35" t="s">
        <v>121</v>
      </c>
      <c r="O463" s="34" t="s">
        <v>1293</v>
      </c>
      <c r="P463" s="35" t="s">
        <v>120</v>
      </c>
      <c r="Q463" s="34" t="s">
        <v>1603</v>
      </c>
      <c r="R463" s="35" t="s">
        <v>119</v>
      </c>
      <c r="S463" s="34" t="s">
        <v>1541</v>
      </c>
      <c r="T463" s="35" t="s">
        <v>118</v>
      </c>
      <c r="U463" s="34" t="s">
        <v>883</v>
      </c>
      <c r="V463" s="35" t="s">
        <v>117</v>
      </c>
      <c r="W463" s="34" t="s">
        <v>492</v>
      </c>
      <c r="X463" s="35" t="s">
        <v>116</v>
      </c>
      <c r="Y463" s="34" t="s">
        <v>371</v>
      </c>
      <c r="Z463" s="35" t="s">
        <v>115</v>
      </c>
      <c r="AA463" s="34" t="s">
        <v>133</v>
      </c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36"/>
      <c r="AK463" s="236"/>
      <c r="AL463" s="51"/>
      <c r="AM463" s="229"/>
      <c r="AN463" s="217"/>
      <c r="AO463" s="220"/>
      <c r="AP463" s="223"/>
      <c r="AQ463" s="217"/>
      <c r="AR463" s="220"/>
      <c r="AS463" s="223"/>
      <c r="AT463" s="217"/>
      <c r="AU463" s="220"/>
      <c r="AV463" s="223"/>
      <c r="AW463" s="217"/>
      <c r="AX463" s="220"/>
      <c r="AY463" s="223"/>
      <c r="AZ463" s="217"/>
      <c r="BA463" s="220"/>
      <c r="BB463" s="274"/>
      <c r="BC463" s="277"/>
      <c r="BD463" s="277"/>
      <c r="BE463" s="280"/>
    </row>
    <row r="464" spans="2:65" ht="28.15" customHeight="1">
      <c r="B464" s="32"/>
      <c r="C464" s="246"/>
      <c r="D464" s="31"/>
      <c r="E464" s="30"/>
      <c r="F464" s="30"/>
      <c r="G464" s="29"/>
      <c r="H464" s="239">
        <v>260</v>
      </c>
      <c r="I464" s="250"/>
      <c r="J464" s="250"/>
      <c r="K464" s="250"/>
      <c r="L464" s="26" t="s">
        <v>112</v>
      </c>
      <c r="M464" s="25" t="s">
        <v>1181</v>
      </c>
      <c r="N464" s="26" t="s">
        <v>111</v>
      </c>
      <c r="O464" s="25" t="s">
        <v>1167</v>
      </c>
      <c r="P464" s="26" t="s">
        <v>110</v>
      </c>
      <c r="Q464" s="25" t="s">
        <v>1602</v>
      </c>
      <c r="R464" s="26" t="s">
        <v>109</v>
      </c>
      <c r="S464" s="25" t="s">
        <v>911</v>
      </c>
      <c r="T464" s="26" t="s">
        <v>108</v>
      </c>
      <c r="U464" s="25" t="s">
        <v>778</v>
      </c>
      <c r="V464" s="26" t="s">
        <v>107</v>
      </c>
      <c r="W464" s="25" t="s">
        <v>374</v>
      </c>
      <c r="X464" s="26" t="s">
        <v>106</v>
      </c>
      <c r="Y464" s="25" t="s">
        <v>371</v>
      </c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36"/>
      <c r="AK464" s="236"/>
      <c r="AL464" s="51"/>
      <c r="AM464" s="229"/>
      <c r="AN464" s="217"/>
      <c r="AO464" s="220"/>
      <c r="AP464" s="223"/>
      <c r="AQ464" s="217"/>
      <c r="AR464" s="220"/>
      <c r="AS464" s="223"/>
      <c r="AT464" s="217"/>
      <c r="AU464" s="220"/>
      <c r="AV464" s="223"/>
      <c r="AW464" s="217"/>
      <c r="AX464" s="220"/>
      <c r="AY464" s="223"/>
      <c r="AZ464" s="217"/>
      <c r="BA464" s="220"/>
      <c r="BB464" s="274"/>
      <c r="BC464" s="277"/>
      <c r="BD464" s="277"/>
      <c r="BE464" s="280"/>
    </row>
    <row r="465" spans="2:65" ht="28.15" customHeight="1" thickBot="1">
      <c r="B465" s="32"/>
      <c r="C465" s="247"/>
      <c r="D465" s="60"/>
      <c r="E465" s="59"/>
      <c r="F465" s="59"/>
      <c r="G465" s="58"/>
      <c r="H465" s="240"/>
      <c r="I465" s="251"/>
      <c r="J465" s="251"/>
      <c r="K465" s="251"/>
      <c r="L465" s="55" t="s">
        <v>103</v>
      </c>
      <c r="M465" s="54" t="s">
        <v>1295</v>
      </c>
      <c r="N465" s="55" t="s">
        <v>102</v>
      </c>
      <c r="O465" s="54" t="s">
        <v>1327</v>
      </c>
      <c r="P465" s="55" t="s">
        <v>101</v>
      </c>
      <c r="Q465" s="54" t="s">
        <v>475</v>
      </c>
      <c r="R465" s="55" t="s">
        <v>100</v>
      </c>
      <c r="S465" s="54" t="s">
        <v>1336</v>
      </c>
      <c r="T465" s="55">
        <v>20</v>
      </c>
      <c r="U465" s="54" t="s">
        <v>661</v>
      </c>
      <c r="V465" s="55" t="s">
        <v>99</v>
      </c>
      <c r="W465" s="54" t="s">
        <v>492</v>
      </c>
      <c r="X465" s="55" t="s">
        <v>98</v>
      </c>
      <c r="Y465" s="54" t="s">
        <v>133</v>
      </c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38"/>
      <c r="AK465" s="238"/>
      <c r="AL465" s="51"/>
      <c r="AM465" s="230"/>
      <c r="AN465" s="218"/>
      <c r="AO465" s="221"/>
      <c r="AP465" s="224"/>
      <c r="AQ465" s="218"/>
      <c r="AR465" s="221"/>
      <c r="AS465" s="224"/>
      <c r="AT465" s="218"/>
      <c r="AU465" s="221"/>
      <c r="AV465" s="224"/>
      <c r="AW465" s="218"/>
      <c r="AX465" s="221"/>
      <c r="AY465" s="224"/>
      <c r="AZ465" s="218"/>
      <c r="BA465" s="221"/>
      <c r="BB465" s="275"/>
      <c r="BC465" s="278"/>
      <c r="BD465" s="278"/>
      <c r="BE465" s="281"/>
    </row>
    <row r="466" spans="2:65" ht="28.15" customHeight="1">
      <c r="B466" s="32"/>
      <c r="C466" s="244">
        <v>2</v>
      </c>
      <c r="D466" s="50"/>
      <c r="E466" s="49"/>
      <c r="F466" s="49"/>
      <c r="G466" s="48"/>
      <c r="H466" s="241"/>
      <c r="I466" s="248"/>
      <c r="J466" s="248"/>
      <c r="K466" s="248"/>
      <c r="L466" s="45" t="s">
        <v>132</v>
      </c>
      <c r="M466" s="44"/>
      <c r="N466" s="45" t="s">
        <v>131</v>
      </c>
      <c r="O466" s="44"/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31"/>
      <c r="AK466" s="225"/>
      <c r="AL466" s="51"/>
      <c r="AM466" s="228">
        <f>SUMPRODUCT(LEN($M466:$AE469)-LEN(SUBSTITUTE($M466:$AE469,"A", "")))</f>
        <v>0</v>
      </c>
      <c r="AN466" s="216">
        <f>SUMPRODUCT(LEN($AH466:$AH469)-LEN(SUBSTITUTE($AH466:$AH469,"A", "")))</f>
        <v>0</v>
      </c>
      <c r="AO466" s="219">
        <f>SUMPRODUCT(LEN($AG466:$AG469)-LEN(SUBSTITUTE($AG466:$AG469,"A", "")))</f>
        <v>0</v>
      </c>
      <c r="AP466" s="222">
        <f>SUMPRODUCT(LEN($M466:$AE469)-LEN(SUBSTITUTE($M466:$AE469,"S", "")))</f>
        <v>0</v>
      </c>
      <c r="AQ466" s="216">
        <f>SUMPRODUCT(LEN($AH466:$AH469)-LEN(SUBSTITUTE($AH466:$AH469,"S", "")))</f>
        <v>0</v>
      </c>
      <c r="AR466" s="219">
        <f>SUMPRODUCT(LEN($AG466:$AG469)-LEN(SUBSTITUTE($AG466:$AG469,"S", "")))</f>
        <v>0</v>
      </c>
      <c r="AS466" s="222">
        <f>SUMPRODUCT(LEN($M466:$AE469)-LEN(SUBSTITUTE($M466:$AE469,"F", "")))</f>
        <v>0</v>
      </c>
      <c r="AT466" s="216">
        <f>SUMPRODUCT(LEN($AH466:$AH469)-LEN(SUBSTITUTE($AH466:$AH469,"F", "")))</f>
        <v>0</v>
      </c>
      <c r="AU466" s="219">
        <f>SUMPRODUCT(LEN($AG466:$AG469)-LEN(SUBSTITUTE($AG466:$AG469,"F", "")))</f>
        <v>0</v>
      </c>
      <c r="AV466" s="222">
        <f>SUMPRODUCT(LEN($M466:$AE469)-LEN(SUBSTITUTE($M466:$AE469,"G", "")))</f>
        <v>0</v>
      </c>
      <c r="AW466" s="216">
        <f>SUMPRODUCT(LEN($AH466:$AH469)-LEN(SUBSTITUTE($AH466:$AH469,"G", "")))</f>
        <v>0</v>
      </c>
      <c r="AX466" s="219">
        <f>SUMPRODUCT(LEN($AG466:$AG469)-LEN(SUBSTITUTE($AG466:$AG469,"G", "")))</f>
        <v>0</v>
      </c>
      <c r="AY466" s="222">
        <f>SUMPRODUCT(LEN($M466:$AE469)-LEN(SUBSTITUTE($M466:$AE469,"M", "")))</f>
        <v>0</v>
      </c>
      <c r="AZ466" s="216">
        <f>SUMPRODUCT(LEN($AH466:$AH469)-LEN(SUBSTITUTE($AH466:$AH469,"M", "")))</f>
        <v>0</v>
      </c>
      <c r="BA466" s="219">
        <f>SUMPRODUCT(LEN($AG466:$AG469)-LEN(SUBSTITUTE($AG466:$AG469,"M", "")))</f>
        <v>0</v>
      </c>
      <c r="BB466" s="273">
        <f>SUMPRODUCT(LEN($AI466:$AI469)-LEN(SUBSTITUTE($AI466:$AI469,"S", "")))</f>
        <v>0</v>
      </c>
      <c r="BC466" s="276">
        <f>SUMPRODUCT(LEN($AI466:$AI469)-LEN(SUBSTITUTE($AI466:$AI469,"F", "")))</f>
        <v>0</v>
      </c>
      <c r="BD466" s="276">
        <f>SUMPRODUCT(LEN($AI466:$AI469)-LEN(SUBSTITUTE($AI466:$AI469,"G", "")))</f>
        <v>0</v>
      </c>
      <c r="BE466" s="279">
        <f>SUMPRODUCT(LEN($AI466:$AI469)-LEN(SUBSTITUTE($AI466:$AI469,"M", "")))</f>
        <v>0</v>
      </c>
    </row>
    <row r="467" spans="2:65" ht="28.15" customHeight="1" thickBot="1">
      <c r="B467" s="32"/>
      <c r="C467" s="245"/>
      <c r="D467" s="40"/>
      <c r="E467" s="39"/>
      <c r="F467" s="39"/>
      <c r="G467" s="38"/>
      <c r="H467" s="242"/>
      <c r="I467" s="249"/>
      <c r="J467" s="249"/>
      <c r="K467" s="249"/>
      <c r="L467" s="35" t="s">
        <v>122</v>
      </c>
      <c r="M467" s="34"/>
      <c r="N467" s="35" t="s">
        <v>121</v>
      </c>
      <c r="O467" s="34"/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32"/>
      <c r="AK467" s="226"/>
      <c r="AL467" s="51"/>
      <c r="AM467" s="229"/>
      <c r="AN467" s="217"/>
      <c r="AO467" s="220"/>
      <c r="AP467" s="223"/>
      <c r="AQ467" s="217"/>
      <c r="AR467" s="220"/>
      <c r="AS467" s="223"/>
      <c r="AT467" s="217"/>
      <c r="AU467" s="220"/>
      <c r="AV467" s="223"/>
      <c r="AW467" s="217"/>
      <c r="AX467" s="220"/>
      <c r="AY467" s="223"/>
      <c r="AZ467" s="217"/>
      <c r="BA467" s="220"/>
      <c r="BB467" s="274"/>
      <c r="BC467" s="277"/>
      <c r="BD467" s="277"/>
      <c r="BE467" s="280"/>
    </row>
    <row r="468" spans="2:65" ht="28.15" customHeight="1">
      <c r="B468" s="32"/>
      <c r="C468" s="246"/>
      <c r="D468" s="31"/>
      <c r="E468" s="30"/>
      <c r="F468" s="30"/>
      <c r="G468" s="29"/>
      <c r="H468" s="239"/>
      <c r="I468" s="250"/>
      <c r="J468" s="250"/>
      <c r="K468" s="250"/>
      <c r="L468" s="26" t="s">
        <v>112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32"/>
      <c r="AK468" s="226"/>
      <c r="AL468" s="51"/>
      <c r="AM468" s="229"/>
      <c r="AN468" s="217"/>
      <c r="AO468" s="220"/>
      <c r="AP468" s="223"/>
      <c r="AQ468" s="217"/>
      <c r="AR468" s="220"/>
      <c r="AS468" s="223"/>
      <c r="AT468" s="217"/>
      <c r="AU468" s="220"/>
      <c r="AV468" s="223"/>
      <c r="AW468" s="217"/>
      <c r="AX468" s="220"/>
      <c r="AY468" s="223"/>
      <c r="AZ468" s="217"/>
      <c r="BA468" s="220"/>
      <c r="BB468" s="274"/>
      <c r="BC468" s="277"/>
      <c r="BD468" s="277"/>
      <c r="BE468" s="280"/>
    </row>
    <row r="469" spans="2:65" ht="28.15" customHeight="1" thickBot="1">
      <c r="B469" s="32"/>
      <c r="C469" s="247"/>
      <c r="D469" s="60"/>
      <c r="E469" s="59"/>
      <c r="F469" s="59"/>
      <c r="G469" s="58"/>
      <c r="H469" s="240"/>
      <c r="I469" s="251"/>
      <c r="J469" s="251"/>
      <c r="K469" s="251"/>
      <c r="L469" s="55" t="s">
        <v>103</v>
      </c>
      <c r="M469" s="54"/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33"/>
      <c r="AK469" s="227"/>
      <c r="AL469" s="51"/>
      <c r="AM469" s="230"/>
      <c r="AN469" s="218"/>
      <c r="AO469" s="221"/>
      <c r="AP469" s="224"/>
      <c r="AQ469" s="218"/>
      <c r="AR469" s="221"/>
      <c r="AS469" s="224"/>
      <c r="AT469" s="218"/>
      <c r="AU469" s="221"/>
      <c r="AV469" s="224"/>
      <c r="AW469" s="218"/>
      <c r="AX469" s="221"/>
      <c r="AY469" s="224"/>
      <c r="AZ469" s="218"/>
      <c r="BA469" s="221"/>
      <c r="BB469" s="275"/>
      <c r="BC469" s="278"/>
      <c r="BD469" s="278"/>
      <c r="BE469" s="281"/>
    </row>
    <row r="470" spans="2:65" ht="28.15" hidden="1" customHeight="1">
      <c r="B470" s="32"/>
      <c r="C470" s="244">
        <v>3</v>
      </c>
      <c r="D470" s="50"/>
      <c r="E470" s="49"/>
      <c r="F470" s="49"/>
      <c r="G470" s="48"/>
      <c r="H470" s="241"/>
      <c r="I470" s="248"/>
      <c r="J470" s="248"/>
      <c r="K470" s="248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35"/>
      <c r="AK470" s="235"/>
      <c r="AL470" s="41"/>
      <c r="AM470" s="228">
        <f>SUMPRODUCT(LEN($M470:$AE473)-LEN(SUBSTITUTE($M470:$AE473,"A", "")))</f>
        <v>0</v>
      </c>
      <c r="AN470" s="216">
        <f>SUMPRODUCT(LEN($AH470:$AH473)-LEN(SUBSTITUTE($AH470:$AH473,"A", "")))</f>
        <v>0</v>
      </c>
      <c r="AO470" s="219">
        <f>SUMPRODUCT(LEN($AG470:$AG473)-LEN(SUBSTITUTE($AG470:$AG473,"A", "")))</f>
        <v>0</v>
      </c>
      <c r="AP470" s="222">
        <f>SUMPRODUCT(LEN($M470:$AE473)-LEN(SUBSTITUTE($M470:$AE473,"S", "")))</f>
        <v>0</v>
      </c>
      <c r="AQ470" s="216">
        <f>SUMPRODUCT(LEN($AH470:$AH473)-LEN(SUBSTITUTE($AH470:$AH473,"S", "")))</f>
        <v>0</v>
      </c>
      <c r="AR470" s="219">
        <f>SUMPRODUCT(LEN($AG470:$AG473)-LEN(SUBSTITUTE($AG470:$AG473,"S", "")))</f>
        <v>0</v>
      </c>
      <c r="AS470" s="222">
        <f>SUMPRODUCT(LEN($M470:$AE473)-LEN(SUBSTITUTE($M470:$AE473,"F", "")))</f>
        <v>0</v>
      </c>
      <c r="AT470" s="216">
        <f>SUMPRODUCT(LEN($AH470:$AH473)-LEN(SUBSTITUTE($AH470:$AH473,"F", "")))</f>
        <v>0</v>
      </c>
      <c r="AU470" s="219">
        <f>SUMPRODUCT(LEN($AG470:$AG473)-LEN(SUBSTITUTE($AG470:$AG473,"F", "")))</f>
        <v>0</v>
      </c>
      <c r="AV470" s="222">
        <f>SUMPRODUCT(LEN($M470:$AE473)-LEN(SUBSTITUTE($M470:$AE473,"G", "")))</f>
        <v>0</v>
      </c>
      <c r="AW470" s="216">
        <f>SUMPRODUCT(LEN($AH470:$AH473)-LEN(SUBSTITUTE($AH470:$AH473,"G", "")))</f>
        <v>0</v>
      </c>
      <c r="AX470" s="219">
        <f>SUMPRODUCT(LEN($AG470:$AG473)-LEN(SUBSTITUTE($AG470:$AG473,"G", "")))</f>
        <v>0</v>
      </c>
      <c r="AY470" s="222">
        <f>SUMPRODUCT(LEN($M470:$AE473)-LEN(SUBSTITUTE($M470:$AE473,"M", "")))</f>
        <v>0</v>
      </c>
      <c r="AZ470" s="216">
        <f>SUMPRODUCT(LEN($AH470:$AH473)-LEN(SUBSTITUTE($AH470:$AH473,"M", "")))</f>
        <v>0</v>
      </c>
      <c r="BA470" s="219">
        <f>SUMPRODUCT(LEN($AG470:$AG473)-LEN(SUBSTITUTE($AG470:$AG473,"M", "")))</f>
        <v>0</v>
      </c>
      <c r="BB470" s="273">
        <f>SUMPRODUCT(LEN($AI470:$AI473)-LEN(SUBSTITUTE($AI470:$AI473,"S", "")))</f>
        <v>0</v>
      </c>
      <c r="BC470" s="276">
        <f>SUMPRODUCT(LEN($AI470:$AI473)-LEN(SUBSTITUTE($AI470:$AI473,"F", "")))</f>
        <v>0</v>
      </c>
      <c r="BD470" s="276">
        <f>SUMPRODUCT(LEN($AI470:$AI473)-LEN(SUBSTITUTE($AI470:$AI473,"G", "")))</f>
        <v>0</v>
      </c>
      <c r="BE470" s="279">
        <f>SUMPRODUCT(LEN($AI470:$AI473)-LEN(SUBSTITUTE($AI470:$AI473,"M", "")))</f>
        <v>0</v>
      </c>
    </row>
    <row r="471" spans="2:65" ht="28.15" hidden="1" customHeight="1" thickBot="1">
      <c r="B471" s="32"/>
      <c r="C471" s="245"/>
      <c r="D471" s="40"/>
      <c r="E471" s="39"/>
      <c r="F471" s="39"/>
      <c r="G471" s="38"/>
      <c r="H471" s="242"/>
      <c r="I471" s="249"/>
      <c r="J471" s="249"/>
      <c r="K471" s="249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36"/>
      <c r="AK471" s="236"/>
      <c r="AL471" s="22"/>
      <c r="AM471" s="229"/>
      <c r="AN471" s="217"/>
      <c r="AO471" s="220"/>
      <c r="AP471" s="223"/>
      <c r="AQ471" s="217"/>
      <c r="AR471" s="220"/>
      <c r="AS471" s="223"/>
      <c r="AT471" s="217"/>
      <c r="AU471" s="220"/>
      <c r="AV471" s="223"/>
      <c r="AW471" s="217"/>
      <c r="AX471" s="220"/>
      <c r="AY471" s="223"/>
      <c r="AZ471" s="217"/>
      <c r="BA471" s="220"/>
      <c r="BB471" s="274"/>
      <c r="BC471" s="277"/>
      <c r="BD471" s="277"/>
      <c r="BE471" s="280"/>
    </row>
    <row r="472" spans="2:65" ht="28.15" hidden="1" customHeight="1">
      <c r="B472" s="32"/>
      <c r="C472" s="246"/>
      <c r="D472" s="31"/>
      <c r="E472" s="30"/>
      <c r="F472" s="30"/>
      <c r="G472" s="29"/>
      <c r="H472" s="239"/>
      <c r="I472" s="250"/>
      <c r="J472" s="250"/>
      <c r="K472" s="250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36"/>
      <c r="AK472" s="236"/>
      <c r="AL472" s="22"/>
      <c r="AM472" s="229"/>
      <c r="AN472" s="217"/>
      <c r="AO472" s="220"/>
      <c r="AP472" s="223"/>
      <c r="AQ472" s="217"/>
      <c r="AR472" s="220"/>
      <c r="AS472" s="223"/>
      <c r="AT472" s="217"/>
      <c r="AU472" s="220"/>
      <c r="AV472" s="223"/>
      <c r="AW472" s="217"/>
      <c r="AX472" s="220"/>
      <c r="AY472" s="223"/>
      <c r="AZ472" s="217"/>
      <c r="BA472" s="220"/>
      <c r="BB472" s="274"/>
      <c r="BC472" s="277"/>
      <c r="BD472" s="277"/>
      <c r="BE472" s="280"/>
    </row>
    <row r="473" spans="2:65" ht="28.15" hidden="1" customHeight="1" thickBot="1">
      <c r="B473" s="21"/>
      <c r="C473" s="252"/>
      <c r="D473" s="20"/>
      <c r="E473" s="19"/>
      <c r="F473" s="19"/>
      <c r="G473" s="18"/>
      <c r="H473" s="240"/>
      <c r="I473" s="253"/>
      <c r="J473" s="253"/>
      <c r="K473" s="253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37"/>
      <c r="AK473" s="237"/>
      <c r="AL473" s="11"/>
      <c r="AM473" s="230"/>
      <c r="AN473" s="218"/>
      <c r="AO473" s="221"/>
      <c r="AP473" s="224"/>
      <c r="AQ473" s="218"/>
      <c r="AR473" s="221"/>
      <c r="AS473" s="224"/>
      <c r="AT473" s="218"/>
      <c r="AU473" s="221"/>
      <c r="AV473" s="224"/>
      <c r="AW473" s="218"/>
      <c r="AX473" s="221"/>
      <c r="AY473" s="224"/>
      <c r="AZ473" s="218"/>
      <c r="BA473" s="221"/>
      <c r="BB473" s="275"/>
      <c r="BC473" s="278"/>
      <c r="BD473" s="278"/>
      <c r="BE473" s="281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14" t="s">
        <v>167</v>
      </c>
      <c r="M474" s="243"/>
      <c r="N474" s="214" t="s">
        <v>166</v>
      </c>
      <c r="O474" s="243"/>
      <c r="P474" s="214" t="s">
        <v>166</v>
      </c>
      <c r="Q474" s="215"/>
      <c r="R474" s="214" t="s">
        <v>166</v>
      </c>
      <c r="S474" s="215"/>
      <c r="T474" s="214" t="s">
        <v>166</v>
      </c>
      <c r="U474" s="215"/>
      <c r="V474" s="214" t="s">
        <v>166</v>
      </c>
      <c r="W474" s="215"/>
      <c r="X474" s="214" t="s">
        <v>166</v>
      </c>
      <c r="Y474" s="215"/>
      <c r="Z474" s="214" t="s">
        <v>166</v>
      </c>
      <c r="AA474" s="215"/>
      <c r="AB474" s="214" t="s">
        <v>166</v>
      </c>
      <c r="AC474" s="215"/>
      <c r="AD474" s="214" t="s">
        <v>166</v>
      </c>
      <c r="AE474" s="215"/>
      <c r="AF474" s="234" t="s">
        <v>165</v>
      </c>
      <c r="AG474" s="215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55"/>
      <c r="F475" s="256"/>
      <c r="G475" s="257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38</v>
      </c>
      <c r="AN475" s="85">
        <f t="shared" si="62"/>
        <v>0</v>
      </c>
      <c r="AO475" s="84">
        <f t="shared" si="62"/>
        <v>0</v>
      </c>
      <c r="AP475" s="86">
        <f t="shared" si="62"/>
        <v>12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6</v>
      </c>
      <c r="AW475" s="85">
        <f t="shared" si="62"/>
        <v>0</v>
      </c>
      <c r="AX475" s="84">
        <f t="shared" si="62"/>
        <v>0</v>
      </c>
      <c r="AY475" s="86">
        <f t="shared" si="62"/>
        <v>8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38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6</v>
      </c>
      <c r="BM475" s="5">
        <f>SUM(AY475:BA475,BE475)/$BJ$5</f>
        <v>8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19</v>
      </c>
      <c r="AN476" s="66">
        <f t="shared" si="63"/>
        <v>0</v>
      </c>
      <c r="AO476" s="65">
        <f t="shared" si="63"/>
        <v>0</v>
      </c>
      <c r="AP476" s="67">
        <f t="shared" si="63"/>
        <v>6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3</v>
      </c>
      <c r="AW476" s="66">
        <f t="shared" si="63"/>
        <v>0</v>
      </c>
      <c r="AX476" s="65">
        <f t="shared" si="63"/>
        <v>0</v>
      </c>
      <c r="AY476" s="67">
        <f t="shared" si="63"/>
        <v>4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4">
        <v>1</v>
      </c>
      <c r="D477" s="50"/>
      <c r="E477" s="49"/>
      <c r="F477" s="49"/>
      <c r="G477" s="48"/>
      <c r="H477" s="241" t="s">
        <v>178</v>
      </c>
      <c r="I477" s="248">
        <v>109</v>
      </c>
      <c r="J477" s="248">
        <v>33</v>
      </c>
      <c r="K477" s="248">
        <v>6</v>
      </c>
      <c r="L477" s="45" t="s">
        <v>132</v>
      </c>
      <c r="M477" s="44" t="s">
        <v>175</v>
      </c>
      <c r="N477" s="45" t="s">
        <v>131</v>
      </c>
      <c r="O477" s="44" t="s">
        <v>1125</v>
      </c>
      <c r="P477" s="45" t="s">
        <v>130</v>
      </c>
      <c r="Q477" s="44" t="s">
        <v>1079</v>
      </c>
      <c r="R477" s="45" t="s">
        <v>129</v>
      </c>
      <c r="S477" s="44" t="s">
        <v>477</v>
      </c>
      <c r="T477" s="45" t="s">
        <v>128</v>
      </c>
      <c r="U477" s="44" t="s">
        <v>375</v>
      </c>
      <c r="V477" s="45" t="s">
        <v>127</v>
      </c>
      <c r="W477" s="44" t="s">
        <v>186</v>
      </c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35"/>
      <c r="AK477" s="235"/>
      <c r="AL477" s="51"/>
      <c r="AM477" s="228">
        <f>SUMPRODUCT(LEN($M477:$AE480)-LEN(SUBSTITUTE($M477:$AE480,"A", "")))</f>
        <v>38</v>
      </c>
      <c r="AN477" s="216">
        <f>SUMPRODUCT(LEN($AH477:$AH480)-LEN(SUBSTITUTE($AH477:$AH480,"A", "")))</f>
        <v>0</v>
      </c>
      <c r="AO477" s="219">
        <f>SUMPRODUCT(LEN($AG477:$AG480)-LEN(SUBSTITUTE($AG477:$AG480,"A", "")))</f>
        <v>0</v>
      </c>
      <c r="AP477" s="222">
        <f>SUMPRODUCT(LEN($M477:$AE480)-LEN(SUBSTITUTE($M477:$AE480,"S", "")))</f>
        <v>12</v>
      </c>
      <c r="AQ477" s="216">
        <f>SUMPRODUCT(LEN($AH477:$AH480)-LEN(SUBSTITUTE($AH477:$AH480,"S", "")))</f>
        <v>0</v>
      </c>
      <c r="AR477" s="219">
        <f>SUMPRODUCT(LEN($AG477:$AG480)-LEN(SUBSTITUTE($AG477:$AG480,"S", "")))</f>
        <v>0</v>
      </c>
      <c r="AS477" s="222">
        <f>SUMPRODUCT(LEN($M477:$AE480)-LEN(SUBSTITUTE($M477:$AE480,"F", "")))</f>
        <v>0</v>
      </c>
      <c r="AT477" s="216">
        <f>SUMPRODUCT(LEN($AH477:$AH480)-LEN(SUBSTITUTE($AH477:$AH480,"F", "")))</f>
        <v>0</v>
      </c>
      <c r="AU477" s="219">
        <f>SUMPRODUCT(LEN($AG477:$AG480)-LEN(SUBSTITUTE($AG477:$AG480,"F", "")))</f>
        <v>0</v>
      </c>
      <c r="AV477" s="222">
        <f>SUMPRODUCT(LEN($M477:$AE480)-LEN(SUBSTITUTE($M477:$AE480,"G", "")))</f>
        <v>6</v>
      </c>
      <c r="AW477" s="216">
        <f>SUMPRODUCT(LEN($AH477:$AH480)-LEN(SUBSTITUTE($AH477:$AH480,"G", "")))</f>
        <v>0</v>
      </c>
      <c r="AX477" s="219">
        <f>SUMPRODUCT(LEN($AG477:$AG480)-LEN(SUBSTITUTE($AG477:$AG480,"G", "")))</f>
        <v>0</v>
      </c>
      <c r="AY477" s="222">
        <f>SUMPRODUCT(LEN($M477:$AE480)-LEN(SUBSTITUTE($M477:$AE480,"M", "")))</f>
        <v>8</v>
      </c>
      <c r="AZ477" s="216">
        <f>SUMPRODUCT(LEN($AH477:$AH480)-LEN(SUBSTITUTE($AH477:$AH480,"M", "")))</f>
        <v>0</v>
      </c>
      <c r="BA477" s="219">
        <f>SUMPRODUCT(LEN($AG477:$AG480)-LEN(SUBSTITUTE($AG477:$AG480,"M", "")))</f>
        <v>0</v>
      </c>
      <c r="BB477" s="273">
        <f>SUMPRODUCT(LEN($AI477:$AI480)-LEN(SUBSTITUTE($AI477:$AI480,"S", "")))</f>
        <v>0</v>
      </c>
      <c r="BC477" s="276">
        <f>SUMPRODUCT(LEN($AI477:$AI480)-LEN(SUBSTITUTE($AI477:$AI480,"F", "")))</f>
        <v>0</v>
      </c>
      <c r="BD477" s="276">
        <f>SUMPRODUCT(LEN($AI477:$AI480)-LEN(SUBSTITUTE($AI477:$AI480,"G", "")))</f>
        <v>0</v>
      </c>
      <c r="BE477" s="279">
        <f>SUMPRODUCT(LEN($AI477:$AI480)-LEN(SUBSTITUTE($AI477:$AI480,"M", "")))</f>
        <v>0</v>
      </c>
    </row>
    <row r="478" spans="2:65" ht="28.15" customHeight="1" thickBot="1">
      <c r="B478" s="32"/>
      <c r="C478" s="245"/>
      <c r="D478" s="40"/>
      <c r="E478" s="39"/>
      <c r="F478" s="39"/>
      <c r="G478" s="38"/>
      <c r="H478" s="242"/>
      <c r="I478" s="249"/>
      <c r="J478" s="249"/>
      <c r="K478" s="249"/>
      <c r="L478" s="35" t="s">
        <v>122</v>
      </c>
      <c r="M478" s="34" t="s">
        <v>375</v>
      </c>
      <c r="N478" s="35" t="s">
        <v>121</v>
      </c>
      <c r="O478" s="34" t="s">
        <v>375</v>
      </c>
      <c r="P478" s="35" t="s">
        <v>120</v>
      </c>
      <c r="Q478" s="34" t="s">
        <v>1106</v>
      </c>
      <c r="R478" s="35" t="s">
        <v>119</v>
      </c>
      <c r="S478" s="34" t="s">
        <v>1277</v>
      </c>
      <c r="T478" s="35" t="s">
        <v>118</v>
      </c>
      <c r="U478" s="34" t="s">
        <v>556</v>
      </c>
      <c r="V478" s="35" t="s">
        <v>117</v>
      </c>
      <c r="W478" s="34" t="s">
        <v>372</v>
      </c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36"/>
      <c r="AK478" s="236"/>
      <c r="AL478" s="51"/>
      <c r="AM478" s="229"/>
      <c r="AN478" s="217"/>
      <c r="AO478" s="220"/>
      <c r="AP478" s="223"/>
      <c r="AQ478" s="217"/>
      <c r="AR478" s="220"/>
      <c r="AS478" s="223"/>
      <c r="AT478" s="217"/>
      <c r="AU478" s="220"/>
      <c r="AV478" s="223"/>
      <c r="AW478" s="217"/>
      <c r="AX478" s="220"/>
      <c r="AY478" s="223"/>
      <c r="AZ478" s="217"/>
      <c r="BA478" s="220"/>
      <c r="BB478" s="274"/>
      <c r="BC478" s="277"/>
      <c r="BD478" s="277"/>
      <c r="BE478" s="280"/>
    </row>
    <row r="479" spans="2:65" ht="28.15" customHeight="1">
      <c r="B479" s="32"/>
      <c r="C479" s="246"/>
      <c r="D479" s="31"/>
      <c r="E479" s="30"/>
      <c r="F479" s="30"/>
      <c r="G479" s="29"/>
      <c r="H479" s="239">
        <v>255</v>
      </c>
      <c r="I479" s="250"/>
      <c r="J479" s="250"/>
      <c r="K479" s="250"/>
      <c r="L479" s="26" t="s">
        <v>112</v>
      </c>
      <c r="M479" s="25" t="s">
        <v>1125</v>
      </c>
      <c r="N479" s="26" t="s">
        <v>111</v>
      </c>
      <c r="O479" s="25" t="s">
        <v>1106</v>
      </c>
      <c r="P479" s="26" t="s">
        <v>110</v>
      </c>
      <c r="Q479" s="25" t="s">
        <v>1106</v>
      </c>
      <c r="R479" s="26" t="s">
        <v>109</v>
      </c>
      <c r="S479" s="25" t="s">
        <v>531</v>
      </c>
      <c r="T479" s="26" t="s">
        <v>108</v>
      </c>
      <c r="U479" s="25" t="s">
        <v>374</v>
      </c>
      <c r="V479" s="26" t="s">
        <v>107</v>
      </c>
      <c r="W479" s="25" t="s">
        <v>371</v>
      </c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36"/>
      <c r="AK479" s="236"/>
      <c r="AL479" s="51"/>
      <c r="AM479" s="229"/>
      <c r="AN479" s="217"/>
      <c r="AO479" s="220"/>
      <c r="AP479" s="223"/>
      <c r="AQ479" s="217"/>
      <c r="AR479" s="220"/>
      <c r="AS479" s="223"/>
      <c r="AT479" s="217"/>
      <c r="AU479" s="220"/>
      <c r="AV479" s="223"/>
      <c r="AW479" s="217"/>
      <c r="AX479" s="220"/>
      <c r="AY479" s="223"/>
      <c r="AZ479" s="217"/>
      <c r="BA479" s="220"/>
      <c r="BB479" s="274"/>
      <c r="BC479" s="277"/>
      <c r="BD479" s="277"/>
      <c r="BE479" s="280"/>
    </row>
    <row r="480" spans="2:65" ht="28.15" customHeight="1" thickBot="1">
      <c r="B480" s="32"/>
      <c r="C480" s="247"/>
      <c r="D480" s="60"/>
      <c r="E480" s="59"/>
      <c r="F480" s="59"/>
      <c r="G480" s="58"/>
      <c r="H480" s="240"/>
      <c r="I480" s="251"/>
      <c r="J480" s="251"/>
      <c r="K480" s="251"/>
      <c r="L480" s="55" t="s">
        <v>103</v>
      </c>
      <c r="M480" s="54" t="s">
        <v>1167</v>
      </c>
      <c r="N480" s="55" t="s">
        <v>102</v>
      </c>
      <c r="O480" s="54" t="s">
        <v>1079</v>
      </c>
      <c r="P480" s="55" t="s">
        <v>101</v>
      </c>
      <c r="Q480" s="54" t="s">
        <v>703</v>
      </c>
      <c r="R480" s="55" t="s">
        <v>100</v>
      </c>
      <c r="S480" s="54" t="s">
        <v>690</v>
      </c>
      <c r="T480" s="55">
        <v>20</v>
      </c>
      <c r="U480" s="54" t="s">
        <v>491</v>
      </c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38"/>
      <c r="AK480" s="238"/>
      <c r="AL480" s="51"/>
      <c r="AM480" s="230"/>
      <c r="AN480" s="218"/>
      <c r="AO480" s="221"/>
      <c r="AP480" s="224"/>
      <c r="AQ480" s="218"/>
      <c r="AR480" s="221"/>
      <c r="AS480" s="224"/>
      <c r="AT480" s="218"/>
      <c r="AU480" s="221"/>
      <c r="AV480" s="224"/>
      <c r="AW480" s="218"/>
      <c r="AX480" s="221"/>
      <c r="AY480" s="224"/>
      <c r="AZ480" s="218"/>
      <c r="BA480" s="221"/>
      <c r="BB480" s="275"/>
      <c r="BC480" s="278"/>
      <c r="BD480" s="278"/>
      <c r="BE480" s="281"/>
    </row>
    <row r="481" spans="2:65" ht="28.15" customHeight="1">
      <c r="B481" s="32"/>
      <c r="C481" s="244">
        <v>2</v>
      </c>
      <c r="D481" s="50"/>
      <c r="E481" s="49"/>
      <c r="F481" s="49"/>
      <c r="G481" s="48"/>
      <c r="H481" s="241"/>
      <c r="I481" s="248"/>
      <c r="J481" s="248"/>
      <c r="K481" s="248"/>
      <c r="L481" s="45" t="s">
        <v>132</v>
      </c>
      <c r="M481" s="44"/>
      <c r="N481" s="45" t="s">
        <v>131</v>
      </c>
      <c r="O481" s="44"/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31"/>
      <c r="AK481" s="225"/>
      <c r="AL481" s="51"/>
      <c r="AM481" s="228">
        <f>SUMPRODUCT(LEN($M481:$AE484)-LEN(SUBSTITUTE($M481:$AE484,"A", "")))</f>
        <v>0</v>
      </c>
      <c r="AN481" s="216">
        <f>SUMPRODUCT(LEN($AH481:$AH484)-LEN(SUBSTITUTE($AH481:$AH484,"A", "")))</f>
        <v>0</v>
      </c>
      <c r="AO481" s="219">
        <f>SUMPRODUCT(LEN($AG481:$AG484)-LEN(SUBSTITUTE($AG481:$AG484,"A", "")))</f>
        <v>0</v>
      </c>
      <c r="AP481" s="222">
        <f>SUMPRODUCT(LEN($M481:$AE484)-LEN(SUBSTITUTE($M481:$AE484,"S", "")))</f>
        <v>0</v>
      </c>
      <c r="AQ481" s="216">
        <f>SUMPRODUCT(LEN($AH481:$AH484)-LEN(SUBSTITUTE($AH481:$AH484,"S", "")))</f>
        <v>0</v>
      </c>
      <c r="AR481" s="219">
        <f>SUMPRODUCT(LEN($AG481:$AG484)-LEN(SUBSTITUTE($AG481:$AG484,"S", "")))</f>
        <v>0</v>
      </c>
      <c r="AS481" s="222">
        <f>SUMPRODUCT(LEN($M481:$AE484)-LEN(SUBSTITUTE($M481:$AE484,"F", "")))</f>
        <v>0</v>
      </c>
      <c r="AT481" s="216">
        <f>SUMPRODUCT(LEN($AH481:$AH484)-LEN(SUBSTITUTE($AH481:$AH484,"F", "")))</f>
        <v>0</v>
      </c>
      <c r="AU481" s="219">
        <f>SUMPRODUCT(LEN($AG481:$AG484)-LEN(SUBSTITUTE($AG481:$AG484,"F", "")))</f>
        <v>0</v>
      </c>
      <c r="AV481" s="222">
        <f>SUMPRODUCT(LEN($M481:$AE484)-LEN(SUBSTITUTE($M481:$AE484,"G", "")))</f>
        <v>0</v>
      </c>
      <c r="AW481" s="216">
        <f>SUMPRODUCT(LEN($AH481:$AH484)-LEN(SUBSTITUTE($AH481:$AH484,"G", "")))</f>
        <v>0</v>
      </c>
      <c r="AX481" s="219">
        <f>SUMPRODUCT(LEN($AG481:$AG484)-LEN(SUBSTITUTE($AG481:$AG484,"G", "")))</f>
        <v>0</v>
      </c>
      <c r="AY481" s="222">
        <f>SUMPRODUCT(LEN($M481:$AE484)-LEN(SUBSTITUTE($M481:$AE484,"M", "")))</f>
        <v>0</v>
      </c>
      <c r="AZ481" s="216">
        <f>SUMPRODUCT(LEN($AH481:$AH484)-LEN(SUBSTITUTE($AH481:$AH484,"M", "")))</f>
        <v>0</v>
      </c>
      <c r="BA481" s="219">
        <f>SUMPRODUCT(LEN($AG481:$AG484)-LEN(SUBSTITUTE($AG481:$AG484,"M", "")))</f>
        <v>0</v>
      </c>
      <c r="BB481" s="273">
        <f>SUMPRODUCT(LEN($AI481:$AI484)-LEN(SUBSTITUTE($AI481:$AI484,"S", "")))</f>
        <v>0</v>
      </c>
      <c r="BC481" s="276">
        <f>SUMPRODUCT(LEN($AI481:$AI484)-LEN(SUBSTITUTE($AI481:$AI484,"F", "")))</f>
        <v>0</v>
      </c>
      <c r="BD481" s="276">
        <f>SUMPRODUCT(LEN($AI481:$AI484)-LEN(SUBSTITUTE($AI481:$AI484,"G", "")))</f>
        <v>0</v>
      </c>
      <c r="BE481" s="279">
        <f>SUMPRODUCT(LEN($AI481:$AI484)-LEN(SUBSTITUTE($AI481:$AI484,"M", "")))</f>
        <v>0</v>
      </c>
    </row>
    <row r="482" spans="2:65" ht="28.15" customHeight="1" thickBot="1">
      <c r="B482" s="32"/>
      <c r="C482" s="245"/>
      <c r="D482" s="40"/>
      <c r="E482" s="39"/>
      <c r="F482" s="39"/>
      <c r="G482" s="38"/>
      <c r="H482" s="242"/>
      <c r="I482" s="249"/>
      <c r="J482" s="249"/>
      <c r="K482" s="249"/>
      <c r="L482" s="35" t="s">
        <v>122</v>
      </c>
      <c r="M482" s="34"/>
      <c r="N482" s="35" t="s">
        <v>121</v>
      </c>
      <c r="O482" s="34"/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32"/>
      <c r="AK482" s="226"/>
      <c r="AL482" s="51"/>
      <c r="AM482" s="229"/>
      <c r="AN482" s="217"/>
      <c r="AO482" s="220"/>
      <c r="AP482" s="223"/>
      <c r="AQ482" s="217"/>
      <c r="AR482" s="220"/>
      <c r="AS482" s="223"/>
      <c r="AT482" s="217"/>
      <c r="AU482" s="220"/>
      <c r="AV482" s="223"/>
      <c r="AW482" s="217"/>
      <c r="AX482" s="220"/>
      <c r="AY482" s="223"/>
      <c r="AZ482" s="217"/>
      <c r="BA482" s="220"/>
      <c r="BB482" s="274"/>
      <c r="BC482" s="277"/>
      <c r="BD482" s="277"/>
      <c r="BE482" s="280"/>
    </row>
    <row r="483" spans="2:65" ht="28.15" customHeight="1">
      <c r="B483" s="32"/>
      <c r="C483" s="246"/>
      <c r="D483" s="31"/>
      <c r="E483" s="30"/>
      <c r="F483" s="30"/>
      <c r="G483" s="29"/>
      <c r="H483" s="239"/>
      <c r="I483" s="250"/>
      <c r="J483" s="250"/>
      <c r="K483" s="250"/>
      <c r="L483" s="26" t="s">
        <v>112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32"/>
      <c r="AK483" s="226"/>
      <c r="AL483" s="51"/>
      <c r="AM483" s="229"/>
      <c r="AN483" s="217"/>
      <c r="AO483" s="220"/>
      <c r="AP483" s="223"/>
      <c r="AQ483" s="217"/>
      <c r="AR483" s="220"/>
      <c r="AS483" s="223"/>
      <c r="AT483" s="217"/>
      <c r="AU483" s="220"/>
      <c r="AV483" s="223"/>
      <c r="AW483" s="217"/>
      <c r="AX483" s="220"/>
      <c r="AY483" s="223"/>
      <c r="AZ483" s="217"/>
      <c r="BA483" s="220"/>
      <c r="BB483" s="274"/>
      <c r="BC483" s="277"/>
      <c r="BD483" s="277"/>
      <c r="BE483" s="280"/>
    </row>
    <row r="484" spans="2:65" ht="28.15" customHeight="1" thickBot="1">
      <c r="B484" s="32"/>
      <c r="C484" s="247"/>
      <c r="D484" s="60"/>
      <c r="E484" s="59"/>
      <c r="F484" s="59"/>
      <c r="G484" s="58"/>
      <c r="H484" s="240"/>
      <c r="I484" s="251"/>
      <c r="J484" s="251"/>
      <c r="K484" s="251"/>
      <c r="L484" s="55" t="s">
        <v>103</v>
      </c>
      <c r="M484" s="54"/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33"/>
      <c r="AK484" s="227"/>
      <c r="AL484" s="51"/>
      <c r="AM484" s="230"/>
      <c r="AN484" s="218"/>
      <c r="AO484" s="221"/>
      <c r="AP484" s="224"/>
      <c r="AQ484" s="218"/>
      <c r="AR484" s="221"/>
      <c r="AS484" s="224"/>
      <c r="AT484" s="218"/>
      <c r="AU484" s="221"/>
      <c r="AV484" s="224"/>
      <c r="AW484" s="218"/>
      <c r="AX484" s="221"/>
      <c r="AY484" s="224"/>
      <c r="AZ484" s="218"/>
      <c r="BA484" s="221"/>
      <c r="BB484" s="275"/>
      <c r="BC484" s="278"/>
      <c r="BD484" s="278"/>
      <c r="BE484" s="281"/>
    </row>
    <row r="485" spans="2:65" ht="28.15" hidden="1" customHeight="1">
      <c r="B485" s="32"/>
      <c r="C485" s="244">
        <v>3</v>
      </c>
      <c r="D485" s="50"/>
      <c r="E485" s="49"/>
      <c r="F485" s="49"/>
      <c r="G485" s="48"/>
      <c r="H485" s="241"/>
      <c r="I485" s="248"/>
      <c r="J485" s="248"/>
      <c r="K485" s="248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35"/>
      <c r="AK485" s="235"/>
      <c r="AL485" s="41"/>
      <c r="AM485" s="228">
        <f>SUMPRODUCT(LEN($M485:$AE488)-LEN(SUBSTITUTE($M485:$AE488,"A", "")))</f>
        <v>0</v>
      </c>
      <c r="AN485" s="216">
        <f>SUMPRODUCT(LEN($AH485:$AH488)-LEN(SUBSTITUTE($AH485:$AH488,"A", "")))</f>
        <v>0</v>
      </c>
      <c r="AO485" s="219">
        <f>SUMPRODUCT(LEN($AG485:$AG488)-LEN(SUBSTITUTE($AG485:$AG488,"A", "")))</f>
        <v>0</v>
      </c>
      <c r="AP485" s="222">
        <f>SUMPRODUCT(LEN($M485:$AE488)-LEN(SUBSTITUTE($M485:$AE488,"S", "")))</f>
        <v>0</v>
      </c>
      <c r="AQ485" s="216">
        <f>SUMPRODUCT(LEN($AH485:$AH488)-LEN(SUBSTITUTE($AH485:$AH488,"S", "")))</f>
        <v>0</v>
      </c>
      <c r="AR485" s="219">
        <f>SUMPRODUCT(LEN($AG485:$AG488)-LEN(SUBSTITUTE($AG485:$AG488,"S", "")))</f>
        <v>0</v>
      </c>
      <c r="AS485" s="222">
        <f>SUMPRODUCT(LEN($M485:$AE488)-LEN(SUBSTITUTE($M485:$AE488,"F", "")))</f>
        <v>0</v>
      </c>
      <c r="AT485" s="216">
        <f>SUMPRODUCT(LEN($AH485:$AH488)-LEN(SUBSTITUTE($AH485:$AH488,"F", "")))</f>
        <v>0</v>
      </c>
      <c r="AU485" s="219">
        <f>SUMPRODUCT(LEN($AG485:$AG488)-LEN(SUBSTITUTE($AG485:$AG488,"F", "")))</f>
        <v>0</v>
      </c>
      <c r="AV485" s="222">
        <f>SUMPRODUCT(LEN($M485:$AE488)-LEN(SUBSTITUTE($M485:$AE488,"G", "")))</f>
        <v>0</v>
      </c>
      <c r="AW485" s="216">
        <f>SUMPRODUCT(LEN($AH485:$AH488)-LEN(SUBSTITUTE($AH485:$AH488,"G", "")))</f>
        <v>0</v>
      </c>
      <c r="AX485" s="219">
        <f>SUMPRODUCT(LEN($AG485:$AG488)-LEN(SUBSTITUTE($AG485:$AG488,"G", "")))</f>
        <v>0</v>
      </c>
      <c r="AY485" s="222">
        <f>SUMPRODUCT(LEN($M485:$AE488)-LEN(SUBSTITUTE($M485:$AE488,"M", "")))</f>
        <v>0</v>
      </c>
      <c r="AZ485" s="216">
        <f>SUMPRODUCT(LEN($AH485:$AH488)-LEN(SUBSTITUTE($AH485:$AH488,"M", "")))</f>
        <v>0</v>
      </c>
      <c r="BA485" s="219">
        <f>SUMPRODUCT(LEN($AG485:$AG488)-LEN(SUBSTITUTE($AG485:$AG488,"M", "")))</f>
        <v>0</v>
      </c>
      <c r="BB485" s="273">
        <f>SUMPRODUCT(LEN($AI485:$AI488)-LEN(SUBSTITUTE($AI485:$AI488,"S", "")))</f>
        <v>0</v>
      </c>
      <c r="BC485" s="276">
        <f>SUMPRODUCT(LEN($AI485:$AI488)-LEN(SUBSTITUTE($AI485:$AI488,"F", "")))</f>
        <v>0</v>
      </c>
      <c r="BD485" s="276">
        <f>SUMPRODUCT(LEN($AI485:$AI488)-LEN(SUBSTITUTE($AI485:$AI488,"G", "")))</f>
        <v>0</v>
      </c>
      <c r="BE485" s="279">
        <f>SUMPRODUCT(LEN($AI485:$AI488)-LEN(SUBSTITUTE($AI485:$AI488,"M", "")))</f>
        <v>0</v>
      </c>
    </row>
    <row r="486" spans="2:65" ht="28.15" hidden="1" customHeight="1" thickBot="1">
      <c r="B486" s="32"/>
      <c r="C486" s="245"/>
      <c r="D486" s="40"/>
      <c r="E486" s="39"/>
      <c r="F486" s="39"/>
      <c r="G486" s="38"/>
      <c r="H486" s="242"/>
      <c r="I486" s="249"/>
      <c r="J486" s="249"/>
      <c r="K486" s="249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36"/>
      <c r="AK486" s="236"/>
      <c r="AL486" s="22"/>
      <c r="AM486" s="229"/>
      <c r="AN486" s="217"/>
      <c r="AO486" s="220"/>
      <c r="AP486" s="223"/>
      <c r="AQ486" s="217"/>
      <c r="AR486" s="220"/>
      <c r="AS486" s="223"/>
      <c r="AT486" s="217"/>
      <c r="AU486" s="220"/>
      <c r="AV486" s="223"/>
      <c r="AW486" s="217"/>
      <c r="AX486" s="220"/>
      <c r="AY486" s="223"/>
      <c r="AZ486" s="217"/>
      <c r="BA486" s="220"/>
      <c r="BB486" s="274"/>
      <c r="BC486" s="277"/>
      <c r="BD486" s="277"/>
      <c r="BE486" s="280"/>
    </row>
    <row r="487" spans="2:65" ht="28.15" hidden="1" customHeight="1">
      <c r="B487" s="32"/>
      <c r="C487" s="246"/>
      <c r="D487" s="31"/>
      <c r="E487" s="30"/>
      <c r="F487" s="30"/>
      <c r="G487" s="29"/>
      <c r="H487" s="239"/>
      <c r="I487" s="250"/>
      <c r="J487" s="250"/>
      <c r="K487" s="250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36"/>
      <c r="AK487" s="236"/>
      <c r="AL487" s="22"/>
      <c r="AM487" s="229"/>
      <c r="AN487" s="217"/>
      <c r="AO487" s="220"/>
      <c r="AP487" s="223"/>
      <c r="AQ487" s="217"/>
      <c r="AR487" s="220"/>
      <c r="AS487" s="223"/>
      <c r="AT487" s="217"/>
      <c r="AU487" s="220"/>
      <c r="AV487" s="223"/>
      <c r="AW487" s="217"/>
      <c r="AX487" s="220"/>
      <c r="AY487" s="223"/>
      <c r="AZ487" s="217"/>
      <c r="BA487" s="220"/>
      <c r="BB487" s="274"/>
      <c r="BC487" s="277"/>
      <c r="BD487" s="277"/>
      <c r="BE487" s="280"/>
    </row>
    <row r="488" spans="2:65" ht="28.15" hidden="1" customHeight="1" thickBot="1">
      <c r="B488" s="21"/>
      <c r="C488" s="252"/>
      <c r="D488" s="20"/>
      <c r="E488" s="19"/>
      <c r="F488" s="19"/>
      <c r="G488" s="18"/>
      <c r="H488" s="240"/>
      <c r="I488" s="253"/>
      <c r="J488" s="253"/>
      <c r="K488" s="253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37"/>
      <c r="AK488" s="237"/>
      <c r="AL488" s="11"/>
      <c r="AM488" s="230"/>
      <c r="AN488" s="218"/>
      <c r="AO488" s="221"/>
      <c r="AP488" s="224"/>
      <c r="AQ488" s="218"/>
      <c r="AR488" s="221"/>
      <c r="AS488" s="224"/>
      <c r="AT488" s="218"/>
      <c r="AU488" s="221"/>
      <c r="AV488" s="224"/>
      <c r="AW488" s="218"/>
      <c r="AX488" s="221"/>
      <c r="AY488" s="224"/>
      <c r="AZ488" s="218"/>
      <c r="BA488" s="221"/>
      <c r="BB488" s="275"/>
      <c r="BC488" s="278"/>
      <c r="BD488" s="278"/>
      <c r="BE488" s="281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14" t="s">
        <v>167</v>
      </c>
      <c r="M489" s="243"/>
      <c r="N489" s="214" t="s">
        <v>166</v>
      </c>
      <c r="O489" s="243"/>
      <c r="P489" s="214" t="s">
        <v>166</v>
      </c>
      <c r="Q489" s="215"/>
      <c r="R489" s="214" t="s">
        <v>166</v>
      </c>
      <c r="S489" s="215"/>
      <c r="T489" s="214" t="s">
        <v>166</v>
      </c>
      <c r="U489" s="215"/>
      <c r="V489" s="214" t="s">
        <v>166</v>
      </c>
      <c r="W489" s="215"/>
      <c r="X489" s="214" t="s">
        <v>166</v>
      </c>
      <c r="Y489" s="215"/>
      <c r="Z489" s="214" t="s">
        <v>166</v>
      </c>
      <c r="AA489" s="215"/>
      <c r="AB489" s="214" t="s">
        <v>166</v>
      </c>
      <c r="AC489" s="215"/>
      <c r="AD489" s="214" t="s">
        <v>166</v>
      </c>
      <c r="AE489" s="215"/>
      <c r="AF489" s="234" t="s">
        <v>165</v>
      </c>
      <c r="AG489" s="215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55"/>
      <c r="F490" s="256"/>
      <c r="G490" s="257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44</v>
      </c>
      <c r="AN490" s="85">
        <f t="shared" si="64"/>
        <v>4</v>
      </c>
      <c r="AO490" s="84">
        <f t="shared" si="64"/>
        <v>0</v>
      </c>
      <c r="AP490" s="86">
        <f t="shared" si="64"/>
        <v>16</v>
      </c>
      <c r="AQ490" s="85">
        <f t="shared" si="64"/>
        <v>0</v>
      </c>
      <c r="AR490" s="84">
        <f t="shared" si="64"/>
        <v>0</v>
      </c>
      <c r="AS490" s="86">
        <f t="shared" si="64"/>
        <v>3</v>
      </c>
      <c r="AT490" s="85">
        <f t="shared" si="64"/>
        <v>0</v>
      </c>
      <c r="AU490" s="84">
        <f t="shared" si="64"/>
        <v>0</v>
      </c>
      <c r="AV490" s="86">
        <f t="shared" si="64"/>
        <v>10</v>
      </c>
      <c r="AW490" s="85">
        <f t="shared" si="64"/>
        <v>0</v>
      </c>
      <c r="AX490" s="84">
        <f t="shared" si="64"/>
        <v>0</v>
      </c>
      <c r="AY490" s="86">
        <f t="shared" si="64"/>
        <v>6</v>
      </c>
      <c r="AZ490" s="85">
        <f t="shared" si="64"/>
        <v>2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48</v>
      </c>
      <c r="BJ490" s="5">
        <f>SUM(AP490:AR490,BB490)/$BJ$5</f>
        <v>17</v>
      </c>
      <c r="BK490" s="5">
        <f>SUM(AS490:AU490,BC490)/$BJ$5</f>
        <v>3</v>
      </c>
      <c r="BL490" s="5">
        <f>SUM(AV490:AX490,BD490)/$BJ$5</f>
        <v>10</v>
      </c>
      <c r="BM490" s="5">
        <f>SUM(AY490:BA490,BE490)/$BJ$5</f>
        <v>8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22</v>
      </c>
      <c r="AN491" s="66">
        <f t="shared" si="65"/>
        <v>2</v>
      </c>
      <c r="AO491" s="65">
        <f t="shared" si="65"/>
        <v>0</v>
      </c>
      <c r="AP491" s="67">
        <f t="shared" si="65"/>
        <v>8</v>
      </c>
      <c r="AQ491" s="66">
        <f t="shared" si="65"/>
        <v>0</v>
      </c>
      <c r="AR491" s="65">
        <f t="shared" si="65"/>
        <v>0</v>
      </c>
      <c r="AS491" s="67">
        <f t="shared" si="65"/>
        <v>1.5</v>
      </c>
      <c r="AT491" s="66">
        <f t="shared" si="65"/>
        <v>0</v>
      </c>
      <c r="AU491" s="65">
        <f t="shared" si="65"/>
        <v>0</v>
      </c>
      <c r="AV491" s="67">
        <f t="shared" si="65"/>
        <v>5</v>
      </c>
      <c r="AW491" s="66">
        <f t="shared" si="65"/>
        <v>0</v>
      </c>
      <c r="AX491" s="65">
        <f t="shared" si="65"/>
        <v>0</v>
      </c>
      <c r="AY491" s="67">
        <f t="shared" si="65"/>
        <v>3</v>
      </c>
      <c r="AZ491" s="66">
        <f t="shared" si="65"/>
        <v>1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4">
        <v>1</v>
      </c>
      <c r="D492" s="50"/>
      <c r="E492" s="49"/>
      <c r="F492" s="49"/>
      <c r="G492" s="48"/>
      <c r="H492" s="241" t="s">
        <v>178</v>
      </c>
      <c r="I492" s="248">
        <v>125</v>
      </c>
      <c r="J492" s="248">
        <v>36</v>
      </c>
      <c r="K492" s="248">
        <v>6</v>
      </c>
      <c r="L492" s="45" t="s">
        <v>132</v>
      </c>
      <c r="M492" s="44" t="s">
        <v>175</v>
      </c>
      <c r="N492" s="45" t="s">
        <v>131</v>
      </c>
      <c r="O492" s="44" t="s">
        <v>375</v>
      </c>
      <c r="P492" s="45" t="s">
        <v>130</v>
      </c>
      <c r="Q492" s="44" t="s">
        <v>1380</v>
      </c>
      <c r="R492" s="45" t="s">
        <v>129</v>
      </c>
      <c r="S492" s="44" t="s">
        <v>656</v>
      </c>
      <c r="T492" s="45" t="s">
        <v>128</v>
      </c>
      <c r="U492" s="44" t="s">
        <v>374</v>
      </c>
      <c r="V492" s="45" t="s">
        <v>127</v>
      </c>
      <c r="W492" s="44" t="s">
        <v>662</v>
      </c>
      <c r="X492" s="45" t="s">
        <v>126</v>
      </c>
      <c r="Y492" s="44" t="s">
        <v>469</v>
      </c>
      <c r="Z492" s="45" t="s">
        <v>125</v>
      </c>
      <c r="AA492" s="44" t="s">
        <v>175</v>
      </c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1106</v>
      </c>
      <c r="AI492" s="42" t="s">
        <v>133</v>
      </c>
      <c r="AJ492" s="235">
        <v>6</v>
      </c>
      <c r="AK492" s="235"/>
      <c r="AL492" s="51"/>
      <c r="AM492" s="228">
        <f>SUMPRODUCT(LEN($M492:$AE495)-LEN(SUBSTITUTE($M492:$AE495,"A", "")))</f>
        <v>44</v>
      </c>
      <c r="AN492" s="216">
        <f>SUMPRODUCT(LEN($AH492:$AH495)-LEN(SUBSTITUTE($AH492:$AH495,"A", "")))</f>
        <v>4</v>
      </c>
      <c r="AO492" s="219">
        <f>SUMPRODUCT(LEN($AG492:$AG495)-LEN(SUBSTITUTE($AG492:$AG495,"A", "")))</f>
        <v>0</v>
      </c>
      <c r="AP492" s="222">
        <f>SUMPRODUCT(LEN($M492:$AE495)-LEN(SUBSTITUTE($M492:$AE495,"S", "")))</f>
        <v>16</v>
      </c>
      <c r="AQ492" s="216">
        <f>SUMPRODUCT(LEN($AH492:$AH495)-LEN(SUBSTITUTE($AH492:$AH495,"S", "")))</f>
        <v>0</v>
      </c>
      <c r="AR492" s="219">
        <f>SUMPRODUCT(LEN($AG492:$AG495)-LEN(SUBSTITUTE($AG492:$AG495,"S", "")))</f>
        <v>0</v>
      </c>
      <c r="AS492" s="222">
        <f>SUMPRODUCT(LEN($M492:$AE495)-LEN(SUBSTITUTE($M492:$AE495,"F", "")))</f>
        <v>3</v>
      </c>
      <c r="AT492" s="216">
        <f>SUMPRODUCT(LEN($AH492:$AH495)-LEN(SUBSTITUTE($AH492:$AH495,"F", "")))</f>
        <v>0</v>
      </c>
      <c r="AU492" s="219">
        <f>SUMPRODUCT(LEN($AG492:$AG495)-LEN(SUBSTITUTE($AG492:$AG495,"F", "")))</f>
        <v>0</v>
      </c>
      <c r="AV492" s="222">
        <f>SUMPRODUCT(LEN($M492:$AE495)-LEN(SUBSTITUTE($M492:$AE495,"G", "")))</f>
        <v>10</v>
      </c>
      <c r="AW492" s="216">
        <f>SUMPRODUCT(LEN($AH492:$AH495)-LEN(SUBSTITUTE($AH492:$AH495,"G", "")))</f>
        <v>0</v>
      </c>
      <c r="AX492" s="219">
        <f>SUMPRODUCT(LEN($AG492:$AG495)-LEN(SUBSTITUTE($AG492:$AG495,"G", "")))</f>
        <v>0</v>
      </c>
      <c r="AY492" s="222">
        <f>SUMPRODUCT(LEN($M492:$AE495)-LEN(SUBSTITUTE($M492:$AE495,"M", "")))</f>
        <v>6</v>
      </c>
      <c r="AZ492" s="216">
        <f>SUMPRODUCT(LEN($AH492:$AH495)-LEN(SUBSTITUTE($AH492:$AH495,"M", "")))</f>
        <v>2</v>
      </c>
      <c r="BA492" s="219">
        <f>SUMPRODUCT(LEN($AG492:$AG495)-LEN(SUBSTITUTE($AG492:$AG495,"M", "")))</f>
        <v>0</v>
      </c>
      <c r="BB492" s="273">
        <f>SUMPRODUCT(LEN($AI492:$AI495)-LEN(SUBSTITUTE($AI492:$AI495,"S", "")))</f>
        <v>1</v>
      </c>
      <c r="BC492" s="276">
        <f>SUMPRODUCT(LEN($AI492:$AI495)-LEN(SUBSTITUTE($AI492:$AI495,"F", "")))</f>
        <v>0</v>
      </c>
      <c r="BD492" s="276">
        <f>SUMPRODUCT(LEN($AI492:$AI495)-LEN(SUBSTITUTE($AI492:$AI495,"G", "")))</f>
        <v>0</v>
      </c>
      <c r="BE492" s="279">
        <f>SUMPRODUCT(LEN($AI492:$AI495)-LEN(SUBSTITUTE($AI492:$AI495,"M", "")))</f>
        <v>0</v>
      </c>
    </row>
    <row r="493" spans="2:65" ht="28.15" customHeight="1" thickBot="1">
      <c r="B493" s="32"/>
      <c r="C493" s="245"/>
      <c r="D493" s="40"/>
      <c r="E493" s="39"/>
      <c r="F493" s="39"/>
      <c r="G493" s="38"/>
      <c r="H493" s="242"/>
      <c r="I493" s="249"/>
      <c r="J493" s="249"/>
      <c r="K493" s="249"/>
      <c r="L493" s="35" t="s">
        <v>122</v>
      </c>
      <c r="M493" s="34" t="s">
        <v>175</v>
      </c>
      <c r="N493" s="35" t="s">
        <v>121</v>
      </c>
      <c r="O493" s="34" t="s">
        <v>1106</v>
      </c>
      <c r="P493" s="35" t="s">
        <v>120</v>
      </c>
      <c r="Q493" s="34" t="s">
        <v>1601</v>
      </c>
      <c r="R493" s="35" t="s">
        <v>119</v>
      </c>
      <c r="S493" s="34" t="s">
        <v>965</v>
      </c>
      <c r="T493" s="35" t="s">
        <v>118</v>
      </c>
      <c r="U493" s="34" t="s">
        <v>714</v>
      </c>
      <c r="V493" s="35" t="s">
        <v>117</v>
      </c>
      <c r="W493" s="34" t="s">
        <v>186</v>
      </c>
      <c r="X493" s="35" t="s">
        <v>116</v>
      </c>
      <c r="Y493" s="34" t="s">
        <v>371</v>
      </c>
      <c r="Z493" s="35" t="s">
        <v>115</v>
      </c>
      <c r="AA493" s="34" t="s">
        <v>133</v>
      </c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1106</v>
      </c>
      <c r="AI493" s="23"/>
      <c r="AJ493" s="236"/>
      <c r="AK493" s="236"/>
      <c r="AL493" s="51"/>
      <c r="AM493" s="229"/>
      <c r="AN493" s="217"/>
      <c r="AO493" s="220"/>
      <c r="AP493" s="223"/>
      <c r="AQ493" s="217"/>
      <c r="AR493" s="220"/>
      <c r="AS493" s="223"/>
      <c r="AT493" s="217"/>
      <c r="AU493" s="220"/>
      <c r="AV493" s="223"/>
      <c r="AW493" s="217"/>
      <c r="AX493" s="220"/>
      <c r="AY493" s="223"/>
      <c r="AZ493" s="217"/>
      <c r="BA493" s="220"/>
      <c r="BB493" s="274"/>
      <c r="BC493" s="277"/>
      <c r="BD493" s="277"/>
      <c r="BE493" s="280"/>
    </row>
    <row r="494" spans="2:65" ht="28.15" customHeight="1">
      <c r="B494" s="32"/>
      <c r="C494" s="246"/>
      <c r="D494" s="31"/>
      <c r="E494" s="30"/>
      <c r="F494" s="30"/>
      <c r="G494" s="29"/>
      <c r="H494" s="239">
        <v>255</v>
      </c>
      <c r="I494" s="250"/>
      <c r="J494" s="250"/>
      <c r="K494" s="250"/>
      <c r="L494" s="26" t="s">
        <v>112</v>
      </c>
      <c r="M494" s="25" t="s">
        <v>375</v>
      </c>
      <c r="N494" s="26" t="s">
        <v>111</v>
      </c>
      <c r="O494" s="25" t="s">
        <v>475</v>
      </c>
      <c r="P494" s="26" t="s">
        <v>110</v>
      </c>
      <c r="Q494" s="25" t="s">
        <v>375</v>
      </c>
      <c r="R494" s="26" t="s">
        <v>109</v>
      </c>
      <c r="S494" s="25" t="s">
        <v>230</v>
      </c>
      <c r="T494" s="26" t="s">
        <v>108</v>
      </c>
      <c r="U494" s="25" t="s">
        <v>688</v>
      </c>
      <c r="V494" s="26" t="s">
        <v>107</v>
      </c>
      <c r="W494" s="25" t="s">
        <v>478</v>
      </c>
      <c r="X494" s="26" t="s">
        <v>106</v>
      </c>
      <c r="Y494" s="25" t="s">
        <v>371</v>
      </c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36"/>
      <c r="AK494" s="236"/>
      <c r="AL494" s="51"/>
      <c r="AM494" s="229"/>
      <c r="AN494" s="217"/>
      <c r="AO494" s="220"/>
      <c r="AP494" s="223"/>
      <c r="AQ494" s="217"/>
      <c r="AR494" s="220"/>
      <c r="AS494" s="223"/>
      <c r="AT494" s="217"/>
      <c r="AU494" s="220"/>
      <c r="AV494" s="223"/>
      <c r="AW494" s="217"/>
      <c r="AX494" s="220"/>
      <c r="AY494" s="223"/>
      <c r="AZ494" s="217"/>
      <c r="BA494" s="220"/>
      <c r="BB494" s="274"/>
      <c r="BC494" s="277"/>
      <c r="BD494" s="277"/>
      <c r="BE494" s="280"/>
    </row>
    <row r="495" spans="2:65" ht="28.15" customHeight="1" thickBot="1">
      <c r="B495" s="32"/>
      <c r="C495" s="247"/>
      <c r="D495" s="60"/>
      <c r="E495" s="59"/>
      <c r="F495" s="59"/>
      <c r="G495" s="58"/>
      <c r="H495" s="240"/>
      <c r="I495" s="251"/>
      <c r="J495" s="251"/>
      <c r="K495" s="251"/>
      <c r="L495" s="55" t="s">
        <v>103</v>
      </c>
      <c r="M495" s="54" t="s">
        <v>475</v>
      </c>
      <c r="N495" s="55" t="s">
        <v>102</v>
      </c>
      <c r="O495" s="54" t="s">
        <v>1267</v>
      </c>
      <c r="P495" s="55" t="s">
        <v>101</v>
      </c>
      <c r="Q495" s="54" t="s">
        <v>374</v>
      </c>
      <c r="R495" s="55" t="s">
        <v>100</v>
      </c>
      <c r="S495" s="54" t="s">
        <v>877</v>
      </c>
      <c r="T495" s="55">
        <v>20</v>
      </c>
      <c r="U495" s="54" t="s">
        <v>375</v>
      </c>
      <c r="V495" s="55" t="s">
        <v>99</v>
      </c>
      <c r="W495" s="54" t="s">
        <v>490</v>
      </c>
      <c r="X495" s="55" t="s">
        <v>98</v>
      </c>
      <c r="Y495" s="54" t="s">
        <v>186</v>
      </c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38"/>
      <c r="AK495" s="238"/>
      <c r="AL495" s="51"/>
      <c r="AM495" s="230"/>
      <c r="AN495" s="218"/>
      <c r="AO495" s="221"/>
      <c r="AP495" s="224"/>
      <c r="AQ495" s="218"/>
      <c r="AR495" s="221"/>
      <c r="AS495" s="224"/>
      <c r="AT495" s="218"/>
      <c r="AU495" s="221"/>
      <c r="AV495" s="224"/>
      <c r="AW495" s="218"/>
      <c r="AX495" s="221"/>
      <c r="AY495" s="224"/>
      <c r="AZ495" s="218"/>
      <c r="BA495" s="221"/>
      <c r="BB495" s="275"/>
      <c r="BC495" s="278"/>
      <c r="BD495" s="278"/>
      <c r="BE495" s="281"/>
    </row>
    <row r="496" spans="2:65" ht="28.15" customHeight="1">
      <c r="B496" s="32"/>
      <c r="C496" s="244">
        <v>2</v>
      </c>
      <c r="D496" s="50"/>
      <c r="E496" s="49"/>
      <c r="F496" s="49"/>
      <c r="G496" s="48"/>
      <c r="H496" s="241"/>
      <c r="I496" s="248"/>
      <c r="J496" s="248"/>
      <c r="K496" s="248"/>
      <c r="L496" s="45" t="s">
        <v>132</v>
      </c>
      <c r="M496" s="44"/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31"/>
      <c r="AK496" s="225"/>
      <c r="AL496" s="51"/>
      <c r="AM496" s="228">
        <f>SUMPRODUCT(LEN($M496:$AE499)-LEN(SUBSTITUTE($M496:$AE499,"A", "")))</f>
        <v>0</v>
      </c>
      <c r="AN496" s="216">
        <f>SUMPRODUCT(LEN($AH496:$AH499)-LEN(SUBSTITUTE($AH496:$AH499,"A", "")))</f>
        <v>0</v>
      </c>
      <c r="AO496" s="219">
        <f>SUMPRODUCT(LEN($AG496:$AG499)-LEN(SUBSTITUTE($AG496:$AG499,"A", "")))</f>
        <v>0</v>
      </c>
      <c r="AP496" s="222">
        <f>SUMPRODUCT(LEN($M496:$AE499)-LEN(SUBSTITUTE($M496:$AE499,"S", "")))</f>
        <v>0</v>
      </c>
      <c r="AQ496" s="216">
        <f>SUMPRODUCT(LEN($AH496:$AH499)-LEN(SUBSTITUTE($AH496:$AH499,"S", "")))</f>
        <v>0</v>
      </c>
      <c r="AR496" s="219">
        <f>SUMPRODUCT(LEN($AG496:$AG499)-LEN(SUBSTITUTE($AG496:$AG499,"S", "")))</f>
        <v>0</v>
      </c>
      <c r="AS496" s="222">
        <f>SUMPRODUCT(LEN($M496:$AE499)-LEN(SUBSTITUTE($M496:$AE499,"F", "")))</f>
        <v>0</v>
      </c>
      <c r="AT496" s="216">
        <f>SUMPRODUCT(LEN($AH496:$AH499)-LEN(SUBSTITUTE($AH496:$AH499,"F", "")))</f>
        <v>0</v>
      </c>
      <c r="AU496" s="219">
        <f>SUMPRODUCT(LEN($AG496:$AG499)-LEN(SUBSTITUTE($AG496:$AG499,"F", "")))</f>
        <v>0</v>
      </c>
      <c r="AV496" s="222">
        <f>SUMPRODUCT(LEN($M496:$AE499)-LEN(SUBSTITUTE($M496:$AE499,"G", "")))</f>
        <v>0</v>
      </c>
      <c r="AW496" s="216">
        <f>SUMPRODUCT(LEN($AH496:$AH499)-LEN(SUBSTITUTE($AH496:$AH499,"G", "")))</f>
        <v>0</v>
      </c>
      <c r="AX496" s="219">
        <f>SUMPRODUCT(LEN($AG496:$AG499)-LEN(SUBSTITUTE($AG496:$AG499,"G", "")))</f>
        <v>0</v>
      </c>
      <c r="AY496" s="222">
        <f>SUMPRODUCT(LEN($M496:$AE499)-LEN(SUBSTITUTE($M496:$AE499,"M", "")))</f>
        <v>0</v>
      </c>
      <c r="AZ496" s="216">
        <f>SUMPRODUCT(LEN($AH496:$AH499)-LEN(SUBSTITUTE($AH496:$AH499,"M", "")))</f>
        <v>0</v>
      </c>
      <c r="BA496" s="219">
        <f>SUMPRODUCT(LEN($AG496:$AG499)-LEN(SUBSTITUTE($AG496:$AG499,"M", "")))</f>
        <v>0</v>
      </c>
      <c r="BB496" s="273">
        <f>SUMPRODUCT(LEN($AI496:$AI499)-LEN(SUBSTITUTE($AI496:$AI499,"S", "")))</f>
        <v>0</v>
      </c>
      <c r="BC496" s="276">
        <f>SUMPRODUCT(LEN($AI496:$AI499)-LEN(SUBSTITUTE($AI496:$AI499,"F", "")))</f>
        <v>0</v>
      </c>
      <c r="BD496" s="276">
        <f>SUMPRODUCT(LEN($AI496:$AI499)-LEN(SUBSTITUTE($AI496:$AI499,"G", "")))</f>
        <v>0</v>
      </c>
      <c r="BE496" s="279">
        <f>SUMPRODUCT(LEN($AI496:$AI499)-LEN(SUBSTITUTE($AI496:$AI499,"M", "")))</f>
        <v>0</v>
      </c>
    </row>
    <row r="497" spans="2:65" ht="28.15" customHeight="1" thickBot="1">
      <c r="B497" s="32"/>
      <c r="C497" s="245"/>
      <c r="D497" s="40"/>
      <c r="E497" s="39"/>
      <c r="F497" s="39"/>
      <c r="G497" s="38"/>
      <c r="H497" s="242"/>
      <c r="I497" s="249"/>
      <c r="J497" s="249"/>
      <c r="K497" s="249"/>
      <c r="L497" s="35" t="s">
        <v>122</v>
      </c>
      <c r="M497" s="34"/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32"/>
      <c r="AK497" s="226"/>
      <c r="AL497" s="51"/>
      <c r="AM497" s="229"/>
      <c r="AN497" s="217"/>
      <c r="AO497" s="220"/>
      <c r="AP497" s="223"/>
      <c r="AQ497" s="217"/>
      <c r="AR497" s="220"/>
      <c r="AS497" s="223"/>
      <c r="AT497" s="217"/>
      <c r="AU497" s="220"/>
      <c r="AV497" s="223"/>
      <c r="AW497" s="217"/>
      <c r="AX497" s="220"/>
      <c r="AY497" s="223"/>
      <c r="AZ497" s="217"/>
      <c r="BA497" s="220"/>
      <c r="BB497" s="274"/>
      <c r="BC497" s="277"/>
      <c r="BD497" s="277"/>
      <c r="BE497" s="280"/>
    </row>
    <row r="498" spans="2:65" ht="28.15" customHeight="1">
      <c r="B498" s="32"/>
      <c r="C498" s="246"/>
      <c r="D498" s="31"/>
      <c r="E498" s="30"/>
      <c r="F498" s="30"/>
      <c r="G498" s="29"/>
      <c r="H498" s="239"/>
      <c r="I498" s="250"/>
      <c r="J498" s="250"/>
      <c r="K498" s="250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32"/>
      <c r="AK498" s="226"/>
      <c r="AL498" s="51"/>
      <c r="AM498" s="229"/>
      <c r="AN498" s="217"/>
      <c r="AO498" s="220"/>
      <c r="AP498" s="223"/>
      <c r="AQ498" s="217"/>
      <c r="AR498" s="220"/>
      <c r="AS498" s="223"/>
      <c r="AT498" s="217"/>
      <c r="AU498" s="220"/>
      <c r="AV498" s="223"/>
      <c r="AW498" s="217"/>
      <c r="AX498" s="220"/>
      <c r="AY498" s="223"/>
      <c r="AZ498" s="217"/>
      <c r="BA498" s="220"/>
      <c r="BB498" s="274"/>
      <c r="BC498" s="277"/>
      <c r="BD498" s="277"/>
      <c r="BE498" s="280"/>
    </row>
    <row r="499" spans="2:65" ht="28.15" customHeight="1" thickBot="1">
      <c r="B499" s="32"/>
      <c r="C499" s="247"/>
      <c r="D499" s="60"/>
      <c r="E499" s="59"/>
      <c r="F499" s="59"/>
      <c r="G499" s="58"/>
      <c r="H499" s="240"/>
      <c r="I499" s="251"/>
      <c r="J499" s="251"/>
      <c r="K499" s="251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33"/>
      <c r="AK499" s="227"/>
      <c r="AL499" s="51"/>
      <c r="AM499" s="230"/>
      <c r="AN499" s="218"/>
      <c r="AO499" s="221"/>
      <c r="AP499" s="224"/>
      <c r="AQ499" s="218"/>
      <c r="AR499" s="221"/>
      <c r="AS499" s="224"/>
      <c r="AT499" s="218"/>
      <c r="AU499" s="221"/>
      <c r="AV499" s="224"/>
      <c r="AW499" s="218"/>
      <c r="AX499" s="221"/>
      <c r="AY499" s="224"/>
      <c r="AZ499" s="218"/>
      <c r="BA499" s="221"/>
      <c r="BB499" s="275"/>
      <c r="BC499" s="278"/>
      <c r="BD499" s="278"/>
      <c r="BE499" s="281"/>
    </row>
    <row r="500" spans="2:65" ht="28.15" hidden="1" customHeight="1">
      <c r="B500" s="32"/>
      <c r="C500" s="244">
        <v>3</v>
      </c>
      <c r="D500" s="50"/>
      <c r="E500" s="49"/>
      <c r="F500" s="49"/>
      <c r="G500" s="48"/>
      <c r="H500" s="241"/>
      <c r="I500" s="248"/>
      <c r="J500" s="248"/>
      <c r="K500" s="248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35"/>
      <c r="AK500" s="235"/>
      <c r="AL500" s="51"/>
      <c r="AM500" s="228">
        <f>SUMPRODUCT(LEN($M500:$AE503)-LEN(SUBSTITUTE($M500:$AE503,"A", "")))</f>
        <v>0</v>
      </c>
      <c r="AN500" s="216">
        <f>SUMPRODUCT(LEN($AH500:$AH503)-LEN(SUBSTITUTE($AH500:$AH503,"A", "")))</f>
        <v>0</v>
      </c>
      <c r="AO500" s="219">
        <f>SUMPRODUCT(LEN($AG500:$AG503)-LEN(SUBSTITUTE($AG500:$AG503,"A", "")))</f>
        <v>0</v>
      </c>
      <c r="AP500" s="222">
        <f>SUMPRODUCT(LEN($M500:$AE503)-LEN(SUBSTITUTE($M500:$AE503,"S", "")))</f>
        <v>0</v>
      </c>
      <c r="AQ500" s="216">
        <f>SUMPRODUCT(LEN($AH500:$AH503)-LEN(SUBSTITUTE($AH500:$AH503,"S", "")))</f>
        <v>0</v>
      </c>
      <c r="AR500" s="219">
        <f>SUMPRODUCT(LEN($AG500:$AG503)-LEN(SUBSTITUTE($AG500:$AG503,"S", "")))</f>
        <v>0</v>
      </c>
      <c r="AS500" s="222">
        <f>SUMPRODUCT(LEN($M500:$AE503)-LEN(SUBSTITUTE($M500:$AE503,"F", "")))</f>
        <v>0</v>
      </c>
      <c r="AT500" s="216">
        <f>SUMPRODUCT(LEN($AH500:$AH503)-LEN(SUBSTITUTE($AH500:$AH503,"F", "")))</f>
        <v>0</v>
      </c>
      <c r="AU500" s="219">
        <f>SUMPRODUCT(LEN($AG500:$AG503)-LEN(SUBSTITUTE($AG500:$AG503,"F", "")))</f>
        <v>0</v>
      </c>
      <c r="AV500" s="222">
        <f>SUMPRODUCT(LEN($M500:$AE503)-LEN(SUBSTITUTE($M500:$AE503,"G", "")))</f>
        <v>0</v>
      </c>
      <c r="AW500" s="216">
        <f>SUMPRODUCT(LEN($AH500:$AH503)-LEN(SUBSTITUTE($AH500:$AH503,"G", "")))</f>
        <v>0</v>
      </c>
      <c r="AX500" s="219">
        <f>SUMPRODUCT(LEN($AG500:$AG503)-LEN(SUBSTITUTE($AG500:$AG503,"G", "")))</f>
        <v>0</v>
      </c>
      <c r="AY500" s="222">
        <f>SUMPRODUCT(LEN($M500:$AE503)-LEN(SUBSTITUTE($M500:$AE503,"M", "")))</f>
        <v>0</v>
      </c>
      <c r="AZ500" s="216">
        <f>SUMPRODUCT(LEN($AH500:$AH503)-LEN(SUBSTITUTE($AH500:$AH503,"M", "")))</f>
        <v>0</v>
      </c>
      <c r="BA500" s="219">
        <f>SUMPRODUCT(LEN($AG500:$AG503)-LEN(SUBSTITUTE($AG500:$AG503,"M", "")))</f>
        <v>0</v>
      </c>
      <c r="BB500" s="273">
        <f>SUMPRODUCT(LEN($AI500:$AI503)-LEN(SUBSTITUTE($AI500:$AI503,"S", "")))</f>
        <v>0</v>
      </c>
      <c r="BC500" s="276">
        <f>SUMPRODUCT(LEN($AI500:$AI503)-LEN(SUBSTITUTE($AI500:$AI503,"F", "")))</f>
        <v>0</v>
      </c>
      <c r="BD500" s="276">
        <f>SUMPRODUCT(LEN($AI500:$AI503)-LEN(SUBSTITUTE($AI500:$AI503,"G", "")))</f>
        <v>0</v>
      </c>
      <c r="BE500" s="279">
        <f>SUMPRODUCT(LEN($AI500:$AI503)-LEN(SUBSTITUTE($AI500:$AI503,"M", "")))</f>
        <v>0</v>
      </c>
    </row>
    <row r="501" spans="2:65" ht="28.15" hidden="1" customHeight="1" thickBot="1">
      <c r="B501" s="32"/>
      <c r="C501" s="245"/>
      <c r="D501" s="40"/>
      <c r="E501" s="39"/>
      <c r="F501" s="39"/>
      <c r="G501" s="38"/>
      <c r="H501" s="242"/>
      <c r="I501" s="249"/>
      <c r="J501" s="249"/>
      <c r="K501" s="249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36"/>
      <c r="AK501" s="236"/>
      <c r="AL501" s="51"/>
      <c r="AM501" s="229"/>
      <c r="AN501" s="217"/>
      <c r="AO501" s="220"/>
      <c r="AP501" s="223"/>
      <c r="AQ501" s="217"/>
      <c r="AR501" s="220"/>
      <c r="AS501" s="223"/>
      <c r="AT501" s="217"/>
      <c r="AU501" s="220"/>
      <c r="AV501" s="223"/>
      <c r="AW501" s="217"/>
      <c r="AX501" s="220"/>
      <c r="AY501" s="223"/>
      <c r="AZ501" s="217"/>
      <c r="BA501" s="220"/>
      <c r="BB501" s="274"/>
      <c r="BC501" s="277"/>
      <c r="BD501" s="277"/>
      <c r="BE501" s="280"/>
    </row>
    <row r="502" spans="2:65" ht="28.15" hidden="1" customHeight="1">
      <c r="B502" s="32"/>
      <c r="C502" s="246"/>
      <c r="D502" s="31"/>
      <c r="E502" s="30"/>
      <c r="F502" s="30"/>
      <c r="G502" s="29"/>
      <c r="H502" s="239"/>
      <c r="I502" s="250"/>
      <c r="J502" s="250"/>
      <c r="K502" s="250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36"/>
      <c r="AK502" s="236"/>
      <c r="AL502" s="51"/>
      <c r="AM502" s="229"/>
      <c r="AN502" s="217"/>
      <c r="AO502" s="220"/>
      <c r="AP502" s="223"/>
      <c r="AQ502" s="217"/>
      <c r="AR502" s="220"/>
      <c r="AS502" s="223"/>
      <c r="AT502" s="217"/>
      <c r="AU502" s="220"/>
      <c r="AV502" s="223"/>
      <c r="AW502" s="217"/>
      <c r="AX502" s="220"/>
      <c r="AY502" s="223"/>
      <c r="AZ502" s="217"/>
      <c r="BA502" s="220"/>
      <c r="BB502" s="274"/>
      <c r="BC502" s="277"/>
      <c r="BD502" s="277"/>
      <c r="BE502" s="280"/>
    </row>
    <row r="503" spans="2:65" ht="28.15" hidden="1" customHeight="1" thickBot="1">
      <c r="B503" s="21"/>
      <c r="C503" s="252"/>
      <c r="D503" s="20"/>
      <c r="E503" s="19"/>
      <c r="F503" s="19"/>
      <c r="G503" s="18"/>
      <c r="H503" s="240"/>
      <c r="I503" s="253"/>
      <c r="J503" s="253"/>
      <c r="K503" s="253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37"/>
      <c r="AK503" s="237"/>
      <c r="AL503" s="51"/>
      <c r="AM503" s="230"/>
      <c r="AN503" s="218"/>
      <c r="AO503" s="221"/>
      <c r="AP503" s="224"/>
      <c r="AQ503" s="218"/>
      <c r="AR503" s="221"/>
      <c r="AS503" s="224"/>
      <c r="AT503" s="218"/>
      <c r="AU503" s="221"/>
      <c r="AV503" s="224"/>
      <c r="AW503" s="218"/>
      <c r="AX503" s="221"/>
      <c r="AY503" s="224"/>
      <c r="AZ503" s="218"/>
      <c r="BA503" s="221"/>
      <c r="BB503" s="275"/>
      <c r="BC503" s="278"/>
      <c r="BD503" s="278"/>
      <c r="BE503" s="281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14" t="s">
        <v>167</v>
      </c>
      <c r="M504" s="243"/>
      <c r="N504" s="214" t="s">
        <v>166</v>
      </c>
      <c r="O504" s="243"/>
      <c r="P504" s="214" t="s">
        <v>166</v>
      </c>
      <c r="Q504" s="215"/>
      <c r="R504" s="214" t="s">
        <v>166</v>
      </c>
      <c r="S504" s="215"/>
      <c r="T504" s="214" t="s">
        <v>166</v>
      </c>
      <c r="U504" s="215"/>
      <c r="V504" s="214" t="s">
        <v>166</v>
      </c>
      <c r="W504" s="215"/>
      <c r="X504" s="214" t="s">
        <v>166</v>
      </c>
      <c r="Y504" s="215"/>
      <c r="Z504" s="214" t="s">
        <v>166</v>
      </c>
      <c r="AA504" s="215"/>
      <c r="AB504" s="214" t="s">
        <v>166</v>
      </c>
      <c r="AC504" s="215"/>
      <c r="AD504" s="214" t="s">
        <v>166</v>
      </c>
      <c r="AE504" s="215"/>
      <c r="AF504" s="234" t="s">
        <v>165</v>
      </c>
      <c r="AG504" s="215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55"/>
      <c r="F505" s="256"/>
      <c r="G505" s="257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48</v>
      </c>
      <c r="AN505" s="85">
        <f t="shared" si="66"/>
        <v>0</v>
      </c>
      <c r="AO505" s="84">
        <f t="shared" si="66"/>
        <v>0</v>
      </c>
      <c r="AP505" s="86">
        <f t="shared" si="66"/>
        <v>19</v>
      </c>
      <c r="AQ505" s="85">
        <f t="shared" si="66"/>
        <v>0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9</v>
      </c>
      <c r="AW505" s="85">
        <f t="shared" si="66"/>
        <v>0</v>
      </c>
      <c r="AX505" s="84">
        <f t="shared" si="66"/>
        <v>0</v>
      </c>
      <c r="AY505" s="86">
        <f t="shared" si="66"/>
        <v>8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48</v>
      </c>
      <c r="BJ505" s="5">
        <f>SUM(AP505:AR505,BB505)/$BJ$5</f>
        <v>20</v>
      </c>
      <c r="BK505" s="5">
        <f>SUM(AS505:AU505,BC505)/$BJ$5</f>
        <v>1</v>
      </c>
      <c r="BL505" s="5">
        <f>SUM(AV505:AX505,BD505)/$BJ$5</f>
        <v>9</v>
      </c>
      <c r="BM505" s="5">
        <f>SUM(AY505:BA505,BE505)/$BJ$5</f>
        <v>8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24</v>
      </c>
      <c r="AN506" s="66">
        <f t="shared" si="67"/>
        <v>0</v>
      </c>
      <c r="AO506" s="65">
        <f t="shared" si="67"/>
        <v>0</v>
      </c>
      <c r="AP506" s="67">
        <f t="shared" si="67"/>
        <v>9.5</v>
      </c>
      <c r="AQ506" s="66">
        <f t="shared" si="67"/>
        <v>0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4.5</v>
      </c>
      <c r="AW506" s="66">
        <f t="shared" si="67"/>
        <v>0</v>
      </c>
      <c r="AX506" s="65">
        <f t="shared" si="67"/>
        <v>0</v>
      </c>
      <c r="AY506" s="67">
        <f t="shared" si="67"/>
        <v>4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4">
        <v>1</v>
      </c>
      <c r="D507" s="50"/>
      <c r="E507" s="49"/>
      <c r="F507" s="49"/>
      <c r="G507" s="48"/>
      <c r="H507" s="241" t="s">
        <v>178</v>
      </c>
      <c r="I507" s="248">
        <v>140</v>
      </c>
      <c r="J507" s="248">
        <v>36</v>
      </c>
      <c r="K507" s="248">
        <v>5</v>
      </c>
      <c r="L507" s="45" t="s">
        <v>132</v>
      </c>
      <c r="M507" s="44" t="s">
        <v>175</v>
      </c>
      <c r="N507" s="45" t="s">
        <v>131</v>
      </c>
      <c r="O507" s="44" t="s">
        <v>1167</v>
      </c>
      <c r="P507" s="45" t="s">
        <v>130</v>
      </c>
      <c r="Q507" s="44" t="s">
        <v>1106</v>
      </c>
      <c r="R507" s="45" t="s">
        <v>129</v>
      </c>
      <c r="S507" s="44" t="s">
        <v>703</v>
      </c>
      <c r="T507" s="45" t="s">
        <v>128</v>
      </c>
      <c r="U507" s="44" t="s">
        <v>385</v>
      </c>
      <c r="V507" s="45" t="s">
        <v>127</v>
      </c>
      <c r="W507" s="44" t="s">
        <v>658</v>
      </c>
      <c r="X507" s="45" t="s">
        <v>126</v>
      </c>
      <c r="Y507" s="44" t="s">
        <v>372</v>
      </c>
      <c r="Z507" s="45" t="s">
        <v>125</v>
      </c>
      <c r="AA507" s="44" t="s">
        <v>133</v>
      </c>
      <c r="AB507" s="47" t="s">
        <v>124</v>
      </c>
      <c r="AC507" s="46"/>
      <c r="AD507" s="45" t="s">
        <v>123</v>
      </c>
      <c r="AE507" s="44"/>
      <c r="AF507" s="43"/>
      <c r="AG507" s="44"/>
      <c r="AH507" s="43"/>
      <c r="AI507" s="42" t="s">
        <v>133</v>
      </c>
      <c r="AJ507" s="235"/>
      <c r="AK507" s="235"/>
      <c r="AL507" s="51"/>
      <c r="AM507" s="228">
        <f>SUMPRODUCT(LEN($M507:$AE510)-LEN(SUBSTITUTE($M507:$AE510,"A", "")))</f>
        <v>48</v>
      </c>
      <c r="AN507" s="216">
        <f>SUMPRODUCT(LEN($AH507:$AH510)-LEN(SUBSTITUTE($AH507:$AH510,"A", "")))</f>
        <v>0</v>
      </c>
      <c r="AO507" s="219">
        <f>SUMPRODUCT(LEN($AG507:$AG510)-LEN(SUBSTITUTE($AG507:$AG510,"A", "")))</f>
        <v>0</v>
      </c>
      <c r="AP507" s="222">
        <f>SUMPRODUCT(LEN($M507:$AE510)-LEN(SUBSTITUTE($M507:$AE510,"S", "")))</f>
        <v>19</v>
      </c>
      <c r="AQ507" s="216">
        <f>SUMPRODUCT(LEN($AH507:$AH510)-LEN(SUBSTITUTE($AH507:$AH510,"S", "")))</f>
        <v>0</v>
      </c>
      <c r="AR507" s="219">
        <f>SUMPRODUCT(LEN($AG507:$AG510)-LEN(SUBSTITUTE($AG507:$AG510,"S", "")))</f>
        <v>0</v>
      </c>
      <c r="AS507" s="222">
        <f>SUMPRODUCT(LEN($M507:$AE510)-LEN(SUBSTITUTE($M507:$AE510,"F", "")))</f>
        <v>1</v>
      </c>
      <c r="AT507" s="216">
        <f>SUMPRODUCT(LEN($AH507:$AH510)-LEN(SUBSTITUTE($AH507:$AH510,"F", "")))</f>
        <v>0</v>
      </c>
      <c r="AU507" s="219">
        <f>SUMPRODUCT(LEN($AG507:$AG510)-LEN(SUBSTITUTE($AG507:$AG510,"F", "")))</f>
        <v>0</v>
      </c>
      <c r="AV507" s="222">
        <f>SUMPRODUCT(LEN($M507:$AE510)-LEN(SUBSTITUTE($M507:$AE510,"G", "")))</f>
        <v>9</v>
      </c>
      <c r="AW507" s="216">
        <f>SUMPRODUCT(LEN($AH507:$AH510)-LEN(SUBSTITUTE($AH507:$AH510,"G", "")))</f>
        <v>0</v>
      </c>
      <c r="AX507" s="219">
        <f>SUMPRODUCT(LEN($AG507:$AG510)-LEN(SUBSTITUTE($AG507:$AG510,"G", "")))</f>
        <v>0</v>
      </c>
      <c r="AY507" s="222">
        <f>SUMPRODUCT(LEN($M507:$AE510)-LEN(SUBSTITUTE($M507:$AE510,"M", "")))</f>
        <v>8</v>
      </c>
      <c r="AZ507" s="216">
        <f>SUMPRODUCT(LEN($AH507:$AH510)-LEN(SUBSTITUTE($AH507:$AH510,"M", "")))</f>
        <v>0</v>
      </c>
      <c r="BA507" s="219">
        <f>SUMPRODUCT(LEN($AG507:$AG510)-LEN(SUBSTITUTE($AG507:$AG510,"M", "")))</f>
        <v>0</v>
      </c>
      <c r="BB507" s="273">
        <f>SUMPRODUCT(LEN($AI507:$AI510)-LEN(SUBSTITUTE($AI507:$AI510,"S", "")))</f>
        <v>1</v>
      </c>
      <c r="BC507" s="276">
        <f>SUMPRODUCT(LEN($AI507:$AI510)-LEN(SUBSTITUTE($AI507:$AI510,"F", "")))</f>
        <v>0</v>
      </c>
      <c r="BD507" s="276">
        <f>SUMPRODUCT(LEN($AI507:$AI510)-LEN(SUBSTITUTE($AI507:$AI510,"G", "")))</f>
        <v>0</v>
      </c>
      <c r="BE507" s="279">
        <f>SUMPRODUCT(LEN($AI507:$AI510)-LEN(SUBSTITUTE($AI507:$AI510,"M", "")))</f>
        <v>0</v>
      </c>
    </row>
    <row r="508" spans="2:65" ht="28.15" customHeight="1" thickBot="1">
      <c r="B508" s="32"/>
      <c r="C508" s="245"/>
      <c r="D508" s="40"/>
      <c r="E508" s="39"/>
      <c r="F508" s="39"/>
      <c r="G508" s="38"/>
      <c r="H508" s="242"/>
      <c r="I508" s="249"/>
      <c r="J508" s="249"/>
      <c r="K508" s="249"/>
      <c r="L508" s="35" t="s">
        <v>122</v>
      </c>
      <c r="M508" s="34" t="s">
        <v>1097</v>
      </c>
      <c r="N508" s="35" t="s">
        <v>121</v>
      </c>
      <c r="O508" s="34" t="s">
        <v>374</v>
      </c>
      <c r="P508" s="35" t="s">
        <v>120</v>
      </c>
      <c r="Q508" s="34" t="s">
        <v>374</v>
      </c>
      <c r="R508" s="35" t="s">
        <v>119</v>
      </c>
      <c r="S508" s="34" t="s">
        <v>475</v>
      </c>
      <c r="T508" s="35" t="s">
        <v>118</v>
      </c>
      <c r="U508" s="34" t="s">
        <v>498</v>
      </c>
      <c r="V508" s="35" t="s">
        <v>117</v>
      </c>
      <c r="W508" s="34" t="s">
        <v>462</v>
      </c>
      <c r="X508" s="35" t="s">
        <v>116</v>
      </c>
      <c r="Y508" s="34" t="s">
        <v>371</v>
      </c>
      <c r="Z508" s="35" t="s">
        <v>115</v>
      </c>
      <c r="AA508" s="34" t="s">
        <v>133</v>
      </c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36"/>
      <c r="AK508" s="236"/>
      <c r="AL508" s="51"/>
      <c r="AM508" s="229"/>
      <c r="AN508" s="217"/>
      <c r="AO508" s="220"/>
      <c r="AP508" s="223"/>
      <c r="AQ508" s="217"/>
      <c r="AR508" s="220"/>
      <c r="AS508" s="223"/>
      <c r="AT508" s="217"/>
      <c r="AU508" s="220"/>
      <c r="AV508" s="223"/>
      <c r="AW508" s="217"/>
      <c r="AX508" s="220"/>
      <c r="AY508" s="223"/>
      <c r="AZ508" s="217"/>
      <c r="BA508" s="220"/>
      <c r="BB508" s="274"/>
      <c r="BC508" s="277"/>
      <c r="BD508" s="277"/>
      <c r="BE508" s="280"/>
    </row>
    <row r="509" spans="2:65" ht="28.15" customHeight="1">
      <c r="B509" s="32"/>
      <c r="C509" s="246"/>
      <c r="D509" s="31"/>
      <c r="E509" s="30"/>
      <c r="F509" s="30"/>
      <c r="G509" s="29"/>
      <c r="H509" s="239">
        <v>260</v>
      </c>
      <c r="I509" s="250"/>
      <c r="J509" s="250"/>
      <c r="K509" s="250"/>
      <c r="L509" s="26" t="s">
        <v>112</v>
      </c>
      <c r="M509" s="25" t="s">
        <v>1079</v>
      </c>
      <c r="N509" s="26" t="s">
        <v>111</v>
      </c>
      <c r="O509" s="25" t="s">
        <v>1311</v>
      </c>
      <c r="P509" s="26" t="s">
        <v>110</v>
      </c>
      <c r="Q509" s="25" t="s">
        <v>1178</v>
      </c>
      <c r="R509" s="26" t="s">
        <v>109</v>
      </c>
      <c r="S509" s="25" t="s">
        <v>498</v>
      </c>
      <c r="T509" s="26" t="s">
        <v>108</v>
      </c>
      <c r="U509" s="25" t="s">
        <v>707</v>
      </c>
      <c r="V509" s="26" t="s">
        <v>107</v>
      </c>
      <c r="W509" s="25" t="s">
        <v>478</v>
      </c>
      <c r="X509" s="26" t="s">
        <v>106</v>
      </c>
      <c r="Y509" s="25" t="s">
        <v>371</v>
      </c>
      <c r="Z509" s="26" t="s">
        <v>105</v>
      </c>
      <c r="AA509" s="25" t="s">
        <v>133</v>
      </c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36"/>
      <c r="AK509" s="236"/>
      <c r="AL509" s="51"/>
      <c r="AM509" s="229"/>
      <c r="AN509" s="217"/>
      <c r="AO509" s="220"/>
      <c r="AP509" s="223"/>
      <c r="AQ509" s="217"/>
      <c r="AR509" s="220"/>
      <c r="AS509" s="223"/>
      <c r="AT509" s="217"/>
      <c r="AU509" s="220"/>
      <c r="AV509" s="223"/>
      <c r="AW509" s="217"/>
      <c r="AX509" s="220"/>
      <c r="AY509" s="223"/>
      <c r="AZ509" s="217"/>
      <c r="BA509" s="220"/>
      <c r="BB509" s="274"/>
      <c r="BC509" s="277"/>
      <c r="BD509" s="277"/>
      <c r="BE509" s="280"/>
    </row>
    <row r="510" spans="2:65" ht="28.15" customHeight="1" thickBot="1">
      <c r="B510" s="32"/>
      <c r="C510" s="247"/>
      <c r="D510" s="60"/>
      <c r="E510" s="59"/>
      <c r="F510" s="59"/>
      <c r="G510" s="58"/>
      <c r="H510" s="240"/>
      <c r="I510" s="251"/>
      <c r="J510" s="251"/>
      <c r="K510" s="251"/>
      <c r="L510" s="55" t="s">
        <v>103</v>
      </c>
      <c r="M510" s="54" t="s">
        <v>1294</v>
      </c>
      <c r="N510" s="55" t="s">
        <v>102</v>
      </c>
      <c r="O510" s="54" t="s">
        <v>743</v>
      </c>
      <c r="P510" s="55" t="s">
        <v>101</v>
      </c>
      <c r="Q510" s="54" t="s">
        <v>175</v>
      </c>
      <c r="R510" s="55" t="s">
        <v>100</v>
      </c>
      <c r="S510" s="54" t="s">
        <v>477</v>
      </c>
      <c r="T510" s="55">
        <v>20</v>
      </c>
      <c r="U510" s="54" t="s">
        <v>375</v>
      </c>
      <c r="V510" s="55" t="s">
        <v>99</v>
      </c>
      <c r="W510" s="54" t="s">
        <v>538</v>
      </c>
      <c r="X510" s="55" t="s">
        <v>98</v>
      </c>
      <c r="Y510" s="54" t="s">
        <v>371</v>
      </c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38"/>
      <c r="AK510" s="238"/>
      <c r="AL510" s="51"/>
      <c r="AM510" s="230"/>
      <c r="AN510" s="218"/>
      <c r="AO510" s="221"/>
      <c r="AP510" s="224"/>
      <c r="AQ510" s="218"/>
      <c r="AR510" s="221"/>
      <c r="AS510" s="224"/>
      <c r="AT510" s="218"/>
      <c r="AU510" s="221"/>
      <c r="AV510" s="224"/>
      <c r="AW510" s="218"/>
      <c r="AX510" s="221"/>
      <c r="AY510" s="224"/>
      <c r="AZ510" s="218"/>
      <c r="BA510" s="221"/>
      <c r="BB510" s="275"/>
      <c r="BC510" s="278"/>
      <c r="BD510" s="278"/>
      <c r="BE510" s="281"/>
    </row>
    <row r="511" spans="2:65" ht="28.15" customHeight="1">
      <c r="B511" s="32"/>
      <c r="C511" s="244">
        <v>2</v>
      </c>
      <c r="D511" s="50"/>
      <c r="E511" s="49"/>
      <c r="F511" s="49"/>
      <c r="G511" s="48"/>
      <c r="H511" s="241"/>
      <c r="I511" s="248"/>
      <c r="J511" s="248"/>
      <c r="K511" s="248"/>
      <c r="L511" s="45" t="s">
        <v>132</v>
      </c>
      <c r="M511" s="44"/>
      <c r="N511" s="45" t="s">
        <v>131</v>
      </c>
      <c r="O511" s="44"/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/>
      <c r="AI511" s="42"/>
      <c r="AJ511" s="231"/>
      <c r="AK511" s="225"/>
      <c r="AL511" s="51"/>
      <c r="AM511" s="228">
        <f>SUMPRODUCT(LEN($M511:$AE514)-LEN(SUBSTITUTE($M511:$AE514,"A", "")))</f>
        <v>0</v>
      </c>
      <c r="AN511" s="216">
        <f>SUMPRODUCT(LEN($AH511:$AH514)-LEN(SUBSTITUTE($AH511:$AH514,"A", "")))</f>
        <v>0</v>
      </c>
      <c r="AO511" s="219">
        <f>SUMPRODUCT(LEN($AG511:$AG514)-LEN(SUBSTITUTE($AG511:$AG514,"A", "")))</f>
        <v>0</v>
      </c>
      <c r="AP511" s="222">
        <f>SUMPRODUCT(LEN($M511:$AE514)-LEN(SUBSTITUTE($M511:$AE514,"S", "")))</f>
        <v>0</v>
      </c>
      <c r="AQ511" s="216">
        <f>SUMPRODUCT(LEN($AH511:$AH514)-LEN(SUBSTITUTE($AH511:$AH514,"S", "")))</f>
        <v>0</v>
      </c>
      <c r="AR511" s="219">
        <f>SUMPRODUCT(LEN($AG511:$AG514)-LEN(SUBSTITUTE($AG511:$AG514,"S", "")))</f>
        <v>0</v>
      </c>
      <c r="AS511" s="222">
        <f>SUMPRODUCT(LEN($M511:$AE514)-LEN(SUBSTITUTE($M511:$AE514,"F", "")))</f>
        <v>0</v>
      </c>
      <c r="AT511" s="216">
        <f>SUMPRODUCT(LEN($AH511:$AH514)-LEN(SUBSTITUTE($AH511:$AH514,"F", "")))</f>
        <v>0</v>
      </c>
      <c r="AU511" s="219">
        <f>SUMPRODUCT(LEN($AG511:$AG514)-LEN(SUBSTITUTE($AG511:$AG514,"F", "")))</f>
        <v>0</v>
      </c>
      <c r="AV511" s="222">
        <f>SUMPRODUCT(LEN($M511:$AE514)-LEN(SUBSTITUTE($M511:$AE514,"G", "")))</f>
        <v>0</v>
      </c>
      <c r="AW511" s="216">
        <f>SUMPRODUCT(LEN($AH511:$AH514)-LEN(SUBSTITUTE($AH511:$AH514,"G", "")))</f>
        <v>0</v>
      </c>
      <c r="AX511" s="219">
        <f>SUMPRODUCT(LEN($AG511:$AG514)-LEN(SUBSTITUTE($AG511:$AG514,"G", "")))</f>
        <v>0</v>
      </c>
      <c r="AY511" s="222">
        <f>SUMPRODUCT(LEN($M511:$AE514)-LEN(SUBSTITUTE($M511:$AE514,"M", "")))</f>
        <v>0</v>
      </c>
      <c r="AZ511" s="216">
        <f>SUMPRODUCT(LEN($AH511:$AH514)-LEN(SUBSTITUTE($AH511:$AH514,"M", "")))</f>
        <v>0</v>
      </c>
      <c r="BA511" s="219">
        <f>SUMPRODUCT(LEN($AG511:$AG514)-LEN(SUBSTITUTE($AG511:$AG514,"M", "")))</f>
        <v>0</v>
      </c>
      <c r="BB511" s="273">
        <f>SUMPRODUCT(LEN($AI511:$AI514)-LEN(SUBSTITUTE($AI511:$AI514,"S", "")))</f>
        <v>0</v>
      </c>
      <c r="BC511" s="276">
        <f>SUMPRODUCT(LEN($AI511:$AI514)-LEN(SUBSTITUTE($AI511:$AI514,"F", "")))</f>
        <v>0</v>
      </c>
      <c r="BD511" s="276">
        <f>SUMPRODUCT(LEN($AI511:$AI514)-LEN(SUBSTITUTE($AI511:$AI514,"G", "")))</f>
        <v>0</v>
      </c>
      <c r="BE511" s="279">
        <f>SUMPRODUCT(LEN($AI511:$AI514)-LEN(SUBSTITUTE($AI511:$AI514,"M", "")))</f>
        <v>0</v>
      </c>
    </row>
    <row r="512" spans="2:65" ht="28.15" customHeight="1" thickBot="1">
      <c r="B512" s="32"/>
      <c r="C512" s="245"/>
      <c r="D512" s="40"/>
      <c r="E512" s="39"/>
      <c r="F512" s="39"/>
      <c r="G512" s="38"/>
      <c r="H512" s="242"/>
      <c r="I512" s="249"/>
      <c r="J512" s="249"/>
      <c r="K512" s="249"/>
      <c r="L512" s="35" t="s">
        <v>122</v>
      </c>
      <c r="M512" s="34"/>
      <c r="N512" s="35" t="s">
        <v>121</v>
      </c>
      <c r="O512" s="34"/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32"/>
      <c r="AK512" s="226"/>
      <c r="AL512" s="51"/>
      <c r="AM512" s="229"/>
      <c r="AN512" s="217"/>
      <c r="AO512" s="220"/>
      <c r="AP512" s="223"/>
      <c r="AQ512" s="217"/>
      <c r="AR512" s="220"/>
      <c r="AS512" s="223"/>
      <c r="AT512" s="217"/>
      <c r="AU512" s="220"/>
      <c r="AV512" s="223"/>
      <c r="AW512" s="217"/>
      <c r="AX512" s="220"/>
      <c r="AY512" s="223"/>
      <c r="AZ512" s="217"/>
      <c r="BA512" s="220"/>
      <c r="BB512" s="274"/>
      <c r="BC512" s="277"/>
      <c r="BD512" s="277"/>
      <c r="BE512" s="280"/>
    </row>
    <row r="513" spans="2:65" ht="28.15" customHeight="1">
      <c r="B513" s="32"/>
      <c r="C513" s="246"/>
      <c r="D513" s="31"/>
      <c r="E513" s="30"/>
      <c r="F513" s="30"/>
      <c r="G513" s="29"/>
      <c r="H513" s="239"/>
      <c r="I513" s="250"/>
      <c r="J513" s="250"/>
      <c r="K513" s="250"/>
      <c r="L513" s="26" t="s">
        <v>112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32"/>
      <c r="AK513" s="226"/>
      <c r="AL513" s="51"/>
      <c r="AM513" s="229"/>
      <c r="AN513" s="217"/>
      <c r="AO513" s="220"/>
      <c r="AP513" s="223"/>
      <c r="AQ513" s="217"/>
      <c r="AR513" s="220"/>
      <c r="AS513" s="223"/>
      <c r="AT513" s="217"/>
      <c r="AU513" s="220"/>
      <c r="AV513" s="223"/>
      <c r="AW513" s="217"/>
      <c r="AX513" s="220"/>
      <c r="AY513" s="223"/>
      <c r="AZ513" s="217"/>
      <c r="BA513" s="220"/>
      <c r="BB513" s="274"/>
      <c r="BC513" s="277"/>
      <c r="BD513" s="277"/>
      <c r="BE513" s="280"/>
    </row>
    <row r="514" spans="2:65" ht="28.15" customHeight="1" thickBot="1">
      <c r="B514" s="32"/>
      <c r="C514" s="247"/>
      <c r="D514" s="60"/>
      <c r="E514" s="59"/>
      <c r="F514" s="59"/>
      <c r="G514" s="58"/>
      <c r="H514" s="240"/>
      <c r="I514" s="251"/>
      <c r="J514" s="251"/>
      <c r="K514" s="251"/>
      <c r="L514" s="55" t="s">
        <v>103</v>
      </c>
      <c r="M514" s="54"/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33"/>
      <c r="AK514" s="227"/>
      <c r="AL514" s="51"/>
      <c r="AM514" s="230"/>
      <c r="AN514" s="218"/>
      <c r="AO514" s="221"/>
      <c r="AP514" s="224"/>
      <c r="AQ514" s="218"/>
      <c r="AR514" s="221"/>
      <c r="AS514" s="224"/>
      <c r="AT514" s="218"/>
      <c r="AU514" s="221"/>
      <c r="AV514" s="224"/>
      <c r="AW514" s="218"/>
      <c r="AX514" s="221"/>
      <c r="AY514" s="224"/>
      <c r="AZ514" s="218"/>
      <c r="BA514" s="221"/>
      <c r="BB514" s="275"/>
      <c r="BC514" s="278"/>
      <c r="BD514" s="278"/>
      <c r="BE514" s="281"/>
    </row>
    <row r="515" spans="2:65" ht="28.15" hidden="1" customHeight="1">
      <c r="B515" s="32"/>
      <c r="C515" s="244">
        <v>3</v>
      </c>
      <c r="D515" s="50"/>
      <c r="E515" s="49"/>
      <c r="F515" s="49"/>
      <c r="G515" s="48"/>
      <c r="H515" s="241"/>
      <c r="I515" s="248"/>
      <c r="J515" s="248"/>
      <c r="K515" s="248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35"/>
      <c r="AK515" s="235"/>
      <c r="AL515" s="41"/>
      <c r="AM515" s="228">
        <f>SUMPRODUCT(LEN($M515:$AE518)-LEN(SUBSTITUTE($M515:$AE518,"A", "")))</f>
        <v>0</v>
      </c>
      <c r="AN515" s="216">
        <f>SUMPRODUCT(LEN($AH515:$AH518)-LEN(SUBSTITUTE($AH515:$AH518,"A", "")))</f>
        <v>0</v>
      </c>
      <c r="AO515" s="219">
        <f>SUMPRODUCT(LEN($AG515:$AG518)-LEN(SUBSTITUTE($AG515:$AG518,"A", "")))</f>
        <v>0</v>
      </c>
      <c r="AP515" s="222">
        <f>SUMPRODUCT(LEN($M515:$AE518)-LEN(SUBSTITUTE($M515:$AE518,"S", "")))</f>
        <v>0</v>
      </c>
      <c r="AQ515" s="216">
        <f>SUMPRODUCT(LEN($AH515:$AH518)-LEN(SUBSTITUTE($AH515:$AH518,"S", "")))</f>
        <v>0</v>
      </c>
      <c r="AR515" s="219">
        <f>SUMPRODUCT(LEN($AG515:$AG518)-LEN(SUBSTITUTE($AG515:$AG518,"S", "")))</f>
        <v>0</v>
      </c>
      <c r="AS515" s="222">
        <f>SUMPRODUCT(LEN($M515:$AE518)-LEN(SUBSTITUTE($M515:$AE518,"F", "")))</f>
        <v>0</v>
      </c>
      <c r="AT515" s="216">
        <f>SUMPRODUCT(LEN($AH515:$AH518)-LEN(SUBSTITUTE($AH515:$AH518,"F", "")))</f>
        <v>0</v>
      </c>
      <c r="AU515" s="219">
        <f>SUMPRODUCT(LEN($AG515:$AG518)-LEN(SUBSTITUTE($AG515:$AG518,"F", "")))</f>
        <v>0</v>
      </c>
      <c r="AV515" s="222">
        <f>SUMPRODUCT(LEN($M515:$AE518)-LEN(SUBSTITUTE($M515:$AE518,"G", "")))</f>
        <v>0</v>
      </c>
      <c r="AW515" s="216">
        <f>SUMPRODUCT(LEN($AH515:$AH518)-LEN(SUBSTITUTE($AH515:$AH518,"G", "")))</f>
        <v>0</v>
      </c>
      <c r="AX515" s="219">
        <f>SUMPRODUCT(LEN($AG515:$AG518)-LEN(SUBSTITUTE($AG515:$AG518,"G", "")))</f>
        <v>0</v>
      </c>
      <c r="AY515" s="222">
        <f>SUMPRODUCT(LEN($M515:$AE518)-LEN(SUBSTITUTE($M515:$AE518,"M", "")))</f>
        <v>0</v>
      </c>
      <c r="AZ515" s="216">
        <f>SUMPRODUCT(LEN($AH515:$AH518)-LEN(SUBSTITUTE($AH515:$AH518,"M", "")))</f>
        <v>0</v>
      </c>
      <c r="BA515" s="219">
        <f>SUMPRODUCT(LEN($AG515:$AG518)-LEN(SUBSTITUTE($AG515:$AG518,"M", "")))</f>
        <v>0</v>
      </c>
      <c r="BB515" s="273">
        <f>SUMPRODUCT(LEN($AI515:$AI518)-LEN(SUBSTITUTE($AI515:$AI518,"S", "")))</f>
        <v>0</v>
      </c>
      <c r="BC515" s="276">
        <f>SUMPRODUCT(LEN($AI515:$AI518)-LEN(SUBSTITUTE($AI515:$AI518,"F", "")))</f>
        <v>0</v>
      </c>
      <c r="BD515" s="276">
        <f>SUMPRODUCT(LEN($AI515:$AI518)-LEN(SUBSTITUTE($AI515:$AI518,"G", "")))</f>
        <v>0</v>
      </c>
      <c r="BE515" s="279">
        <f>SUMPRODUCT(LEN($AI515:$AI518)-LEN(SUBSTITUTE($AI515:$AI518,"M", "")))</f>
        <v>0</v>
      </c>
    </row>
    <row r="516" spans="2:65" ht="28.15" hidden="1" customHeight="1" thickBot="1">
      <c r="B516" s="32"/>
      <c r="C516" s="245"/>
      <c r="D516" s="40"/>
      <c r="E516" s="39"/>
      <c r="F516" s="39"/>
      <c r="G516" s="38"/>
      <c r="H516" s="242"/>
      <c r="I516" s="249"/>
      <c r="J516" s="249"/>
      <c r="K516" s="249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36"/>
      <c r="AK516" s="236"/>
      <c r="AL516" s="22"/>
      <c r="AM516" s="229"/>
      <c r="AN516" s="217"/>
      <c r="AO516" s="220"/>
      <c r="AP516" s="223"/>
      <c r="AQ516" s="217"/>
      <c r="AR516" s="220"/>
      <c r="AS516" s="223"/>
      <c r="AT516" s="217"/>
      <c r="AU516" s="220"/>
      <c r="AV516" s="223"/>
      <c r="AW516" s="217"/>
      <c r="AX516" s="220"/>
      <c r="AY516" s="223"/>
      <c r="AZ516" s="217"/>
      <c r="BA516" s="220"/>
      <c r="BB516" s="274"/>
      <c r="BC516" s="277"/>
      <c r="BD516" s="277"/>
      <c r="BE516" s="280"/>
    </row>
    <row r="517" spans="2:65" ht="28.15" hidden="1" customHeight="1">
      <c r="B517" s="32"/>
      <c r="C517" s="246"/>
      <c r="D517" s="31"/>
      <c r="E517" s="30"/>
      <c r="F517" s="30"/>
      <c r="G517" s="29"/>
      <c r="H517" s="239"/>
      <c r="I517" s="250"/>
      <c r="J517" s="250"/>
      <c r="K517" s="250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36"/>
      <c r="AK517" s="236"/>
      <c r="AL517" s="22"/>
      <c r="AM517" s="229"/>
      <c r="AN517" s="217"/>
      <c r="AO517" s="220"/>
      <c r="AP517" s="223"/>
      <c r="AQ517" s="217"/>
      <c r="AR517" s="220"/>
      <c r="AS517" s="223"/>
      <c r="AT517" s="217"/>
      <c r="AU517" s="220"/>
      <c r="AV517" s="223"/>
      <c r="AW517" s="217"/>
      <c r="AX517" s="220"/>
      <c r="AY517" s="223"/>
      <c r="AZ517" s="217"/>
      <c r="BA517" s="220"/>
      <c r="BB517" s="274"/>
      <c r="BC517" s="277"/>
      <c r="BD517" s="277"/>
      <c r="BE517" s="280"/>
    </row>
    <row r="518" spans="2:65" ht="28.15" hidden="1" customHeight="1" thickBot="1">
      <c r="B518" s="21"/>
      <c r="C518" s="252"/>
      <c r="D518" s="20"/>
      <c r="E518" s="19"/>
      <c r="F518" s="19"/>
      <c r="G518" s="18"/>
      <c r="H518" s="240"/>
      <c r="I518" s="253"/>
      <c r="J518" s="253"/>
      <c r="K518" s="253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37"/>
      <c r="AK518" s="237"/>
      <c r="AL518" s="11"/>
      <c r="AM518" s="230"/>
      <c r="AN518" s="218"/>
      <c r="AO518" s="221"/>
      <c r="AP518" s="224"/>
      <c r="AQ518" s="218"/>
      <c r="AR518" s="221"/>
      <c r="AS518" s="224"/>
      <c r="AT518" s="218"/>
      <c r="AU518" s="221"/>
      <c r="AV518" s="224"/>
      <c r="AW518" s="218"/>
      <c r="AX518" s="221"/>
      <c r="AY518" s="224"/>
      <c r="AZ518" s="218"/>
      <c r="BA518" s="221"/>
      <c r="BB518" s="275"/>
      <c r="BC518" s="278"/>
      <c r="BD518" s="278"/>
      <c r="BE518" s="281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14" t="s">
        <v>167</v>
      </c>
      <c r="M519" s="243"/>
      <c r="N519" s="214" t="s">
        <v>166</v>
      </c>
      <c r="O519" s="243"/>
      <c r="P519" s="214" t="s">
        <v>166</v>
      </c>
      <c r="Q519" s="215"/>
      <c r="R519" s="214" t="s">
        <v>166</v>
      </c>
      <c r="S519" s="215"/>
      <c r="T519" s="214" t="s">
        <v>166</v>
      </c>
      <c r="U519" s="215"/>
      <c r="V519" s="214" t="s">
        <v>166</v>
      </c>
      <c r="W519" s="215"/>
      <c r="X519" s="214" t="s">
        <v>166</v>
      </c>
      <c r="Y519" s="215"/>
      <c r="Z519" s="214" t="s">
        <v>166</v>
      </c>
      <c r="AA519" s="215"/>
      <c r="AB519" s="214" t="s">
        <v>166</v>
      </c>
      <c r="AC519" s="215"/>
      <c r="AD519" s="214" t="s">
        <v>166</v>
      </c>
      <c r="AE519" s="215"/>
      <c r="AF519" s="234" t="s">
        <v>165</v>
      </c>
      <c r="AG519" s="215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55"/>
      <c r="F520" s="256"/>
      <c r="G520" s="257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63</v>
      </c>
      <c r="AN520" s="85">
        <f t="shared" si="68"/>
        <v>3</v>
      </c>
      <c r="AO520" s="84">
        <f t="shared" si="68"/>
        <v>1</v>
      </c>
      <c r="AP520" s="86">
        <f t="shared" si="68"/>
        <v>11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26</v>
      </c>
      <c r="AW520" s="85">
        <f t="shared" si="68"/>
        <v>3</v>
      </c>
      <c r="AX520" s="84">
        <f t="shared" si="68"/>
        <v>1</v>
      </c>
      <c r="AY520" s="86">
        <f t="shared" si="68"/>
        <v>5</v>
      </c>
      <c r="AZ520" s="85">
        <f t="shared" si="68"/>
        <v>1</v>
      </c>
      <c r="BA520" s="84">
        <f t="shared" si="68"/>
        <v>0</v>
      </c>
      <c r="BB520" s="83">
        <f t="shared" si="68"/>
        <v>1</v>
      </c>
      <c r="BC520" s="82">
        <f t="shared" si="68"/>
        <v>0</v>
      </c>
      <c r="BD520" s="82">
        <f t="shared" si="68"/>
        <v>1</v>
      </c>
      <c r="BE520" s="81">
        <f t="shared" si="68"/>
        <v>0</v>
      </c>
      <c r="BF520" s="61" t="s">
        <v>137</v>
      </c>
      <c r="BI520" s="5">
        <f>SUM(AM520:AO520)/$BJ$5</f>
        <v>67</v>
      </c>
      <c r="BJ520" s="5">
        <f>SUM(AP520:AR520,BB520)/$BJ$5</f>
        <v>13</v>
      </c>
      <c r="BK520" s="5">
        <f>SUM(AS520:AU520,BC520)/$BJ$5</f>
        <v>1</v>
      </c>
      <c r="BL520" s="5">
        <f>SUM(AV520:AX520,BD520)/$BJ$5</f>
        <v>31</v>
      </c>
      <c r="BM520" s="5">
        <f>SUM(AY520:BA520,BE520)/$BJ$5</f>
        <v>6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31.5</v>
      </c>
      <c r="AN521" s="66">
        <f t="shared" si="69"/>
        <v>1.5</v>
      </c>
      <c r="AO521" s="65">
        <f t="shared" si="69"/>
        <v>0.5</v>
      </c>
      <c r="AP521" s="67">
        <f t="shared" si="69"/>
        <v>5.5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13</v>
      </c>
      <c r="AW521" s="66">
        <f t="shared" si="69"/>
        <v>1.5</v>
      </c>
      <c r="AX521" s="65">
        <f t="shared" si="69"/>
        <v>0.5</v>
      </c>
      <c r="AY521" s="67">
        <f t="shared" si="69"/>
        <v>2.5</v>
      </c>
      <c r="AZ521" s="66">
        <f t="shared" si="69"/>
        <v>0.5</v>
      </c>
      <c r="BA521" s="65">
        <f t="shared" si="69"/>
        <v>0</v>
      </c>
      <c r="BB521" s="64">
        <f t="shared" si="69"/>
        <v>0.5</v>
      </c>
      <c r="BC521" s="63">
        <f t="shared" si="69"/>
        <v>0</v>
      </c>
      <c r="BD521" s="63">
        <f t="shared" si="69"/>
        <v>0.5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4">
        <v>1</v>
      </c>
      <c r="D522" s="50" t="s">
        <v>1600</v>
      </c>
      <c r="E522" s="49"/>
      <c r="F522" s="49"/>
      <c r="G522" s="48"/>
      <c r="H522" s="241" t="s">
        <v>178</v>
      </c>
      <c r="I522" s="248">
        <v>113</v>
      </c>
      <c r="J522" s="248">
        <v>33</v>
      </c>
      <c r="K522" s="248">
        <v>7</v>
      </c>
      <c r="L522" s="45" t="s">
        <v>132</v>
      </c>
      <c r="M522" s="44" t="s">
        <v>175</v>
      </c>
      <c r="N522" s="45" t="s">
        <v>131</v>
      </c>
      <c r="O522" s="44" t="s">
        <v>1186</v>
      </c>
      <c r="P522" s="45" t="s">
        <v>130</v>
      </c>
      <c r="Q522" s="44" t="s">
        <v>1598</v>
      </c>
      <c r="R522" s="45" t="s">
        <v>129</v>
      </c>
      <c r="S522" s="44" t="s">
        <v>1156</v>
      </c>
      <c r="T522" s="45" t="s">
        <v>128</v>
      </c>
      <c r="U522" s="44" t="s">
        <v>737</v>
      </c>
      <c r="V522" s="45" t="s">
        <v>127</v>
      </c>
      <c r="W522" s="44" t="s">
        <v>664</v>
      </c>
      <c r="X522" s="45" t="s">
        <v>126</v>
      </c>
      <c r="Y522" s="44" t="s">
        <v>175</v>
      </c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>
        <v>25</v>
      </c>
      <c r="AG522" s="44" t="s">
        <v>531</v>
      </c>
      <c r="AH522" s="43" t="s">
        <v>1599</v>
      </c>
      <c r="AI522" s="42" t="s">
        <v>569</v>
      </c>
      <c r="AJ522" s="235"/>
      <c r="AK522" s="235"/>
      <c r="AL522" s="51"/>
      <c r="AM522" s="228">
        <f>SUMPRODUCT(LEN($M522:$AE525)-LEN(SUBSTITUTE($M522:$AE525,"A", "")))</f>
        <v>63</v>
      </c>
      <c r="AN522" s="216">
        <f>SUMPRODUCT(LEN($AH522:$AH525)-LEN(SUBSTITUTE($AH522:$AH525,"A", "")))</f>
        <v>3</v>
      </c>
      <c r="AO522" s="219">
        <f>SUMPRODUCT(LEN($AG522:$AG525)-LEN(SUBSTITUTE($AG522:$AG525,"A", "")))</f>
        <v>1</v>
      </c>
      <c r="AP522" s="222">
        <f>SUMPRODUCT(LEN($M522:$AE525)-LEN(SUBSTITUTE($M522:$AE525,"S", "")))</f>
        <v>11</v>
      </c>
      <c r="AQ522" s="216">
        <f>SUMPRODUCT(LEN($AH522:$AH525)-LEN(SUBSTITUTE($AH522:$AH525,"S", "")))</f>
        <v>1</v>
      </c>
      <c r="AR522" s="219">
        <f>SUMPRODUCT(LEN($AG522:$AG525)-LEN(SUBSTITUTE($AG522:$AG525,"S", "")))</f>
        <v>0</v>
      </c>
      <c r="AS522" s="222">
        <f>SUMPRODUCT(LEN($M522:$AE525)-LEN(SUBSTITUTE($M522:$AE525,"F", "")))</f>
        <v>1</v>
      </c>
      <c r="AT522" s="216">
        <f>SUMPRODUCT(LEN($AH522:$AH525)-LEN(SUBSTITUTE($AH522:$AH525,"F", "")))</f>
        <v>0</v>
      </c>
      <c r="AU522" s="219">
        <f>SUMPRODUCT(LEN($AG522:$AG525)-LEN(SUBSTITUTE($AG522:$AG525,"F", "")))</f>
        <v>0</v>
      </c>
      <c r="AV522" s="222">
        <f>SUMPRODUCT(LEN($M522:$AE525)-LEN(SUBSTITUTE($M522:$AE525,"G", "")))</f>
        <v>26</v>
      </c>
      <c r="AW522" s="216">
        <f>SUMPRODUCT(LEN($AH522:$AH525)-LEN(SUBSTITUTE($AH522:$AH525,"G", "")))</f>
        <v>3</v>
      </c>
      <c r="AX522" s="219">
        <f>SUMPRODUCT(LEN($AG522:$AG525)-LEN(SUBSTITUTE($AG522:$AG525,"G", "")))</f>
        <v>1</v>
      </c>
      <c r="AY522" s="222">
        <f>SUMPRODUCT(LEN($M522:$AE525)-LEN(SUBSTITUTE($M522:$AE525,"M", "")))</f>
        <v>5</v>
      </c>
      <c r="AZ522" s="216">
        <f>SUMPRODUCT(LEN($AH522:$AH525)-LEN(SUBSTITUTE($AH522:$AH525,"M", "")))</f>
        <v>1</v>
      </c>
      <c r="BA522" s="219">
        <f>SUMPRODUCT(LEN($AG522:$AG525)-LEN(SUBSTITUTE($AG522:$AG525,"M", "")))</f>
        <v>0</v>
      </c>
      <c r="BB522" s="273">
        <f>SUMPRODUCT(LEN($AI522:$AI525)-LEN(SUBSTITUTE($AI522:$AI525,"S", "")))</f>
        <v>1</v>
      </c>
      <c r="BC522" s="276">
        <f>SUMPRODUCT(LEN($AI522:$AI525)-LEN(SUBSTITUTE($AI522:$AI525,"F", "")))</f>
        <v>0</v>
      </c>
      <c r="BD522" s="276">
        <f>SUMPRODUCT(LEN($AI522:$AI525)-LEN(SUBSTITUTE($AI522:$AI525,"G", "")))</f>
        <v>1</v>
      </c>
      <c r="BE522" s="279">
        <f>SUMPRODUCT(LEN($AI522:$AI525)-LEN(SUBSTITUTE($AI522:$AI525,"M", "")))</f>
        <v>0</v>
      </c>
    </row>
    <row r="523" spans="2:65" ht="28.15" customHeight="1" thickBot="1">
      <c r="B523" s="32"/>
      <c r="C523" s="245"/>
      <c r="D523" s="40"/>
      <c r="E523" s="39"/>
      <c r="F523" s="39"/>
      <c r="G523" s="38"/>
      <c r="H523" s="242"/>
      <c r="I523" s="249"/>
      <c r="J523" s="249"/>
      <c r="K523" s="249"/>
      <c r="L523" s="35" t="s">
        <v>122</v>
      </c>
      <c r="M523" s="34" t="s">
        <v>1106</v>
      </c>
      <c r="N523" s="35" t="s">
        <v>121</v>
      </c>
      <c r="O523" s="34" t="s">
        <v>1598</v>
      </c>
      <c r="P523" s="35" t="s">
        <v>120</v>
      </c>
      <c r="Q523" s="34" t="s">
        <v>1597</v>
      </c>
      <c r="R523" s="35" t="s">
        <v>119</v>
      </c>
      <c r="S523" s="34" t="s">
        <v>1596</v>
      </c>
      <c r="T523" s="35" t="s">
        <v>118</v>
      </c>
      <c r="U523" s="34" t="s">
        <v>1595</v>
      </c>
      <c r="V523" s="35" t="s">
        <v>117</v>
      </c>
      <c r="W523" s="34" t="s">
        <v>661</v>
      </c>
      <c r="X523" s="35" t="s">
        <v>116</v>
      </c>
      <c r="Y523" s="34" t="s">
        <v>133</v>
      </c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>
        <v>26</v>
      </c>
      <c r="AG523" s="34" t="s">
        <v>175</v>
      </c>
      <c r="AH523" s="33"/>
      <c r="AI523" s="23"/>
      <c r="AJ523" s="236"/>
      <c r="AK523" s="236"/>
      <c r="AL523" s="51"/>
      <c r="AM523" s="229"/>
      <c r="AN523" s="217"/>
      <c r="AO523" s="220"/>
      <c r="AP523" s="223"/>
      <c r="AQ523" s="217"/>
      <c r="AR523" s="220"/>
      <c r="AS523" s="223"/>
      <c r="AT523" s="217"/>
      <c r="AU523" s="220"/>
      <c r="AV523" s="223"/>
      <c r="AW523" s="217"/>
      <c r="AX523" s="220"/>
      <c r="AY523" s="223"/>
      <c r="AZ523" s="217"/>
      <c r="BA523" s="220"/>
      <c r="BB523" s="274"/>
      <c r="BC523" s="277"/>
      <c r="BD523" s="277"/>
      <c r="BE523" s="280"/>
    </row>
    <row r="524" spans="2:65" ht="28.15" customHeight="1">
      <c r="B524" s="32"/>
      <c r="C524" s="246"/>
      <c r="D524" s="31"/>
      <c r="E524" s="30"/>
      <c r="F524" s="30"/>
      <c r="G524" s="29"/>
      <c r="H524" s="239">
        <v>256</v>
      </c>
      <c r="I524" s="250"/>
      <c r="J524" s="250"/>
      <c r="K524" s="250"/>
      <c r="L524" s="26" t="s">
        <v>112</v>
      </c>
      <c r="M524" s="25" t="s">
        <v>235</v>
      </c>
      <c r="N524" s="26" t="s">
        <v>111</v>
      </c>
      <c r="O524" s="25" t="s">
        <v>1289</v>
      </c>
      <c r="P524" s="26" t="s">
        <v>110</v>
      </c>
      <c r="Q524" s="25" t="s">
        <v>656</v>
      </c>
      <c r="R524" s="26" t="s">
        <v>109</v>
      </c>
      <c r="S524" s="25" t="s">
        <v>1594</v>
      </c>
      <c r="T524" s="26" t="s">
        <v>108</v>
      </c>
      <c r="U524" s="25" t="s">
        <v>679</v>
      </c>
      <c r="V524" s="26" t="s">
        <v>107</v>
      </c>
      <c r="W524" s="25" t="s">
        <v>498</v>
      </c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36"/>
      <c r="AK524" s="236"/>
      <c r="AL524" s="51"/>
      <c r="AM524" s="229"/>
      <c r="AN524" s="217"/>
      <c r="AO524" s="220"/>
      <c r="AP524" s="223"/>
      <c r="AQ524" s="217"/>
      <c r="AR524" s="220"/>
      <c r="AS524" s="223"/>
      <c r="AT524" s="217"/>
      <c r="AU524" s="220"/>
      <c r="AV524" s="223"/>
      <c r="AW524" s="217"/>
      <c r="AX524" s="220"/>
      <c r="AY524" s="223"/>
      <c r="AZ524" s="217"/>
      <c r="BA524" s="220"/>
      <c r="BB524" s="274"/>
      <c r="BC524" s="277"/>
      <c r="BD524" s="277"/>
      <c r="BE524" s="280"/>
    </row>
    <row r="525" spans="2:65" ht="28.15" customHeight="1" thickBot="1">
      <c r="B525" s="32"/>
      <c r="C525" s="247"/>
      <c r="D525" s="60"/>
      <c r="E525" s="59"/>
      <c r="F525" s="59"/>
      <c r="G525" s="58"/>
      <c r="H525" s="240"/>
      <c r="I525" s="251"/>
      <c r="J525" s="251"/>
      <c r="K525" s="251"/>
      <c r="L525" s="55" t="s">
        <v>103</v>
      </c>
      <c r="M525" s="54" t="s">
        <v>475</v>
      </c>
      <c r="N525" s="55" t="s">
        <v>102</v>
      </c>
      <c r="O525" s="54" t="s">
        <v>374</v>
      </c>
      <c r="P525" s="55" t="s">
        <v>101</v>
      </c>
      <c r="Q525" s="54" t="s">
        <v>1593</v>
      </c>
      <c r="R525" s="55" t="s">
        <v>100</v>
      </c>
      <c r="S525" s="54" t="s">
        <v>1096</v>
      </c>
      <c r="T525" s="55">
        <v>20</v>
      </c>
      <c r="U525" s="54" t="s">
        <v>492</v>
      </c>
      <c r="V525" s="55" t="s">
        <v>99</v>
      </c>
      <c r="W525" s="54" t="s">
        <v>133</v>
      </c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38"/>
      <c r="AK525" s="238"/>
      <c r="AL525" s="51"/>
      <c r="AM525" s="230"/>
      <c r="AN525" s="218"/>
      <c r="AO525" s="221"/>
      <c r="AP525" s="224"/>
      <c r="AQ525" s="218"/>
      <c r="AR525" s="221"/>
      <c r="AS525" s="224"/>
      <c r="AT525" s="218"/>
      <c r="AU525" s="221"/>
      <c r="AV525" s="224"/>
      <c r="AW525" s="218"/>
      <c r="AX525" s="221"/>
      <c r="AY525" s="224"/>
      <c r="AZ525" s="218"/>
      <c r="BA525" s="221"/>
      <c r="BB525" s="275"/>
      <c r="BC525" s="278"/>
      <c r="BD525" s="278"/>
      <c r="BE525" s="281"/>
    </row>
    <row r="526" spans="2:65" ht="28.15" customHeight="1">
      <c r="B526" s="32"/>
      <c r="C526" s="244">
        <v>2</v>
      </c>
      <c r="D526" s="50"/>
      <c r="E526" s="49"/>
      <c r="F526" s="49"/>
      <c r="G526" s="48"/>
      <c r="H526" s="241"/>
      <c r="I526" s="248"/>
      <c r="J526" s="248"/>
      <c r="K526" s="248"/>
      <c r="L526" s="45" t="s">
        <v>132</v>
      </c>
      <c r="M526" s="44"/>
      <c r="N526" s="45" t="s">
        <v>131</v>
      </c>
      <c r="O526" s="44"/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31"/>
      <c r="AK526" s="225"/>
      <c r="AL526" s="51"/>
      <c r="AM526" s="228">
        <f>SUMPRODUCT(LEN($M526:$AE529)-LEN(SUBSTITUTE($M526:$AE529,"A", "")))</f>
        <v>0</v>
      </c>
      <c r="AN526" s="216">
        <f>SUMPRODUCT(LEN($AH526:$AH529)-LEN(SUBSTITUTE($AH526:$AH529,"A", "")))</f>
        <v>0</v>
      </c>
      <c r="AO526" s="219">
        <f>SUMPRODUCT(LEN($AG526:$AG529)-LEN(SUBSTITUTE($AG526:$AG529,"A", "")))</f>
        <v>0</v>
      </c>
      <c r="AP526" s="222">
        <f>SUMPRODUCT(LEN($M526:$AE529)-LEN(SUBSTITUTE($M526:$AE529,"S", "")))</f>
        <v>0</v>
      </c>
      <c r="AQ526" s="216">
        <f>SUMPRODUCT(LEN($AH526:$AH529)-LEN(SUBSTITUTE($AH526:$AH529,"S", "")))</f>
        <v>0</v>
      </c>
      <c r="AR526" s="219">
        <f>SUMPRODUCT(LEN($AG526:$AG529)-LEN(SUBSTITUTE($AG526:$AG529,"S", "")))</f>
        <v>0</v>
      </c>
      <c r="AS526" s="222">
        <f>SUMPRODUCT(LEN($M526:$AE529)-LEN(SUBSTITUTE($M526:$AE529,"F", "")))</f>
        <v>0</v>
      </c>
      <c r="AT526" s="216">
        <f>SUMPRODUCT(LEN($AH526:$AH529)-LEN(SUBSTITUTE($AH526:$AH529,"F", "")))</f>
        <v>0</v>
      </c>
      <c r="AU526" s="219">
        <f>SUMPRODUCT(LEN($AG526:$AG529)-LEN(SUBSTITUTE($AG526:$AG529,"F", "")))</f>
        <v>0</v>
      </c>
      <c r="AV526" s="222">
        <f>SUMPRODUCT(LEN($M526:$AE529)-LEN(SUBSTITUTE($M526:$AE529,"G", "")))</f>
        <v>0</v>
      </c>
      <c r="AW526" s="216">
        <f>SUMPRODUCT(LEN($AH526:$AH529)-LEN(SUBSTITUTE($AH526:$AH529,"G", "")))</f>
        <v>0</v>
      </c>
      <c r="AX526" s="219">
        <f>SUMPRODUCT(LEN($AG526:$AG529)-LEN(SUBSTITUTE($AG526:$AG529,"G", "")))</f>
        <v>0</v>
      </c>
      <c r="AY526" s="222">
        <f>SUMPRODUCT(LEN($M526:$AE529)-LEN(SUBSTITUTE($M526:$AE529,"M", "")))</f>
        <v>0</v>
      </c>
      <c r="AZ526" s="216">
        <f>SUMPRODUCT(LEN($AH526:$AH529)-LEN(SUBSTITUTE($AH526:$AH529,"M", "")))</f>
        <v>0</v>
      </c>
      <c r="BA526" s="219">
        <f>SUMPRODUCT(LEN($AG526:$AG529)-LEN(SUBSTITUTE($AG526:$AG529,"M", "")))</f>
        <v>0</v>
      </c>
      <c r="BB526" s="273">
        <f>SUMPRODUCT(LEN($AI526:$AI529)-LEN(SUBSTITUTE($AI526:$AI529,"S", "")))</f>
        <v>0</v>
      </c>
      <c r="BC526" s="276">
        <f>SUMPRODUCT(LEN($AI526:$AI529)-LEN(SUBSTITUTE($AI526:$AI529,"F", "")))</f>
        <v>0</v>
      </c>
      <c r="BD526" s="276">
        <f>SUMPRODUCT(LEN($AI526:$AI529)-LEN(SUBSTITUTE($AI526:$AI529,"G", "")))</f>
        <v>0</v>
      </c>
      <c r="BE526" s="279">
        <f>SUMPRODUCT(LEN($AI526:$AI529)-LEN(SUBSTITUTE($AI526:$AI529,"M", "")))</f>
        <v>0</v>
      </c>
    </row>
    <row r="527" spans="2:65" ht="28.15" customHeight="1" thickBot="1">
      <c r="B527" s="32"/>
      <c r="C527" s="245"/>
      <c r="D527" s="40"/>
      <c r="E527" s="39"/>
      <c r="F527" s="39"/>
      <c r="G527" s="38"/>
      <c r="H527" s="242"/>
      <c r="I527" s="249"/>
      <c r="J527" s="249"/>
      <c r="K527" s="249"/>
      <c r="L527" s="35" t="s">
        <v>122</v>
      </c>
      <c r="M527" s="34"/>
      <c r="N527" s="35" t="s">
        <v>121</v>
      </c>
      <c r="O527" s="34"/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32"/>
      <c r="AK527" s="226"/>
      <c r="AL527" s="51"/>
      <c r="AM527" s="229"/>
      <c r="AN527" s="217"/>
      <c r="AO527" s="220"/>
      <c r="AP527" s="223"/>
      <c r="AQ527" s="217"/>
      <c r="AR527" s="220"/>
      <c r="AS527" s="223"/>
      <c r="AT527" s="217"/>
      <c r="AU527" s="220"/>
      <c r="AV527" s="223"/>
      <c r="AW527" s="217"/>
      <c r="AX527" s="220"/>
      <c r="AY527" s="223"/>
      <c r="AZ527" s="217"/>
      <c r="BA527" s="220"/>
      <c r="BB527" s="274"/>
      <c r="BC527" s="277"/>
      <c r="BD527" s="277"/>
      <c r="BE527" s="280"/>
    </row>
    <row r="528" spans="2:65" ht="28.15" customHeight="1">
      <c r="B528" s="32"/>
      <c r="C528" s="246"/>
      <c r="D528" s="31"/>
      <c r="E528" s="30"/>
      <c r="F528" s="30"/>
      <c r="G528" s="29"/>
      <c r="H528" s="239"/>
      <c r="I528" s="250"/>
      <c r="J528" s="250"/>
      <c r="K528" s="250"/>
      <c r="L528" s="26" t="s">
        <v>112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32"/>
      <c r="AK528" s="226"/>
      <c r="AL528" s="51"/>
      <c r="AM528" s="229"/>
      <c r="AN528" s="217"/>
      <c r="AO528" s="220"/>
      <c r="AP528" s="223"/>
      <c r="AQ528" s="217"/>
      <c r="AR528" s="220"/>
      <c r="AS528" s="223"/>
      <c r="AT528" s="217"/>
      <c r="AU528" s="220"/>
      <c r="AV528" s="223"/>
      <c r="AW528" s="217"/>
      <c r="AX528" s="220"/>
      <c r="AY528" s="223"/>
      <c r="AZ528" s="217"/>
      <c r="BA528" s="220"/>
      <c r="BB528" s="274"/>
      <c r="BC528" s="277"/>
      <c r="BD528" s="277"/>
      <c r="BE528" s="280"/>
    </row>
    <row r="529" spans="2:65" ht="28.15" customHeight="1" thickBot="1">
      <c r="B529" s="32"/>
      <c r="C529" s="247"/>
      <c r="D529" s="60"/>
      <c r="E529" s="59"/>
      <c r="F529" s="59"/>
      <c r="G529" s="58"/>
      <c r="H529" s="240"/>
      <c r="I529" s="251"/>
      <c r="J529" s="251"/>
      <c r="K529" s="251"/>
      <c r="L529" s="55" t="s">
        <v>103</v>
      </c>
      <c r="M529" s="54"/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33"/>
      <c r="AK529" s="227"/>
      <c r="AL529" s="51"/>
      <c r="AM529" s="230"/>
      <c r="AN529" s="218"/>
      <c r="AO529" s="221"/>
      <c r="AP529" s="224"/>
      <c r="AQ529" s="218"/>
      <c r="AR529" s="221"/>
      <c r="AS529" s="224"/>
      <c r="AT529" s="218"/>
      <c r="AU529" s="221"/>
      <c r="AV529" s="224"/>
      <c r="AW529" s="218"/>
      <c r="AX529" s="221"/>
      <c r="AY529" s="224"/>
      <c r="AZ529" s="218"/>
      <c r="BA529" s="221"/>
      <c r="BB529" s="275"/>
      <c r="BC529" s="278"/>
      <c r="BD529" s="278"/>
      <c r="BE529" s="281"/>
    </row>
    <row r="530" spans="2:65" ht="28.15" hidden="1" customHeight="1">
      <c r="B530" s="32"/>
      <c r="C530" s="244">
        <v>3</v>
      </c>
      <c r="D530" s="50"/>
      <c r="E530" s="49"/>
      <c r="F530" s="49"/>
      <c r="G530" s="48"/>
      <c r="H530" s="241"/>
      <c r="I530" s="248"/>
      <c r="J530" s="248"/>
      <c r="K530" s="248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35"/>
      <c r="AK530" s="235"/>
      <c r="AL530" s="41"/>
      <c r="AM530" s="228">
        <f>SUMPRODUCT(LEN($M530:$AE533)-LEN(SUBSTITUTE($M530:$AE533,"A", "")))</f>
        <v>0</v>
      </c>
      <c r="AN530" s="216">
        <f>SUMPRODUCT(LEN($AH530:$AH533)-LEN(SUBSTITUTE($AH530:$AH533,"A", "")))</f>
        <v>0</v>
      </c>
      <c r="AO530" s="219">
        <f>SUMPRODUCT(LEN($AG530:$AG533)-LEN(SUBSTITUTE($AG530:$AG533,"A", "")))</f>
        <v>0</v>
      </c>
      <c r="AP530" s="222">
        <f>SUMPRODUCT(LEN($M530:$AE533)-LEN(SUBSTITUTE($M530:$AE533,"S", "")))</f>
        <v>0</v>
      </c>
      <c r="AQ530" s="216">
        <f>SUMPRODUCT(LEN($AH530:$AH533)-LEN(SUBSTITUTE($AH530:$AH533,"S", "")))</f>
        <v>0</v>
      </c>
      <c r="AR530" s="219">
        <f>SUMPRODUCT(LEN($AG530:$AG533)-LEN(SUBSTITUTE($AG530:$AG533,"S", "")))</f>
        <v>0</v>
      </c>
      <c r="AS530" s="222">
        <f>SUMPRODUCT(LEN($M530:$AE533)-LEN(SUBSTITUTE($M530:$AE533,"F", "")))</f>
        <v>0</v>
      </c>
      <c r="AT530" s="216">
        <f>SUMPRODUCT(LEN($AH530:$AH533)-LEN(SUBSTITUTE($AH530:$AH533,"F", "")))</f>
        <v>0</v>
      </c>
      <c r="AU530" s="219">
        <f>SUMPRODUCT(LEN($AG530:$AG533)-LEN(SUBSTITUTE($AG530:$AG533,"F", "")))</f>
        <v>0</v>
      </c>
      <c r="AV530" s="222">
        <f>SUMPRODUCT(LEN($M530:$AE533)-LEN(SUBSTITUTE($M530:$AE533,"G", "")))</f>
        <v>0</v>
      </c>
      <c r="AW530" s="216">
        <f>SUMPRODUCT(LEN($AH530:$AH533)-LEN(SUBSTITUTE($AH530:$AH533,"G", "")))</f>
        <v>0</v>
      </c>
      <c r="AX530" s="219">
        <f>SUMPRODUCT(LEN($AG530:$AG533)-LEN(SUBSTITUTE($AG530:$AG533,"G", "")))</f>
        <v>0</v>
      </c>
      <c r="AY530" s="222">
        <f>SUMPRODUCT(LEN($M530:$AE533)-LEN(SUBSTITUTE($M530:$AE533,"M", "")))</f>
        <v>0</v>
      </c>
      <c r="AZ530" s="216">
        <f>SUMPRODUCT(LEN($AH530:$AH533)-LEN(SUBSTITUTE($AH530:$AH533,"M", "")))</f>
        <v>0</v>
      </c>
      <c r="BA530" s="219">
        <f>SUMPRODUCT(LEN($AG530:$AG533)-LEN(SUBSTITUTE($AG530:$AG533,"M", "")))</f>
        <v>0</v>
      </c>
      <c r="BB530" s="273">
        <f>SUMPRODUCT(LEN($AI530:$AI533)-LEN(SUBSTITUTE($AI530:$AI533,"S", "")))</f>
        <v>0</v>
      </c>
      <c r="BC530" s="276">
        <f>SUMPRODUCT(LEN($AI530:$AI533)-LEN(SUBSTITUTE($AI530:$AI533,"F", "")))</f>
        <v>0</v>
      </c>
      <c r="BD530" s="276">
        <f>SUMPRODUCT(LEN($AI530:$AI533)-LEN(SUBSTITUTE($AI530:$AI533,"G", "")))</f>
        <v>0</v>
      </c>
      <c r="BE530" s="279">
        <f>SUMPRODUCT(LEN($AI530:$AI533)-LEN(SUBSTITUTE($AI530:$AI533,"M", "")))</f>
        <v>0</v>
      </c>
    </row>
    <row r="531" spans="2:65" ht="28.15" hidden="1" customHeight="1" thickBot="1">
      <c r="B531" s="32"/>
      <c r="C531" s="245"/>
      <c r="D531" s="40"/>
      <c r="E531" s="39"/>
      <c r="F531" s="39"/>
      <c r="G531" s="38"/>
      <c r="H531" s="242"/>
      <c r="I531" s="249"/>
      <c r="J531" s="249"/>
      <c r="K531" s="249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36"/>
      <c r="AK531" s="236"/>
      <c r="AL531" s="22"/>
      <c r="AM531" s="229"/>
      <c r="AN531" s="217"/>
      <c r="AO531" s="220"/>
      <c r="AP531" s="223"/>
      <c r="AQ531" s="217"/>
      <c r="AR531" s="220"/>
      <c r="AS531" s="223"/>
      <c r="AT531" s="217"/>
      <c r="AU531" s="220"/>
      <c r="AV531" s="223"/>
      <c r="AW531" s="217"/>
      <c r="AX531" s="220"/>
      <c r="AY531" s="223"/>
      <c r="AZ531" s="217"/>
      <c r="BA531" s="220"/>
      <c r="BB531" s="274"/>
      <c r="BC531" s="277"/>
      <c r="BD531" s="277"/>
      <c r="BE531" s="280"/>
    </row>
    <row r="532" spans="2:65" ht="28.15" hidden="1" customHeight="1">
      <c r="B532" s="32"/>
      <c r="C532" s="246"/>
      <c r="D532" s="31"/>
      <c r="E532" s="30"/>
      <c r="F532" s="30"/>
      <c r="G532" s="29"/>
      <c r="H532" s="239"/>
      <c r="I532" s="250"/>
      <c r="J532" s="250"/>
      <c r="K532" s="250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36"/>
      <c r="AK532" s="236"/>
      <c r="AL532" s="22"/>
      <c r="AM532" s="229"/>
      <c r="AN532" s="217"/>
      <c r="AO532" s="220"/>
      <c r="AP532" s="223"/>
      <c r="AQ532" s="217"/>
      <c r="AR532" s="220"/>
      <c r="AS532" s="223"/>
      <c r="AT532" s="217"/>
      <c r="AU532" s="220"/>
      <c r="AV532" s="223"/>
      <c r="AW532" s="217"/>
      <c r="AX532" s="220"/>
      <c r="AY532" s="223"/>
      <c r="AZ532" s="217"/>
      <c r="BA532" s="220"/>
      <c r="BB532" s="274"/>
      <c r="BC532" s="277"/>
      <c r="BD532" s="277"/>
      <c r="BE532" s="280"/>
    </row>
    <row r="533" spans="2:65" ht="28.15" hidden="1" customHeight="1" thickBot="1">
      <c r="B533" s="21"/>
      <c r="C533" s="252"/>
      <c r="D533" s="20"/>
      <c r="E533" s="19"/>
      <c r="F533" s="19"/>
      <c r="G533" s="18"/>
      <c r="H533" s="240"/>
      <c r="I533" s="253"/>
      <c r="J533" s="253"/>
      <c r="K533" s="253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37"/>
      <c r="AK533" s="237"/>
      <c r="AL533" s="11"/>
      <c r="AM533" s="230"/>
      <c r="AN533" s="218"/>
      <c r="AO533" s="221"/>
      <c r="AP533" s="224"/>
      <c r="AQ533" s="218"/>
      <c r="AR533" s="221"/>
      <c r="AS533" s="224"/>
      <c r="AT533" s="218"/>
      <c r="AU533" s="221"/>
      <c r="AV533" s="224"/>
      <c r="AW533" s="218"/>
      <c r="AX533" s="221"/>
      <c r="AY533" s="224"/>
      <c r="AZ533" s="218"/>
      <c r="BA533" s="221"/>
      <c r="BB533" s="275"/>
      <c r="BC533" s="278"/>
      <c r="BD533" s="278"/>
      <c r="BE533" s="281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14" t="s">
        <v>167</v>
      </c>
      <c r="M534" s="243"/>
      <c r="N534" s="214" t="s">
        <v>166</v>
      </c>
      <c r="O534" s="243"/>
      <c r="P534" s="214" t="s">
        <v>166</v>
      </c>
      <c r="Q534" s="215"/>
      <c r="R534" s="214" t="s">
        <v>166</v>
      </c>
      <c r="S534" s="215"/>
      <c r="T534" s="214" t="s">
        <v>166</v>
      </c>
      <c r="U534" s="215"/>
      <c r="V534" s="214" t="s">
        <v>166</v>
      </c>
      <c r="W534" s="215"/>
      <c r="X534" s="214" t="s">
        <v>166</v>
      </c>
      <c r="Y534" s="215"/>
      <c r="Z534" s="214" t="s">
        <v>166</v>
      </c>
      <c r="AA534" s="215"/>
      <c r="AB534" s="214" t="s">
        <v>166</v>
      </c>
      <c r="AC534" s="215"/>
      <c r="AD534" s="214" t="s">
        <v>166</v>
      </c>
      <c r="AE534" s="215"/>
      <c r="AF534" s="234" t="s">
        <v>165</v>
      </c>
      <c r="AG534" s="215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55"/>
      <c r="F535" s="256"/>
      <c r="G535" s="257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35</v>
      </c>
      <c r="AN535" s="85">
        <f t="shared" si="70"/>
        <v>4</v>
      </c>
      <c r="AO535" s="84">
        <f t="shared" si="70"/>
        <v>0</v>
      </c>
      <c r="AP535" s="86">
        <f t="shared" si="70"/>
        <v>13</v>
      </c>
      <c r="AQ535" s="85">
        <f t="shared" si="70"/>
        <v>0</v>
      </c>
      <c r="AR535" s="84">
        <f t="shared" si="70"/>
        <v>0</v>
      </c>
      <c r="AS535" s="86">
        <f t="shared" si="70"/>
        <v>7</v>
      </c>
      <c r="AT535" s="85">
        <f t="shared" si="70"/>
        <v>0</v>
      </c>
      <c r="AU535" s="84">
        <f t="shared" si="70"/>
        <v>0</v>
      </c>
      <c r="AV535" s="86">
        <f t="shared" si="70"/>
        <v>9</v>
      </c>
      <c r="AW535" s="85">
        <f t="shared" si="70"/>
        <v>0</v>
      </c>
      <c r="AX535" s="84">
        <f t="shared" si="70"/>
        <v>0</v>
      </c>
      <c r="AY535" s="86">
        <f t="shared" si="70"/>
        <v>5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137</v>
      </c>
      <c r="BI535" s="5">
        <f>SUM(AM535:AO535)/$BJ$5</f>
        <v>39</v>
      </c>
      <c r="BJ535" s="5">
        <f>SUM(AP535:AR535,BB535)/$BJ$5</f>
        <v>13</v>
      </c>
      <c r="BK535" s="5">
        <f>SUM(AS535:AU535,BC535)/$BJ$5</f>
        <v>7</v>
      </c>
      <c r="BL535" s="5">
        <f>SUM(AV535:AX535,BD535)/$BJ$5</f>
        <v>10</v>
      </c>
      <c r="BM535" s="5">
        <f>SUM(AY535:BA535,BE535)/$BJ$5</f>
        <v>5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17.5</v>
      </c>
      <c r="AN536" s="66">
        <f t="shared" si="71"/>
        <v>2</v>
      </c>
      <c r="AO536" s="65">
        <f t="shared" si="71"/>
        <v>0</v>
      </c>
      <c r="AP536" s="67">
        <f t="shared" si="71"/>
        <v>6.5</v>
      </c>
      <c r="AQ536" s="66">
        <f t="shared" si="71"/>
        <v>0</v>
      </c>
      <c r="AR536" s="65">
        <f t="shared" si="71"/>
        <v>0</v>
      </c>
      <c r="AS536" s="67">
        <f t="shared" si="71"/>
        <v>3.5</v>
      </c>
      <c r="AT536" s="66">
        <f t="shared" si="71"/>
        <v>0</v>
      </c>
      <c r="AU536" s="65">
        <f t="shared" si="71"/>
        <v>0</v>
      </c>
      <c r="AV536" s="67">
        <f t="shared" si="71"/>
        <v>4.5</v>
      </c>
      <c r="AW536" s="66">
        <f t="shared" si="71"/>
        <v>0</v>
      </c>
      <c r="AX536" s="65">
        <f t="shared" si="71"/>
        <v>0</v>
      </c>
      <c r="AY536" s="67">
        <f t="shared" si="71"/>
        <v>2.5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4">
        <v>1</v>
      </c>
      <c r="D537" s="50"/>
      <c r="E537" s="49"/>
      <c r="F537" s="49"/>
      <c r="G537" s="48"/>
      <c r="H537" s="241" t="s">
        <v>466</v>
      </c>
      <c r="I537" s="248">
        <v>113</v>
      </c>
      <c r="J537" s="248">
        <v>31</v>
      </c>
      <c r="K537" s="248">
        <v>7</v>
      </c>
      <c r="L537" s="45" t="s">
        <v>132</v>
      </c>
      <c r="M537" s="44" t="s">
        <v>1097</v>
      </c>
      <c r="N537" s="45" t="s">
        <v>131</v>
      </c>
      <c r="O537" s="44" t="s">
        <v>375</v>
      </c>
      <c r="P537" s="45" t="s">
        <v>130</v>
      </c>
      <c r="Q537" s="44" t="s">
        <v>375</v>
      </c>
      <c r="R537" s="45" t="s">
        <v>129</v>
      </c>
      <c r="S537" s="44" t="s">
        <v>679</v>
      </c>
      <c r="T537" s="45" t="s">
        <v>128</v>
      </c>
      <c r="U537" s="44" t="s">
        <v>659</v>
      </c>
      <c r="V537" s="45" t="s">
        <v>127</v>
      </c>
      <c r="W537" s="44" t="s">
        <v>186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475</v>
      </c>
      <c r="AI537" s="42" t="s">
        <v>531</v>
      </c>
      <c r="AJ537" s="235">
        <v>4</v>
      </c>
      <c r="AK537" s="235"/>
      <c r="AL537" s="51"/>
      <c r="AM537" s="228">
        <f>SUMPRODUCT(LEN($M537:$AE540)-LEN(SUBSTITUTE($M537:$AE540,"A", "")))</f>
        <v>35</v>
      </c>
      <c r="AN537" s="216">
        <f>SUMPRODUCT(LEN($AH537:$AH540)-LEN(SUBSTITUTE($AH537:$AH540,"A", "")))</f>
        <v>4</v>
      </c>
      <c r="AO537" s="219">
        <f>SUMPRODUCT(LEN($AG537:$AG540)-LEN(SUBSTITUTE($AG537:$AG540,"A", "")))</f>
        <v>0</v>
      </c>
      <c r="AP537" s="222">
        <f>SUMPRODUCT(LEN($M537:$AE540)-LEN(SUBSTITUTE($M537:$AE540,"S", "")))</f>
        <v>13</v>
      </c>
      <c r="AQ537" s="216">
        <f>SUMPRODUCT(LEN($AH537:$AH540)-LEN(SUBSTITUTE($AH537:$AH540,"S", "")))</f>
        <v>0</v>
      </c>
      <c r="AR537" s="219">
        <f>SUMPRODUCT(LEN($AG537:$AG540)-LEN(SUBSTITUTE($AG537:$AG540,"S", "")))</f>
        <v>0</v>
      </c>
      <c r="AS537" s="222">
        <f>SUMPRODUCT(LEN($M537:$AE540)-LEN(SUBSTITUTE($M537:$AE540,"F", "")))</f>
        <v>7</v>
      </c>
      <c r="AT537" s="216">
        <f>SUMPRODUCT(LEN($AH537:$AH540)-LEN(SUBSTITUTE($AH537:$AH540,"F", "")))</f>
        <v>0</v>
      </c>
      <c r="AU537" s="219">
        <f>SUMPRODUCT(LEN($AG537:$AG540)-LEN(SUBSTITUTE($AG537:$AG540,"F", "")))</f>
        <v>0</v>
      </c>
      <c r="AV537" s="222">
        <f>SUMPRODUCT(LEN($M537:$AE540)-LEN(SUBSTITUTE($M537:$AE540,"G", "")))</f>
        <v>9</v>
      </c>
      <c r="AW537" s="216">
        <f>SUMPRODUCT(LEN($AH537:$AH540)-LEN(SUBSTITUTE($AH537:$AH540,"G", "")))</f>
        <v>0</v>
      </c>
      <c r="AX537" s="219">
        <f>SUMPRODUCT(LEN($AG537:$AG540)-LEN(SUBSTITUTE($AG537:$AG540,"G", "")))</f>
        <v>0</v>
      </c>
      <c r="AY537" s="222">
        <f>SUMPRODUCT(LEN($M537:$AE540)-LEN(SUBSTITUTE($M537:$AE540,"M", "")))</f>
        <v>5</v>
      </c>
      <c r="AZ537" s="216">
        <f>SUMPRODUCT(LEN($AH537:$AH540)-LEN(SUBSTITUTE($AH537:$AH540,"M", "")))</f>
        <v>0</v>
      </c>
      <c r="BA537" s="219">
        <f>SUMPRODUCT(LEN($AG537:$AG540)-LEN(SUBSTITUTE($AG537:$AG540,"M", "")))</f>
        <v>0</v>
      </c>
      <c r="BB537" s="273">
        <f>SUMPRODUCT(LEN($AI537:$AI540)-LEN(SUBSTITUTE($AI537:$AI540,"S", "")))</f>
        <v>0</v>
      </c>
      <c r="BC537" s="276">
        <f>SUMPRODUCT(LEN($AI537:$AI540)-LEN(SUBSTITUTE($AI537:$AI540,"F", "")))</f>
        <v>0</v>
      </c>
      <c r="BD537" s="276">
        <f>SUMPRODUCT(LEN($AI537:$AI540)-LEN(SUBSTITUTE($AI537:$AI540,"G", "")))</f>
        <v>1</v>
      </c>
      <c r="BE537" s="279">
        <f>SUMPRODUCT(LEN($AI537:$AI540)-LEN(SUBSTITUTE($AI537:$AI540,"M", "")))</f>
        <v>0</v>
      </c>
    </row>
    <row r="538" spans="2:65" ht="28.15" customHeight="1" thickBot="1">
      <c r="B538" s="32"/>
      <c r="C538" s="245"/>
      <c r="D538" s="40"/>
      <c r="E538" s="39"/>
      <c r="F538" s="39"/>
      <c r="G538" s="38"/>
      <c r="H538" s="242"/>
      <c r="I538" s="249"/>
      <c r="J538" s="249"/>
      <c r="K538" s="249"/>
      <c r="L538" s="35" t="s">
        <v>122</v>
      </c>
      <c r="M538" s="34" t="s">
        <v>1079</v>
      </c>
      <c r="N538" s="35" t="s">
        <v>121</v>
      </c>
      <c r="O538" s="34" t="s">
        <v>374</v>
      </c>
      <c r="P538" s="35" t="s">
        <v>120</v>
      </c>
      <c r="Q538" s="34" t="s">
        <v>1592</v>
      </c>
      <c r="R538" s="35" t="s">
        <v>119</v>
      </c>
      <c r="S538" s="34" t="s">
        <v>1591</v>
      </c>
      <c r="T538" s="35" t="s">
        <v>118</v>
      </c>
      <c r="U538" s="34" t="s">
        <v>463</v>
      </c>
      <c r="V538" s="35" t="s">
        <v>117</v>
      </c>
      <c r="W538" s="34" t="s">
        <v>471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36"/>
      <c r="AK538" s="236"/>
      <c r="AL538" s="51"/>
      <c r="AM538" s="229"/>
      <c r="AN538" s="217"/>
      <c r="AO538" s="220"/>
      <c r="AP538" s="223"/>
      <c r="AQ538" s="217"/>
      <c r="AR538" s="220"/>
      <c r="AS538" s="223"/>
      <c r="AT538" s="217"/>
      <c r="AU538" s="220"/>
      <c r="AV538" s="223"/>
      <c r="AW538" s="217"/>
      <c r="AX538" s="220"/>
      <c r="AY538" s="223"/>
      <c r="AZ538" s="217"/>
      <c r="BA538" s="220"/>
      <c r="BB538" s="274"/>
      <c r="BC538" s="277"/>
      <c r="BD538" s="277"/>
      <c r="BE538" s="280"/>
    </row>
    <row r="539" spans="2:65" ht="28.15" customHeight="1">
      <c r="B539" s="32"/>
      <c r="C539" s="246"/>
      <c r="D539" s="31"/>
      <c r="E539" s="30"/>
      <c r="F539" s="30"/>
      <c r="G539" s="29"/>
      <c r="H539" s="239">
        <v>255</v>
      </c>
      <c r="I539" s="250"/>
      <c r="J539" s="250"/>
      <c r="K539" s="250"/>
      <c r="L539" s="26" t="s">
        <v>112</v>
      </c>
      <c r="M539" s="25" t="s">
        <v>1106</v>
      </c>
      <c r="N539" s="26" t="s">
        <v>111</v>
      </c>
      <c r="O539" s="25" t="s">
        <v>884</v>
      </c>
      <c r="P539" s="26" t="s">
        <v>110</v>
      </c>
      <c r="Q539" s="25" t="s">
        <v>464</v>
      </c>
      <c r="R539" s="26" t="s">
        <v>109</v>
      </c>
      <c r="S539" s="25" t="s">
        <v>1071</v>
      </c>
      <c r="T539" s="26" t="s">
        <v>108</v>
      </c>
      <c r="U539" s="25" t="s">
        <v>707</v>
      </c>
      <c r="V539" s="26" t="s">
        <v>107</v>
      </c>
      <c r="W539" s="25" t="s">
        <v>133</v>
      </c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36"/>
      <c r="AK539" s="236"/>
      <c r="AL539" s="51"/>
      <c r="AM539" s="229"/>
      <c r="AN539" s="217"/>
      <c r="AO539" s="220"/>
      <c r="AP539" s="223"/>
      <c r="AQ539" s="217"/>
      <c r="AR539" s="220"/>
      <c r="AS539" s="223"/>
      <c r="AT539" s="217"/>
      <c r="AU539" s="220"/>
      <c r="AV539" s="223"/>
      <c r="AW539" s="217"/>
      <c r="AX539" s="220"/>
      <c r="AY539" s="223"/>
      <c r="AZ539" s="217"/>
      <c r="BA539" s="220"/>
      <c r="BB539" s="274"/>
      <c r="BC539" s="277"/>
      <c r="BD539" s="277"/>
      <c r="BE539" s="280"/>
    </row>
    <row r="540" spans="2:65" ht="28.15" customHeight="1" thickBot="1">
      <c r="B540" s="32"/>
      <c r="C540" s="247"/>
      <c r="D540" s="60"/>
      <c r="E540" s="59"/>
      <c r="F540" s="59"/>
      <c r="G540" s="58"/>
      <c r="H540" s="240"/>
      <c r="I540" s="251"/>
      <c r="J540" s="251"/>
      <c r="K540" s="251"/>
      <c r="L540" s="55" t="s">
        <v>103</v>
      </c>
      <c r="M540" s="54" t="s">
        <v>1106</v>
      </c>
      <c r="N540" s="55" t="s">
        <v>102</v>
      </c>
      <c r="O540" s="54" t="s">
        <v>1079</v>
      </c>
      <c r="P540" s="55" t="s">
        <v>101</v>
      </c>
      <c r="Q540" s="54" t="s">
        <v>884</v>
      </c>
      <c r="R540" s="55" t="s">
        <v>100</v>
      </c>
      <c r="S540" s="54" t="s">
        <v>518</v>
      </c>
      <c r="T540" s="55">
        <v>20</v>
      </c>
      <c r="U540" s="54" t="s">
        <v>483</v>
      </c>
      <c r="V540" s="55" t="s">
        <v>99</v>
      </c>
      <c r="W540" s="54" t="s">
        <v>133</v>
      </c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38"/>
      <c r="AK540" s="238"/>
      <c r="AL540" s="51"/>
      <c r="AM540" s="230"/>
      <c r="AN540" s="218"/>
      <c r="AO540" s="221"/>
      <c r="AP540" s="224"/>
      <c r="AQ540" s="218"/>
      <c r="AR540" s="221"/>
      <c r="AS540" s="224"/>
      <c r="AT540" s="218"/>
      <c r="AU540" s="221"/>
      <c r="AV540" s="224"/>
      <c r="AW540" s="218"/>
      <c r="AX540" s="221"/>
      <c r="AY540" s="224"/>
      <c r="AZ540" s="218"/>
      <c r="BA540" s="221"/>
      <c r="BB540" s="275"/>
      <c r="BC540" s="278"/>
      <c r="BD540" s="278"/>
      <c r="BE540" s="281"/>
    </row>
    <row r="541" spans="2:65" ht="28.15" customHeight="1">
      <c r="B541" s="32"/>
      <c r="C541" s="244">
        <v>2</v>
      </c>
      <c r="D541" s="50"/>
      <c r="E541" s="49"/>
      <c r="F541" s="49"/>
      <c r="G541" s="48"/>
      <c r="H541" s="241"/>
      <c r="I541" s="248"/>
      <c r="J541" s="248"/>
      <c r="K541" s="248"/>
      <c r="L541" s="45" t="s">
        <v>132</v>
      </c>
      <c r="M541" s="44"/>
      <c r="N541" s="45" t="s">
        <v>131</v>
      </c>
      <c r="O541" s="44"/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31"/>
      <c r="AK541" s="225"/>
      <c r="AL541" s="51"/>
      <c r="AM541" s="228">
        <f>SUMPRODUCT(LEN($M541:$AE544)-LEN(SUBSTITUTE($M541:$AE544,"A", "")))</f>
        <v>0</v>
      </c>
      <c r="AN541" s="216">
        <f>SUMPRODUCT(LEN($AH541:$AH544)-LEN(SUBSTITUTE($AH541:$AH544,"A", "")))</f>
        <v>0</v>
      </c>
      <c r="AO541" s="219">
        <f>SUMPRODUCT(LEN($AG541:$AG544)-LEN(SUBSTITUTE($AG541:$AG544,"A", "")))</f>
        <v>0</v>
      </c>
      <c r="AP541" s="222">
        <f>SUMPRODUCT(LEN($M541:$AE544)-LEN(SUBSTITUTE($M541:$AE544,"S", "")))</f>
        <v>0</v>
      </c>
      <c r="AQ541" s="216">
        <f>SUMPRODUCT(LEN($AH541:$AH544)-LEN(SUBSTITUTE($AH541:$AH544,"S", "")))</f>
        <v>0</v>
      </c>
      <c r="AR541" s="219">
        <f>SUMPRODUCT(LEN($AG541:$AG544)-LEN(SUBSTITUTE($AG541:$AG544,"S", "")))</f>
        <v>0</v>
      </c>
      <c r="AS541" s="222">
        <f>SUMPRODUCT(LEN($M541:$AE544)-LEN(SUBSTITUTE($M541:$AE544,"F", "")))</f>
        <v>0</v>
      </c>
      <c r="AT541" s="216">
        <f>SUMPRODUCT(LEN($AH541:$AH544)-LEN(SUBSTITUTE($AH541:$AH544,"F", "")))</f>
        <v>0</v>
      </c>
      <c r="AU541" s="219">
        <f>SUMPRODUCT(LEN($AG541:$AG544)-LEN(SUBSTITUTE($AG541:$AG544,"F", "")))</f>
        <v>0</v>
      </c>
      <c r="AV541" s="222">
        <f>SUMPRODUCT(LEN($M541:$AE544)-LEN(SUBSTITUTE($M541:$AE544,"G", "")))</f>
        <v>0</v>
      </c>
      <c r="AW541" s="216">
        <f>SUMPRODUCT(LEN($AH541:$AH544)-LEN(SUBSTITUTE($AH541:$AH544,"G", "")))</f>
        <v>0</v>
      </c>
      <c r="AX541" s="219">
        <f>SUMPRODUCT(LEN($AG541:$AG544)-LEN(SUBSTITUTE($AG541:$AG544,"G", "")))</f>
        <v>0</v>
      </c>
      <c r="AY541" s="222">
        <f>SUMPRODUCT(LEN($M541:$AE544)-LEN(SUBSTITUTE($M541:$AE544,"M", "")))</f>
        <v>0</v>
      </c>
      <c r="AZ541" s="216">
        <f>SUMPRODUCT(LEN($AH541:$AH544)-LEN(SUBSTITUTE($AH541:$AH544,"M", "")))</f>
        <v>0</v>
      </c>
      <c r="BA541" s="219">
        <f>SUMPRODUCT(LEN($AG541:$AG544)-LEN(SUBSTITUTE($AG541:$AG544,"M", "")))</f>
        <v>0</v>
      </c>
      <c r="BB541" s="273">
        <f>SUMPRODUCT(LEN($AI541:$AI544)-LEN(SUBSTITUTE($AI541:$AI544,"S", "")))</f>
        <v>0</v>
      </c>
      <c r="BC541" s="276">
        <f>SUMPRODUCT(LEN($AI541:$AI544)-LEN(SUBSTITUTE($AI541:$AI544,"F", "")))</f>
        <v>0</v>
      </c>
      <c r="BD541" s="276">
        <f>SUMPRODUCT(LEN($AI541:$AI544)-LEN(SUBSTITUTE($AI541:$AI544,"G", "")))</f>
        <v>0</v>
      </c>
      <c r="BE541" s="279">
        <f>SUMPRODUCT(LEN($AI541:$AI544)-LEN(SUBSTITUTE($AI541:$AI544,"M", "")))</f>
        <v>0</v>
      </c>
    </row>
    <row r="542" spans="2:65" ht="28.15" customHeight="1" thickBot="1">
      <c r="B542" s="32"/>
      <c r="C542" s="245"/>
      <c r="D542" s="40"/>
      <c r="E542" s="39"/>
      <c r="F542" s="39"/>
      <c r="G542" s="38"/>
      <c r="H542" s="242"/>
      <c r="I542" s="249"/>
      <c r="J542" s="249"/>
      <c r="K542" s="249"/>
      <c r="L542" s="35" t="s">
        <v>122</v>
      </c>
      <c r="M542" s="34"/>
      <c r="N542" s="35" t="s">
        <v>121</v>
      </c>
      <c r="O542" s="34"/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32"/>
      <c r="AK542" s="226"/>
      <c r="AL542" s="51"/>
      <c r="AM542" s="229"/>
      <c r="AN542" s="217"/>
      <c r="AO542" s="220"/>
      <c r="AP542" s="223"/>
      <c r="AQ542" s="217"/>
      <c r="AR542" s="220"/>
      <c r="AS542" s="223"/>
      <c r="AT542" s="217"/>
      <c r="AU542" s="220"/>
      <c r="AV542" s="223"/>
      <c r="AW542" s="217"/>
      <c r="AX542" s="220"/>
      <c r="AY542" s="223"/>
      <c r="AZ542" s="217"/>
      <c r="BA542" s="220"/>
      <c r="BB542" s="274"/>
      <c r="BC542" s="277"/>
      <c r="BD542" s="277"/>
      <c r="BE542" s="280"/>
    </row>
    <row r="543" spans="2:65" ht="28.15" customHeight="1">
      <c r="B543" s="32"/>
      <c r="C543" s="246"/>
      <c r="D543" s="31"/>
      <c r="E543" s="30"/>
      <c r="F543" s="30"/>
      <c r="G543" s="29"/>
      <c r="H543" s="239"/>
      <c r="I543" s="250"/>
      <c r="J543" s="250"/>
      <c r="K543" s="250"/>
      <c r="L543" s="26" t="s">
        <v>112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32"/>
      <c r="AK543" s="226"/>
      <c r="AL543" s="51"/>
      <c r="AM543" s="229"/>
      <c r="AN543" s="217"/>
      <c r="AO543" s="220"/>
      <c r="AP543" s="223"/>
      <c r="AQ543" s="217"/>
      <c r="AR543" s="220"/>
      <c r="AS543" s="223"/>
      <c r="AT543" s="217"/>
      <c r="AU543" s="220"/>
      <c r="AV543" s="223"/>
      <c r="AW543" s="217"/>
      <c r="AX543" s="220"/>
      <c r="AY543" s="223"/>
      <c r="AZ543" s="217"/>
      <c r="BA543" s="220"/>
      <c r="BB543" s="274"/>
      <c r="BC543" s="277"/>
      <c r="BD543" s="277"/>
      <c r="BE543" s="280"/>
    </row>
    <row r="544" spans="2:65" ht="28.15" customHeight="1" thickBot="1">
      <c r="B544" s="32"/>
      <c r="C544" s="247"/>
      <c r="D544" s="60"/>
      <c r="E544" s="59"/>
      <c r="F544" s="59"/>
      <c r="G544" s="58"/>
      <c r="H544" s="240"/>
      <c r="I544" s="251"/>
      <c r="J544" s="251"/>
      <c r="K544" s="251"/>
      <c r="L544" s="55" t="s">
        <v>103</v>
      </c>
      <c r="M544" s="54"/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33"/>
      <c r="AK544" s="227"/>
      <c r="AL544" s="51"/>
      <c r="AM544" s="230"/>
      <c r="AN544" s="218"/>
      <c r="AO544" s="221"/>
      <c r="AP544" s="224"/>
      <c r="AQ544" s="218"/>
      <c r="AR544" s="221"/>
      <c r="AS544" s="224"/>
      <c r="AT544" s="218"/>
      <c r="AU544" s="221"/>
      <c r="AV544" s="224"/>
      <c r="AW544" s="218"/>
      <c r="AX544" s="221"/>
      <c r="AY544" s="224"/>
      <c r="AZ544" s="218"/>
      <c r="BA544" s="221"/>
      <c r="BB544" s="275"/>
      <c r="BC544" s="278"/>
      <c r="BD544" s="278"/>
      <c r="BE544" s="281"/>
    </row>
    <row r="545" spans="2:65" ht="28.15" hidden="1" customHeight="1">
      <c r="B545" s="32"/>
      <c r="C545" s="244">
        <v>3</v>
      </c>
      <c r="D545" s="50"/>
      <c r="E545" s="49"/>
      <c r="F545" s="49"/>
      <c r="G545" s="48"/>
      <c r="H545" s="241"/>
      <c r="I545" s="248"/>
      <c r="J545" s="248"/>
      <c r="K545" s="248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35"/>
      <c r="AK545" s="235"/>
      <c r="AL545" s="41"/>
      <c r="AM545" s="228">
        <f>SUMPRODUCT(LEN($M545:$AE548)-LEN(SUBSTITUTE($M545:$AE548,"A", "")))</f>
        <v>0</v>
      </c>
      <c r="AN545" s="216">
        <f>SUMPRODUCT(LEN($AH545:$AH548)-LEN(SUBSTITUTE($AH545:$AH548,"A", "")))</f>
        <v>0</v>
      </c>
      <c r="AO545" s="219">
        <f>SUMPRODUCT(LEN($AG545:$AG548)-LEN(SUBSTITUTE($AG545:$AG548,"A", "")))</f>
        <v>0</v>
      </c>
      <c r="AP545" s="222">
        <f>SUMPRODUCT(LEN($M545:$AE548)-LEN(SUBSTITUTE($M545:$AE548,"S", "")))</f>
        <v>0</v>
      </c>
      <c r="AQ545" s="216">
        <f>SUMPRODUCT(LEN($AH545:$AH548)-LEN(SUBSTITUTE($AH545:$AH548,"S", "")))</f>
        <v>0</v>
      </c>
      <c r="AR545" s="219">
        <f>SUMPRODUCT(LEN($AG545:$AG548)-LEN(SUBSTITUTE($AG545:$AG548,"S", "")))</f>
        <v>0</v>
      </c>
      <c r="AS545" s="222">
        <f>SUMPRODUCT(LEN($M545:$AE548)-LEN(SUBSTITUTE($M545:$AE548,"F", "")))</f>
        <v>0</v>
      </c>
      <c r="AT545" s="216">
        <f>SUMPRODUCT(LEN($AH545:$AH548)-LEN(SUBSTITUTE($AH545:$AH548,"F", "")))</f>
        <v>0</v>
      </c>
      <c r="AU545" s="219">
        <f>SUMPRODUCT(LEN($AG545:$AG548)-LEN(SUBSTITUTE($AG545:$AG548,"F", "")))</f>
        <v>0</v>
      </c>
      <c r="AV545" s="222">
        <f>SUMPRODUCT(LEN($M545:$AE548)-LEN(SUBSTITUTE($M545:$AE548,"G", "")))</f>
        <v>0</v>
      </c>
      <c r="AW545" s="216">
        <f>SUMPRODUCT(LEN($AH545:$AH548)-LEN(SUBSTITUTE($AH545:$AH548,"G", "")))</f>
        <v>0</v>
      </c>
      <c r="AX545" s="219">
        <f>SUMPRODUCT(LEN($AG545:$AG548)-LEN(SUBSTITUTE($AG545:$AG548,"G", "")))</f>
        <v>0</v>
      </c>
      <c r="AY545" s="222">
        <f>SUMPRODUCT(LEN($M545:$AE548)-LEN(SUBSTITUTE($M545:$AE548,"M", "")))</f>
        <v>0</v>
      </c>
      <c r="AZ545" s="216">
        <f>SUMPRODUCT(LEN($AH545:$AH548)-LEN(SUBSTITUTE($AH545:$AH548,"M", "")))</f>
        <v>0</v>
      </c>
      <c r="BA545" s="219">
        <f>SUMPRODUCT(LEN($AG545:$AG548)-LEN(SUBSTITUTE($AG545:$AG548,"M", "")))</f>
        <v>0</v>
      </c>
      <c r="BB545" s="273">
        <f>SUMPRODUCT(LEN($AI545:$AI548)-LEN(SUBSTITUTE($AI545:$AI548,"S", "")))</f>
        <v>0</v>
      </c>
      <c r="BC545" s="276">
        <f>SUMPRODUCT(LEN($AI545:$AI548)-LEN(SUBSTITUTE($AI545:$AI548,"F", "")))</f>
        <v>0</v>
      </c>
      <c r="BD545" s="276">
        <f>SUMPRODUCT(LEN($AI545:$AI548)-LEN(SUBSTITUTE($AI545:$AI548,"G", "")))</f>
        <v>0</v>
      </c>
      <c r="BE545" s="279">
        <f>SUMPRODUCT(LEN($AI545:$AI548)-LEN(SUBSTITUTE($AI545:$AI548,"M", "")))</f>
        <v>0</v>
      </c>
    </row>
    <row r="546" spans="2:65" ht="28.15" hidden="1" customHeight="1" thickBot="1">
      <c r="B546" s="32"/>
      <c r="C546" s="245"/>
      <c r="D546" s="40"/>
      <c r="E546" s="39"/>
      <c r="F546" s="39"/>
      <c r="G546" s="38"/>
      <c r="H546" s="242"/>
      <c r="I546" s="249"/>
      <c r="J546" s="249"/>
      <c r="K546" s="249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36"/>
      <c r="AK546" s="236"/>
      <c r="AL546" s="22"/>
      <c r="AM546" s="229"/>
      <c r="AN546" s="217"/>
      <c r="AO546" s="220"/>
      <c r="AP546" s="223"/>
      <c r="AQ546" s="217"/>
      <c r="AR546" s="220"/>
      <c r="AS546" s="223"/>
      <c r="AT546" s="217"/>
      <c r="AU546" s="220"/>
      <c r="AV546" s="223"/>
      <c r="AW546" s="217"/>
      <c r="AX546" s="220"/>
      <c r="AY546" s="223"/>
      <c r="AZ546" s="217"/>
      <c r="BA546" s="220"/>
      <c r="BB546" s="274"/>
      <c r="BC546" s="277"/>
      <c r="BD546" s="277"/>
      <c r="BE546" s="280"/>
    </row>
    <row r="547" spans="2:65" ht="28.15" hidden="1" customHeight="1">
      <c r="B547" s="32"/>
      <c r="C547" s="246"/>
      <c r="D547" s="31"/>
      <c r="E547" s="30"/>
      <c r="F547" s="30"/>
      <c r="G547" s="29"/>
      <c r="H547" s="239"/>
      <c r="I547" s="250"/>
      <c r="J547" s="250"/>
      <c r="K547" s="250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36"/>
      <c r="AK547" s="236"/>
      <c r="AL547" s="22"/>
      <c r="AM547" s="229"/>
      <c r="AN547" s="217"/>
      <c r="AO547" s="220"/>
      <c r="AP547" s="223"/>
      <c r="AQ547" s="217"/>
      <c r="AR547" s="220"/>
      <c r="AS547" s="223"/>
      <c r="AT547" s="217"/>
      <c r="AU547" s="220"/>
      <c r="AV547" s="223"/>
      <c r="AW547" s="217"/>
      <c r="AX547" s="220"/>
      <c r="AY547" s="223"/>
      <c r="AZ547" s="217"/>
      <c r="BA547" s="220"/>
      <c r="BB547" s="274"/>
      <c r="BC547" s="277"/>
      <c r="BD547" s="277"/>
      <c r="BE547" s="280"/>
    </row>
    <row r="548" spans="2:65" ht="28.15" hidden="1" customHeight="1" thickBot="1">
      <c r="B548" s="21"/>
      <c r="C548" s="252"/>
      <c r="D548" s="20"/>
      <c r="E548" s="19"/>
      <c r="F548" s="19"/>
      <c r="G548" s="18"/>
      <c r="H548" s="240"/>
      <c r="I548" s="253"/>
      <c r="J548" s="253"/>
      <c r="K548" s="253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37"/>
      <c r="AK548" s="237"/>
      <c r="AL548" s="11"/>
      <c r="AM548" s="230"/>
      <c r="AN548" s="218"/>
      <c r="AO548" s="221"/>
      <c r="AP548" s="224"/>
      <c r="AQ548" s="218"/>
      <c r="AR548" s="221"/>
      <c r="AS548" s="224"/>
      <c r="AT548" s="218"/>
      <c r="AU548" s="221"/>
      <c r="AV548" s="224"/>
      <c r="AW548" s="218"/>
      <c r="AX548" s="221"/>
      <c r="AY548" s="224"/>
      <c r="AZ548" s="218"/>
      <c r="BA548" s="221"/>
      <c r="BB548" s="275"/>
      <c r="BC548" s="278"/>
      <c r="BD548" s="278"/>
      <c r="BE548" s="281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14" t="s">
        <v>167</v>
      </c>
      <c r="M549" s="243"/>
      <c r="N549" s="214" t="s">
        <v>166</v>
      </c>
      <c r="O549" s="243"/>
      <c r="P549" s="214" t="s">
        <v>166</v>
      </c>
      <c r="Q549" s="215"/>
      <c r="R549" s="214" t="s">
        <v>166</v>
      </c>
      <c r="S549" s="215"/>
      <c r="T549" s="214" t="s">
        <v>166</v>
      </c>
      <c r="U549" s="215"/>
      <c r="V549" s="214" t="s">
        <v>166</v>
      </c>
      <c r="W549" s="215"/>
      <c r="X549" s="214" t="s">
        <v>166</v>
      </c>
      <c r="Y549" s="215"/>
      <c r="Z549" s="214" t="s">
        <v>166</v>
      </c>
      <c r="AA549" s="215"/>
      <c r="AB549" s="214" t="s">
        <v>166</v>
      </c>
      <c r="AC549" s="215"/>
      <c r="AD549" s="214" t="s">
        <v>166</v>
      </c>
      <c r="AE549" s="215"/>
      <c r="AF549" s="234" t="s">
        <v>165</v>
      </c>
      <c r="AG549" s="215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55"/>
      <c r="F550" s="256"/>
      <c r="G550" s="257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20</v>
      </c>
      <c r="AN550" s="85">
        <f t="shared" si="72"/>
        <v>4</v>
      </c>
      <c r="AO550" s="84">
        <f t="shared" si="72"/>
        <v>0</v>
      </c>
      <c r="AP550" s="86">
        <f t="shared" si="72"/>
        <v>10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</v>
      </c>
      <c r="AW550" s="85">
        <f t="shared" si="72"/>
        <v>0</v>
      </c>
      <c r="AX550" s="84">
        <f t="shared" si="72"/>
        <v>0</v>
      </c>
      <c r="AY550" s="86">
        <f t="shared" si="72"/>
        <v>7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24</v>
      </c>
      <c r="BJ550" s="5">
        <f>SUM(AP550:AR550,BB550)/$BJ$5</f>
        <v>10</v>
      </c>
      <c r="BK550" s="5">
        <f>SUM(AS550:AU550,BC550)/$BJ$5</f>
        <v>1</v>
      </c>
      <c r="BL550" s="5">
        <f>SUM(AV550:AX550,BD550)/$BJ$5</f>
        <v>2</v>
      </c>
      <c r="BM550" s="5">
        <f>SUM(AY550:BA550,BE550)/$BJ$5</f>
        <v>7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10</v>
      </c>
      <c r="AN551" s="66">
        <f t="shared" si="73"/>
        <v>2</v>
      </c>
      <c r="AO551" s="65">
        <f t="shared" si="73"/>
        <v>0</v>
      </c>
      <c r="AP551" s="67">
        <f t="shared" si="73"/>
        <v>5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</v>
      </c>
      <c r="AW551" s="66">
        <f t="shared" si="73"/>
        <v>0</v>
      </c>
      <c r="AX551" s="65">
        <f t="shared" si="73"/>
        <v>0</v>
      </c>
      <c r="AY551" s="67">
        <f t="shared" si="73"/>
        <v>3.5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4">
        <v>1</v>
      </c>
      <c r="D552" s="50"/>
      <c r="E552" s="49"/>
      <c r="F552" s="49"/>
      <c r="G552" s="48"/>
      <c r="H552" s="241" t="s">
        <v>466</v>
      </c>
      <c r="I552" s="248">
        <v>118</v>
      </c>
      <c r="J552" s="248">
        <v>27</v>
      </c>
      <c r="K552" s="248">
        <v>5</v>
      </c>
      <c r="L552" s="45" t="s">
        <v>132</v>
      </c>
      <c r="M552" s="44" t="s">
        <v>175</v>
      </c>
      <c r="N552" s="45" t="s">
        <v>131</v>
      </c>
      <c r="O552" s="44" t="s">
        <v>1125</v>
      </c>
      <c r="P552" s="45" t="s">
        <v>130</v>
      </c>
      <c r="Q552" s="44" t="s">
        <v>375</v>
      </c>
      <c r="R552" s="45" t="s">
        <v>129</v>
      </c>
      <c r="S552" s="44" t="s">
        <v>471</v>
      </c>
      <c r="T552" s="45" t="s">
        <v>128</v>
      </c>
      <c r="U552" s="44" t="s">
        <v>483</v>
      </c>
      <c r="V552" s="45" t="s">
        <v>127</v>
      </c>
      <c r="W552" s="44" t="s">
        <v>133</v>
      </c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475</v>
      </c>
      <c r="AI552" s="42"/>
      <c r="AJ552" s="235">
        <v>5</v>
      </c>
      <c r="AK552" s="235"/>
      <c r="AL552" s="51"/>
      <c r="AM552" s="228">
        <f>SUMPRODUCT(LEN($M552:$AE555)-LEN(SUBSTITUTE($M552:$AE555,"A", "")))</f>
        <v>20</v>
      </c>
      <c r="AN552" s="216">
        <f>SUMPRODUCT(LEN($AH552:$AH555)-LEN(SUBSTITUTE($AH552:$AH555,"A", "")))</f>
        <v>4</v>
      </c>
      <c r="AO552" s="219">
        <f>SUMPRODUCT(LEN($AG552:$AG555)-LEN(SUBSTITUTE($AG552:$AG555,"A", "")))</f>
        <v>0</v>
      </c>
      <c r="AP552" s="222">
        <f>SUMPRODUCT(LEN($M552:$AE555)-LEN(SUBSTITUTE($M552:$AE555,"S", "")))</f>
        <v>10</v>
      </c>
      <c r="AQ552" s="216">
        <f>SUMPRODUCT(LEN($AH552:$AH555)-LEN(SUBSTITUTE($AH552:$AH555,"S", "")))</f>
        <v>0</v>
      </c>
      <c r="AR552" s="219">
        <f>SUMPRODUCT(LEN($AG552:$AG555)-LEN(SUBSTITUTE($AG552:$AG555,"S", "")))</f>
        <v>0</v>
      </c>
      <c r="AS552" s="222">
        <f>SUMPRODUCT(LEN($M552:$AE555)-LEN(SUBSTITUTE($M552:$AE555,"F", "")))</f>
        <v>1</v>
      </c>
      <c r="AT552" s="216">
        <f>SUMPRODUCT(LEN($AH552:$AH555)-LEN(SUBSTITUTE($AH552:$AH555,"F", "")))</f>
        <v>0</v>
      </c>
      <c r="AU552" s="219">
        <f>SUMPRODUCT(LEN($AG552:$AG555)-LEN(SUBSTITUTE($AG552:$AG555,"F", "")))</f>
        <v>0</v>
      </c>
      <c r="AV552" s="222">
        <f>SUMPRODUCT(LEN($M552:$AE555)-LEN(SUBSTITUTE($M552:$AE555,"G", "")))</f>
        <v>2</v>
      </c>
      <c r="AW552" s="216">
        <f>SUMPRODUCT(LEN($AH552:$AH555)-LEN(SUBSTITUTE($AH552:$AH555,"G", "")))</f>
        <v>0</v>
      </c>
      <c r="AX552" s="219">
        <f>SUMPRODUCT(LEN($AG552:$AG555)-LEN(SUBSTITUTE($AG552:$AG555,"G", "")))</f>
        <v>0</v>
      </c>
      <c r="AY552" s="222">
        <f>SUMPRODUCT(LEN($M552:$AE555)-LEN(SUBSTITUTE($M552:$AE555,"M", "")))</f>
        <v>7</v>
      </c>
      <c r="AZ552" s="216">
        <f>SUMPRODUCT(LEN($AH552:$AH555)-LEN(SUBSTITUTE($AH552:$AH555,"M", "")))</f>
        <v>0</v>
      </c>
      <c r="BA552" s="219">
        <f>SUMPRODUCT(LEN($AG552:$AG555)-LEN(SUBSTITUTE($AG552:$AG555,"M", "")))</f>
        <v>0</v>
      </c>
      <c r="BB552" s="273">
        <f>SUMPRODUCT(LEN($AI552:$AI555)-LEN(SUBSTITUTE($AI552:$AI555,"S", "")))</f>
        <v>0</v>
      </c>
      <c r="BC552" s="276">
        <f>SUMPRODUCT(LEN($AI552:$AI555)-LEN(SUBSTITUTE($AI552:$AI555,"F", "")))</f>
        <v>0</v>
      </c>
      <c r="BD552" s="276">
        <f>SUMPRODUCT(LEN($AI552:$AI555)-LEN(SUBSTITUTE($AI552:$AI555,"G", "")))</f>
        <v>0</v>
      </c>
      <c r="BE552" s="279">
        <f>SUMPRODUCT(LEN($AI552:$AI555)-LEN(SUBSTITUTE($AI552:$AI555,"M", "")))</f>
        <v>0</v>
      </c>
    </row>
    <row r="553" spans="2:65" ht="28.15" customHeight="1" thickBot="1">
      <c r="B553" s="32"/>
      <c r="C553" s="245"/>
      <c r="D553" s="40"/>
      <c r="E553" s="39"/>
      <c r="F553" s="39"/>
      <c r="G553" s="38"/>
      <c r="H553" s="242"/>
      <c r="I553" s="249"/>
      <c r="J553" s="249"/>
      <c r="K553" s="249"/>
      <c r="L553" s="35" t="s">
        <v>122</v>
      </c>
      <c r="M553" s="34" t="s">
        <v>175</v>
      </c>
      <c r="N553" s="35" t="s">
        <v>121</v>
      </c>
      <c r="O553" s="34" t="s">
        <v>1106</v>
      </c>
      <c r="P553" s="35" t="s">
        <v>120</v>
      </c>
      <c r="Q553" s="34" t="s">
        <v>175</v>
      </c>
      <c r="R553" s="35" t="s">
        <v>119</v>
      </c>
      <c r="S553" s="34" t="s">
        <v>373</v>
      </c>
      <c r="T553" s="35" t="s">
        <v>118</v>
      </c>
      <c r="U553" s="34" t="s">
        <v>133</v>
      </c>
      <c r="V553" s="35" t="s">
        <v>117</v>
      </c>
      <c r="W553" s="34" t="s">
        <v>133</v>
      </c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36"/>
      <c r="AK553" s="236"/>
      <c r="AL553" s="51"/>
      <c r="AM553" s="229"/>
      <c r="AN553" s="217"/>
      <c r="AO553" s="220"/>
      <c r="AP553" s="223"/>
      <c r="AQ553" s="217"/>
      <c r="AR553" s="220"/>
      <c r="AS553" s="223"/>
      <c r="AT553" s="217"/>
      <c r="AU553" s="220"/>
      <c r="AV553" s="223"/>
      <c r="AW553" s="217"/>
      <c r="AX553" s="220"/>
      <c r="AY553" s="223"/>
      <c r="AZ553" s="217"/>
      <c r="BA553" s="220"/>
      <c r="BB553" s="274"/>
      <c r="BC553" s="277"/>
      <c r="BD553" s="277"/>
      <c r="BE553" s="280"/>
    </row>
    <row r="554" spans="2:65" ht="28.15" customHeight="1">
      <c r="B554" s="32"/>
      <c r="C554" s="246"/>
      <c r="D554" s="31"/>
      <c r="E554" s="30"/>
      <c r="F554" s="30"/>
      <c r="G554" s="29"/>
      <c r="H554" s="239">
        <v>255</v>
      </c>
      <c r="I554" s="250"/>
      <c r="J554" s="250"/>
      <c r="K554" s="250"/>
      <c r="L554" s="26" t="s">
        <v>112</v>
      </c>
      <c r="M554" s="25" t="s">
        <v>1079</v>
      </c>
      <c r="N554" s="26" t="s">
        <v>111</v>
      </c>
      <c r="O554" s="25" t="s">
        <v>1079</v>
      </c>
      <c r="P554" s="26" t="s">
        <v>110</v>
      </c>
      <c r="Q554" s="25" t="s">
        <v>175</v>
      </c>
      <c r="R554" s="26" t="s">
        <v>109</v>
      </c>
      <c r="S554" s="25" t="s">
        <v>175</v>
      </c>
      <c r="T554" s="26" t="s">
        <v>108</v>
      </c>
      <c r="U554" s="25" t="s">
        <v>371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36"/>
      <c r="AK554" s="236"/>
      <c r="AL554" s="51"/>
      <c r="AM554" s="229"/>
      <c r="AN554" s="217"/>
      <c r="AO554" s="220"/>
      <c r="AP554" s="223"/>
      <c r="AQ554" s="217"/>
      <c r="AR554" s="220"/>
      <c r="AS554" s="223"/>
      <c r="AT554" s="217"/>
      <c r="AU554" s="220"/>
      <c r="AV554" s="223"/>
      <c r="AW554" s="217"/>
      <c r="AX554" s="220"/>
      <c r="AY554" s="223"/>
      <c r="AZ554" s="217"/>
      <c r="BA554" s="220"/>
      <c r="BB554" s="274"/>
      <c r="BC554" s="277"/>
      <c r="BD554" s="277"/>
      <c r="BE554" s="280"/>
    </row>
    <row r="555" spans="2:65" ht="28.15" customHeight="1" thickBot="1">
      <c r="B555" s="32"/>
      <c r="C555" s="247"/>
      <c r="D555" s="60"/>
      <c r="E555" s="59"/>
      <c r="F555" s="59"/>
      <c r="G555" s="58"/>
      <c r="H555" s="240"/>
      <c r="I555" s="251"/>
      <c r="J555" s="251"/>
      <c r="K555" s="251"/>
      <c r="L555" s="55" t="s">
        <v>103</v>
      </c>
      <c r="M555" s="54" t="s">
        <v>1288</v>
      </c>
      <c r="N555" s="55" t="s">
        <v>102</v>
      </c>
      <c r="O555" s="54" t="s">
        <v>1110</v>
      </c>
      <c r="P555" s="55" t="s">
        <v>101</v>
      </c>
      <c r="Q555" s="54" t="s">
        <v>186</v>
      </c>
      <c r="R555" s="55" t="s">
        <v>100</v>
      </c>
      <c r="S555" s="54" t="s">
        <v>491</v>
      </c>
      <c r="T555" s="55">
        <v>20</v>
      </c>
      <c r="U555" s="54" t="s">
        <v>175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38"/>
      <c r="AK555" s="238"/>
      <c r="AL555" s="51"/>
      <c r="AM555" s="230"/>
      <c r="AN555" s="218"/>
      <c r="AO555" s="221"/>
      <c r="AP555" s="224"/>
      <c r="AQ555" s="218"/>
      <c r="AR555" s="221"/>
      <c r="AS555" s="224"/>
      <c r="AT555" s="218"/>
      <c r="AU555" s="221"/>
      <c r="AV555" s="224"/>
      <c r="AW555" s="218"/>
      <c r="AX555" s="221"/>
      <c r="AY555" s="224"/>
      <c r="AZ555" s="218"/>
      <c r="BA555" s="221"/>
      <c r="BB555" s="275"/>
      <c r="BC555" s="278"/>
      <c r="BD555" s="278"/>
      <c r="BE555" s="281"/>
    </row>
    <row r="556" spans="2:65" ht="28.15" customHeight="1">
      <c r="B556" s="32"/>
      <c r="C556" s="244">
        <v>2</v>
      </c>
      <c r="D556" s="50"/>
      <c r="E556" s="49"/>
      <c r="F556" s="49"/>
      <c r="G556" s="48"/>
      <c r="H556" s="241"/>
      <c r="I556" s="248"/>
      <c r="J556" s="248"/>
      <c r="K556" s="248"/>
      <c r="L556" s="45" t="s">
        <v>132</v>
      </c>
      <c r="M556" s="44"/>
      <c r="N556" s="45" t="s">
        <v>131</v>
      </c>
      <c r="O556" s="44"/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31"/>
      <c r="AK556" s="225"/>
      <c r="AL556" s="51"/>
      <c r="AM556" s="228">
        <f>SUMPRODUCT(LEN($M556:$AE559)-LEN(SUBSTITUTE($M556:$AE559,"A", "")))</f>
        <v>0</v>
      </c>
      <c r="AN556" s="216">
        <f>SUMPRODUCT(LEN($AH556:$AH559)-LEN(SUBSTITUTE($AH556:$AH559,"A", "")))</f>
        <v>0</v>
      </c>
      <c r="AO556" s="219">
        <f>SUMPRODUCT(LEN($AG556:$AG559)-LEN(SUBSTITUTE($AG556:$AG559,"A", "")))</f>
        <v>0</v>
      </c>
      <c r="AP556" s="222">
        <f>SUMPRODUCT(LEN($M556:$AE559)-LEN(SUBSTITUTE($M556:$AE559,"S", "")))</f>
        <v>0</v>
      </c>
      <c r="AQ556" s="216">
        <f>SUMPRODUCT(LEN($AH556:$AH559)-LEN(SUBSTITUTE($AH556:$AH559,"S", "")))</f>
        <v>0</v>
      </c>
      <c r="AR556" s="219">
        <f>SUMPRODUCT(LEN($AG556:$AG559)-LEN(SUBSTITUTE($AG556:$AG559,"S", "")))</f>
        <v>0</v>
      </c>
      <c r="AS556" s="222">
        <f>SUMPRODUCT(LEN($M556:$AE559)-LEN(SUBSTITUTE($M556:$AE559,"F", "")))</f>
        <v>0</v>
      </c>
      <c r="AT556" s="216">
        <f>SUMPRODUCT(LEN($AH556:$AH559)-LEN(SUBSTITUTE($AH556:$AH559,"F", "")))</f>
        <v>0</v>
      </c>
      <c r="AU556" s="219">
        <f>SUMPRODUCT(LEN($AG556:$AG559)-LEN(SUBSTITUTE($AG556:$AG559,"F", "")))</f>
        <v>0</v>
      </c>
      <c r="AV556" s="222">
        <f>SUMPRODUCT(LEN($M556:$AE559)-LEN(SUBSTITUTE($M556:$AE559,"G", "")))</f>
        <v>0</v>
      </c>
      <c r="AW556" s="216">
        <f>SUMPRODUCT(LEN($AH556:$AH559)-LEN(SUBSTITUTE($AH556:$AH559,"G", "")))</f>
        <v>0</v>
      </c>
      <c r="AX556" s="219">
        <f>SUMPRODUCT(LEN($AG556:$AG559)-LEN(SUBSTITUTE($AG556:$AG559,"G", "")))</f>
        <v>0</v>
      </c>
      <c r="AY556" s="222">
        <f>SUMPRODUCT(LEN($M556:$AE559)-LEN(SUBSTITUTE($M556:$AE559,"M", "")))</f>
        <v>0</v>
      </c>
      <c r="AZ556" s="216">
        <f>SUMPRODUCT(LEN($AH556:$AH559)-LEN(SUBSTITUTE($AH556:$AH559,"M", "")))</f>
        <v>0</v>
      </c>
      <c r="BA556" s="219">
        <f>SUMPRODUCT(LEN($AG556:$AG559)-LEN(SUBSTITUTE($AG556:$AG559,"M", "")))</f>
        <v>0</v>
      </c>
      <c r="BB556" s="273">
        <f>SUMPRODUCT(LEN($AI556:$AI559)-LEN(SUBSTITUTE($AI556:$AI559,"S", "")))</f>
        <v>0</v>
      </c>
      <c r="BC556" s="276">
        <f>SUMPRODUCT(LEN($AI556:$AI559)-LEN(SUBSTITUTE($AI556:$AI559,"F", "")))</f>
        <v>0</v>
      </c>
      <c r="BD556" s="276">
        <f>SUMPRODUCT(LEN($AI556:$AI559)-LEN(SUBSTITUTE($AI556:$AI559,"G", "")))</f>
        <v>0</v>
      </c>
      <c r="BE556" s="279">
        <f>SUMPRODUCT(LEN($AI556:$AI559)-LEN(SUBSTITUTE($AI556:$AI559,"M", "")))</f>
        <v>0</v>
      </c>
    </row>
    <row r="557" spans="2:65" ht="28.15" customHeight="1" thickBot="1">
      <c r="B557" s="32"/>
      <c r="C557" s="245"/>
      <c r="D557" s="40"/>
      <c r="E557" s="39"/>
      <c r="F557" s="39"/>
      <c r="G557" s="38"/>
      <c r="H557" s="242"/>
      <c r="I557" s="249"/>
      <c r="J557" s="249"/>
      <c r="K557" s="249"/>
      <c r="L557" s="35" t="s">
        <v>122</v>
      </c>
      <c r="M557" s="34"/>
      <c r="N557" s="35" t="s">
        <v>121</v>
      </c>
      <c r="O557" s="34"/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32"/>
      <c r="AK557" s="226"/>
      <c r="AL557" s="51"/>
      <c r="AM557" s="229"/>
      <c r="AN557" s="217"/>
      <c r="AO557" s="220"/>
      <c r="AP557" s="223"/>
      <c r="AQ557" s="217"/>
      <c r="AR557" s="220"/>
      <c r="AS557" s="223"/>
      <c r="AT557" s="217"/>
      <c r="AU557" s="220"/>
      <c r="AV557" s="223"/>
      <c r="AW557" s="217"/>
      <c r="AX557" s="220"/>
      <c r="AY557" s="223"/>
      <c r="AZ557" s="217"/>
      <c r="BA557" s="220"/>
      <c r="BB557" s="274"/>
      <c r="BC557" s="277"/>
      <c r="BD557" s="277"/>
      <c r="BE557" s="280"/>
    </row>
    <row r="558" spans="2:65" ht="28.15" customHeight="1">
      <c r="B558" s="32"/>
      <c r="C558" s="246"/>
      <c r="D558" s="31"/>
      <c r="E558" s="30"/>
      <c r="F558" s="30"/>
      <c r="G558" s="29"/>
      <c r="H558" s="239"/>
      <c r="I558" s="250"/>
      <c r="J558" s="250"/>
      <c r="K558" s="250"/>
      <c r="L558" s="26" t="s">
        <v>112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32"/>
      <c r="AK558" s="226"/>
      <c r="AL558" s="51"/>
      <c r="AM558" s="229"/>
      <c r="AN558" s="217"/>
      <c r="AO558" s="220"/>
      <c r="AP558" s="223"/>
      <c r="AQ558" s="217"/>
      <c r="AR558" s="220"/>
      <c r="AS558" s="223"/>
      <c r="AT558" s="217"/>
      <c r="AU558" s="220"/>
      <c r="AV558" s="223"/>
      <c r="AW558" s="217"/>
      <c r="AX558" s="220"/>
      <c r="AY558" s="223"/>
      <c r="AZ558" s="217"/>
      <c r="BA558" s="220"/>
      <c r="BB558" s="274"/>
      <c r="BC558" s="277"/>
      <c r="BD558" s="277"/>
      <c r="BE558" s="280"/>
    </row>
    <row r="559" spans="2:65" ht="28.15" customHeight="1" thickBot="1">
      <c r="B559" s="32"/>
      <c r="C559" s="247"/>
      <c r="D559" s="60"/>
      <c r="E559" s="59"/>
      <c r="F559" s="59"/>
      <c r="G559" s="58"/>
      <c r="H559" s="240"/>
      <c r="I559" s="251"/>
      <c r="J559" s="251"/>
      <c r="K559" s="251"/>
      <c r="L559" s="55" t="s">
        <v>103</v>
      </c>
      <c r="M559" s="54"/>
      <c r="N559" s="55" t="s">
        <v>102</v>
      </c>
      <c r="O559" s="54"/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33"/>
      <c r="AK559" s="227"/>
      <c r="AL559" s="51"/>
      <c r="AM559" s="230"/>
      <c r="AN559" s="218"/>
      <c r="AO559" s="221"/>
      <c r="AP559" s="224"/>
      <c r="AQ559" s="218"/>
      <c r="AR559" s="221"/>
      <c r="AS559" s="224"/>
      <c r="AT559" s="218"/>
      <c r="AU559" s="221"/>
      <c r="AV559" s="224"/>
      <c r="AW559" s="218"/>
      <c r="AX559" s="221"/>
      <c r="AY559" s="224"/>
      <c r="AZ559" s="218"/>
      <c r="BA559" s="221"/>
      <c r="BB559" s="275"/>
      <c r="BC559" s="278"/>
      <c r="BD559" s="278"/>
      <c r="BE559" s="281"/>
    </row>
    <row r="560" spans="2:65" ht="28.15" hidden="1" customHeight="1">
      <c r="B560" s="32"/>
      <c r="C560" s="244">
        <v>3</v>
      </c>
      <c r="D560" s="50"/>
      <c r="E560" s="49"/>
      <c r="F560" s="49"/>
      <c r="G560" s="48"/>
      <c r="H560" s="241"/>
      <c r="I560" s="248"/>
      <c r="J560" s="248"/>
      <c r="K560" s="248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35"/>
      <c r="AK560" s="235"/>
      <c r="AL560" s="51"/>
      <c r="AM560" s="228">
        <f>SUMPRODUCT(LEN($M560:$AE563)-LEN(SUBSTITUTE($M560:$AE563,"A", "")))</f>
        <v>0</v>
      </c>
      <c r="AN560" s="216">
        <f>SUMPRODUCT(LEN($AH560:$AH563)-LEN(SUBSTITUTE($AH560:$AH563,"A", "")))</f>
        <v>0</v>
      </c>
      <c r="AO560" s="219">
        <f>SUMPRODUCT(LEN($AG560:$AG563)-LEN(SUBSTITUTE($AG560:$AG563,"A", "")))</f>
        <v>0</v>
      </c>
      <c r="AP560" s="222">
        <f>SUMPRODUCT(LEN($M560:$AE563)-LEN(SUBSTITUTE($M560:$AE563,"S", "")))</f>
        <v>0</v>
      </c>
      <c r="AQ560" s="216">
        <f>SUMPRODUCT(LEN($AH560:$AH563)-LEN(SUBSTITUTE($AH560:$AH563,"S", "")))</f>
        <v>0</v>
      </c>
      <c r="AR560" s="219">
        <f>SUMPRODUCT(LEN($AG560:$AG563)-LEN(SUBSTITUTE($AG560:$AG563,"S", "")))</f>
        <v>0</v>
      </c>
      <c r="AS560" s="222">
        <f>SUMPRODUCT(LEN($M560:$AE563)-LEN(SUBSTITUTE($M560:$AE563,"F", "")))</f>
        <v>0</v>
      </c>
      <c r="AT560" s="216">
        <f>SUMPRODUCT(LEN($AH560:$AH563)-LEN(SUBSTITUTE($AH560:$AH563,"F", "")))</f>
        <v>0</v>
      </c>
      <c r="AU560" s="219">
        <f>SUMPRODUCT(LEN($AG560:$AG563)-LEN(SUBSTITUTE($AG560:$AG563,"F", "")))</f>
        <v>0</v>
      </c>
      <c r="AV560" s="222">
        <f>SUMPRODUCT(LEN($M560:$AE563)-LEN(SUBSTITUTE($M560:$AE563,"G", "")))</f>
        <v>0</v>
      </c>
      <c r="AW560" s="216">
        <f>SUMPRODUCT(LEN($AH560:$AH563)-LEN(SUBSTITUTE($AH560:$AH563,"G", "")))</f>
        <v>0</v>
      </c>
      <c r="AX560" s="219">
        <f>SUMPRODUCT(LEN($AG560:$AG563)-LEN(SUBSTITUTE($AG560:$AG563,"G", "")))</f>
        <v>0</v>
      </c>
      <c r="AY560" s="222">
        <f>SUMPRODUCT(LEN($M560:$AE563)-LEN(SUBSTITUTE($M560:$AE563,"M", "")))</f>
        <v>0</v>
      </c>
      <c r="AZ560" s="216">
        <f>SUMPRODUCT(LEN($AH560:$AH563)-LEN(SUBSTITUTE($AH560:$AH563,"M", "")))</f>
        <v>0</v>
      </c>
      <c r="BA560" s="219">
        <f>SUMPRODUCT(LEN($AG560:$AG563)-LEN(SUBSTITUTE($AG560:$AG563,"M", "")))</f>
        <v>0</v>
      </c>
      <c r="BB560" s="273">
        <f>SUMPRODUCT(LEN($AI560:$AI563)-LEN(SUBSTITUTE($AI560:$AI563,"S", "")))</f>
        <v>0</v>
      </c>
      <c r="BC560" s="276">
        <f>SUMPRODUCT(LEN($AI560:$AI563)-LEN(SUBSTITUTE($AI560:$AI563,"F", "")))</f>
        <v>0</v>
      </c>
      <c r="BD560" s="276">
        <f>SUMPRODUCT(LEN($AI560:$AI563)-LEN(SUBSTITUTE($AI560:$AI563,"G", "")))</f>
        <v>0</v>
      </c>
      <c r="BE560" s="279">
        <f>SUMPRODUCT(LEN($AI560:$AI563)-LEN(SUBSTITUTE($AI560:$AI563,"M", "")))</f>
        <v>0</v>
      </c>
    </row>
    <row r="561" spans="2:65" ht="28.15" hidden="1" customHeight="1" thickBot="1">
      <c r="B561" s="32"/>
      <c r="C561" s="245"/>
      <c r="D561" s="40"/>
      <c r="E561" s="39"/>
      <c r="F561" s="39"/>
      <c r="G561" s="38"/>
      <c r="H561" s="242"/>
      <c r="I561" s="249"/>
      <c r="J561" s="249"/>
      <c r="K561" s="249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36"/>
      <c r="AK561" s="236"/>
      <c r="AL561" s="51"/>
      <c r="AM561" s="229"/>
      <c r="AN561" s="217"/>
      <c r="AO561" s="220"/>
      <c r="AP561" s="223"/>
      <c r="AQ561" s="217"/>
      <c r="AR561" s="220"/>
      <c r="AS561" s="223"/>
      <c r="AT561" s="217"/>
      <c r="AU561" s="220"/>
      <c r="AV561" s="223"/>
      <c r="AW561" s="217"/>
      <c r="AX561" s="220"/>
      <c r="AY561" s="223"/>
      <c r="AZ561" s="217"/>
      <c r="BA561" s="220"/>
      <c r="BB561" s="274"/>
      <c r="BC561" s="277"/>
      <c r="BD561" s="277"/>
      <c r="BE561" s="280"/>
    </row>
    <row r="562" spans="2:65" ht="28.15" hidden="1" customHeight="1">
      <c r="B562" s="32"/>
      <c r="C562" s="246"/>
      <c r="D562" s="31"/>
      <c r="E562" s="30"/>
      <c r="F562" s="30"/>
      <c r="G562" s="29"/>
      <c r="H562" s="239"/>
      <c r="I562" s="250"/>
      <c r="J562" s="250"/>
      <c r="K562" s="250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36"/>
      <c r="AK562" s="236"/>
      <c r="AL562" s="51"/>
      <c r="AM562" s="229"/>
      <c r="AN562" s="217"/>
      <c r="AO562" s="220"/>
      <c r="AP562" s="223"/>
      <c r="AQ562" s="217"/>
      <c r="AR562" s="220"/>
      <c r="AS562" s="223"/>
      <c r="AT562" s="217"/>
      <c r="AU562" s="220"/>
      <c r="AV562" s="223"/>
      <c r="AW562" s="217"/>
      <c r="AX562" s="220"/>
      <c r="AY562" s="223"/>
      <c r="AZ562" s="217"/>
      <c r="BA562" s="220"/>
      <c r="BB562" s="274"/>
      <c r="BC562" s="277"/>
      <c r="BD562" s="277"/>
      <c r="BE562" s="280"/>
    </row>
    <row r="563" spans="2:65" ht="28.15" hidden="1" customHeight="1" thickBot="1">
      <c r="B563" s="21"/>
      <c r="C563" s="252"/>
      <c r="D563" s="20"/>
      <c r="E563" s="19"/>
      <c r="F563" s="19"/>
      <c r="G563" s="18"/>
      <c r="H563" s="240"/>
      <c r="I563" s="253"/>
      <c r="J563" s="253"/>
      <c r="K563" s="253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37"/>
      <c r="AK563" s="237"/>
      <c r="AL563" s="51"/>
      <c r="AM563" s="230"/>
      <c r="AN563" s="218"/>
      <c r="AO563" s="221"/>
      <c r="AP563" s="224"/>
      <c r="AQ563" s="218"/>
      <c r="AR563" s="221"/>
      <c r="AS563" s="224"/>
      <c r="AT563" s="218"/>
      <c r="AU563" s="221"/>
      <c r="AV563" s="224"/>
      <c r="AW563" s="218"/>
      <c r="AX563" s="221"/>
      <c r="AY563" s="224"/>
      <c r="AZ563" s="218"/>
      <c r="BA563" s="221"/>
      <c r="BB563" s="275"/>
      <c r="BC563" s="278"/>
      <c r="BD563" s="278"/>
      <c r="BE563" s="281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14" t="s">
        <v>167</v>
      </c>
      <c r="M564" s="243"/>
      <c r="N564" s="214" t="s">
        <v>166</v>
      </c>
      <c r="O564" s="243"/>
      <c r="P564" s="214" t="s">
        <v>166</v>
      </c>
      <c r="Q564" s="215"/>
      <c r="R564" s="214" t="s">
        <v>166</v>
      </c>
      <c r="S564" s="215"/>
      <c r="T564" s="214" t="s">
        <v>166</v>
      </c>
      <c r="U564" s="215"/>
      <c r="V564" s="214" t="s">
        <v>166</v>
      </c>
      <c r="W564" s="215"/>
      <c r="X564" s="214" t="s">
        <v>166</v>
      </c>
      <c r="Y564" s="215"/>
      <c r="Z564" s="214" t="s">
        <v>166</v>
      </c>
      <c r="AA564" s="215"/>
      <c r="AB564" s="214" t="s">
        <v>166</v>
      </c>
      <c r="AC564" s="215"/>
      <c r="AD564" s="214" t="s">
        <v>166</v>
      </c>
      <c r="AE564" s="215"/>
      <c r="AF564" s="234" t="s">
        <v>165</v>
      </c>
      <c r="AG564" s="215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55"/>
      <c r="F565" s="256"/>
      <c r="G565" s="257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40</v>
      </c>
      <c r="AN565" s="85">
        <f t="shared" si="74"/>
        <v>1</v>
      </c>
      <c r="AO565" s="84">
        <f t="shared" si="74"/>
        <v>0</v>
      </c>
      <c r="AP565" s="86">
        <f t="shared" si="74"/>
        <v>25</v>
      </c>
      <c r="AQ565" s="85">
        <f t="shared" si="74"/>
        <v>0</v>
      </c>
      <c r="AR565" s="84">
        <f t="shared" si="74"/>
        <v>0</v>
      </c>
      <c r="AS565" s="86">
        <f t="shared" si="74"/>
        <v>2</v>
      </c>
      <c r="AT565" s="85">
        <f t="shared" si="74"/>
        <v>0</v>
      </c>
      <c r="AU565" s="84">
        <f t="shared" si="74"/>
        <v>1</v>
      </c>
      <c r="AV565" s="86">
        <f t="shared" si="74"/>
        <v>16</v>
      </c>
      <c r="AW565" s="85">
        <f t="shared" si="74"/>
        <v>0</v>
      </c>
      <c r="AX565" s="84">
        <f t="shared" si="74"/>
        <v>0</v>
      </c>
      <c r="AY565" s="86">
        <f t="shared" si="74"/>
        <v>4</v>
      </c>
      <c r="AZ565" s="85">
        <f t="shared" si="74"/>
        <v>1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41</v>
      </c>
      <c r="BJ565" s="5">
        <f>SUM(AP565:AR565,BB565)/$BJ$5</f>
        <v>25</v>
      </c>
      <c r="BK565" s="5">
        <f>SUM(AS565:AU565,BC565)/$BJ$5</f>
        <v>3</v>
      </c>
      <c r="BL565" s="5">
        <f>SUM(AV565:AX565,BD565)/$BJ$5</f>
        <v>16</v>
      </c>
      <c r="BM565" s="5">
        <f>SUM(AY565:BA565,BE565)/$BJ$5</f>
        <v>5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20</v>
      </c>
      <c r="AN566" s="66">
        <f t="shared" si="75"/>
        <v>0.5</v>
      </c>
      <c r="AO566" s="65">
        <f t="shared" si="75"/>
        <v>0</v>
      </c>
      <c r="AP566" s="67">
        <f t="shared" si="75"/>
        <v>12.5</v>
      </c>
      <c r="AQ566" s="66">
        <f t="shared" si="75"/>
        <v>0</v>
      </c>
      <c r="AR566" s="65">
        <f t="shared" si="75"/>
        <v>0</v>
      </c>
      <c r="AS566" s="67">
        <f t="shared" si="75"/>
        <v>1</v>
      </c>
      <c r="AT566" s="66">
        <f t="shared" si="75"/>
        <v>0</v>
      </c>
      <c r="AU566" s="65">
        <f t="shared" si="75"/>
        <v>0.5</v>
      </c>
      <c r="AV566" s="67">
        <f t="shared" si="75"/>
        <v>8</v>
      </c>
      <c r="AW566" s="66">
        <f t="shared" si="75"/>
        <v>0</v>
      </c>
      <c r="AX566" s="65">
        <f t="shared" si="75"/>
        <v>0</v>
      </c>
      <c r="AY566" s="67">
        <f t="shared" si="75"/>
        <v>2</v>
      </c>
      <c r="AZ566" s="66">
        <f t="shared" si="75"/>
        <v>0.5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4">
        <v>1</v>
      </c>
      <c r="D567" s="50" t="s">
        <v>1590</v>
      </c>
      <c r="E567" s="49"/>
      <c r="F567" s="49"/>
      <c r="G567" s="48"/>
      <c r="H567" s="241" t="s">
        <v>178</v>
      </c>
      <c r="I567" s="248">
        <v>128</v>
      </c>
      <c r="J567" s="248">
        <v>33</v>
      </c>
      <c r="K567" s="248">
        <v>7</v>
      </c>
      <c r="L567" s="45" t="s">
        <v>132</v>
      </c>
      <c r="M567" s="44" t="s">
        <v>375</v>
      </c>
      <c r="N567" s="45" t="s">
        <v>131</v>
      </c>
      <c r="O567" s="44" t="s">
        <v>374</v>
      </c>
      <c r="P567" s="45" t="s">
        <v>130</v>
      </c>
      <c r="Q567" s="44" t="s">
        <v>1589</v>
      </c>
      <c r="R567" s="45" t="s">
        <v>129</v>
      </c>
      <c r="S567" s="44" t="s">
        <v>717</v>
      </c>
      <c r="T567" s="45" t="s">
        <v>128</v>
      </c>
      <c r="U567" s="44" t="s">
        <v>558</v>
      </c>
      <c r="V567" s="45" t="s">
        <v>127</v>
      </c>
      <c r="W567" s="44" t="s">
        <v>377</v>
      </c>
      <c r="X567" s="45" t="s">
        <v>126</v>
      </c>
      <c r="Y567" s="44" t="s">
        <v>133</v>
      </c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>
        <v>25</v>
      </c>
      <c r="AG567" s="44" t="s">
        <v>537</v>
      </c>
      <c r="AH567" s="43" t="s">
        <v>1110</v>
      </c>
      <c r="AI567" s="42"/>
      <c r="AJ567" s="235">
        <v>6</v>
      </c>
      <c r="AK567" s="235"/>
      <c r="AL567" s="51"/>
      <c r="AM567" s="228">
        <f>SUMPRODUCT(LEN($M567:$AE570)-LEN(SUBSTITUTE($M567:$AE570,"A", "")))</f>
        <v>40</v>
      </c>
      <c r="AN567" s="216">
        <f>SUMPRODUCT(LEN($AH567:$AH570)-LEN(SUBSTITUTE($AH567:$AH570,"A", "")))</f>
        <v>1</v>
      </c>
      <c r="AO567" s="219">
        <f>SUMPRODUCT(LEN($AG567:$AG570)-LEN(SUBSTITUTE($AG567:$AG570,"A", "")))</f>
        <v>0</v>
      </c>
      <c r="AP567" s="222">
        <f>SUMPRODUCT(LEN($M567:$AE570)-LEN(SUBSTITUTE($M567:$AE570,"S", "")))</f>
        <v>25</v>
      </c>
      <c r="AQ567" s="216">
        <f>SUMPRODUCT(LEN($AH567:$AH570)-LEN(SUBSTITUTE($AH567:$AH570,"S", "")))</f>
        <v>0</v>
      </c>
      <c r="AR567" s="219">
        <f>SUMPRODUCT(LEN($AG567:$AG570)-LEN(SUBSTITUTE($AG567:$AG570,"S", "")))</f>
        <v>0</v>
      </c>
      <c r="AS567" s="222">
        <f>SUMPRODUCT(LEN($M567:$AE570)-LEN(SUBSTITUTE($M567:$AE570,"F", "")))</f>
        <v>2</v>
      </c>
      <c r="AT567" s="216">
        <f>SUMPRODUCT(LEN($AH567:$AH570)-LEN(SUBSTITUTE($AH567:$AH570,"F", "")))</f>
        <v>0</v>
      </c>
      <c r="AU567" s="219">
        <f>SUMPRODUCT(LEN($AG567:$AG570)-LEN(SUBSTITUTE($AG567:$AG570,"F", "")))</f>
        <v>1</v>
      </c>
      <c r="AV567" s="222">
        <f>SUMPRODUCT(LEN($M567:$AE570)-LEN(SUBSTITUTE($M567:$AE570,"G", "")))</f>
        <v>16</v>
      </c>
      <c r="AW567" s="216">
        <f>SUMPRODUCT(LEN($AH567:$AH570)-LEN(SUBSTITUTE($AH567:$AH570,"G", "")))</f>
        <v>0</v>
      </c>
      <c r="AX567" s="219">
        <f>SUMPRODUCT(LEN($AG567:$AG570)-LEN(SUBSTITUTE($AG567:$AG570,"G", "")))</f>
        <v>0</v>
      </c>
      <c r="AY567" s="222">
        <f>SUMPRODUCT(LEN($M567:$AE570)-LEN(SUBSTITUTE($M567:$AE570,"M", "")))</f>
        <v>4</v>
      </c>
      <c r="AZ567" s="216">
        <f>SUMPRODUCT(LEN($AH567:$AH570)-LEN(SUBSTITUTE($AH567:$AH570,"M", "")))</f>
        <v>1</v>
      </c>
      <c r="BA567" s="219">
        <f>SUMPRODUCT(LEN($AG567:$AG570)-LEN(SUBSTITUTE($AG567:$AG570,"M", "")))</f>
        <v>0</v>
      </c>
      <c r="BB567" s="273">
        <f>SUMPRODUCT(LEN($AI567:$AI570)-LEN(SUBSTITUTE($AI567:$AI570,"S", "")))</f>
        <v>0</v>
      </c>
      <c r="BC567" s="276">
        <f>SUMPRODUCT(LEN($AI567:$AI570)-LEN(SUBSTITUTE($AI567:$AI570,"F", "")))</f>
        <v>0</v>
      </c>
      <c r="BD567" s="276">
        <f>SUMPRODUCT(LEN($AI567:$AI570)-LEN(SUBSTITUTE($AI567:$AI570,"G", "")))</f>
        <v>0</v>
      </c>
      <c r="BE567" s="279">
        <f>SUMPRODUCT(LEN($AI567:$AI570)-LEN(SUBSTITUTE($AI567:$AI570,"M", "")))</f>
        <v>0</v>
      </c>
    </row>
    <row r="568" spans="2:65" ht="28.15" customHeight="1" thickBot="1">
      <c r="B568" s="32"/>
      <c r="C568" s="245"/>
      <c r="D568" s="40" t="s">
        <v>1588</v>
      </c>
      <c r="E568" s="39"/>
      <c r="F568" s="39"/>
      <c r="G568" s="38"/>
      <c r="H568" s="242"/>
      <c r="I568" s="249"/>
      <c r="J568" s="249"/>
      <c r="K568" s="249"/>
      <c r="L568" s="35" t="s">
        <v>122</v>
      </c>
      <c r="M568" s="34" t="s">
        <v>375</v>
      </c>
      <c r="N568" s="35" t="s">
        <v>121</v>
      </c>
      <c r="O568" s="34" t="s">
        <v>1147</v>
      </c>
      <c r="P568" s="35" t="s">
        <v>120</v>
      </c>
      <c r="Q568" s="34" t="s">
        <v>656</v>
      </c>
      <c r="R568" s="35" t="s">
        <v>119</v>
      </c>
      <c r="S568" s="34" t="s">
        <v>175</v>
      </c>
      <c r="T568" s="35" t="s">
        <v>118</v>
      </c>
      <c r="U568" s="34" t="s">
        <v>538</v>
      </c>
      <c r="V568" s="35" t="s">
        <v>117</v>
      </c>
      <c r="W568" s="34" t="s">
        <v>371</v>
      </c>
      <c r="X568" s="35" t="s">
        <v>116</v>
      </c>
      <c r="Y568" s="34" t="s">
        <v>133</v>
      </c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36"/>
      <c r="AK568" s="236"/>
      <c r="AL568" s="51"/>
      <c r="AM568" s="229"/>
      <c r="AN568" s="217"/>
      <c r="AO568" s="220"/>
      <c r="AP568" s="223"/>
      <c r="AQ568" s="217"/>
      <c r="AR568" s="220"/>
      <c r="AS568" s="223"/>
      <c r="AT568" s="217"/>
      <c r="AU568" s="220"/>
      <c r="AV568" s="223"/>
      <c r="AW568" s="217"/>
      <c r="AX568" s="220"/>
      <c r="AY568" s="223"/>
      <c r="AZ568" s="217"/>
      <c r="BA568" s="220"/>
      <c r="BB568" s="274"/>
      <c r="BC568" s="277"/>
      <c r="BD568" s="277"/>
      <c r="BE568" s="280"/>
    </row>
    <row r="569" spans="2:65" ht="28.15" customHeight="1">
      <c r="B569" s="32"/>
      <c r="C569" s="246"/>
      <c r="D569" s="31"/>
      <c r="E569" s="30"/>
      <c r="F569" s="30"/>
      <c r="G569" s="29"/>
      <c r="H569" s="239">
        <v>256</v>
      </c>
      <c r="I569" s="250"/>
      <c r="J569" s="250"/>
      <c r="K569" s="250"/>
      <c r="L569" s="26" t="s">
        <v>112</v>
      </c>
      <c r="M569" s="25" t="s">
        <v>1110</v>
      </c>
      <c r="N569" s="26" t="s">
        <v>111</v>
      </c>
      <c r="O569" s="25" t="s">
        <v>1587</v>
      </c>
      <c r="P569" s="26" t="s">
        <v>110</v>
      </c>
      <c r="Q569" s="25" t="s">
        <v>1586</v>
      </c>
      <c r="R569" s="26" t="s">
        <v>109</v>
      </c>
      <c r="S569" s="25" t="s">
        <v>679</v>
      </c>
      <c r="T569" s="26" t="s">
        <v>108</v>
      </c>
      <c r="U569" s="25" t="s">
        <v>377</v>
      </c>
      <c r="V569" s="26" t="s">
        <v>107</v>
      </c>
      <c r="W569" s="25" t="s">
        <v>186</v>
      </c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36"/>
      <c r="AK569" s="236"/>
      <c r="AL569" s="51"/>
      <c r="AM569" s="229"/>
      <c r="AN569" s="217"/>
      <c r="AO569" s="220"/>
      <c r="AP569" s="223"/>
      <c r="AQ569" s="217"/>
      <c r="AR569" s="220"/>
      <c r="AS569" s="223"/>
      <c r="AT569" s="217"/>
      <c r="AU569" s="220"/>
      <c r="AV569" s="223"/>
      <c r="AW569" s="217"/>
      <c r="AX569" s="220"/>
      <c r="AY569" s="223"/>
      <c r="AZ569" s="217"/>
      <c r="BA569" s="220"/>
      <c r="BB569" s="274"/>
      <c r="BC569" s="277"/>
      <c r="BD569" s="277"/>
      <c r="BE569" s="280"/>
    </row>
    <row r="570" spans="2:65" ht="28.15" customHeight="1" thickBot="1">
      <c r="B570" s="32"/>
      <c r="C570" s="247"/>
      <c r="D570" s="60"/>
      <c r="E570" s="59"/>
      <c r="F570" s="59"/>
      <c r="G570" s="58"/>
      <c r="H570" s="240"/>
      <c r="I570" s="251"/>
      <c r="J570" s="251"/>
      <c r="K570" s="251"/>
      <c r="L570" s="55" t="s">
        <v>103</v>
      </c>
      <c r="M570" s="54" t="s">
        <v>1557</v>
      </c>
      <c r="N570" s="55" t="s">
        <v>102</v>
      </c>
      <c r="O570" s="54" t="s">
        <v>1125</v>
      </c>
      <c r="P570" s="55" t="s">
        <v>101</v>
      </c>
      <c r="Q570" s="54" t="s">
        <v>1585</v>
      </c>
      <c r="R570" s="55" t="s">
        <v>100</v>
      </c>
      <c r="S570" s="54" t="s">
        <v>1584</v>
      </c>
      <c r="T570" s="55">
        <v>20</v>
      </c>
      <c r="U570" s="54" t="s">
        <v>503</v>
      </c>
      <c r="V570" s="55" t="s">
        <v>99</v>
      </c>
      <c r="W570" s="54" t="s">
        <v>133</v>
      </c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38"/>
      <c r="AK570" s="238"/>
      <c r="AL570" s="51"/>
      <c r="AM570" s="230"/>
      <c r="AN570" s="218"/>
      <c r="AO570" s="221"/>
      <c r="AP570" s="224"/>
      <c r="AQ570" s="218"/>
      <c r="AR570" s="221"/>
      <c r="AS570" s="224"/>
      <c r="AT570" s="218"/>
      <c r="AU570" s="221"/>
      <c r="AV570" s="224"/>
      <c r="AW570" s="218"/>
      <c r="AX570" s="221"/>
      <c r="AY570" s="224"/>
      <c r="AZ570" s="218"/>
      <c r="BA570" s="221"/>
      <c r="BB570" s="275"/>
      <c r="BC570" s="278"/>
      <c r="BD570" s="278"/>
      <c r="BE570" s="281"/>
    </row>
    <row r="571" spans="2:65" ht="28.15" customHeight="1">
      <c r="B571" s="32"/>
      <c r="C571" s="244">
        <v>2</v>
      </c>
      <c r="D571" s="50"/>
      <c r="E571" s="49"/>
      <c r="F571" s="49"/>
      <c r="G571" s="48"/>
      <c r="H571" s="241"/>
      <c r="I571" s="248"/>
      <c r="J571" s="248"/>
      <c r="K571" s="248"/>
      <c r="L571" s="45" t="s">
        <v>132</v>
      </c>
      <c r="M571" s="44"/>
      <c r="N571" s="45" t="s">
        <v>131</v>
      </c>
      <c r="O571" s="44"/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/>
      <c r="AI571" s="42"/>
      <c r="AJ571" s="231"/>
      <c r="AK571" s="225"/>
      <c r="AL571" s="51"/>
      <c r="AM571" s="228">
        <f>SUMPRODUCT(LEN($M571:$AE574)-LEN(SUBSTITUTE($M571:$AE574,"A", "")))</f>
        <v>0</v>
      </c>
      <c r="AN571" s="216">
        <f>SUMPRODUCT(LEN($AH571:$AH574)-LEN(SUBSTITUTE($AH571:$AH574,"A", "")))</f>
        <v>0</v>
      </c>
      <c r="AO571" s="219">
        <f>SUMPRODUCT(LEN($AG571:$AG574)-LEN(SUBSTITUTE($AG571:$AG574,"A", "")))</f>
        <v>0</v>
      </c>
      <c r="AP571" s="222">
        <f>SUMPRODUCT(LEN($M571:$AE574)-LEN(SUBSTITUTE($M571:$AE574,"S", "")))</f>
        <v>0</v>
      </c>
      <c r="AQ571" s="216">
        <f>SUMPRODUCT(LEN($AH571:$AH574)-LEN(SUBSTITUTE($AH571:$AH574,"S", "")))</f>
        <v>0</v>
      </c>
      <c r="AR571" s="219">
        <f>SUMPRODUCT(LEN($AG571:$AG574)-LEN(SUBSTITUTE($AG571:$AG574,"S", "")))</f>
        <v>0</v>
      </c>
      <c r="AS571" s="222">
        <f>SUMPRODUCT(LEN($M571:$AE574)-LEN(SUBSTITUTE($M571:$AE574,"F", "")))</f>
        <v>0</v>
      </c>
      <c r="AT571" s="216">
        <f>SUMPRODUCT(LEN($AH571:$AH574)-LEN(SUBSTITUTE($AH571:$AH574,"F", "")))</f>
        <v>0</v>
      </c>
      <c r="AU571" s="219">
        <f>SUMPRODUCT(LEN($AG571:$AG574)-LEN(SUBSTITUTE($AG571:$AG574,"F", "")))</f>
        <v>0</v>
      </c>
      <c r="AV571" s="222">
        <f>SUMPRODUCT(LEN($M571:$AE574)-LEN(SUBSTITUTE($M571:$AE574,"G", "")))</f>
        <v>0</v>
      </c>
      <c r="AW571" s="216">
        <f>SUMPRODUCT(LEN($AH571:$AH574)-LEN(SUBSTITUTE($AH571:$AH574,"G", "")))</f>
        <v>0</v>
      </c>
      <c r="AX571" s="219">
        <f>SUMPRODUCT(LEN($AG571:$AG574)-LEN(SUBSTITUTE($AG571:$AG574,"G", "")))</f>
        <v>0</v>
      </c>
      <c r="AY571" s="222">
        <f>SUMPRODUCT(LEN($M571:$AE574)-LEN(SUBSTITUTE($M571:$AE574,"M", "")))</f>
        <v>0</v>
      </c>
      <c r="AZ571" s="216">
        <f>SUMPRODUCT(LEN($AH571:$AH574)-LEN(SUBSTITUTE($AH571:$AH574,"M", "")))</f>
        <v>0</v>
      </c>
      <c r="BA571" s="219">
        <f>SUMPRODUCT(LEN($AG571:$AG574)-LEN(SUBSTITUTE($AG571:$AG574,"M", "")))</f>
        <v>0</v>
      </c>
      <c r="BB571" s="273">
        <f>SUMPRODUCT(LEN($AI571:$AI574)-LEN(SUBSTITUTE($AI571:$AI574,"S", "")))</f>
        <v>0</v>
      </c>
      <c r="BC571" s="276">
        <f>SUMPRODUCT(LEN($AI571:$AI574)-LEN(SUBSTITUTE($AI571:$AI574,"F", "")))</f>
        <v>0</v>
      </c>
      <c r="BD571" s="276">
        <f>SUMPRODUCT(LEN($AI571:$AI574)-LEN(SUBSTITUTE($AI571:$AI574,"G", "")))</f>
        <v>0</v>
      </c>
      <c r="BE571" s="279">
        <f>SUMPRODUCT(LEN($AI571:$AI574)-LEN(SUBSTITUTE($AI571:$AI574,"M", "")))</f>
        <v>0</v>
      </c>
    </row>
    <row r="572" spans="2:65" ht="28.15" customHeight="1" thickBot="1">
      <c r="B572" s="32"/>
      <c r="C572" s="245"/>
      <c r="D572" s="40"/>
      <c r="E572" s="39"/>
      <c r="F572" s="39"/>
      <c r="G572" s="38"/>
      <c r="H572" s="242"/>
      <c r="I572" s="249"/>
      <c r="J572" s="249"/>
      <c r="K572" s="249"/>
      <c r="L572" s="35" t="s">
        <v>122</v>
      </c>
      <c r="M572" s="34"/>
      <c r="N572" s="35" t="s">
        <v>121</v>
      </c>
      <c r="O572" s="34"/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32"/>
      <c r="AK572" s="226"/>
      <c r="AL572" s="51"/>
      <c r="AM572" s="229"/>
      <c r="AN572" s="217"/>
      <c r="AO572" s="220"/>
      <c r="AP572" s="223"/>
      <c r="AQ572" s="217"/>
      <c r="AR572" s="220"/>
      <c r="AS572" s="223"/>
      <c r="AT572" s="217"/>
      <c r="AU572" s="220"/>
      <c r="AV572" s="223"/>
      <c r="AW572" s="217"/>
      <c r="AX572" s="220"/>
      <c r="AY572" s="223"/>
      <c r="AZ572" s="217"/>
      <c r="BA572" s="220"/>
      <c r="BB572" s="274"/>
      <c r="BC572" s="277"/>
      <c r="BD572" s="277"/>
      <c r="BE572" s="280"/>
    </row>
    <row r="573" spans="2:65" ht="28.15" customHeight="1">
      <c r="B573" s="32"/>
      <c r="C573" s="246"/>
      <c r="D573" s="31"/>
      <c r="E573" s="30"/>
      <c r="F573" s="30"/>
      <c r="G573" s="29"/>
      <c r="H573" s="239"/>
      <c r="I573" s="250"/>
      <c r="J573" s="250"/>
      <c r="K573" s="250"/>
      <c r="L573" s="26" t="s">
        <v>112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32"/>
      <c r="AK573" s="226"/>
      <c r="AL573" s="51"/>
      <c r="AM573" s="229"/>
      <c r="AN573" s="217"/>
      <c r="AO573" s="220"/>
      <c r="AP573" s="223"/>
      <c r="AQ573" s="217"/>
      <c r="AR573" s="220"/>
      <c r="AS573" s="223"/>
      <c r="AT573" s="217"/>
      <c r="AU573" s="220"/>
      <c r="AV573" s="223"/>
      <c r="AW573" s="217"/>
      <c r="AX573" s="220"/>
      <c r="AY573" s="223"/>
      <c r="AZ573" s="217"/>
      <c r="BA573" s="220"/>
      <c r="BB573" s="274"/>
      <c r="BC573" s="277"/>
      <c r="BD573" s="277"/>
      <c r="BE573" s="280"/>
    </row>
    <row r="574" spans="2:65" ht="28.15" customHeight="1" thickBot="1">
      <c r="B574" s="32"/>
      <c r="C574" s="247"/>
      <c r="D574" s="60"/>
      <c r="E574" s="59"/>
      <c r="F574" s="59"/>
      <c r="G574" s="58"/>
      <c r="H574" s="240"/>
      <c r="I574" s="251"/>
      <c r="J574" s="251"/>
      <c r="K574" s="251"/>
      <c r="L574" s="55" t="s">
        <v>103</v>
      </c>
      <c r="M574" s="54"/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33"/>
      <c r="AK574" s="227"/>
      <c r="AL574" s="51"/>
      <c r="AM574" s="230"/>
      <c r="AN574" s="218"/>
      <c r="AO574" s="221"/>
      <c r="AP574" s="224"/>
      <c r="AQ574" s="218"/>
      <c r="AR574" s="221"/>
      <c r="AS574" s="224"/>
      <c r="AT574" s="218"/>
      <c r="AU574" s="221"/>
      <c r="AV574" s="224"/>
      <c r="AW574" s="218"/>
      <c r="AX574" s="221"/>
      <c r="AY574" s="224"/>
      <c r="AZ574" s="218"/>
      <c r="BA574" s="221"/>
      <c r="BB574" s="275"/>
      <c r="BC574" s="278"/>
      <c r="BD574" s="278"/>
      <c r="BE574" s="281"/>
    </row>
    <row r="575" spans="2:65" ht="28.15" hidden="1" customHeight="1">
      <c r="B575" s="32"/>
      <c r="C575" s="244">
        <v>3</v>
      </c>
      <c r="D575" s="50"/>
      <c r="E575" s="49"/>
      <c r="F575" s="49"/>
      <c r="G575" s="48"/>
      <c r="H575" s="241"/>
      <c r="I575" s="248"/>
      <c r="J575" s="248"/>
      <c r="K575" s="248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35"/>
      <c r="AK575" s="235"/>
      <c r="AL575" s="41"/>
      <c r="AM575" s="228">
        <f>SUMPRODUCT(LEN($M575:$AE578)-LEN(SUBSTITUTE($M575:$AE578,"A", "")))</f>
        <v>0</v>
      </c>
      <c r="AN575" s="216">
        <f>SUMPRODUCT(LEN($AH575:$AH578)-LEN(SUBSTITUTE($AH575:$AH578,"A", "")))</f>
        <v>0</v>
      </c>
      <c r="AO575" s="219">
        <f>SUMPRODUCT(LEN($AG575:$AG578)-LEN(SUBSTITUTE($AG575:$AG578,"A", "")))</f>
        <v>0</v>
      </c>
      <c r="AP575" s="222">
        <f>SUMPRODUCT(LEN($M575:$AE578)-LEN(SUBSTITUTE($M575:$AE578,"S", "")))</f>
        <v>0</v>
      </c>
      <c r="AQ575" s="216">
        <f>SUMPRODUCT(LEN($AH575:$AH578)-LEN(SUBSTITUTE($AH575:$AH578,"S", "")))</f>
        <v>0</v>
      </c>
      <c r="AR575" s="219">
        <f>SUMPRODUCT(LEN($AG575:$AG578)-LEN(SUBSTITUTE($AG575:$AG578,"S", "")))</f>
        <v>0</v>
      </c>
      <c r="AS575" s="222">
        <f>SUMPRODUCT(LEN($M575:$AE578)-LEN(SUBSTITUTE($M575:$AE578,"F", "")))</f>
        <v>0</v>
      </c>
      <c r="AT575" s="216">
        <f>SUMPRODUCT(LEN($AH575:$AH578)-LEN(SUBSTITUTE($AH575:$AH578,"F", "")))</f>
        <v>0</v>
      </c>
      <c r="AU575" s="219">
        <f>SUMPRODUCT(LEN($AG575:$AG578)-LEN(SUBSTITUTE($AG575:$AG578,"F", "")))</f>
        <v>0</v>
      </c>
      <c r="AV575" s="222">
        <f>SUMPRODUCT(LEN($M575:$AE578)-LEN(SUBSTITUTE($M575:$AE578,"G", "")))</f>
        <v>0</v>
      </c>
      <c r="AW575" s="216">
        <f>SUMPRODUCT(LEN($AH575:$AH578)-LEN(SUBSTITUTE($AH575:$AH578,"G", "")))</f>
        <v>0</v>
      </c>
      <c r="AX575" s="219">
        <f>SUMPRODUCT(LEN($AG575:$AG578)-LEN(SUBSTITUTE($AG575:$AG578,"G", "")))</f>
        <v>0</v>
      </c>
      <c r="AY575" s="222">
        <f>SUMPRODUCT(LEN($M575:$AE578)-LEN(SUBSTITUTE($M575:$AE578,"M", "")))</f>
        <v>0</v>
      </c>
      <c r="AZ575" s="216">
        <f>SUMPRODUCT(LEN($AH575:$AH578)-LEN(SUBSTITUTE($AH575:$AH578,"M", "")))</f>
        <v>0</v>
      </c>
      <c r="BA575" s="219">
        <f>SUMPRODUCT(LEN($AG575:$AG578)-LEN(SUBSTITUTE($AG575:$AG578,"M", "")))</f>
        <v>0</v>
      </c>
      <c r="BB575" s="273">
        <f>SUMPRODUCT(LEN($AI575:$AI578)-LEN(SUBSTITUTE($AI575:$AI578,"S", "")))</f>
        <v>0</v>
      </c>
      <c r="BC575" s="276">
        <f>SUMPRODUCT(LEN($AI575:$AI578)-LEN(SUBSTITUTE($AI575:$AI578,"F", "")))</f>
        <v>0</v>
      </c>
      <c r="BD575" s="276">
        <f>SUMPRODUCT(LEN($AI575:$AI578)-LEN(SUBSTITUTE($AI575:$AI578,"G", "")))</f>
        <v>0</v>
      </c>
      <c r="BE575" s="279">
        <f>SUMPRODUCT(LEN($AI575:$AI578)-LEN(SUBSTITUTE($AI575:$AI578,"M", "")))</f>
        <v>0</v>
      </c>
    </row>
    <row r="576" spans="2:65" ht="28.15" hidden="1" customHeight="1" thickBot="1">
      <c r="B576" s="32"/>
      <c r="C576" s="245"/>
      <c r="D576" s="40"/>
      <c r="E576" s="39"/>
      <c r="F576" s="39"/>
      <c r="G576" s="38"/>
      <c r="H576" s="242"/>
      <c r="I576" s="249"/>
      <c r="J576" s="249"/>
      <c r="K576" s="249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36"/>
      <c r="AK576" s="236"/>
      <c r="AL576" s="22"/>
      <c r="AM576" s="229"/>
      <c r="AN576" s="217"/>
      <c r="AO576" s="220"/>
      <c r="AP576" s="223"/>
      <c r="AQ576" s="217"/>
      <c r="AR576" s="220"/>
      <c r="AS576" s="223"/>
      <c r="AT576" s="217"/>
      <c r="AU576" s="220"/>
      <c r="AV576" s="223"/>
      <c r="AW576" s="217"/>
      <c r="AX576" s="220"/>
      <c r="AY576" s="223"/>
      <c r="AZ576" s="217"/>
      <c r="BA576" s="220"/>
      <c r="BB576" s="274"/>
      <c r="BC576" s="277"/>
      <c r="BD576" s="277"/>
      <c r="BE576" s="280"/>
    </row>
    <row r="577" spans="2:65" ht="28.15" hidden="1" customHeight="1">
      <c r="B577" s="32"/>
      <c r="C577" s="246"/>
      <c r="D577" s="31"/>
      <c r="E577" s="30"/>
      <c r="F577" s="30"/>
      <c r="G577" s="29"/>
      <c r="H577" s="239"/>
      <c r="I577" s="250"/>
      <c r="J577" s="250"/>
      <c r="K577" s="250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36"/>
      <c r="AK577" s="236"/>
      <c r="AL577" s="22"/>
      <c r="AM577" s="229"/>
      <c r="AN577" s="217"/>
      <c r="AO577" s="220"/>
      <c r="AP577" s="223"/>
      <c r="AQ577" s="217"/>
      <c r="AR577" s="220"/>
      <c r="AS577" s="223"/>
      <c r="AT577" s="217"/>
      <c r="AU577" s="220"/>
      <c r="AV577" s="223"/>
      <c r="AW577" s="217"/>
      <c r="AX577" s="220"/>
      <c r="AY577" s="223"/>
      <c r="AZ577" s="217"/>
      <c r="BA577" s="220"/>
      <c r="BB577" s="274"/>
      <c r="BC577" s="277"/>
      <c r="BD577" s="277"/>
      <c r="BE577" s="280"/>
    </row>
    <row r="578" spans="2:65" ht="28.15" hidden="1" customHeight="1" thickBot="1">
      <c r="B578" s="21"/>
      <c r="C578" s="252"/>
      <c r="D578" s="20"/>
      <c r="E578" s="19"/>
      <c r="F578" s="19"/>
      <c r="G578" s="18"/>
      <c r="H578" s="240"/>
      <c r="I578" s="253"/>
      <c r="J578" s="253"/>
      <c r="K578" s="253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37"/>
      <c r="AK578" s="237"/>
      <c r="AL578" s="11"/>
      <c r="AM578" s="230"/>
      <c r="AN578" s="218"/>
      <c r="AO578" s="221"/>
      <c r="AP578" s="224"/>
      <c r="AQ578" s="218"/>
      <c r="AR578" s="221"/>
      <c r="AS578" s="224"/>
      <c r="AT578" s="218"/>
      <c r="AU578" s="221"/>
      <c r="AV578" s="224"/>
      <c r="AW578" s="218"/>
      <c r="AX578" s="221"/>
      <c r="AY578" s="224"/>
      <c r="AZ578" s="218"/>
      <c r="BA578" s="221"/>
      <c r="BB578" s="275"/>
      <c r="BC578" s="278"/>
      <c r="BD578" s="278"/>
      <c r="BE578" s="281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14" t="s">
        <v>167</v>
      </c>
      <c r="M579" s="243"/>
      <c r="N579" s="214" t="s">
        <v>166</v>
      </c>
      <c r="O579" s="243"/>
      <c r="P579" s="214" t="s">
        <v>166</v>
      </c>
      <c r="Q579" s="215"/>
      <c r="R579" s="214" t="s">
        <v>166</v>
      </c>
      <c r="S579" s="215"/>
      <c r="T579" s="214" t="s">
        <v>166</v>
      </c>
      <c r="U579" s="215"/>
      <c r="V579" s="214" t="s">
        <v>166</v>
      </c>
      <c r="W579" s="215"/>
      <c r="X579" s="214" t="s">
        <v>166</v>
      </c>
      <c r="Y579" s="215"/>
      <c r="Z579" s="214" t="s">
        <v>166</v>
      </c>
      <c r="AA579" s="215"/>
      <c r="AB579" s="214" t="s">
        <v>166</v>
      </c>
      <c r="AC579" s="215"/>
      <c r="AD579" s="214" t="s">
        <v>166</v>
      </c>
      <c r="AE579" s="215"/>
      <c r="AF579" s="234" t="s">
        <v>165</v>
      </c>
      <c r="AG579" s="215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55"/>
      <c r="F580" s="256"/>
      <c r="G580" s="257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20</v>
      </c>
      <c r="AN580" s="85">
        <f t="shared" si="76"/>
        <v>0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</v>
      </c>
      <c r="AW580" s="85">
        <f t="shared" si="76"/>
        <v>0</v>
      </c>
      <c r="AX580" s="84">
        <f t="shared" si="76"/>
        <v>0</v>
      </c>
      <c r="AY580" s="86">
        <f t="shared" si="76"/>
        <v>7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20</v>
      </c>
      <c r="BJ580" s="5">
        <f>SUM(AP580:AR580,BB580)/$BJ$5</f>
        <v>9</v>
      </c>
      <c r="BK580" s="5">
        <f>SUM(AS580:AU580,BC580)/$BJ$5</f>
        <v>0</v>
      </c>
      <c r="BL580" s="5">
        <f>SUM(AV580:AX580,BD580)/$BJ$5</f>
        <v>2</v>
      </c>
      <c r="BM580" s="5">
        <f>SUM(AY580:BA580,BE580)/$BJ$5</f>
        <v>7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10</v>
      </c>
      <c r="AN581" s="66">
        <f t="shared" si="77"/>
        <v>0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</v>
      </c>
      <c r="AW581" s="66">
        <f t="shared" si="77"/>
        <v>0</v>
      </c>
      <c r="AX581" s="65">
        <f t="shared" si="77"/>
        <v>0</v>
      </c>
      <c r="AY581" s="67">
        <f t="shared" si="77"/>
        <v>3.5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4">
        <v>1</v>
      </c>
      <c r="D582" s="50"/>
      <c r="E582" s="49"/>
      <c r="F582" s="49"/>
      <c r="G582" s="48"/>
      <c r="H582" s="241" t="s">
        <v>178</v>
      </c>
      <c r="I582" s="248">
        <v>93</v>
      </c>
      <c r="J582" s="248">
        <v>27</v>
      </c>
      <c r="K582" s="248">
        <v>5</v>
      </c>
      <c r="L582" s="45" t="s">
        <v>132</v>
      </c>
      <c r="M582" s="44" t="s">
        <v>1110</v>
      </c>
      <c r="N582" s="45" t="s">
        <v>131</v>
      </c>
      <c r="O582" s="44" t="s">
        <v>1287</v>
      </c>
      <c r="P582" s="45" t="s">
        <v>130</v>
      </c>
      <c r="Q582" s="44" t="s">
        <v>375</v>
      </c>
      <c r="R582" s="45" t="s">
        <v>129</v>
      </c>
      <c r="S582" s="44" t="s">
        <v>175</v>
      </c>
      <c r="T582" s="45" t="s">
        <v>128</v>
      </c>
      <c r="U582" s="44" t="s">
        <v>531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/>
      <c r="AJ582" s="235"/>
      <c r="AK582" s="235"/>
      <c r="AL582" s="51"/>
      <c r="AM582" s="228">
        <f>SUMPRODUCT(LEN($M582:$AE585)-LEN(SUBSTITUTE($M582:$AE585,"A", "")))</f>
        <v>20</v>
      </c>
      <c r="AN582" s="216">
        <f>SUMPRODUCT(LEN($AH582:$AH585)-LEN(SUBSTITUTE($AH582:$AH585,"A", "")))</f>
        <v>0</v>
      </c>
      <c r="AO582" s="219">
        <f>SUMPRODUCT(LEN($AG582:$AG585)-LEN(SUBSTITUTE($AG582:$AG585,"A", "")))</f>
        <v>0</v>
      </c>
      <c r="AP582" s="222">
        <f>SUMPRODUCT(LEN($M582:$AE585)-LEN(SUBSTITUTE($M582:$AE585,"S", "")))</f>
        <v>9</v>
      </c>
      <c r="AQ582" s="216">
        <f>SUMPRODUCT(LEN($AH582:$AH585)-LEN(SUBSTITUTE($AH582:$AH585,"S", "")))</f>
        <v>0</v>
      </c>
      <c r="AR582" s="219">
        <f>SUMPRODUCT(LEN($AG582:$AG585)-LEN(SUBSTITUTE($AG582:$AG585,"S", "")))</f>
        <v>0</v>
      </c>
      <c r="AS582" s="222">
        <f>SUMPRODUCT(LEN($M582:$AE585)-LEN(SUBSTITUTE($M582:$AE585,"F", "")))</f>
        <v>0</v>
      </c>
      <c r="AT582" s="216">
        <f>SUMPRODUCT(LEN($AH582:$AH585)-LEN(SUBSTITUTE($AH582:$AH585,"F", "")))</f>
        <v>0</v>
      </c>
      <c r="AU582" s="219">
        <f>SUMPRODUCT(LEN($AG582:$AG585)-LEN(SUBSTITUTE($AG582:$AG585,"F", "")))</f>
        <v>0</v>
      </c>
      <c r="AV582" s="222">
        <f>SUMPRODUCT(LEN($M582:$AE585)-LEN(SUBSTITUTE($M582:$AE585,"G", "")))</f>
        <v>2</v>
      </c>
      <c r="AW582" s="216">
        <f>SUMPRODUCT(LEN($AH582:$AH585)-LEN(SUBSTITUTE($AH582:$AH585,"G", "")))</f>
        <v>0</v>
      </c>
      <c r="AX582" s="219">
        <f>SUMPRODUCT(LEN($AG582:$AG585)-LEN(SUBSTITUTE($AG582:$AG585,"G", "")))</f>
        <v>0</v>
      </c>
      <c r="AY582" s="222">
        <f>SUMPRODUCT(LEN($M582:$AE585)-LEN(SUBSTITUTE($M582:$AE585,"M", "")))</f>
        <v>7</v>
      </c>
      <c r="AZ582" s="216">
        <f>SUMPRODUCT(LEN($AH582:$AH585)-LEN(SUBSTITUTE($AH582:$AH585,"M", "")))</f>
        <v>0</v>
      </c>
      <c r="BA582" s="219">
        <f>SUMPRODUCT(LEN($AG582:$AG585)-LEN(SUBSTITUTE($AG582:$AG585,"M", "")))</f>
        <v>0</v>
      </c>
      <c r="BB582" s="273">
        <f>SUMPRODUCT(LEN($AI582:$AI585)-LEN(SUBSTITUTE($AI582:$AI585,"S", "")))</f>
        <v>0</v>
      </c>
      <c r="BC582" s="276">
        <f>SUMPRODUCT(LEN($AI582:$AI585)-LEN(SUBSTITUTE($AI582:$AI585,"F", "")))</f>
        <v>0</v>
      </c>
      <c r="BD582" s="276">
        <f>SUMPRODUCT(LEN($AI582:$AI585)-LEN(SUBSTITUTE($AI582:$AI585,"G", "")))</f>
        <v>0</v>
      </c>
      <c r="BE582" s="279">
        <f>SUMPRODUCT(LEN($AI582:$AI585)-LEN(SUBSTITUTE($AI582:$AI585,"M", "")))</f>
        <v>0</v>
      </c>
    </row>
    <row r="583" spans="2:65" ht="28.15" customHeight="1" thickBot="1">
      <c r="B583" s="32"/>
      <c r="C583" s="245"/>
      <c r="D583" s="40"/>
      <c r="E583" s="39"/>
      <c r="F583" s="39"/>
      <c r="G583" s="38"/>
      <c r="H583" s="242"/>
      <c r="I583" s="249"/>
      <c r="J583" s="249"/>
      <c r="K583" s="249"/>
      <c r="L583" s="35" t="s">
        <v>122</v>
      </c>
      <c r="M583" s="34" t="s">
        <v>175</v>
      </c>
      <c r="N583" s="35" t="s">
        <v>121</v>
      </c>
      <c r="O583" s="34" t="s">
        <v>1079</v>
      </c>
      <c r="P583" s="35" t="s">
        <v>120</v>
      </c>
      <c r="Q583" s="34" t="s">
        <v>175</v>
      </c>
      <c r="R583" s="35" t="s">
        <v>119</v>
      </c>
      <c r="S583" s="34" t="s">
        <v>230</v>
      </c>
      <c r="T583" s="35" t="s">
        <v>118</v>
      </c>
      <c r="U583" s="34" t="s">
        <v>371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36"/>
      <c r="AK583" s="236"/>
      <c r="AL583" s="51"/>
      <c r="AM583" s="229"/>
      <c r="AN583" s="217"/>
      <c r="AO583" s="220"/>
      <c r="AP583" s="223"/>
      <c r="AQ583" s="217"/>
      <c r="AR583" s="220"/>
      <c r="AS583" s="223"/>
      <c r="AT583" s="217"/>
      <c r="AU583" s="220"/>
      <c r="AV583" s="223"/>
      <c r="AW583" s="217"/>
      <c r="AX583" s="220"/>
      <c r="AY583" s="223"/>
      <c r="AZ583" s="217"/>
      <c r="BA583" s="220"/>
      <c r="BB583" s="274"/>
      <c r="BC583" s="277"/>
      <c r="BD583" s="277"/>
      <c r="BE583" s="280"/>
    </row>
    <row r="584" spans="2:65" ht="28.15" customHeight="1">
      <c r="B584" s="32"/>
      <c r="C584" s="246"/>
      <c r="D584" s="31"/>
      <c r="E584" s="30"/>
      <c r="F584" s="30"/>
      <c r="G584" s="29"/>
      <c r="H584" s="239">
        <v>260</v>
      </c>
      <c r="I584" s="250"/>
      <c r="J584" s="250"/>
      <c r="K584" s="250"/>
      <c r="L584" s="26" t="s">
        <v>112</v>
      </c>
      <c r="M584" s="25" t="s">
        <v>1110</v>
      </c>
      <c r="N584" s="26" t="s">
        <v>111</v>
      </c>
      <c r="O584" s="25" t="s">
        <v>1079</v>
      </c>
      <c r="P584" s="26" t="s">
        <v>110</v>
      </c>
      <c r="Q584" s="25" t="s">
        <v>175</v>
      </c>
      <c r="R584" s="26" t="s">
        <v>109</v>
      </c>
      <c r="S584" s="25" t="s">
        <v>186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36"/>
      <c r="AK584" s="236"/>
      <c r="AL584" s="51"/>
      <c r="AM584" s="229"/>
      <c r="AN584" s="217"/>
      <c r="AO584" s="220"/>
      <c r="AP584" s="223"/>
      <c r="AQ584" s="217"/>
      <c r="AR584" s="220"/>
      <c r="AS584" s="223"/>
      <c r="AT584" s="217"/>
      <c r="AU584" s="220"/>
      <c r="AV584" s="223"/>
      <c r="AW584" s="217"/>
      <c r="AX584" s="220"/>
      <c r="AY584" s="223"/>
      <c r="AZ584" s="217"/>
      <c r="BA584" s="220"/>
      <c r="BB584" s="274"/>
      <c r="BC584" s="277"/>
      <c r="BD584" s="277"/>
      <c r="BE584" s="280"/>
    </row>
    <row r="585" spans="2:65" ht="28.15" customHeight="1" thickBot="1">
      <c r="B585" s="32"/>
      <c r="C585" s="247"/>
      <c r="D585" s="60"/>
      <c r="E585" s="59"/>
      <c r="F585" s="59"/>
      <c r="G585" s="58"/>
      <c r="H585" s="240"/>
      <c r="I585" s="251"/>
      <c r="J585" s="251"/>
      <c r="K585" s="251"/>
      <c r="L585" s="55" t="s">
        <v>103</v>
      </c>
      <c r="M585" s="54" t="s">
        <v>1125</v>
      </c>
      <c r="N585" s="55" t="s">
        <v>102</v>
      </c>
      <c r="O585" s="54" t="s">
        <v>375</v>
      </c>
      <c r="P585" s="55" t="s">
        <v>101</v>
      </c>
      <c r="Q585" s="54" t="s">
        <v>375</v>
      </c>
      <c r="R585" s="55" t="s">
        <v>100</v>
      </c>
      <c r="S585" s="54" t="s">
        <v>528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38"/>
      <c r="AK585" s="238"/>
      <c r="AL585" s="51"/>
      <c r="AM585" s="230"/>
      <c r="AN585" s="218"/>
      <c r="AO585" s="221"/>
      <c r="AP585" s="224"/>
      <c r="AQ585" s="218"/>
      <c r="AR585" s="221"/>
      <c r="AS585" s="224"/>
      <c r="AT585" s="218"/>
      <c r="AU585" s="221"/>
      <c r="AV585" s="224"/>
      <c r="AW585" s="218"/>
      <c r="AX585" s="221"/>
      <c r="AY585" s="224"/>
      <c r="AZ585" s="218"/>
      <c r="BA585" s="221"/>
      <c r="BB585" s="275"/>
      <c r="BC585" s="278"/>
      <c r="BD585" s="278"/>
      <c r="BE585" s="281"/>
    </row>
    <row r="586" spans="2:65" ht="28.15" customHeight="1">
      <c r="B586" s="32"/>
      <c r="C586" s="244">
        <v>2</v>
      </c>
      <c r="D586" s="50"/>
      <c r="E586" s="49"/>
      <c r="F586" s="49"/>
      <c r="G586" s="48"/>
      <c r="H586" s="241"/>
      <c r="I586" s="248"/>
      <c r="J586" s="248"/>
      <c r="K586" s="248"/>
      <c r="L586" s="45" t="s">
        <v>132</v>
      </c>
      <c r="M586" s="44"/>
      <c r="N586" s="45" t="s">
        <v>131</v>
      </c>
      <c r="O586" s="44"/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31"/>
      <c r="AK586" s="225"/>
      <c r="AL586" s="51"/>
      <c r="AM586" s="228">
        <f>SUMPRODUCT(LEN($M586:$AE589)-LEN(SUBSTITUTE($M586:$AE589,"A", "")))</f>
        <v>0</v>
      </c>
      <c r="AN586" s="216">
        <f>SUMPRODUCT(LEN($AH586:$AH589)-LEN(SUBSTITUTE($AH586:$AH589,"A", "")))</f>
        <v>0</v>
      </c>
      <c r="AO586" s="219">
        <f>SUMPRODUCT(LEN($AG586:$AG589)-LEN(SUBSTITUTE($AG586:$AG589,"A", "")))</f>
        <v>0</v>
      </c>
      <c r="AP586" s="222">
        <f>SUMPRODUCT(LEN($M586:$AE589)-LEN(SUBSTITUTE($M586:$AE589,"S", "")))</f>
        <v>0</v>
      </c>
      <c r="AQ586" s="216">
        <f>SUMPRODUCT(LEN($AH586:$AH589)-LEN(SUBSTITUTE($AH586:$AH589,"S", "")))</f>
        <v>0</v>
      </c>
      <c r="AR586" s="219">
        <f>SUMPRODUCT(LEN($AG586:$AG589)-LEN(SUBSTITUTE($AG586:$AG589,"S", "")))</f>
        <v>0</v>
      </c>
      <c r="AS586" s="222">
        <f>SUMPRODUCT(LEN($M586:$AE589)-LEN(SUBSTITUTE($M586:$AE589,"F", "")))</f>
        <v>0</v>
      </c>
      <c r="AT586" s="216">
        <f>SUMPRODUCT(LEN($AH586:$AH589)-LEN(SUBSTITUTE($AH586:$AH589,"F", "")))</f>
        <v>0</v>
      </c>
      <c r="AU586" s="219">
        <f>SUMPRODUCT(LEN($AG586:$AG589)-LEN(SUBSTITUTE($AG586:$AG589,"F", "")))</f>
        <v>0</v>
      </c>
      <c r="AV586" s="222">
        <f>SUMPRODUCT(LEN($M586:$AE589)-LEN(SUBSTITUTE($M586:$AE589,"G", "")))</f>
        <v>0</v>
      </c>
      <c r="AW586" s="216">
        <f>SUMPRODUCT(LEN($AH586:$AH589)-LEN(SUBSTITUTE($AH586:$AH589,"G", "")))</f>
        <v>0</v>
      </c>
      <c r="AX586" s="219">
        <f>SUMPRODUCT(LEN($AG586:$AG589)-LEN(SUBSTITUTE($AG586:$AG589,"G", "")))</f>
        <v>0</v>
      </c>
      <c r="AY586" s="222">
        <f>SUMPRODUCT(LEN($M586:$AE589)-LEN(SUBSTITUTE($M586:$AE589,"M", "")))</f>
        <v>0</v>
      </c>
      <c r="AZ586" s="216">
        <f>SUMPRODUCT(LEN($AH586:$AH589)-LEN(SUBSTITUTE($AH586:$AH589,"M", "")))</f>
        <v>0</v>
      </c>
      <c r="BA586" s="219">
        <f>SUMPRODUCT(LEN($AG586:$AG589)-LEN(SUBSTITUTE($AG586:$AG589,"M", "")))</f>
        <v>0</v>
      </c>
      <c r="BB586" s="273">
        <f>SUMPRODUCT(LEN($AI586:$AI589)-LEN(SUBSTITUTE($AI586:$AI589,"S", "")))</f>
        <v>0</v>
      </c>
      <c r="BC586" s="276">
        <f>SUMPRODUCT(LEN($AI586:$AI589)-LEN(SUBSTITUTE($AI586:$AI589,"F", "")))</f>
        <v>0</v>
      </c>
      <c r="BD586" s="276">
        <f>SUMPRODUCT(LEN($AI586:$AI589)-LEN(SUBSTITUTE($AI586:$AI589,"G", "")))</f>
        <v>0</v>
      </c>
      <c r="BE586" s="279">
        <f>SUMPRODUCT(LEN($AI586:$AI589)-LEN(SUBSTITUTE($AI586:$AI589,"M", "")))</f>
        <v>0</v>
      </c>
    </row>
    <row r="587" spans="2:65" ht="28.15" customHeight="1" thickBot="1">
      <c r="B587" s="32"/>
      <c r="C587" s="245"/>
      <c r="D587" s="40"/>
      <c r="E587" s="39"/>
      <c r="F587" s="39"/>
      <c r="G587" s="38"/>
      <c r="H587" s="242"/>
      <c r="I587" s="249"/>
      <c r="J587" s="249"/>
      <c r="K587" s="249"/>
      <c r="L587" s="35" t="s">
        <v>122</v>
      </c>
      <c r="M587" s="34"/>
      <c r="N587" s="35" t="s">
        <v>121</v>
      </c>
      <c r="O587" s="34"/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32"/>
      <c r="AK587" s="226"/>
      <c r="AL587" s="51"/>
      <c r="AM587" s="229"/>
      <c r="AN587" s="217"/>
      <c r="AO587" s="220"/>
      <c r="AP587" s="223"/>
      <c r="AQ587" s="217"/>
      <c r="AR587" s="220"/>
      <c r="AS587" s="223"/>
      <c r="AT587" s="217"/>
      <c r="AU587" s="220"/>
      <c r="AV587" s="223"/>
      <c r="AW587" s="217"/>
      <c r="AX587" s="220"/>
      <c r="AY587" s="223"/>
      <c r="AZ587" s="217"/>
      <c r="BA587" s="220"/>
      <c r="BB587" s="274"/>
      <c r="BC587" s="277"/>
      <c r="BD587" s="277"/>
      <c r="BE587" s="280"/>
    </row>
    <row r="588" spans="2:65" ht="28.15" customHeight="1">
      <c r="B588" s="32"/>
      <c r="C588" s="246"/>
      <c r="D588" s="31"/>
      <c r="E588" s="30"/>
      <c r="F588" s="30"/>
      <c r="G588" s="29"/>
      <c r="H588" s="239"/>
      <c r="I588" s="250"/>
      <c r="J588" s="250"/>
      <c r="K588" s="250"/>
      <c r="L588" s="26" t="s">
        <v>112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32"/>
      <c r="AK588" s="226"/>
      <c r="AL588" s="51"/>
      <c r="AM588" s="229"/>
      <c r="AN588" s="217"/>
      <c r="AO588" s="220"/>
      <c r="AP588" s="223"/>
      <c r="AQ588" s="217"/>
      <c r="AR588" s="220"/>
      <c r="AS588" s="223"/>
      <c r="AT588" s="217"/>
      <c r="AU588" s="220"/>
      <c r="AV588" s="223"/>
      <c r="AW588" s="217"/>
      <c r="AX588" s="220"/>
      <c r="AY588" s="223"/>
      <c r="AZ588" s="217"/>
      <c r="BA588" s="220"/>
      <c r="BB588" s="274"/>
      <c r="BC588" s="277"/>
      <c r="BD588" s="277"/>
      <c r="BE588" s="280"/>
    </row>
    <row r="589" spans="2:65" ht="28.15" customHeight="1" thickBot="1">
      <c r="B589" s="32"/>
      <c r="C589" s="247"/>
      <c r="D589" s="60"/>
      <c r="E589" s="59"/>
      <c r="F589" s="59"/>
      <c r="G589" s="58"/>
      <c r="H589" s="240"/>
      <c r="I589" s="251"/>
      <c r="J589" s="251"/>
      <c r="K589" s="251"/>
      <c r="L589" s="55" t="s">
        <v>103</v>
      </c>
      <c r="M589" s="54"/>
      <c r="N589" s="55" t="s">
        <v>102</v>
      </c>
      <c r="O589" s="54"/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33"/>
      <c r="AK589" s="227"/>
      <c r="AL589" s="51"/>
      <c r="AM589" s="230"/>
      <c r="AN589" s="218"/>
      <c r="AO589" s="221"/>
      <c r="AP589" s="224"/>
      <c r="AQ589" s="218"/>
      <c r="AR589" s="221"/>
      <c r="AS589" s="224"/>
      <c r="AT589" s="218"/>
      <c r="AU589" s="221"/>
      <c r="AV589" s="224"/>
      <c r="AW589" s="218"/>
      <c r="AX589" s="221"/>
      <c r="AY589" s="224"/>
      <c r="AZ589" s="218"/>
      <c r="BA589" s="221"/>
      <c r="BB589" s="275"/>
      <c r="BC589" s="278"/>
      <c r="BD589" s="278"/>
      <c r="BE589" s="281"/>
    </row>
    <row r="590" spans="2:65" ht="28.15" hidden="1" customHeight="1">
      <c r="B590" s="32"/>
      <c r="C590" s="244">
        <v>3</v>
      </c>
      <c r="D590" s="50"/>
      <c r="E590" s="49"/>
      <c r="F590" s="49"/>
      <c r="G590" s="48"/>
      <c r="H590" s="241"/>
      <c r="I590" s="248"/>
      <c r="J590" s="248"/>
      <c r="K590" s="248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35"/>
      <c r="AK590" s="235"/>
      <c r="AL590" s="41"/>
      <c r="AM590" s="228">
        <f>SUMPRODUCT(LEN($M590:$AE593)-LEN(SUBSTITUTE($M590:$AE593,"A", "")))</f>
        <v>0</v>
      </c>
      <c r="AN590" s="216">
        <f>SUMPRODUCT(LEN($AH590:$AH593)-LEN(SUBSTITUTE($AH590:$AH593,"A", "")))</f>
        <v>0</v>
      </c>
      <c r="AO590" s="219">
        <f>SUMPRODUCT(LEN($AG590:$AG593)-LEN(SUBSTITUTE($AG590:$AG593,"A", "")))</f>
        <v>0</v>
      </c>
      <c r="AP590" s="222">
        <f>SUMPRODUCT(LEN($M590:$AE593)-LEN(SUBSTITUTE($M590:$AE593,"S", "")))</f>
        <v>0</v>
      </c>
      <c r="AQ590" s="216">
        <f>SUMPRODUCT(LEN($AH590:$AH593)-LEN(SUBSTITUTE($AH590:$AH593,"S", "")))</f>
        <v>0</v>
      </c>
      <c r="AR590" s="219">
        <f>SUMPRODUCT(LEN($AG590:$AG593)-LEN(SUBSTITUTE($AG590:$AG593,"S", "")))</f>
        <v>0</v>
      </c>
      <c r="AS590" s="222">
        <f>SUMPRODUCT(LEN($M590:$AE593)-LEN(SUBSTITUTE($M590:$AE593,"F", "")))</f>
        <v>0</v>
      </c>
      <c r="AT590" s="216">
        <f>SUMPRODUCT(LEN($AH590:$AH593)-LEN(SUBSTITUTE($AH590:$AH593,"F", "")))</f>
        <v>0</v>
      </c>
      <c r="AU590" s="219">
        <f>SUMPRODUCT(LEN($AG590:$AG593)-LEN(SUBSTITUTE($AG590:$AG593,"F", "")))</f>
        <v>0</v>
      </c>
      <c r="AV590" s="222">
        <f>SUMPRODUCT(LEN($M590:$AE593)-LEN(SUBSTITUTE($M590:$AE593,"G", "")))</f>
        <v>0</v>
      </c>
      <c r="AW590" s="216">
        <f>SUMPRODUCT(LEN($AH590:$AH593)-LEN(SUBSTITUTE($AH590:$AH593,"G", "")))</f>
        <v>0</v>
      </c>
      <c r="AX590" s="219">
        <f>SUMPRODUCT(LEN($AG590:$AG593)-LEN(SUBSTITUTE($AG590:$AG593,"G", "")))</f>
        <v>0</v>
      </c>
      <c r="AY590" s="222">
        <f>SUMPRODUCT(LEN($M590:$AE593)-LEN(SUBSTITUTE($M590:$AE593,"M", "")))</f>
        <v>0</v>
      </c>
      <c r="AZ590" s="216">
        <f>SUMPRODUCT(LEN($AH590:$AH593)-LEN(SUBSTITUTE($AH590:$AH593,"M", "")))</f>
        <v>0</v>
      </c>
      <c r="BA590" s="219">
        <f>SUMPRODUCT(LEN($AG590:$AG593)-LEN(SUBSTITUTE($AG590:$AG593,"M", "")))</f>
        <v>0</v>
      </c>
      <c r="BB590" s="273">
        <f>SUMPRODUCT(LEN($AI590:$AI593)-LEN(SUBSTITUTE($AI590:$AI593,"S", "")))</f>
        <v>0</v>
      </c>
      <c r="BC590" s="276">
        <f>SUMPRODUCT(LEN($AI590:$AI593)-LEN(SUBSTITUTE($AI590:$AI593,"F", "")))</f>
        <v>0</v>
      </c>
      <c r="BD590" s="276">
        <f>SUMPRODUCT(LEN($AI590:$AI593)-LEN(SUBSTITUTE($AI590:$AI593,"G", "")))</f>
        <v>0</v>
      </c>
      <c r="BE590" s="279">
        <f>SUMPRODUCT(LEN($AI590:$AI593)-LEN(SUBSTITUTE($AI590:$AI593,"M", "")))</f>
        <v>0</v>
      </c>
    </row>
    <row r="591" spans="2:65" ht="28.15" hidden="1" customHeight="1" thickBot="1">
      <c r="B591" s="32"/>
      <c r="C591" s="245"/>
      <c r="D591" s="40"/>
      <c r="E591" s="39"/>
      <c r="F591" s="39"/>
      <c r="G591" s="38"/>
      <c r="H591" s="242"/>
      <c r="I591" s="249"/>
      <c r="J591" s="249"/>
      <c r="K591" s="249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36"/>
      <c r="AK591" s="236"/>
      <c r="AL591" s="22"/>
      <c r="AM591" s="229"/>
      <c r="AN591" s="217"/>
      <c r="AO591" s="220"/>
      <c r="AP591" s="223"/>
      <c r="AQ591" s="217"/>
      <c r="AR591" s="220"/>
      <c r="AS591" s="223"/>
      <c r="AT591" s="217"/>
      <c r="AU591" s="220"/>
      <c r="AV591" s="223"/>
      <c r="AW591" s="217"/>
      <c r="AX591" s="220"/>
      <c r="AY591" s="223"/>
      <c r="AZ591" s="217"/>
      <c r="BA591" s="220"/>
      <c r="BB591" s="274"/>
      <c r="BC591" s="277"/>
      <c r="BD591" s="277"/>
      <c r="BE591" s="280"/>
    </row>
    <row r="592" spans="2:65" ht="28.15" hidden="1" customHeight="1">
      <c r="B592" s="32"/>
      <c r="C592" s="246"/>
      <c r="D592" s="31"/>
      <c r="E592" s="30"/>
      <c r="F592" s="30"/>
      <c r="G592" s="29"/>
      <c r="H592" s="239"/>
      <c r="I592" s="250"/>
      <c r="J592" s="250"/>
      <c r="K592" s="250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36"/>
      <c r="AK592" s="236"/>
      <c r="AL592" s="22"/>
      <c r="AM592" s="229"/>
      <c r="AN592" s="217"/>
      <c r="AO592" s="220"/>
      <c r="AP592" s="223"/>
      <c r="AQ592" s="217"/>
      <c r="AR592" s="220"/>
      <c r="AS592" s="223"/>
      <c r="AT592" s="217"/>
      <c r="AU592" s="220"/>
      <c r="AV592" s="223"/>
      <c r="AW592" s="217"/>
      <c r="AX592" s="220"/>
      <c r="AY592" s="223"/>
      <c r="AZ592" s="217"/>
      <c r="BA592" s="220"/>
      <c r="BB592" s="274"/>
      <c r="BC592" s="277"/>
      <c r="BD592" s="277"/>
      <c r="BE592" s="280"/>
    </row>
    <row r="593" spans="2:65" ht="28.15" hidden="1" customHeight="1" thickBot="1">
      <c r="B593" s="21"/>
      <c r="C593" s="252"/>
      <c r="D593" s="20"/>
      <c r="E593" s="19"/>
      <c r="F593" s="19"/>
      <c r="G593" s="18"/>
      <c r="H593" s="240"/>
      <c r="I593" s="253"/>
      <c r="J593" s="253"/>
      <c r="K593" s="253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37"/>
      <c r="AK593" s="237"/>
      <c r="AL593" s="11"/>
      <c r="AM593" s="230"/>
      <c r="AN593" s="218"/>
      <c r="AO593" s="221"/>
      <c r="AP593" s="224"/>
      <c r="AQ593" s="218"/>
      <c r="AR593" s="221"/>
      <c r="AS593" s="224"/>
      <c r="AT593" s="218"/>
      <c r="AU593" s="221"/>
      <c r="AV593" s="224"/>
      <c r="AW593" s="218"/>
      <c r="AX593" s="221"/>
      <c r="AY593" s="224"/>
      <c r="AZ593" s="218"/>
      <c r="BA593" s="221"/>
      <c r="BB593" s="275"/>
      <c r="BC593" s="278"/>
      <c r="BD593" s="278"/>
      <c r="BE593" s="281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14" t="s">
        <v>167</v>
      </c>
      <c r="M594" s="243"/>
      <c r="N594" s="214" t="s">
        <v>166</v>
      </c>
      <c r="O594" s="243"/>
      <c r="P594" s="214" t="s">
        <v>166</v>
      </c>
      <c r="Q594" s="215"/>
      <c r="R594" s="214" t="s">
        <v>166</v>
      </c>
      <c r="S594" s="215"/>
      <c r="T594" s="214" t="s">
        <v>166</v>
      </c>
      <c r="U594" s="215"/>
      <c r="V594" s="214" t="s">
        <v>166</v>
      </c>
      <c r="W594" s="215"/>
      <c r="X594" s="214" t="s">
        <v>166</v>
      </c>
      <c r="Y594" s="215"/>
      <c r="Z594" s="214" t="s">
        <v>166</v>
      </c>
      <c r="AA594" s="215"/>
      <c r="AB594" s="214" t="s">
        <v>166</v>
      </c>
      <c r="AC594" s="215"/>
      <c r="AD594" s="214" t="s">
        <v>166</v>
      </c>
      <c r="AE594" s="215"/>
      <c r="AF594" s="234" t="s">
        <v>165</v>
      </c>
      <c r="AG594" s="215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55"/>
      <c r="F595" s="256"/>
      <c r="G595" s="257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46</v>
      </c>
      <c r="AN595" s="85">
        <f t="shared" si="78"/>
        <v>5</v>
      </c>
      <c r="AO595" s="84">
        <f t="shared" si="78"/>
        <v>0</v>
      </c>
      <c r="AP595" s="86">
        <f t="shared" si="78"/>
        <v>11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0</v>
      </c>
      <c r="AX595" s="84">
        <f t="shared" si="78"/>
        <v>0</v>
      </c>
      <c r="AY595" s="86">
        <f t="shared" si="78"/>
        <v>11</v>
      </c>
      <c r="AZ595" s="85">
        <f t="shared" si="78"/>
        <v>0</v>
      </c>
      <c r="BA595" s="84">
        <f t="shared" si="78"/>
        <v>1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51</v>
      </c>
      <c r="BJ595" s="5">
        <f>SUM(AP595:AR595,BB595)/$BJ$5</f>
        <v>12</v>
      </c>
      <c r="BK595" s="5">
        <f>SUM(AS595:AU595,BC595)/$BJ$5</f>
        <v>0</v>
      </c>
      <c r="BL595" s="5">
        <f>SUM(AV595:AX595,BD595)/$BJ$5</f>
        <v>10</v>
      </c>
      <c r="BM595" s="5">
        <f>SUM(AY595:BA595,BE595)/$BJ$5</f>
        <v>12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23</v>
      </c>
      <c r="AN596" s="66">
        <f t="shared" si="79"/>
        <v>2.5</v>
      </c>
      <c r="AO596" s="65">
        <f t="shared" si="79"/>
        <v>0</v>
      </c>
      <c r="AP596" s="67">
        <f t="shared" si="79"/>
        <v>5.5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</v>
      </c>
      <c r="AX596" s="65">
        <f t="shared" si="79"/>
        <v>0</v>
      </c>
      <c r="AY596" s="67">
        <f t="shared" si="79"/>
        <v>5.5</v>
      </c>
      <c r="AZ596" s="66">
        <f t="shared" si="79"/>
        <v>0</v>
      </c>
      <c r="BA596" s="65">
        <f t="shared" si="79"/>
        <v>0.5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4">
        <v>1</v>
      </c>
      <c r="D597" s="50"/>
      <c r="E597" s="49"/>
      <c r="F597" s="49"/>
      <c r="G597" s="48"/>
      <c r="H597" s="241" t="s">
        <v>178</v>
      </c>
      <c r="I597" s="248">
        <v>111</v>
      </c>
      <c r="J597" s="248">
        <v>30</v>
      </c>
      <c r="K597" s="248">
        <v>6</v>
      </c>
      <c r="L597" s="45" t="s">
        <v>132</v>
      </c>
      <c r="M597" s="44" t="s">
        <v>175</v>
      </c>
      <c r="N597" s="45" t="s">
        <v>131</v>
      </c>
      <c r="O597" s="44" t="s">
        <v>1294</v>
      </c>
      <c r="P597" s="45" t="s">
        <v>130</v>
      </c>
      <c r="Q597" s="44" t="s">
        <v>1106</v>
      </c>
      <c r="R597" s="45" t="s">
        <v>129</v>
      </c>
      <c r="S597" s="44" t="s">
        <v>1273</v>
      </c>
      <c r="T597" s="45" t="s">
        <v>128</v>
      </c>
      <c r="U597" s="44" t="s">
        <v>759</v>
      </c>
      <c r="V597" s="45" t="s">
        <v>127</v>
      </c>
      <c r="W597" s="44" t="s">
        <v>471</v>
      </c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>
        <v>13</v>
      </c>
      <c r="AG597" s="44" t="s">
        <v>1097</v>
      </c>
      <c r="AH597" s="43" t="s">
        <v>375</v>
      </c>
      <c r="AI597" s="42"/>
      <c r="AJ597" s="235"/>
      <c r="AK597" s="235"/>
      <c r="AL597" s="51"/>
      <c r="AM597" s="228">
        <f>SUMPRODUCT(LEN($M597:$AE600)-LEN(SUBSTITUTE($M597:$AE600,"A", "")))</f>
        <v>46</v>
      </c>
      <c r="AN597" s="216">
        <f>SUMPRODUCT(LEN($AH597:$AH600)-LEN(SUBSTITUTE($AH597:$AH600,"A", "")))</f>
        <v>5</v>
      </c>
      <c r="AO597" s="219">
        <f>SUMPRODUCT(LEN($AG597:$AG600)-LEN(SUBSTITUTE($AG597:$AG600,"A", "")))</f>
        <v>0</v>
      </c>
      <c r="AP597" s="222">
        <f>SUMPRODUCT(LEN($M597:$AE600)-LEN(SUBSTITUTE($M597:$AE600,"S", "")))</f>
        <v>11</v>
      </c>
      <c r="AQ597" s="216">
        <f>SUMPRODUCT(LEN($AH597:$AH600)-LEN(SUBSTITUTE($AH597:$AH600,"S", "")))</f>
        <v>1</v>
      </c>
      <c r="AR597" s="219">
        <f>SUMPRODUCT(LEN($AG597:$AG600)-LEN(SUBSTITUTE($AG597:$AG600,"S", "")))</f>
        <v>0</v>
      </c>
      <c r="AS597" s="222">
        <f>SUMPRODUCT(LEN($M597:$AE600)-LEN(SUBSTITUTE($M597:$AE600,"F", "")))</f>
        <v>0</v>
      </c>
      <c r="AT597" s="216">
        <f>SUMPRODUCT(LEN($AH597:$AH600)-LEN(SUBSTITUTE($AH597:$AH600,"F", "")))</f>
        <v>0</v>
      </c>
      <c r="AU597" s="219">
        <f>SUMPRODUCT(LEN($AG597:$AG600)-LEN(SUBSTITUTE($AG597:$AG600,"F", "")))</f>
        <v>0</v>
      </c>
      <c r="AV597" s="222">
        <f>SUMPRODUCT(LEN($M597:$AE600)-LEN(SUBSTITUTE($M597:$AE600,"G", "")))</f>
        <v>10</v>
      </c>
      <c r="AW597" s="216">
        <f>SUMPRODUCT(LEN($AH597:$AH600)-LEN(SUBSTITUTE($AH597:$AH600,"G", "")))</f>
        <v>0</v>
      </c>
      <c r="AX597" s="219">
        <f>SUMPRODUCT(LEN($AG597:$AG600)-LEN(SUBSTITUTE($AG597:$AG600,"G", "")))</f>
        <v>0</v>
      </c>
      <c r="AY597" s="222">
        <f>SUMPRODUCT(LEN($M597:$AE600)-LEN(SUBSTITUTE($M597:$AE600,"M", "")))</f>
        <v>11</v>
      </c>
      <c r="AZ597" s="216">
        <f>SUMPRODUCT(LEN($AH597:$AH600)-LEN(SUBSTITUTE($AH597:$AH600,"M", "")))</f>
        <v>0</v>
      </c>
      <c r="BA597" s="219">
        <f>SUMPRODUCT(LEN($AG597:$AG600)-LEN(SUBSTITUTE($AG597:$AG600,"M", "")))</f>
        <v>1</v>
      </c>
      <c r="BB597" s="273">
        <f>SUMPRODUCT(LEN($AI597:$AI600)-LEN(SUBSTITUTE($AI597:$AI600,"S", "")))</f>
        <v>0</v>
      </c>
      <c r="BC597" s="276">
        <f>SUMPRODUCT(LEN($AI597:$AI600)-LEN(SUBSTITUTE($AI597:$AI600,"F", "")))</f>
        <v>0</v>
      </c>
      <c r="BD597" s="276">
        <f>SUMPRODUCT(LEN($AI597:$AI600)-LEN(SUBSTITUTE($AI597:$AI600,"G", "")))</f>
        <v>0</v>
      </c>
      <c r="BE597" s="279">
        <f>SUMPRODUCT(LEN($AI597:$AI600)-LEN(SUBSTITUTE($AI597:$AI600,"M", "")))</f>
        <v>0</v>
      </c>
    </row>
    <row r="598" spans="2:65" ht="28.15" customHeight="1" thickBot="1">
      <c r="B598" s="32"/>
      <c r="C598" s="245"/>
      <c r="D598" s="40"/>
      <c r="E598" s="39"/>
      <c r="F598" s="39"/>
      <c r="G598" s="38"/>
      <c r="H598" s="242"/>
      <c r="I598" s="249"/>
      <c r="J598" s="249"/>
      <c r="K598" s="249"/>
      <c r="L598" s="35" t="s">
        <v>122</v>
      </c>
      <c r="M598" s="34" t="s">
        <v>375</v>
      </c>
      <c r="N598" s="35" t="s">
        <v>121</v>
      </c>
      <c r="O598" s="34" t="s">
        <v>1106</v>
      </c>
      <c r="P598" s="35" t="s">
        <v>120</v>
      </c>
      <c r="Q598" s="34" t="s">
        <v>1167</v>
      </c>
      <c r="R598" s="35" t="s">
        <v>119</v>
      </c>
      <c r="S598" s="34" t="s">
        <v>884</v>
      </c>
      <c r="T598" s="35" t="s">
        <v>118</v>
      </c>
      <c r="U598" s="34" t="s">
        <v>558</v>
      </c>
      <c r="V598" s="35" t="s">
        <v>117</v>
      </c>
      <c r="W598" s="34" t="s">
        <v>133</v>
      </c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464</v>
      </c>
      <c r="AI598" s="23"/>
      <c r="AJ598" s="236"/>
      <c r="AK598" s="236"/>
      <c r="AL598" s="51"/>
      <c r="AM598" s="229"/>
      <c r="AN598" s="217"/>
      <c r="AO598" s="220"/>
      <c r="AP598" s="223"/>
      <c r="AQ598" s="217"/>
      <c r="AR598" s="220"/>
      <c r="AS598" s="223"/>
      <c r="AT598" s="217"/>
      <c r="AU598" s="220"/>
      <c r="AV598" s="223"/>
      <c r="AW598" s="217"/>
      <c r="AX598" s="220"/>
      <c r="AY598" s="223"/>
      <c r="AZ598" s="217"/>
      <c r="BA598" s="220"/>
      <c r="BB598" s="274"/>
      <c r="BC598" s="277"/>
      <c r="BD598" s="277"/>
      <c r="BE598" s="280"/>
    </row>
    <row r="599" spans="2:65" ht="28.15" customHeight="1">
      <c r="B599" s="32"/>
      <c r="C599" s="246"/>
      <c r="D599" s="31"/>
      <c r="E599" s="30"/>
      <c r="F599" s="30"/>
      <c r="G599" s="29"/>
      <c r="H599" s="239">
        <v>255</v>
      </c>
      <c r="I599" s="250"/>
      <c r="J599" s="250"/>
      <c r="K599" s="250"/>
      <c r="L599" s="26" t="s">
        <v>112</v>
      </c>
      <c r="M599" s="25" t="s">
        <v>1288</v>
      </c>
      <c r="N599" s="26" t="s">
        <v>111</v>
      </c>
      <c r="O599" s="25" t="s">
        <v>1287</v>
      </c>
      <c r="P599" s="26" t="s">
        <v>110</v>
      </c>
      <c r="Q599" s="25" t="s">
        <v>1583</v>
      </c>
      <c r="R599" s="26" t="s">
        <v>109</v>
      </c>
      <c r="S599" s="25" t="s">
        <v>737</v>
      </c>
      <c r="T599" s="26" t="s">
        <v>108</v>
      </c>
      <c r="U599" s="25" t="s">
        <v>374</v>
      </c>
      <c r="V599" s="26" t="s">
        <v>107</v>
      </c>
      <c r="W599" s="25" t="s">
        <v>375</v>
      </c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36"/>
      <c r="AK599" s="236"/>
      <c r="AL599" s="51"/>
      <c r="AM599" s="229"/>
      <c r="AN599" s="217"/>
      <c r="AO599" s="220"/>
      <c r="AP599" s="223"/>
      <c r="AQ599" s="217"/>
      <c r="AR599" s="220"/>
      <c r="AS599" s="223"/>
      <c r="AT599" s="217"/>
      <c r="AU599" s="220"/>
      <c r="AV599" s="223"/>
      <c r="AW599" s="217"/>
      <c r="AX599" s="220"/>
      <c r="AY599" s="223"/>
      <c r="AZ599" s="217"/>
      <c r="BA599" s="220"/>
      <c r="BB599" s="274"/>
      <c r="BC599" s="277"/>
      <c r="BD599" s="277"/>
      <c r="BE599" s="280"/>
    </row>
    <row r="600" spans="2:65" ht="28.15" customHeight="1" thickBot="1">
      <c r="B600" s="32"/>
      <c r="C600" s="247"/>
      <c r="D600" s="60"/>
      <c r="E600" s="59"/>
      <c r="F600" s="59"/>
      <c r="G600" s="58"/>
      <c r="H600" s="240"/>
      <c r="I600" s="251"/>
      <c r="J600" s="251"/>
      <c r="K600" s="251"/>
      <c r="L600" s="55" t="s">
        <v>103</v>
      </c>
      <c r="M600" s="54" t="s">
        <v>1264</v>
      </c>
      <c r="N600" s="55" t="s">
        <v>102</v>
      </c>
      <c r="O600" s="54" t="s">
        <v>1167</v>
      </c>
      <c r="P600" s="55" t="s">
        <v>101</v>
      </c>
      <c r="Q600" s="54" t="s">
        <v>475</v>
      </c>
      <c r="R600" s="55" t="s">
        <v>100</v>
      </c>
      <c r="S600" s="54" t="s">
        <v>679</v>
      </c>
      <c r="T600" s="55">
        <v>20</v>
      </c>
      <c r="U600" s="54" t="s">
        <v>661</v>
      </c>
      <c r="V600" s="55" t="s">
        <v>99</v>
      </c>
      <c r="W600" s="54" t="s">
        <v>175</v>
      </c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38"/>
      <c r="AK600" s="238"/>
      <c r="AL600" s="51"/>
      <c r="AM600" s="230"/>
      <c r="AN600" s="218"/>
      <c r="AO600" s="221"/>
      <c r="AP600" s="224"/>
      <c r="AQ600" s="218"/>
      <c r="AR600" s="221"/>
      <c r="AS600" s="224"/>
      <c r="AT600" s="218"/>
      <c r="AU600" s="221"/>
      <c r="AV600" s="224"/>
      <c r="AW600" s="218"/>
      <c r="AX600" s="221"/>
      <c r="AY600" s="224"/>
      <c r="AZ600" s="218"/>
      <c r="BA600" s="221"/>
      <c r="BB600" s="275"/>
      <c r="BC600" s="278"/>
      <c r="BD600" s="278"/>
      <c r="BE600" s="281"/>
    </row>
    <row r="601" spans="2:65" ht="28.15" customHeight="1">
      <c r="B601" s="32"/>
      <c r="C601" s="244">
        <v>2</v>
      </c>
      <c r="D601" s="50"/>
      <c r="E601" s="49"/>
      <c r="F601" s="49"/>
      <c r="G601" s="48"/>
      <c r="H601" s="241"/>
      <c r="I601" s="248"/>
      <c r="J601" s="248"/>
      <c r="K601" s="248"/>
      <c r="L601" s="45" t="s">
        <v>132</v>
      </c>
      <c r="M601" s="44"/>
      <c r="N601" s="45" t="s">
        <v>131</v>
      </c>
      <c r="O601" s="44"/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31"/>
      <c r="AK601" s="225"/>
      <c r="AL601" s="51"/>
      <c r="AM601" s="228">
        <f>SUMPRODUCT(LEN($M601:$AE604)-LEN(SUBSTITUTE($M601:$AE604,"A", "")))</f>
        <v>0</v>
      </c>
      <c r="AN601" s="216">
        <f>SUMPRODUCT(LEN($AH601:$AH604)-LEN(SUBSTITUTE($AH601:$AH604,"A", "")))</f>
        <v>0</v>
      </c>
      <c r="AO601" s="219">
        <f>SUMPRODUCT(LEN($AG601:$AG604)-LEN(SUBSTITUTE($AG601:$AG604,"A", "")))</f>
        <v>0</v>
      </c>
      <c r="AP601" s="222">
        <f>SUMPRODUCT(LEN($M601:$AE604)-LEN(SUBSTITUTE($M601:$AE604,"S", "")))</f>
        <v>0</v>
      </c>
      <c r="AQ601" s="216">
        <f>SUMPRODUCT(LEN($AH601:$AH604)-LEN(SUBSTITUTE($AH601:$AH604,"S", "")))</f>
        <v>0</v>
      </c>
      <c r="AR601" s="219">
        <f>SUMPRODUCT(LEN($AG601:$AG604)-LEN(SUBSTITUTE($AG601:$AG604,"S", "")))</f>
        <v>0</v>
      </c>
      <c r="AS601" s="222">
        <f>SUMPRODUCT(LEN($M601:$AE604)-LEN(SUBSTITUTE($M601:$AE604,"F", "")))</f>
        <v>0</v>
      </c>
      <c r="AT601" s="216">
        <f>SUMPRODUCT(LEN($AH601:$AH604)-LEN(SUBSTITUTE($AH601:$AH604,"F", "")))</f>
        <v>0</v>
      </c>
      <c r="AU601" s="219">
        <f>SUMPRODUCT(LEN($AG601:$AG604)-LEN(SUBSTITUTE($AG601:$AG604,"F", "")))</f>
        <v>0</v>
      </c>
      <c r="AV601" s="222">
        <f>SUMPRODUCT(LEN($M601:$AE604)-LEN(SUBSTITUTE($M601:$AE604,"G", "")))</f>
        <v>0</v>
      </c>
      <c r="AW601" s="216">
        <f>SUMPRODUCT(LEN($AH601:$AH604)-LEN(SUBSTITUTE($AH601:$AH604,"G", "")))</f>
        <v>0</v>
      </c>
      <c r="AX601" s="219">
        <f>SUMPRODUCT(LEN($AG601:$AG604)-LEN(SUBSTITUTE($AG601:$AG604,"G", "")))</f>
        <v>0</v>
      </c>
      <c r="AY601" s="222">
        <f>SUMPRODUCT(LEN($M601:$AE604)-LEN(SUBSTITUTE($M601:$AE604,"M", "")))</f>
        <v>0</v>
      </c>
      <c r="AZ601" s="216">
        <f>SUMPRODUCT(LEN($AH601:$AH604)-LEN(SUBSTITUTE($AH601:$AH604,"M", "")))</f>
        <v>0</v>
      </c>
      <c r="BA601" s="219">
        <f>SUMPRODUCT(LEN($AG601:$AG604)-LEN(SUBSTITUTE($AG601:$AG604,"M", "")))</f>
        <v>0</v>
      </c>
      <c r="BB601" s="273">
        <f>SUMPRODUCT(LEN($AI601:$AI604)-LEN(SUBSTITUTE($AI601:$AI604,"S", "")))</f>
        <v>0</v>
      </c>
      <c r="BC601" s="276">
        <f>SUMPRODUCT(LEN($AI601:$AI604)-LEN(SUBSTITUTE($AI601:$AI604,"F", "")))</f>
        <v>0</v>
      </c>
      <c r="BD601" s="276">
        <f>SUMPRODUCT(LEN($AI601:$AI604)-LEN(SUBSTITUTE($AI601:$AI604,"G", "")))</f>
        <v>0</v>
      </c>
      <c r="BE601" s="279">
        <f>SUMPRODUCT(LEN($AI601:$AI604)-LEN(SUBSTITUTE($AI601:$AI604,"M", "")))</f>
        <v>0</v>
      </c>
    </row>
    <row r="602" spans="2:65" ht="28.15" customHeight="1" thickBot="1">
      <c r="B602" s="32"/>
      <c r="C602" s="245"/>
      <c r="D602" s="40"/>
      <c r="E602" s="39"/>
      <c r="F602" s="39"/>
      <c r="G602" s="38"/>
      <c r="H602" s="242"/>
      <c r="I602" s="249"/>
      <c r="J602" s="249"/>
      <c r="K602" s="249"/>
      <c r="L602" s="35" t="s">
        <v>122</v>
      </c>
      <c r="M602" s="34"/>
      <c r="N602" s="35" t="s">
        <v>121</v>
      </c>
      <c r="O602" s="34"/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32"/>
      <c r="AK602" s="226"/>
      <c r="AL602" s="51"/>
      <c r="AM602" s="229"/>
      <c r="AN602" s="217"/>
      <c r="AO602" s="220"/>
      <c r="AP602" s="223"/>
      <c r="AQ602" s="217"/>
      <c r="AR602" s="220"/>
      <c r="AS602" s="223"/>
      <c r="AT602" s="217"/>
      <c r="AU602" s="220"/>
      <c r="AV602" s="223"/>
      <c r="AW602" s="217"/>
      <c r="AX602" s="220"/>
      <c r="AY602" s="223"/>
      <c r="AZ602" s="217"/>
      <c r="BA602" s="220"/>
      <c r="BB602" s="274"/>
      <c r="BC602" s="277"/>
      <c r="BD602" s="277"/>
      <c r="BE602" s="280"/>
    </row>
    <row r="603" spans="2:65" ht="28.15" customHeight="1">
      <c r="B603" s="32"/>
      <c r="C603" s="246"/>
      <c r="D603" s="31"/>
      <c r="E603" s="30"/>
      <c r="F603" s="30"/>
      <c r="G603" s="29"/>
      <c r="H603" s="239"/>
      <c r="I603" s="250"/>
      <c r="J603" s="250"/>
      <c r="K603" s="250"/>
      <c r="L603" s="26" t="s">
        <v>112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32"/>
      <c r="AK603" s="226"/>
      <c r="AL603" s="51"/>
      <c r="AM603" s="229"/>
      <c r="AN603" s="217"/>
      <c r="AO603" s="220"/>
      <c r="AP603" s="223"/>
      <c r="AQ603" s="217"/>
      <c r="AR603" s="220"/>
      <c r="AS603" s="223"/>
      <c r="AT603" s="217"/>
      <c r="AU603" s="220"/>
      <c r="AV603" s="223"/>
      <c r="AW603" s="217"/>
      <c r="AX603" s="220"/>
      <c r="AY603" s="223"/>
      <c r="AZ603" s="217"/>
      <c r="BA603" s="220"/>
      <c r="BB603" s="274"/>
      <c r="BC603" s="277"/>
      <c r="BD603" s="277"/>
      <c r="BE603" s="280"/>
    </row>
    <row r="604" spans="2:65" ht="28.15" customHeight="1" thickBot="1">
      <c r="B604" s="32"/>
      <c r="C604" s="247"/>
      <c r="D604" s="60"/>
      <c r="E604" s="59"/>
      <c r="F604" s="59"/>
      <c r="G604" s="58"/>
      <c r="H604" s="240"/>
      <c r="I604" s="251"/>
      <c r="J604" s="251"/>
      <c r="K604" s="251"/>
      <c r="L604" s="55" t="s">
        <v>103</v>
      </c>
      <c r="M604" s="54"/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33"/>
      <c r="AK604" s="227"/>
      <c r="AL604" s="51"/>
      <c r="AM604" s="230"/>
      <c r="AN604" s="218"/>
      <c r="AO604" s="221"/>
      <c r="AP604" s="224"/>
      <c r="AQ604" s="218"/>
      <c r="AR604" s="221"/>
      <c r="AS604" s="224"/>
      <c r="AT604" s="218"/>
      <c r="AU604" s="221"/>
      <c r="AV604" s="224"/>
      <c r="AW604" s="218"/>
      <c r="AX604" s="221"/>
      <c r="AY604" s="224"/>
      <c r="AZ604" s="218"/>
      <c r="BA604" s="221"/>
      <c r="BB604" s="275"/>
      <c r="BC604" s="278"/>
      <c r="BD604" s="278"/>
      <c r="BE604" s="281"/>
    </row>
    <row r="605" spans="2:65" ht="28.15" hidden="1" customHeight="1">
      <c r="B605" s="32"/>
      <c r="C605" s="244">
        <v>3</v>
      </c>
      <c r="D605" s="50"/>
      <c r="E605" s="49"/>
      <c r="F605" s="49"/>
      <c r="G605" s="48"/>
      <c r="H605" s="241"/>
      <c r="I605" s="248"/>
      <c r="J605" s="248"/>
      <c r="K605" s="248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35"/>
      <c r="AK605" s="235"/>
      <c r="AL605" s="41"/>
      <c r="AM605" s="228">
        <f>SUMPRODUCT(LEN($M605:$AE608)-LEN(SUBSTITUTE($M605:$AE608,"A", "")))</f>
        <v>0</v>
      </c>
      <c r="AN605" s="216">
        <f>SUMPRODUCT(LEN($AH605:$AH608)-LEN(SUBSTITUTE($AH605:$AH608,"A", "")))</f>
        <v>0</v>
      </c>
      <c r="AO605" s="219">
        <f>SUMPRODUCT(LEN($AG605:$AG608)-LEN(SUBSTITUTE($AG605:$AG608,"A", "")))</f>
        <v>0</v>
      </c>
      <c r="AP605" s="222">
        <f>SUMPRODUCT(LEN($M605:$AE608)-LEN(SUBSTITUTE($M605:$AE608,"S", "")))</f>
        <v>0</v>
      </c>
      <c r="AQ605" s="216">
        <f>SUMPRODUCT(LEN($AH605:$AH608)-LEN(SUBSTITUTE($AH605:$AH608,"S", "")))</f>
        <v>0</v>
      </c>
      <c r="AR605" s="219">
        <f>SUMPRODUCT(LEN($AG605:$AG608)-LEN(SUBSTITUTE($AG605:$AG608,"S", "")))</f>
        <v>0</v>
      </c>
      <c r="AS605" s="222">
        <f>SUMPRODUCT(LEN($M605:$AE608)-LEN(SUBSTITUTE($M605:$AE608,"F", "")))</f>
        <v>0</v>
      </c>
      <c r="AT605" s="216">
        <f>SUMPRODUCT(LEN($AH605:$AH608)-LEN(SUBSTITUTE($AH605:$AH608,"F", "")))</f>
        <v>0</v>
      </c>
      <c r="AU605" s="219">
        <f>SUMPRODUCT(LEN($AG605:$AG608)-LEN(SUBSTITUTE($AG605:$AG608,"F", "")))</f>
        <v>0</v>
      </c>
      <c r="AV605" s="222">
        <f>SUMPRODUCT(LEN($M605:$AE608)-LEN(SUBSTITUTE($M605:$AE608,"G", "")))</f>
        <v>0</v>
      </c>
      <c r="AW605" s="216">
        <f>SUMPRODUCT(LEN($AH605:$AH608)-LEN(SUBSTITUTE($AH605:$AH608,"G", "")))</f>
        <v>0</v>
      </c>
      <c r="AX605" s="219">
        <f>SUMPRODUCT(LEN($AG605:$AG608)-LEN(SUBSTITUTE($AG605:$AG608,"G", "")))</f>
        <v>0</v>
      </c>
      <c r="AY605" s="222">
        <f>SUMPRODUCT(LEN($M605:$AE608)-LEN(SUBSTITUTE($M605:$AE608,"M", "")))</f>
        <v>0</v>
      </c>
      <c r="AZ605" s="216">
        <f>SUMPRODUCT(LEN($AH605:$AH608)-LEN(SUBSTITUTE($AH605:$AH608,"M", "")))</f>
        <v>0</v>
      </c>
      <c r="BA605" s="219">
        <f>SUMPRODUCT(LEN($AG605:$AG608)-LEN(SUBSTITUTE($AG605:$AG608,"M", "")))</f>
        <v>0</v>
      </c>
      <c r="BB605" s="273">
        <f>SUMPRODUCT(LEN($AI605:$AI608)-LEN(SUBSTITUTE($AI605:$AI608,"S", "")))</f>
        <v>0</v>
      </c>
      <c r="BC605" s="276">
        <f>SUMPRODUCT(LEN($AI605:$AI608)-LEN(SUBSTITUTE($AI605:$AI608,"F", "")))</f>
        <v>0</v>
      </c>
      <c r="BD605" s="276">
        <f>SUMPRODUCT(LEN($AI605:$AI608)-LEN(SUBSTITUTE($AI605:$AI608,"G", "")))</f>
        <v>0</v>
      </c>
      <c r="BE605" s="279">
        <f>SUMPRODUCT(LEN($AI605:$AI608)-LEN(SUBSTITUTE($AI605:$AI608,"M", "")))</f>
        <v>0</v>
      </c>
    </row>
    <row r="606" spans="2:65" ht="28.15" hidden="1" customHeight="1" thickBot="1">
      <c r="B606" s="32"/>
      <c r="C606" s="245"/>
      <c r="D606" s="40"/>
      <c r="E606" s="39"/>
      <c r="F606" s="39"/>
      <c r="G606" s="38"/>
      <c r="H606" s="242"/>
      <c r="I606" s="249"/>
      <c r="J606" s="249"/>
      <c r="K606" s="249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36"/>
      <c r="AK606" s="236"/>
      <c r="AL606" s="22"/>
      <c r="AM606" s="229"/>
      <c r="AN606" s="217"/>
      <c r="AO606" s="220"/>
      <c r="AP606" s="223"/>
      <c r="AQ606" s="217"/>
      <c r="AR606" s="220"/>
      <c r="AS606" s="223"/>
      <c r="AT606" s="217"/>
      <c r="AU606" s="220"/>
      <c r="AV606" s="223"/>
      <c r="AW606" s="217"/>
      <c r="AX606" s="220"/>
      <c r="AY606" s="223"/>
      <c r="AZ606" s="217"/>
      <c r="BA606" s="220"/>
      <c r="BB606" s="274"/>
      <c r="BC606" s="277"/>
      <c r="BD606" s="277"/>
      <c r="BE606" s="280"/>
    </row>
    <row r="607" spans="2:65" ht="28.15" hidden="1" customHeight="1">
      <c r="B607" s="32"/>
      <c r="C607" s="246"/>
      <c r="D607" s="31"/>
      <c r="E607" s="30"/>
      <c r="F607" s="30"/>
      <c r="G607" s="29"/>
      <c r="H607" s="239"/>
      <c r="I607" s="250"/>
      <c r="J607" s="250"/>
      <c r="K607" s="250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36"/>
      <c r="AK607" s="236"/>
      <c r="AL607" s="22"/>
      <c r="AM607" s="229"/>
      <c r="AN607" s="217"/>
      <c r="AO607" s="220"/>
      <c r="AP607" s="223"/>
      <c r="AQ607" s="217"/>
      <c r="AR607" s="220"/>
      <c r="AS607" s="223"/>
      <c r="AT607" s="217"/>
      <c r="AU607" s="220"/>
      <c r="AV607" s="223"/>
      <c r="AW607" s="217"/>
      <c r="AX607" s="220"/>
      <c r="AY607" s="223"/>
      <c r="AZ607" s="217"/>
      <c r="BA607" s="220"/>
      <c r="BB607" s="274"/>
      <c r="BC607" s="277"/>
      <c r="BD607" s="277"/>
      <c r="BE607" s="280"/>
    </row>
    <row r="608" spans="2:65" ht="28.15" hidden="1" customHeight="1" thickBot="1">
      <c r="B608" s="21"/>
      <c r="C608" s="252"/>
      <c r="D608" s="20"/>
      <c r="E608" s="19"/>
      <c r="F608" s="19"/>
      <c r="G608" s="18"/>
      <c r="H608" s="240"/>
      <c r="I608" s="253"/>
      <c r="J608" s="253"/>
      <c r="K608" s="253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37"/>
      <c r="AK608" s="237"/>
      <c r="AL608" s="11"/>
      <c r="AM608" s="230"/>
      <c r="AN608" s="218"/>
      <c r="AO608" s="221"/>
      <c r="AP608" s="224"/>
      <c r="AQ608" s="218"/>
      <c r="AR608" s="221"/>
      <c r="AS608" s="224"/>
      <c r="AT608" s="218"/>
      <c r="AU608" s="221"/>
      <c r="AV608" s="224"/>
      <c r="AW608" s="218"/>
      <c r="AX608" s="221"/>
      <c r="AY608" s="224"/>
      <c r="AZ608" s="218"/>
      <c r="BA608" s="221"/>
      <c r="BB608" s="275"/>
      <c r="BC608" s="278"/>
      <c r="BD608" s="278"/>
      <c r="BE608" s="281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14" t="s">
        <v>167</v>
      </c>
      <c r="M609" s="243"/>
      <c r="N609" s="214" t="s">
        <v>166</v>
      </c>
      <c r="O609" s="243"/>
      <c r="P609" s="214" t="s">
        <v>166</v>
      </c>
      <c r="Q609" s="215"/>
      <c r="R609" s="214" t="s">
        <v>166</v>
      </c>
      <c r="S609" s="215"/>
      <c r="T609" s="214" t="s">
        <v>166</v>
      </c>
      <c r="U609" s="215"/>
      <c r="V609" s="214" t="s">
        <v>166</v>
      </c>
      <c r="W609" s="215"/>
      <c r="X609" s="214" t="s">
        <v>166</v>
      </c>
      <c r="Y609" s="215"/>
      <c r="Z609" s="214" t="s">
        <v>166</v>
      </c>
      <c r="AA609" s="215"/>
      <c r="AB609" s="214" t="s">
        <v>166</v>
      </c>
      <c r="AC609" s="215"/>
      <c r="AD609" s="214" t="s">
        <v>166</v>
      </c>
      <c r="AE609" s="215"/>
      <c r="AF609" s="234" t="s">
        <v>165</v>
      </c>
      <c r="AG609" s="215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55"/>
      <c r="F610" s="256"/>
      <c r="G610" s="257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61</v>
      </c>
      <c r="AN610" s="85">
        <f t="shared" si="80"/>
        <v>25</v>
      </c>
      <c r="AO610" s="84">
        <f t="shared" si="80"/>
        <v>0</v>
      </c>
      <c r="AP610" s="86">
        <f t="shared" si="80"/>
        <v>27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3</v>
      </c>
      <c r="AW610" s="85">
        <f t="shared" si="80"/>
        <v>2</v>
      </c>
      <c r="AX610" s="84">
        <f t="shared" si="80"/>
        <v>0</v>
      </c>
      <c r="AY610" s="86">
        <f t="shared" si="80"/>
        <v>9</v>
      </c>
      <c r="AZ610" s="85">
        <f t="shared" si="80"/>
        <v>4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86</v>
      </c>
      <c r="BJ610" s="5">
        <f>SUM(AP610:AR610,BB610)/$BJ$5</f>
        <v>27</v>
      </c>
      <c r="BK610" s="5">
        <f>SUM(AS610:AU610,BC610)/$BJ$5</f>
        <v>1</v>
      </c>
      <c r="BL610" s="5">
        <f>SUM(AV610:AX610,BD610)/$BJ$5</f>
        <v>6</v>
      </c>
      <c r="BM610" s="5">
        <f>SUM(AY610:BA610,BE610)/$BJ$5</f>
        <v>13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30.5</v>
      </c>
      <c r="AN611" s="66">
        <f t="shared" si="81"/>
        <v>12.5</v>
      </c>
      <c r="AO611" s="65">
        <f t="shared" si="81"/>
        <v>0</v>
      </c>
      <c r="AP611" s="67">
        <f t="shared" si="81"/>
        <v>13.5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1.5</v>
      </c>
      <c r="AW611" s="66">
        <f t="shared" si="81"/>
        <v>1</v>
      </c>
      <c r="AX611" s="65">
        <f t="shared" si="81"/>
        <v>0</v>
      </c>
      <c r="AY611" s="67">
        <f t="shared" si="81"/>
        <v>4.5</v>
      </c>
      <c r="AZ611" s="66">
        <f t="shared" si="81"/>
        <v>2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4">
        <v>1</v>
      </c>
      <c r="D612" s="50" t="s">
        <v>1582</v>
      </c>
      <c r="E612" s="49"/>
      <c r="F612" s="49"/>
      <c r="G612" s="48"/>
      <c r="H612" s="241" t="s">
        <v>178</v>
      </c>
      <c r="I612" s="248">
        <v>155</v>
      </c>
      <c r="J612" s="248">
        <v>36</v>
      </c>
      <c r="K612" s="248">
        <v>6</v>
      </c>
      <c r="L612" s="45" t="s">
        <v>132</v>
      </c>
      <c r="M612" s="44" t="s">
        <v>175</v>
      </c>
      <c r="N612" s="45" t="s">
        <v>131</v>
      </c>
      <c r="O612" s="44" t="s">
        <v>1303</v>
      </c>
      <c r="P612" s="45" t="s">
        <v>130</v>
      </c>
      <c r="Q612" s="44" t="s">
        <v>475</v>
      </c>
      <c r="R612" s="45" t="s">
        <v>129</v>
      </c>
      <c r="S612" s="44" t="s">
        <v>385</v>
      </c>
      <c r="T612" s="45" t="s">
        <v>128</v>
      </c>
      <c r="U612" s="44" t="s">
        <v>472</v>
      </c>
      <c r="V612" s="45" t="s">
        <v>127</v>
      </c>
      <c r="W612" s="44" t="s">
        <v>662</v>
      </c>
      <c r="X612" s="45" t="s">
        <v>126</v>
      </c>
      <c r="Y612" s="44" t="s">
        <v>381</v>
      </c>
      <c r="Z612" s="45" t="s">
        <v>125</v>
      </c>
      <c r="AA612" s="44" t="s">
        <v>133</v>
      </c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1581</v>
      </c>
      <c r="AI612" s="42" t="s">
        <v>531</v>
      </c>
      <c r="AJ612" s="235"/>
      <c r="AK612" s="235"/>
      <c r="AL612" s="51"/>
      <c r="AM612" s="228">
        <f>SUMPRODUCT(LEN($M612:$AE615)-LEN(SUBSTITUTE($M612:$AE615,"A", "")))</f>
        <v>61</v>
      </c>
      <c r="AN612" s="216">
        <f>SUMPRODUCT(LEN($AH612:$AH615)-LEN(SUBSTITUTE($AH612:$AH615,"A", "")))</f>
        <v>25</v>
      </c>
      <c r="AO612" s="219">
        <f>SUMPRODUCT(LEN($AG612:$AG615)-LEN(SUBSTITUTE($AG612:$AG615,"A", "")))</f>
        <v>0</v>
      </c>
      <c r="AP612" s="222">
        <f>SUMPRODUCT(LEN($M612:$AE615)-LEN(SUBSTITUTE($M612:$AE615,"S", "")))</f>
        <v>27</v>
      </c>
      <c r="AQ612" s="216">
        <f>SUMPRODUCT(LEN($AH612:$AH615)-LEN(SUBSTITUTE($AH612:$AH615,"S", "")))</f>
        <v>0</v>
      </c>
      <c r="AR612" s="219">
        <f>SUMPRODUCT(LEN($AG612:$AG615)-LEN(SUBSTITUTE($AG612:$AG615,"S", "")))</f>
        <v>0</v>
      </c>
      <c r="AS612" s="222">
        <f>SUMPRODUCT(LEN($M612:$AE615)-LEN(SUBSTITUTE($M612:$AE615,"F", "")))</f>
        <v>1</v>
      </c>
      <c r="AT612" s="216">
        <f>SUMPRODUCT(LEN($AH612:$AH615)-LEN(SUBSTITUTE($AH612:$AH615,"F", "")))</f>
        <v>0</v>
      </c>
      <c r="AU612" s="219">
        <f>SUMPRODUCT(LEN($AG612:$AG615)-LEN(SUBSTITUTE($AG612:$AG615,"F", "")))</f>
        <v>0</v>
      </c>
      <c r="AV612" s="222">
        <f>SUMPRODUCT(LEN($M612:$AE615)-LEN(SUBSTITUTE($M612:$AE615,"G", "")))</f>
        <v>3</v>
      </c>
      <c r="AW612" s="216">
        <f>SUMPRODUCT(LEN($AH612:$AH615)-LEN(SUBSTITUTE($AH612:$AH615,"G", "")))</f>
        <v>2</v>
      </c>
      <c r="AX612" s="219">
        <f>SUMPRODUCT(LEN($AG612:$AG615)-LEN(SUBSTITUTE($AG612:$AG615,"G", "")))</f>
        <v>0</v>
      </c>
      <c r="AY612" s="222">
        <f>SUMPRODUCT(LEN($M612:$AE615)-LEN(SUBSTITUTE($M612:$AE615,"M", "")))</f>
        <v>9</v>
      </c>
      <c r="AZ612" s="216">
        <f>SUMPRODUCT(LEN($AH612:$AH615)-LEN(SUBSTITUTE($AH612:$AH615,"M", "")))</f>
        <v>4</v>
      </c>
      <c r="BA612" s="219">
        <f>SUMPRODUCT(LEN($AG612:$AG615)-LEN(SUBSTITUTE($AG612:$AG615,"M", "")))</f>
        <v>0</v>
      </c>
      <c r="BB612" s="273">
        <f>SUMPRODUCT(LEN($AI612:$AI615)-LEN(SUBSTITUTE($AI612:$AI615,"S", "")))</f>
        <v>0</v>
      </c>
      <c r="BC612" s="276">
        <f>SUMPRODUCT(LEN($AI612:$AI615)-LEN(SUBSTITUTE($AI612:$AI615,"F", "")))</f>
        <v>0</v>
      </c>
      <c r="BD612" s="276">
        <f>SUMPRODUCT(LEN($AI612:$AI615)-LEN(SUBSTITUTE($AI612:$AI615,"G", "")))</f>
        <v>1</v>
      </c>
      <c r="BE612" s="279">
        <f>SUMPRODUCT(LEN($AI612:$AI615)-LEN(SUBSTITUTE($AI612:$AI615,"M", "")))</f>
        <v>0</v>
      </c>
    </row>
    <row r="613" spans="2:65" ht="28.15" customHeight="1" thickBot="1">
      <c r="B613" s="32"/>
      <c r="C613" s="245"/>
      <c r="D613" s="40"/>
      <c r="E613" s="39"/>
      <c r="F613" s="39"/>
      <c r="G613" s="38"/>
      <c r="H613" s="242"/>
      <c r="I613" s="249"/>
      <c r="J613" s="249"/>
      <c r="K613" s="249"/>
      <c r="L613" s="35" t="s">
        <v>122</v>
      </c>
      <c r="M613" s="34" t="s">
        <v>374</v>
      </c>
      <c r="N613" s="35" t="s">
        <v>121</v>
      </c>
      <c r="O613" s="34" t="s">
        <v>1167</v>
      </c>
      <c r="P613" s="35" t="s">
        <v>120</v>
      </c>
      <c r="Q613" s="34" t="s">
        <v>1106</v>
      </c>
      <c r="R613" s="35" t="s">
        <v>119</v>
      </c>
      <c r="S613" s="34" t="s">
        <v>472</v>
      </c>
      <c r="T613" s="35" t="s">
        <v>118</v>
      </c>
      <c r="U613" s="34" t="s">
        <v>1155</v>
      </c>
      <c r="V613" s="35" t="s">
        <v>117</v>
      </c>
      <c r="W613" s="34" t="s">
        <v>373</v>
      </c>
      <c r="X613" s="35" t="s">
        <v>116</v>
      </c>
      <c r="Y613" s="34" t="s">
        <v>371</v>
      </c>
      <c r="Z613" s="35" t="s">
        <v>115</v>
      </c>
      <c r="AA613" s="34" t="s">
        <v>133</v>
      </c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1580</v>
      </c>
      <c r="AI613" s="23"/>
      <c r="AJ613" s="236"/>
      <c r="AK613" s="236"/>
      <c r="AL613" s="51"/>
      <c r="AM613" s="229"/>
      <c r="AN613" s="217"/>
      <c r="AO613" s="220"/>
      <c r="AP613" s="223"/>
      <c r="AQ613" s="217"/>
      <c r="AR613" s="220"/>
      <c r="AS613" s="223"/>
      <c r="AT613" s="217"/>
      <c r="AU613" s="220"/>
      <c r="AV613" s="223"/>
      <c r="AW613" s="217"/>
      <c r="AX613" s="220"/>
      <c r="AY613" s="223"/>
      <c r="AZ613" s="217"/>
      <c r="BA613" s="220"/>
      <c r="BB613" s="274"/>
      <c r="BC613" s="277"/>
      <c r="BD613" s="277"/>
      <c r="BE613" s="280"/>
    </row>
    <row r="614" spans="2:65" ht="28.15" customHeight="1">
      <c r="B614" s="32"/>
      <c r="C614" s="246"/>
      <c r="D614" s="31"/>
      <c r="E614" s="30"/>
      <c r="F614" s="30"/>
      <c r="G614" s="29"/>
      <c r="H614" s="239">
        <v>255</v>
      </c>
      <c r="I614" s="250"/>
      <c r="J614" s="250"/>
      <c r="K614" s="250"/>
      <c r="L614" s="26" t="s">
        <v>112</v>
      </c>
      <c r="M614" s="25" t="s">
        <v>374</v>
      </c>
      <c r="N614" s="26" t="s">
        <v>111</v>
      </c>
      <c r="O614" s="25" t="s">
        <v>1167</v>
      </c>
      <c r="P614" s="26" t="s">
        <v>110</v>
      </c>
      <c r="Q614" s="25" t="s">
        <v>475</v>
      </c>
      <c r="R614" s="26" t="s">
        <v>109</v>
      </c>
      <c r="S614" s="25" t="s">
        <v>724</v>
      </c>
      <c r="T614" s="26" t="s">
        <v>108</v>
      </c>
      <c r="U614" s="25" t="s">
        <v>385</v>
      </c>
      <c r="V614" s="26" t="s">
        <v>107</v>
      </c>
      <c r="W614" s="25" t="s">
        <v>1579</v>
      </c>
      <c r="X614" s="26" t="s">
        <v>106</v>
      </c>
      <c r="Y614" s="25" t="s">
        <v>371</v>
      </c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36"/>
      <c r="AK614" s="236"/>
      <c r="AL614" s="51"/>
      <c r="AM614" s="229"/>
      <c r="AN614" s="217"/>
      <c r="AO614" s="220"/>
      <c r="AP614" s="223"/>
      <c r="AQ614" s="217"/>
      <c r="AR614" s="220"/>
      <c r="AS614" s="223"/>
      <c r="AT614" s="217"/>
      <c r="AU614" s="220"/>
      <c r="AV614" s="223"/>
      <c r="AW614" s="217"/>
      <c r="AX614" s="220"/>
      <c r="AY614" s="223"/>
      <c r="AZ614" s="217"/>
      <c r="BA614" s="220"/>
      <c r="BB614" s="274"/>
      <c r="BC614" s="277"/>
      <c r="BD614" s="277"/>
      <c r="BE614" s="280"/>
    </row>
    <row r="615" spans="2:65" ht="27.75" customHeight="1" thickBot="1">
      <c r="B615" s="32"/>
      <c r="C615" s="247"/>
      <c r="D615" s="60"/>
      <c r="E615" s="59"/>
      <c r="F615" s="59"/>
      <c r="G615" s="58"/>
      <c r="H615" s="240"/>
      <c r="I615" s="251"/>
      <c r="J615" s="251"/>
      <c r="K615" s="251"/>
      <c r="L615" s="55" t="s">
        <v>103</v>
      </c>
      <c r="M615" s="54" t="s">
        <v>1264</v>
      </c>
      <c r="N615" s="55" t="s">
        <v>102</v>
      </c>
      <c r="O615" s="54" t="s">
        <v>1287</v>
      </c>
      <c r="P615" s="55" t="s">
        <v>101</v>
      </c>
      <c r="Q615" s="54" t="s">
        <v>475</v>
      </c>
      <c r="R615" s="55" t="s">
        <v>100</v>
      </c>
      <c r="S615" s="54" t="s">
        <v>511</v>
      </c>
      <c r="T615" s="55">
        <v>20</v>
      </c>
      <c r="U615" s="54" t="s">
        <v>375</v>
      </c>
      <c r="V615" s="55" t="s">
        <v>99</v>
      </c>
      <c r="W615" s="54" t="s">
        <v>381</v>
      </c>
      <c r="X615" s="55" t="s">
        <v>98</v>
      </c>
      <c r="Y615" s="54" t="s">
        <v>175</v>
      </c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38"/>
      <c r="AK615" s="238"/>
      <c r="AL615" s="51"/>
      <c r="AM615" s="230"/>
      <c r="AN615" s="218"/>
      <c r="AO615" s="221"/>
      <c r="AP615" s="224"/>
      <c r="AQ615" s="218"/>
      <c r="AR615" s="221"/>
      <c r="AS615" s="224"/>
      <c r="AT615" s="218"/>
      <c r="AU615" s="221"/>
      <c r="AV615" s="224"/>
      <c r="AW615" s="218"/>
      <c r="AX615" s="221"/>
      <c r="AY615" s="224"/>
      <c r="AZ615" s="218"/>
      <c r="BA615" s="221"/>
      <c r="BB615" s="275"/>
      <c r="BC615" s="278"/>
      <c r="BD615" s="278"/>
      <c r="BE615" s="281"/>
    </row>
    <row r="616" spans="2:65" ht="28.15" customHeight="1">
      <c r="B616" s="32"/>
      <c r="C616" s="244">
        <v>2</v>
      </c>
      <c r="D616" s="50"/>
      <c r="E616" s="49"/>
      <c r="F616" s="49"/>
      <c r="G616" s="48"/>
      <c r="H616" s="241"/>
      <c r="I616" s="248"/>
      <c r="J616" s="248"/>
      <c r="K616" s="248"/>
      <c r="L616" s="45" t="s">
        <v>132</v>
      </c>
      <c r="M616" s="44"/>
      <c r="N616" s="45" t="s">
        <v>131</v>
      </c>
      <c r="O616" s="44"/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31"/>
      <c r="AK616" s="225"/>
      <c r="AL616" s="51"/>
      <c r="AM616" s="228">
        <f>SUMPRODUCT(LEN($M616:$AE619)-LEN(SUBSTITUTE($M616:$AE619,"A", "")))</f>
        <v>0</v>
      </c>
      <c r="AN616" s="216">
        <f>SUMPRODUCT(LEN($AH616:$AH619)-LEN(SUBSTITUTE($AH616:$AH619,"A", "")))</f>
        <v>0</v>
      </c>
      <c r="AO616" s="219">
        <f>SUMPRODUCT(LEN($AG616:$AG619)-LEN(SUBSTITUTE($AG616:$AG619,"A", "")))</f>
        <v>0</v>
      </c>
      <c r="AP616" s="222">
        <f>SUMPRODUCT(LEN($M616:$AE619)-LEN(SUBSTITUTE($M616:$AE619,"S", "")))</f>
        <v>0</v>
      </c>
      <c r="AQ616" s="216">
        <f>SUMPRODUCT(LEN($AH616:$AH619)-LEN(SUBSTITUTE($AH616:$AH619,"S", "")))</f>
        <v>0</v>
      </c>
      <c r="AR616" s="219">
        <f>SUMPRODUCT(LEN($AG616:$AG619)-LEN(SUBSTITUTE($AG616:$AG619,"S", "")))</f>
        <v>0</v>
      </c>
      <c r="AS616" s="222">
        <f>SUMPRODUCT(LEN($M616:$AE619)-LEN(SUBSTITUTE($M616:$AE619,"F", "")))</f>
        <v>0</v>
      </c>
      <c r="AT616" s="216">
        <f>SUMPRODUCT(LEN($AH616:$AH619)-LEN(SUBSTITUTE($AH616:$AH619,"F", "")))</f>
        <v>0</v>
      </c>
      <c r="AU616" s="219">
        <f>SUMPRODUCT(LEN($AG616:$AG619)-LEN(SUBSTITUTE($AG616:$AG619,"F", "")))</f>
        <v>0</v>
      </c>
      <c r="AV616" s="222">
        <f>SUMPRODUCT(LEN($M616:$AE619)-LEN(SUBSTITUTE($M616:$AE619,"G", "")))</f>
        <v>0</v>
      </c>
      <c r="AW616" s="216">
        <f>SUMPRODUCT(LEN($AH616:$AH619)-LEN(SUBSTITUTE($AH616:$AH619,"G", "")))</f>
        <v>0</v>
      </c>
      <c r="AX616" s="219">
        <f>SUMPRODUCT(LEN($AG616:$AG619)-LEN(SUBSTITUTE($AG616:$AG619,"G", "")))</f>
        <v>0</v>
      </c>
      <c r="AY616" s="222">
        <f>SUMPRODUCT(LEN($M616:$AE619)-LEN(SUBSTITUTE($M616:$AE619,"M", "")))</f>
        <v>0</v>
      </c>
      <c r="AZ616" s="216">
        <f>SUMPRODUCT(LEN($AH616:$AH619)-LEN(SUBSTITUTE($AH616:$AH619,"M", "")))</f>
        <v>0</v>
      </c>
      <c r="BA616" s="219">
        <f>SUMPRODUCT(LEN($AG616:$AG619)-LEN(SUBSTITUTE($AG616:$AG619,"M", "")))</f>
        <v>0</v>
      </c>
      <c r="BB616" s="273">
        <f>SUMPRODUCT(LEN($AI616:$AI619)-LEN(SUBSTITUTE($AI616:$AI619,"S", "")))</f>
        <v>0</v>
      </c>
      <c r="BC616" s="276">
        <f>SUMPRODUCT(LEN($AI616:$AI619)-LEN(SUBSTITUTE($AI616:$AI619,"F", "")))</f>
        <v>0</v>
      </c>
      <c r="BD616" s="276">
        <f>SUMPRODUCT(LEN($AI616:$AI619)-LEN(SUBSTITUTE($AI616:$AI619,"G", "")))</f>
        <v>0</v>
      </c>
      <c r="BE616" s="279">
        <f>SUMPRODUCT(LEN($AI616:$AI619)-LEN(SUBSTITUTE($AI616:$AI619,"M", "")))</f>
        <v>0</v>
      </c>
    </row>
    <row r="617" spans="2:65" ht="28.15" customHeight="1" thickBot="1">
      <c r="B617" s="32"/>
      <c r="C617" s="245"/>
      <c r="D617" s="40"/>
      <c r="E617" s="39"/>
      <c r="F617" s="39"/>
      <c r="G617" s="38"/>
      <c r="H617" s="242"/>
      <c r="I617" s="249"/>
      <c r="J617" s="249"/>
      <c r="K617" s="249"/>
      <c r="L617" s="35" t="s">
        <v>122</v>
      </c>
      <c r="M617" s="34"/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32"/>
      <c r="AK617" s="226"/>
      <c r="AL617" s="51"/>
      <c r="AM617" s="229"/>
      <c r="AN617" s="217"/>
      <c r="AO617" s="220"/>
      <c r="AP617" s="223"/>
      <c r="AQ617" s="217"/>
      <c r="AR617" s="220"/>
      <c r="AS617" s="223"/>
      <c r="AT617" s="217"/>
      <c r="AU617" s="220"/>
      <c r="AV617" s="223"/>
      <c r="AW617" s="217"/>
      <c r="AX617" s="220"/>
      <c r="AY617" s="223"/>
      <c r="AZ617" s="217"/>
      <c r="BA617" s="220"/>
      <c r="BB617" s="274"/>
      <c r="BC617" s="277"/>
      <c r="BD617" s="277"/>
      <c r="BE617" s="280"/>
    </row>
    <row r="618" spans="2:65" ht="28.15" customHeight="1">
      <c r="B618" s="32"/>
      <c r="C618" s="246"/>
      <c r="D618" s="31"/>
      <c r="E618" s="30"/>
      <c r="F618" s="30"/>
      <c r="G618" s="29"/>
      <c r="H618" s="239"/>
      <c r="I618" s="250"/>
      <c r="J618" s="250"/>
      <c r="K618" s="250"/>
      <c r="L618" s="26" t="s">
        <v>112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32"/>
      <c r="AK618" s="226"/>
      <c r="AL618" s="51"/>
      <c r="AM618" s="229"/>
      <c r="AN618" s="217"/>
      <c r="AO618" s="220"/>
      <c r="AP618" s="223"/>
      <c r="AQ618" s="217"/>
      <c r="AR618" s="220"/>
      <c r="AS618" s="223"/>
      <c r="AT618" s="217"/>
      <c r="AU618" s="220"/>
      <c r="AV618" s="223"/>
      <c r="AW618" s="217"/>
      <c r="AX618" s="220"/>
      <c r="AY618" s="223"/>
      <c r="AZ618" s="217"/>
      <c r="BA618" s="220"/>
      <c r="BB618" s="274"/>
      <c r="BC618" s="277"/>
      <c r="BD618" s="277"/>
      <c r="BE618" s="280"/>
    </row>
    <row r="619" spans="2:65" ht="28.15" customHeight="1" thickBot="1">
      <c r="B619" s="32"/>
      <c r="C619" s="247"/>
      <c r="D619" s="60"/>
      <c r="E619" s="59"/>
      <c r="F619" s="59"/>
      <c r="G619" s="58"/>
      <c r="H619" s="240"/>
      <c r="I619" s="251"/>
      <c r="J619" s="251"/>
      <c r="K619" s="251"/>
      <c r="L619" s="55" t="s">
        <v>103</v>
      </c>
      <c r="M619" s="54"/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33"/>
      <c r="AK619" s="227"/>
      <c r="AL619" s="51"/>
      <c r="AM619" s="230"/>
      <c r="AN619" s="218"/>
      <c r="AO619" s="221"/>
      <c r="AP619" s="224"/>
      <c r="AQ619" s="218"/>
      <c r="AR619" s="221"/>
      <c r="AS619" s="224"/>
      <c r="AT619" s="218"/>
      <c r="AU619" s="221"/>
      <c r="AV619" s="224"/>
      <c r="AW619" s="218"/>
      <c r="AX619" s="221"/>
      <c r="AY619" s="224"/>
      <c r="AZ619" s="218"/>
      <c r="BA619" s="221"/>
      <c r="BB619" s="275"/>
      <c r="BC619" s="278"/>
      <c r="BD619" s="278"/>
      <c r="BE619" s="281"/>
    </row>
    <row r="620" spans="2:65" ht="28.15" hidden="1" customHeight="1">
      <c r="B620" s="32"/>
      <c r="C620" s="244">
        <v>3</v>
      </c>
      <c r="D620" s="50"/>
      <c r="E620" s="49"/>
      <c r="F620" s="49"/>
      <c r="G620" s="48"/>
      <c r="H620" s="241"/>
      <c r="I620" s="248"/>
      <c r="J620" s="248"/>
      <c r="K620" s="248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35"/>
      <c r="AK620" s="235"/>
      <c r="AL620" s="51"/>
      <c r="AM620" s="228">
        <f>SUMPRODUCT(LEN($M620:$AE623)-LEN(SUBSTITUTE($M620:$AE623,"A", "")))</f>
        <v>0</v>
      </c>
      <c r="AN620" s="216">
        <f>SUMPRODUCT(LEN($AH620:$AH623)-LEN(SUBSTITUTE($AH620:$AH623,"A", "")))</f>
        <v>0</v>
      </c>
      <c r="AO620" s="219">
        <f>SUMPRODUCT(LEN($AG620:$AG623)-LEN(SUBSTITUTE($AG620:$AG623,"A", "")))</f>
        <v>0</v>
      </c>
      <c r="AP620" s="222">
        <f>SUMPRODUCT(LEN($M620:$AE623)-LEN(SUBSTITUTE($M620:$AE623,"S", "")))</f>
        <v>0</v>
      </c>
      <c r="AQ620" s="216">
        <f>SUMPRODUCT(LEN($AH620:$AH623)-LEN(SUBSTITUTE($AH620:$AH623,"S", "")))</f>
        <v>0</v>
      </c>
      <c r="AR620" s="219">
        <f>SUMPRODUCT(LEN($AG620:$AG623)-LEN(SUBSTITUTE($AG620:$AG623,"S", "")))</f>
        <v>0</v>
      </c>
      <c r="AS620" s="222">
        <f>SUMPRODUCT(LEN($M620:$AE623)-LEN(SUBSTITUTE($M620:$AE623,"F", "")))</f>
        <v>0</v>
      </c>
      <c r="AT620" s="216">
        <f>SUMPRODUCT(LEN($AH620:$AH623)-LEN(SUBSTITUTE($AH620:$AH623,"F", "")))</f>
        <v>0</v>
      </c>
      <c r="AU620" s="219">
        <f>SUMPRODUCT(LEN($AG620:$AG623)-LEN(SUBSTITUTE($AG620:$AG623,"F", "")))</f>
        <v>0</v>
      </c>
      <c r="AV620" s="222">
        <f>SUMPRODUCT(LEN($M620:$AE623)-LEN(SUBSTITUTE($M620:$AE623,"G", "")))</f>
        <v>0</v>
      </c>
      <c r="AW620" s="216">
        <f>SUMPRODUCT(LEN($AH620:$AH623)-LEN(SUBSTITUTE($AH620:$AH623,"G", "")))</f>
        <v>0</v>
      </c>
      <c r="AX620" s="219">
        <f>SUMPRODUCT(LEN($AG620:$AG623)-LEN(SUBSTITUTE($AG620:$AG623,"G", "")))</f>
        <v>0</v>
      </c>
      <c r="AY620" s="222">
        <f>SUMPRODUCT(LEN($M620:$AE623)-LEN(SUBSTITUTE($M620:$AE623,"M", "")))</f>
        <v>0</v>
      </c>
      <c r="AZ620" s="216">
        <f>SUMPRODUCT(LEN($AH620:$AH623)-LEN(SUBSTITUTE($AH620:$AH623,"M", "")))</f>
        <v>0</v>
      </c>
      <c r="BA620" s="219">
        <f>SUMPRODUCT(LEN($AG620:$AG623)-LEN(SUBSTITUTE($AG620:$AG623,"M", "")))</f>
        <v>0</v>
      </c>
      <c r="BB620" s="273">
        <f>SUMPRODUCT(LEN($AI620:$AI623)-LEN(SUBSTITUTE($AI620:$AI623,"S", "")))</f>
        <v>0</v>
      </c>
      <c r="BC620" s="276">
        <f>SUMPRODUCT(LEN($AI620:$AI623)-LEN(SUBSTITUTE($AI620:$AI623,"F", "")))</f>
        <v>0</v>
      </c>
      <c r="BD620" s="276">
        <f>SUMPRODUCT(LEN($AI620:$AI623)-LEN(SUBSTITUTE($AI620:$AI623,"G", "")))</f>
        <v>0</v>
      </c>
      <c r="BE620" s="279">
        <f>SUMPRODUCT(LEN($AI620:$AI623)-LEN(SUBSTITUTE($AI620:$AI623,"M", "")))</f>
        <v>0</v>
      </c>
    </row>
    <row r="621" spans="2:65" ht="28.15" hidden="1" customHeight="1" thickBot="1">
      <c r="B621" s="32"/>
      <c r="C621" s="245"/>
      <c r="D621" s="40"/>
      <c r="E621" s="39"/>
      <c r="F621" s="39"/>
      <c r="G621" s="38"/>
      <c r="H621" s="242"/>
      <c r="I621" s="249"/>
      <c r="J621" s="249"/>
      <c r="K621" s="249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36"/>
      <c r="AK621" s="236"/>
      <c r="AL621" s="51"/>
      <c r="AM621" s="229"/>
      <c r="AN621" s="217"/>
      <c r="AO621" s="220"/>
      <c r="AP621" s="223"/>
      <c r="AQ621" s="217"/>
      <c r="AR621" s="220"/>
      <c r="AS621" s="223"/>
      <c r="AT621" s="217"/>
      <c r="AU621" s="220"/>
      <c r="AV621" s="223"/>
      <c r="AW621" s="217"/>
      <c r="AX621" s="220"/>
      <c r="AY621" s="223"/>
      <c r="AZ621" s="217"/>
      <c r="BA621" s="220"/>
      <c r="BB621" s="274"/>
      <c r="BC621" s="277"/>
      <c r="BD621" s="277"/>
      <c r="BE621" s="280"/>
    </row>
    <row r="622" spans="2:65" ht="28.15" hidden="1" customHeight="1">
      <c r="B622" s="32"/>
      <c r="C622" s="246"/>
      <c r="D622" s="31"/>
      <c r="E622" s="30"/>
      <c r="F622" s="30"/>
      <c r="G622" s="29"/>
      <c r="H622" s="239"/>
      <c r="I622" s="250"/>
      <c r="J622" s="250"/>
      <c r="K622" s="250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36"/>
      <c r="AK622" s="236"/>
      <c r="AL622" s="51"/>
      <c r="AM622" s="229"/>
      <c r="AN622" s="217"/>
      <c r="AO622" s="220"/>
      <c r="AP622" s="223"/>
      <c r="AQ622" s="217"/>
      <c r="AR622" s="220"/>
      <c r="AS622" s="223"/>
      <c r="AT622" s="217"/>
      <c r="AU622" s="220"/>
      <c r="AV622" s="223"/>
      <c r="AW622" s="217"/>
      <c r="AX622" s="220"/>
      <c r="AY622" s="223"/>
      <c r="AZ622" s="217"/>
      <c r="BA622" s="220"/>
      <c r="BB622" s="274"/>
      <c r="BC622" s="277"/>
      <c r="BD622" s="277"/>
      <c r="BE622" s="280"/>
    </row>
    <row r="623" spans="2:65" ht="28.15" hidden="1" customHeight="1" thickBot="1">
      <c r="B623" s="21"/>
      <c r="C623" s="252"/>
      <c r="D623" s="20"/>
      <c r="E623" s="19"/>
      <c r="F623" s="19"/>
      <c r="G623" s="18"/>
      <c r="H623" s="240"/>
      <c r="I623" s="253"/>
      <c r="J623" s="253"/>
      <c r="K623" s="253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37"/>
      <c r="AK623" s="237"/>
      <c r="AL623" s="51"/>
      <c r="AM623" s="230"/>
      <c r="AN623" s="218"/>
      <c r="AO623" s="221"/>
      <c r="AP623" s="224"/>
      <c r="AQ623" s="218"/>
      <c r="AR623" s="221"/>
      <c r="AS623" s="224"/>
      <c r="AT623" s="218"/>
      <c r="AU623" s="221"/>
      <c r="AV623" s="224"/>
      <c r="AW623" s="218"/>
      <c r="AX623" s="221"/>
      <c r="AY623" s="224"/>
      <c r="AZ623" s="218"/>
      <c r="BA623" s="221"/>
      <c r="BB623" s="275"/>
      <c r="BC623" s="278"/>
      <c r="BD623" s="278"/>
      <c r="BE623" s="281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14" t="s">
        <v>167</v>
      </c>
      <c r="M624" s="243"/>
      <c r="N624" s="214" t="s">
        <v>166</v>
      </c>
      <c r="O624" s="243"/>
      <c r="P624" s="214" t="s">
        <v>166</v>
      </c>
      <c r="Q624" s="215"/>
      <c r="R624" s="214" t="s">
        <v>166</v>
      </c>
      <c r="S624" s="215"/>
      <c r="T624" s="214" t="s">
        <v>166</v>
      </c>
      <c r="U624" s="215"/>
      <c r="V624" s="214" t="s">
        <v>166</v>
      </c>
      <c r="W624" s="215"/>
      <c r="X624" s="214" t="s">
        <v>166</v>
      </c>
      <c r="Y624" s="215"/>
      <c r="Z624" s="214" t="s">
        <v>166</v>
      </c>
      <c r="AA624" s="215"/>
      <c r="AB624" s="214" t="s">
        <v>166</v>
      </c>
      <c r="AC624" s="215"/>
      <c r="AD624" s="214" t="s">
        <v>166</v>
      </c>
      <c r="AE624" s="215"/>
      <c r="AF624" s="234" t="s">
        <v>165</v>
      </c>
      <c r="AG624" s="215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55"/>
      <c r="F625" s="256"/>
      <c r="G625" s="257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32</v>
      </c>
      <c r="AN625" s="85">
        <f t="shared" si="82"/>
        <v>4</v>
      </c>
      <c r="AO625" s="84">
        <f t="shared" si="82"/>
        <v>0</v>
      </c>
      <c r="AP625" s="86">
        <f t="shared" si="82"/>
        <v>14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13</v>
      </c>
      <c r="AW625" s="85">
        <f t="shared" si="82"/>
        <v>0</v>
      </c>
      <c r="AX625" s="84">
        <f t="shared" si="82"/>
        <v>0</v>
      </c>
      <c r="AY625" s="86">
        <f t="shared" si="82"/>
        <v>5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36</v>
      </c>
      <c r="BJ625" s="5">
        <f>SUM(AP625:AR625,BB625)/$BJ$5</f>
        <v>14</v>
      </c>
      <c r="BK625" s="5">
        <f>SUM(AS625:AU625,BC625)/$BJ$5</f>
        <v>0</v>
      </c>
      <c r="BL625" s="5">
        <f>SUM(AV625:AX625,BD625)/$BJ$5</f>
        <v>13</v>
      </c>
      <c r="BM625" s="5">
        <f>SUM(AY625:BA625,BE625)/$BJ$5</f>
        <v>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16</v>
      </c>
      <c r="AN626" s="66">
        <f t="shared" si="83"/>
        <v>2</v>
      </c>
      <c r="AO626" s="65">
        <f t="shared" si="83"/>
        <v>0</v>
      </c>
      <c r="AP626" s="67">
        <f t="shared" si="83"/>
        <v>7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6.5</v>
      </c>
      <c r="AW626" s="66">
        <f t="shared" si="83"/>
        <v>0</v>
      </c>
      <c r="AX626" s="65">
        <f t="shared" si="83"/>
        <v>0</v>
      </c>
      <c r="AY626" s="67">
        <f t="shared" si="83"/>
        <v>2.5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4">
        <v>1</v>
      </c>
      <c r="D627" s="50"/>
      <c r="E627" s="49"/>
      <c r="F627" s="49"/>
      <c r="G627" s="48"/>
      <c r="H627" s="241" t="s">
        <v>466</v>
      </c>
      <c r="I627" s="248">
        <v>113</v>
      </c>
      <c r="J627" s="248">
        <v>31</v>
      </c>
      <c r="K627" s="248">
        <v>6</v>
      </c>
      <c r="L627" s="45" t="s">
        <v>132</v>
      </c>
      <c r="M627" s="44" t="s">
        <v>175</v>
      </c>
      <c r="N627" s="45" t="s">
        <v>131</v>
      </c>
      <c r="O627" s="44" t="s">
        <v>375</v>
      </c>
      <c r="P627" s="45" t="s">
        <v>130</v>
      </c>
      <c r="Q627" s="44" t="s">
        <v>1079</v>
      </c>
      <c r="R627" s="45" t="s">
        <v>129</v>
      </c>
      <c r="S627" s="44" t="s">
        <v>498</v>
      </c>
      <c r="T627" s="45" t="s">
        <v>128</v>
      </c>
      <c r="U627" s="44" t="s">
        <v>1152</v>
      </c>
      <c r="V627" s="45" t="s">
        <v>127</v>
      </c>
      <c r="W627" s="44" t="s">
        <v>1073</v>
      </c>
      <c r="X627" s="45" t="s">
        <v>126</v>
      </c>
      <c r="Y627" s="44" t="s">
        <v>133</v>
      </c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475</v>
      </c>
      <c r="AI627" s="42"/>
      <c r="AJ627" s="235"/>
      <c r="AK627" s="235"/>
      <c r="AL627" s="51"/>
      <c r="AM627" s="228">
        <f>SUMPRODUCT(LEN($M627:$AE630)-LEN(SUBSTITUTE($M627:$AE630,"A", "")))</f>
        <v>32</v>
      </c>
      <c r="AN627" s="216">
        <f>SUMPRODUCT(LEN($AH627:$AH630)-LEN(SUBSTITUTE($AH627:$AH630,"A", "")))</f>
        <v>4</v>
      </c>
      <c r="AO627" s="219">
        <f>SUMPRODUCT(LEN($AG627:$AG630)-LEN(SUBSTITUTE($AG627:$AG630,"A", "")))</f>
        <v>0</v>
      </c>
      <c r="AP627" s="222">
        <f>SUMPRODUCT(LEN($M627:$AE630)-LEN(SUBSTITUTE($M627:$AE630,"S", "")))</f>
        <v>14</v>
      </c>
      <c r="AQ627" s="216">
        <f>SUMPRODUCT(LEN($AH627:$AH630)-LEN(SUBSTITUTE($AH627:$AH630,"S", "")))</f>
        <v>0</v>
      </c>
      <c r="AR627" s="219">
        <f>SUMPRODUCT(LEN($AG627:$AG630)-LEN(SUBSTITUTE($AG627:$AG630,"S", "")))</f>
        <v>0</v>
      </c>
      <c r="AS627" s="222">
        <f>SUMPRODUCT(LEN($M627:$AE630)-LEN(SUBSTITUTE($M627:$AE630,"F", "")))</f>
        <v>0</v>
      </c>
      <c r="AT627" s="216">
        <f>SUMPRODUCT(LEN($AH627:$AH630)-LEN(SUBSTITUTE($AH627:$AH630,"F", "")))</f>
        <v>0</v>
      </c>
      <c r="AU627" s="219">
        <f>SUMPRODUCT(LEN($AG627:$AG630)-LEN(SUBSTITUTE($AG627:$AG630,"F", "")))</f>
        <v>0</v>
      </c>
      <c r="AV627" s="222">
        <f>SUMPRODUCT(LEN($M627:$AE630)-LEN(SUBSTITUTE($M627:$AE630,"G", "")))</f>
        <v>13</v>
      </c>
      <c r="AW627" s="216">
        <f>SUMPRODUCT(LEN($AH627:$AH630)-LEN(SUBSTITUTE($AH627:$AH630,"G", "")))</f>
        <v>0</v>
      </c>
      <c r="AX627" s="219">
        <f>SUMPRODUCT(LEN($AG627:$AG630)-LEN(SUBSTITUTE($AG627:$AG630,"G", "")))</f>
        <v>0</v>
      </c>
      <c r="AY627" s="222">
        <f>SUMPRODUCT(LEN($M627:$AE630)-LEN(SUBSTITUTE($M627:$AE630,"M", "")))</f>
        <v>5</v>
      </c>
      <c r="AZ627" s="216">
        <f>SUMPRODUCT(LEN($AH627:$AH630)-LEN(SUBSTITUTE($AH627:$AH630,"M", "")))</f>
        <v>0</v>
      </c>
      <c r="BA627" s="219">
        <f>SUMPRODUCT(LEN($AG627:$AG630)-LEN(SUBSTITUTE($AG627:$AG630,"M", "")))</f>
        <v>0</v>
      </c>
      <c r="BB627" s="273">
        <f>SUMPRODUCT(LEN($AI627:$AI630)-LEN(SUBSTITUTE($AI627:$AI630,"S", "")))</f>
        <v>0</v>
      </c>
      <c r="BC627" s="276">
        <f>SUMPRODUCT(LEN($AI627:$AI630)-LEN(SUBSTITUTE($AI627:$AI630,"F", "")))</f>
        <v>0</v>
      </c>
      <c r="BD627" s="276">
        <f>SUMPRODUCT(LEN($AI627:$AI630)-LEN(SUBSTITUTE($AI627:$AI630,"G", "")))</f>
        <v>0</v>
      </c>
      <c r="BE627" s="279">
        <f>SUMPRODUCT(LEN($AI627:$AI630)-LEN(SUBSTITUTE($AI627:$AI630,"M", "")))</f>
        <v>0</v>
      </c>
    </row>
    <row r="628" spans="2:65" ht="28.15" customHeight="1" thickBot="1">
      <c r="B628" s="32"/>
      <c r="C628" s="245"/>
      <c r="D628" s="40"/>
      <c r="E628" s="39"/>
      <c r="F628" s="39"/>
      <c r="G628" s="38"/>
      <c r="H628" s="242"/>
      <c r="I628" s="249"/>
      <c r="J628" s="249"/>
      <c r="K628" s="249"/>
      <c r="L628" s="35" t="s">
        <v>122</v>
      </c>
      <c r="M628" s="34" t="s">
        <v>1110</v>
      </c>
      <c r="N628" s="35" t="s">
        <v>121</v>
      </c>
      <c r="O628" s="34" t="s">
        <v>1079</v>
      </c>
      <c r="P628" s="35" t="s">
        <v>120</v>
      </c>
      <c r="Q628" s="34" t="s">
        <v>1578</v>
      </c>
      <c r="R628" s="35" t="s">
        <v>119</v>
      </c>
      <c r="S628" s="34" t="s">
        <v>689</v>
      </c>
      <c r="T628" s="35" t="s">
        <v>118</v>
      </c>
      <c r="U628" s="34" t="s">
        <v>658</v>
      </c>
      <c r="V628" s="35" t="s">
        <v>117</v>
      </c>
      <c r="W628" s="34" t="s">
        <v>371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36"/>
      <c r="AK628" s="236"/>
      <c r="AL628" s="51"/>
      <c r="AM628" s="229"/>
      <c r="AN628" s="217"/>
      <c r="AO628" s="220"/>
      <c r="AP628" s="223"/>
      <c r="AQ628" s="217"/>
      <c r="AR628" s="220"/>
      <c r="AS628" s="223"/>
      <c r="AT628" s="217"/>
      <c r="AU628" s="220"/>
      <c r="AV628" s="223"/>
      <c r="AW628" s="217"/>
      <c r="AX628" s="220"/>
      <c r="AY628" s="223"/>
      <c r="AZ628" s="217"/>
      <c r="BA628" s="220"/>
      <c r="BB628" s="274"/>
      <c r="BC628" s="277"/>
      <c r="BD628" s="277"/>
      <c r="BE628" s="280"/>
    </row>
    <row r="629" spans="2:65" ht="28.15" customHeight="1">
      <c r="B629" s="32"/>
      <c r="C629" s="246"/>
      <c r="D629" s="31"/>
      <c r="E629" s="30"/>
      <c r="F629" s="30"/>
      <c r="G629" s="29"/>
      <c r="H629" s="239">
        <v>255</v>
      </c>
      <c r="I629" s="250"/>
      <c r="J629" s="250"/>
      <c r="K629" s="250"/>
      <c r="L629" s="26" t="s">
        <v>112</v>
      </c>
      <c r="M629" s="25" t="s">
        <v>175</v>
      </c>
      <c r="N629" s="26" t="s">
        <v>111</v>
      </c>
      <c r="O629" s="25" t="s">
        <v>374</v>
      </c>
      <c r="P629" s="26" t="s">
        <v>110</v>
      </c>
      <c r="Q629" s="25" t="s">
        <v>544</v>
      </c>
      <c r="R629" s="26" t="s">
        <v>109</v>
      </c>
      <c r="S629" s="25" t="s">
        <v>720</v>
      </c>
      <c r="T629" s="26" t="s">
        <v>108</v>
      </c>
      <c r="U629" s="25" t="s">
        <v>690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36"/>
      <c r="AK629" s="236"/>
      <c r="AL629" s="51"/>
      <c r="AM629" s="229"/>
      <c r="AN629" s="217"/>
      <c r="AO629" s="220"/>
      <c r="AP629" s="223"/>
      <c r="AQ629" s="217"/>
      <c r="AR629" s="220"/>
      <c r="AS629" s="223"/>
      <c r="AT629" s="217"/>
      <c r="AU629" s="220"/>
      <c r="AV629" s="223"/>
      <c r="AW629" s="217"/>
      <c r="AX629" s="220"/>
      <c r="AY629" s="223"/>
      <c r="AZ629" s="217"/>
      <c r="BA629" s="220"/>
      <c r="BB629" s="274"/>
      <c r="BC629" s="277"/>
      <c r="BD629" s="277"/>
      <c r="BE629" s="280"/>
    </row>
    <row r="630" spans="2:65" ht="28.15" customHeight="1" thickBot="1">
      <c r="B630" s="32"/>
      <c r="C630" s="247"/>
      <c r="D630" s="60"/>
      <c r="E630" s="59"/>
      <c r="F630" s="59"/>
      <c r="G630" s="58"/>
      <c r="H630" s="240"/>
      <c r="I630" s="251"/>
      <c r="J630" s="251"/>
      <c r="K630" s="251"/>
      <c r="L630" s="55" t="s">
        <v>103</v>
      </c>
      <c r="M630" s="54" t="s">
        <v>175</v>
      </c>
      <c r="N630" s="55" t="s">
        <v>102</v>
      </c>
      <c r="O630" s="54" t="s">
        <v>1079</v>
      </c>
      <c r="P630" s="55" t="s">
        <v>101</v>
      </c>
      <c r="Q630" s="54" t="s">
        <v>558</v>
      </c>
      <c r="R630" s="55" t="s">
        <v>100</v>
      </c>
      <c r="S630" s="54" t="s">
        <v>544</v>
      </c>
      <c r="T630" s="55">
        <v>20</v>
      </c>
      <c r="U630" s="54" t="s">
        <v>479</v>
      </c>
      <c r="V630" s="55" t="s">
        <v>99</v>
      </c>
      <c r="W630" s="54" t="s">
        <v>371</v>
      </c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38"/>
      <c r="AK630" s="238"/>
      <c r="AL630" s="51"/>
      <c r="AM630" s="230"/>
      <c r="AN630" s="218"/>
      <c r="AO630" s="221"/>
      <c r="AP630" s="224"/>
      <c r="AQ630" s="218"/>
      <c r="AR630" s="221"/>
      <c r="AS630" s="224"/>
      <c r="AT630" s="218"/>
      <c r="AU630" s="221"/>
      <c r="AV630" s="224"/>
      <c r="AW630" s="218"/>
      <c r="AX630" s="221"/>
      <c r="AY630" s="224"/>
      <c r="AZ630" s="218"/>
      <c r="BA630" s="221"/>
      <c r="BB630" s="275"/>
      <c r="BC630" s="278"/>
      <c r="BD630" s="278"/>
      <c r="BE630" s="281"/>
    </row>
    <row r="631" spans="2:65" ht="28.15" customHeight="1">
      <c r="B631" s="32"/>
      <c r="C631" s="244">
        <v>2</v>
      </c>
      <c r="D631" s="50"/>
      <c r="E631" s="49"/>
      <c r="F631" s="49"/>
      <c r="G631" s="48"/>
      <c r="H631" s="241"/>
      <c r="I631" s="248"/>
      <c r="J631" s="248"/>
      <c r="K631" s="248"/>
      <c r="L631" s="45" t="s">
        <v>132</v>
      </c>
      <c r="M631" s="44"/>
      <c r="N631" s="45" t="s">
        <v>131</v>
      </c>
      <c r="O631" s="44"/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/>
      <c r="AI631" s="42"/>
      <c r="AJ631" s="231"/>
      <c r="AK631" s="225"/>
      <c r="AL631" s="51"/>
      <c r="AM631" s="228">
        <f>SUMPRODUCT(LEN($M631:$AE634)-LEN(SUBSTITUTE($M631:$AE634,"A", "")))</f>
        <v>0</v>
      </c>
      <c r="AN631" s="216">
        <f>SUMPRODUCT(LEN($AH631:$AH634)-LEN(SUBSTITUTE($AH631:$AH634,"A", "")))</f>
        <v>0</v>
      </c>
      <c r="AO631" s="219">
        <f>SUMPRODUCT(LEN($AG631:$AG634)-LEN(SUBSTITUTE($AG631:$AG634,"A", "")))</f>
        <v>0</v>
      </c>
      <c r="AP631" s="222">
        <f>SUMPRODUCT(LEN($M631:$AE634)-LEN(SUBSTITUTE($M631:$AE634,"S", "")))</f>
        <v>0</v>
      </c>
      <c r="AQ631" s="216">
        <f>SUMPRODUCT(LEN($AH631:$AH634)-LEN(SUBSTITUTE($AH631:$AH634,"S", "")))</f>
        <v>0</v>
      </c>
      <c r="AR631" s="219">
        <f>SUMPRODUCT(LEN($AG631:$AG634)-LEN(SUBSTITUTE($AG631:$AG634,"S", "")))</f>
        <v>0</v>
      </c>
      <c r="AS631" s="222">
        <f>SUMPRODUCT(LEN($M631:$AE634)-LEN(SUBSTITUTE($M631:$AE634,"F", "")))</f>
        <v>0</v>
      </c>
      <c r="AT631" s="216">
        <f>SUMPRODUCT(LEN($AH631:$AH634)-LEN(SUBSTITUTE($AH631:$AH634,"F", "")))</f>
        <v>0</v>
      </c>
      <c r="AU631" s="219">
        <f>SUMPRODUCT(LEN($AG631:$AG634)-LEN(SUBSTITUTE($AG631:$AG634,"F", "")))</f>
        <v>0</v>
      </c>
      <c r="AV631" s="222">
        <f>SUMPRODUCT(LEN($M631:$AE634)-LEN(SUBSTITUTE($M631:$AE634,"G", "")))</f>
        <v>0</v>
      </c>
      <c r="AW631" s="216">
        <f>SUMPRODUCT(LEN($AH631:$AH634)-LEN(SUBSTITUTE($AH631:$AH634,"G", "")))</f>
        <v>0</v>
      </c>
      <c r="AX631" s="219">
        <f>SUMPRODUCT(LEN($AG631:$AG634)-LEN(SUBSTITUTE($AG631:$AG634,"G", "")))</f>
        <v>0</v>
      </c>
      <c r="AY631" s="222">
        <f>SUMPRODUCT(LEN($M631:$AE634)-LEN(SUBSTITUTE($M631:$AE634,"M", "")))</f>
        <v>0</v>
      </c>
      <c r="AZ631" s="216">
        <f>SUMPRODUCT(LEN($AH631:$AH634)-LEN(SUBSTITUTE($AH631:$AH634,"M", "")))</f>
        <v>0</v>
      </c>
      <c r="BA631" s="219">
        <f>SUMPRODUCT(LEN($AG631:$AG634)-LEN(SUBSTITUTE($AG631:$AG634,"M", "")))</f>
        <v>0</v>
      </c>
      <c r="BB631" s="273">
        <f>SUMPRODUCT(LEN($AI631:$AI634)-LEN(SUBSTITUTE($AI631:$AI634,"S", "")))</f>
        <v>0</v>
      </c>
      <c r="BC631" s="276">
        <f>SUMPRODUCT(LEN($AI631:$AI634)-LEN(SUBSTITUTE($AI631:$AI634,"F", "")))</f>
        <v>0</v>
      </c>
      <c r="BD631" s="276">
        <f>SUMPRODUCT(LEN($AI631:$AI634)-LEN(SUBSTITUTE($AI631:$AI634,"G", "")))</f>
        <v>0</v>
      </c>
      <c r="BE631" s="279">
        <f>SUMPRODUCT(LEN($AI631:$AI634)-LEN(SUBSTITUTE($AI631:$AI634,"M", "")))</f>
        <v>0</v>
      </c>
    </row>
    <row r="632" spans="2:65" ht="28.15" customHeight="1" thickBot="1">
      <c r="B632" s="32"/>
      <c r="C632" s="245"/>
      <c r="D632" s="40"/>
      <c r="E632" s="39"/>
      <c r="F632" s="39"/>
      <c r="G632" s="38"/>
      <c r="H632" s="242"/>
      <c r="I632" s="249"/>
      <c r="J632" s="249"/>
      <c r="K632" s="249"/>
      <c r="L632" s="35" t="s">
        <v>122</v>
      </c>
      <c r="M632" s="34"/>
      <c r="N632" s="35" t="s">
        <v>121</v>
      </c>
      <c r="O632" s="34"/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32"/>
      <c r="AK632" s="226"/>
      <c r="AL632" s="51"/>
      <c r="AM632" s="229"/>
      <c r="AN632" s="217"/>
      <c r="AO632" s="220"/>
      <c r="AP632" s="223"/>
      <c r="AQ632" s="217"/>
      <c r="AR632" s="220"/>
      <c r="AS632" s="223"/>
      <c r="AT632" s="217"/>
      <c r="AU632" s="220"/>
      <c r="AV632" s="223"/>
      <c r="AW632" s="217"/>
      <c r="AX632" s="220"/>
      <c r="AY632" s="223"/>
      <c r="AZ632" s="217"/>
      <c r="BA632" s="220"/>
      <c r="BB632" s="274"/>
      <c r="BC632" s="277"/>
      <c r="BD632" s="277"/>
      <c r="BE632" s="280"/>
    </row>
    <row r="633" spans="2:65" ht="28.15" customHeight="1">
      <c r="B633" s="32"/>
      <c r="C633" s="246"/>
      <c r="D633" s="31"/>
      <c r="E633" s="30"/>
      <c r="F633" s="30"/>
      <c r="G633" s="29"/>
      <c r="H633" s="239"/>
      <c r="I633" s="250"/>
      <c r="J633" s="250"/>
      <c r="K633" s="250"/>
      <c r="L633" s="26" t="s">
        <v>112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32"/>
      <c r="AK633" s="226"/>
      <c r="AL633" s="51"/>
      <c r="AM633" s="229"/>
      <c r="AN633" s="217"/>
      <c r="AO633" s="220"/>
      <c r="AP633" s="223"/>
      <c r="AQ633" s="217"/>
      <c r="AR633" s="220"/>
      <c r="AS633" s="223"/>
      <c r="AT633" s="217"/>
      <c r="AU633" s="220"/>
      <c r="AV633" s="223"/>
      <c r="AW633" s="217"/>
      <c r="AX633" s="220"/>
      <c r="AY633" s="223"/>
      <c r="AZ633" s="217"/>
      <c r="BA633" s="220"/>
      <c r="BB633" s="274"/>
      <c r="BC633" s="277"/>
      <c r="BD633" s="277"/>
      <c r="BE633" s="280"/>
    </row>
    <row r="634" spans="2:65" ht="28.15" customHeight="1" thickBot="1">
      <c r="B634" s="32"/>
      <c r="C634" s="247"/>
      <c r="D634" s="60"/>
      <c r="E634" s="59"/>
      <c r="F634" s="59"/>
      <c r="G634" s="58"/>
      <c r="H634" s="240"/>
      <c r="I634" s="251"/>
      <c r="J634" s="251"/>
      <c r="K634" s="251"/>
      <c r="L634" s="55" t="s">
        <v>103</v>
      </c>
      <c r="M634" s="54"/>
      <c r="N634" s="55" t="s">
        <v>102</v>
      </c>
      <c r="O634" s="54"/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33"/>
      <c r="AK634" s="227"/>
      <c r="AL634" s="51"/>
      <c r="AM634" s="230"/>
      <c r="AN634" s="218"/>
      <c r="AO634" s="221"/>
      <c r="AP634" s="224"/>
      <c r="AQ634" s="218"/>
      <c r="AR634" s="221"/>
      <c r="AS634" s="224"/>
      <c r="AT634" s="218"/>
      <c r="AU634" s="221"/>
      <c r="AV634" s="224"/>
      <c r="AW634" s="218"/>
      <c r="AX634" s="221"/>
      <c r="AY634" s="224"/>
      <c r="AZ634" s="218"/>
      <c r="BA634" s="221"/>
      <c r="BB634" s="275"/>
      <c r="BC634" s="278"/>
      <c r="BD634" s="278"/>
      <c r="BE634" s="281"/>
    </row>
    <row r="635" spans="2:65" ht="28.15" hidden="1" customHeight="1">
      <c r="B635" s="32"/>
      <c r="C635" s="244">
        <v>3</v>
      </c>
      <c r="D635" s="50"/>
      <c r="E635" s="49"/>
      <c r="F635" s="49"/>
      <c r="G635" s="48"/>
      <c r="H635" s="241"/>
      <c r="I635" s="248"/>
      <c r="J635" s="248"/>
      <c r="K635" s="248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35"/>
      <c r="AK635" s="235"/>
      <c r="AL635" s="41"/>
      <c r="AM635" s="228">
        <f>SUMPRODUCT(LEN($M635:$AE638)-LEN(SUBSTITUTE($M635:$AE638,"A", "")))</f>
        <v>0</v>
      </c>
      <c r="AN635" s="216">
        <f>SUMPRODUCT(LEN($AH635:$AH638)-LEN(SUBSTITUTE($AH635:$AH638,"A", "")))</f>
        <v>0</v>
      </c>
      <c r="AO635" s="219">
        <f>SUMPRODUCT(LEN($AG635:$AG638)-LEN(SUBSTITUTE($AG635:$AG638,"A", "")))</f>
        <v>0</v>
      </c>
      <c r="AP635" s="222">
        <f>SUMPRODUCT(LEN($M635:$AE638)-LEN(SUBSTITUTE($M635:$AE638,"S", "")))</f>
        <v>0</v>
      </c>
      <c r="AQ635" s="216">
        <f>SUMPRODUCT(LEN($AH635:$AH638)-LEN(SUBSTITUTE($AH635:$AH638,"S", "")))</f>
        <v>0</v>
      </c>
      <c r="AR635" s="219">
        <f>SUMPRODUCT(LEN($AG635:$AG638)-LEN(SUBSTITUTE($AG635:$AG638,"S", "")))</f>
        <v>0</v>
      </c>
      <c r="AS635" s="222">
        <f>SUMPRODUCT(LEN($M635:$AE638)-LEN(SUBSTITUTE($M635:$AE638,"F", "")))</f>
        <v>0</v>
      </c>
      <c r="AT635" s="216">
        <f>SUMPRODUCT(LEN($AH635:$AH638)-LEN(SUBSTITUTE($AH635:$AH638,"F", "")))</f>
        <v>0</v>
      </c>
      <c r="AU635" s="219">
        <f>SUMPRODUCT(LEN($AG635:$AG638)-LEN(SUBSTITUTE($AG635:$AG638,"F", "")))</f>
        <v>0</v>
      </c>
      <c r="AV635" s="222">
        <f>SUMPRODUCT(LEN($M635:$AE638)-LEN(SUBSTITUTE($M635:$AE638,"G", "")))</f>
        <v>0</v>
      </c>
      <c r="AW635" s="216">
        <f>SUMPRODUCT(LEN($AH635:$AH638)-LEN(SUBSTITUTE($AH635:$AH638,"G", "")))</f>
        <v>0</v>
      </c>
      <c r="AX635" s="219">
        <f>SUMPRODUCT(LEN($AG635:$AG638)-LEN(SUBSTITUTE($AG635:$AG638,"G", "")))</f>
        <v>0</v>
      </c>
      <c r="AY635" s="222">
        <f>SUMPRODUCT(LEN($M635:$AE638)-LEN(SUBSTITUTE($M635:$AE638,"M", "")))</f>
        <v>0</v>
      </c>
      <c r="AZ635" s="216">
        <f>SUMPRODUCT(LEN($AH635:$AH638)-LEN(SUBSTITUTE($AH635:$AH638,"M", "")))</f>
        <v>0</v>
      </c>
      <c r="BA635" s="219">
        <f>SUMPRODUCT(LEN($AG635:$AG638)-LEN(SUBSTITUTE($AG635:$AG638,"M", "")))</f>
        <v>0</v>
      </c>
      <c r="BB635" s="273">
        <f>SUMPRODUCT(LEN($AI635:$AI638)-LEN(SUBSTITUTE($AI635:$AI638,"S", "")))</f>
        <v>0</v>
      </c>
      <c r="BC635" s="276">
        <f>SUMPRODUCT(LEN($AI635:$AI638)-LEN(SUBSTITUTE($AI635:$AI638,"F", "")))</f>
        <v>0</v>
      </c>
      <c r="BD635" s="276">
        <f>SUMPRODUCT(LEN($AI635:$AI638)-LEN(SUBSTITUTE($AI635:$AI638,"G", "")))</f>
        <v>0</v>
      </c>
      <c r="BE635" s="279">
        <f>SUMPRODUCT(LEN($AI635:$AI638)-LEN(SUBSTITUTE($AI635:$AI638,"M", "")))</f>
        <v>0</v>
      </c>
    </row>
    <row r="636" spans="2:65" ht="28.15" hidden="1" customHeight="1" thickBot="1">
      <c r="B636" s="32"/>
      <c r="C636" s="245"/>
      <c r="D636" s="40"/>
      <c r="E636" s="39"/>
      <c r="F636" s="39"/>
      <c r="G636" s="38"/>
      <c r="H636" s="242"/>
      <c r="I636" s="249"/>
      <c r="J636" s="249"/>
      <c r="K636" s="249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36"/>
      <c r="AK636" s="236"/>
      <c r="AL636" s="22"/>
      <c r="AM636" s="229"/>
      <c r="AN636" s="217"/>
      <c r="AO636" s="220"/>
      <c r="AP636" s="223"/>
      <c r="AQ636" s="217"/>
      <c r="AR636" s="220"/>
      <c r="AS636" s="223"/>
      <c r="AT636" s="217"/>
      <c r="AU636" s="220"/>
      <c r="AV636" s="223"/>
      <c r="AW636" s="217"/>
      <c r="AX636" s="220"/>
      <c r="AY636" s="223"/>
      <c r="AZ636" s="217"/>
      <c r="BA636" s="220"/>
      <c r="BB636" s="274"/>
      <c r="BC636" s="277"/>
      <c r="BD636" s="277"/>
      <c r="BE636" s="280"/>
    </row>
    <row r="637" spans="2:65" ht="28.15" hidden="1" customHeight="1">
      <c r="B637" s="32"/>
      <c r="C637" s="246"/>
      <c r="D637" s="31"/>
      <c r="E637" s="30"/>
      <c r="F637" s="30"/>
      <c r="G637" s="29"/>
      <c r="H637" s="239"/>
      <c r="I637" s="250"/>
      <c r="J637" s="250"/>
      <c r="K637" s="250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36"/>
      <c r="AK637" s="236"/>
      <c r="AL637" s="22"/>
      <c r="AM637" s="229"/>
      <c r="AN637" s="217"/>
      <c r="AO637" s="220"/>
      <c r="AP637" s="223"/>
      <c r="AQ637" s="217"/>
      <c r="AR637" s="220"/>
      <c r="AS637" s="223"/>
      <c r="AT637" s="217"/>
      <c r="AU637" s="220"/>
      <c r="AV637" s="223"/>
      <c r="AW637" s="217"/>
      <c r="AX637" s="220"/>
      <c r="AY637" s="223"/>
      <c r="AZ637" s="217"/>
      <c r="BA637" s="220"/>
      <c r="BB637" s="274"/>
      <c r="BC637" s="277"/>
      <c r="BD637" s="277"/>
      <c r="BE637" s="280"/>
    </row>
    <row r="638" spans="2:65" ht="28.15" hidden="1" customHeight="1" thickBot="1">
      <c r="B638" s="21"/>
      <c r="C638" s="252"/>
      <c r="D638" s="20"/>
      <c r="E638" s="19"/>
      <c r="F638" s="19"/>
      <c r="G638" s="18"/>
      <c r="H638" s="240"/>
      <c r="I638" s="253"/>
      <c r="J638" s="253"/>
      <c r="K638" s="253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37"/>
      <c r="AK638" s="237"/>
      <c r="AL638" s="11"/>
      <c r="AM638" s="230"/>
      <c r="AN638" s="218"/>
      <c r="AO638" s="221"/>
      <c r="AP638" s="224"/>
      <c r="AQ638" s="218"/>
      <c r="AR638" s="221"/>
      <c r="AS638" s="224"/>
      <c r="AT638" s="218"/>
      <c r="AU638" s="221"/>
      <c r="AV638" s="224"/>
      <c r="AW638" s="218"/>
      <c r="AX638" s="221"/>
      <c r="AY638" s="224"/>
      <c r="AZ638" s="218"/>
      <c r="BA638" s="221"/>
      <c r="BB638" s="275"/>
      <c r="BC638" s="278"/>
      <c r="BD638" s="278"/>
      <c r="BE638" s="281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14" t="s">
        <v>167</v>
      </c>
      <c r="M639" s="243"/>
      <c r="N639" s="214" t="s">
        <v>166</v>
      </c>
      <c r="O639" s="243"/>
      <c r="P639" s="214" t="s">
        <v>166</v>
      </c>
      <c r="Q639" s="215"/>
      <c r="R639" s="214" t="s">
        <v>166</v>
      </c>
      <c r="S639" s="215"/>
      <c r="T639" s="214" t="s">
        <v>166</v>
      </c>
      <c r="U639" s="215"/>
      <c r="V639" s="214" t="s">
        <v>166</v>
      </c>
      <c r="W639" s="215"/>
      <c r="X639" s="214" t="s">
        <v>166</v>
      </c>
      <c r="Y639" s="215"/>
      <c r="Z639" s="214" t="s">
        <v>166</v>
      </c>
      <c r="AA639" s="215"/>
      <c r="AB639" s="214" t="s">
        <v>166</v>
      </c>
      <c r="AC639" s="215"/>
      <c r="AD639" s="214" t="s">
        <v>166</v>
      </c>
      <c r="AE639" s="215"/>
      <c r="AF639" s="234" t="s">
        <v>165</v>
      </c>
      <c r="AG639" s="215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55"/>
      <c r="F640" s="256"/>
      <c r="G640" s="257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79</v>
      </c>
      <c r="AN640" s="85">
        <f t="shared" si="84"/>
        <v>0</v>
      </c>
      <c r="AO640" s="84">
        <f t="shared" si="84"/>
        <v>0</v>
      </c>
      <c r="AP640" s="86">
        <f t="shared" si="84"/>
        <v>11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24</v>
      </c>
      <c r="AW640" s="85">
        <f t="shared" si="84"/>
        <v>0</v>
      </c>
      <c r="AX640" s="84">
        <f t="shared" si="84"/>
        <v>0</v>
      </c>
      <c r="AY640" s="86">
        <f t="shared" si="84"/>
        <v>9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137</v>
      </c>
      <c r="BI640" s="5">
        <f>SUM(AM640:AO640)/$BJ$5</f>
        <v>79</v>
      </c>
      <c r="BJ640" s="5">
        <f>SUM(AP640:AR640,BB640)/$BJ$5</f>
        <v>11</v>
      </c>
      <c r="BK640" s="5">
        <f>SUM(AS640:AU640,BC640)/$BJ$5</f>
        <v>1</v>
      </c>
      <c r="BL640" s="5">
        <f>SUM(AV640:AX640,BD640)/$BJ$5</f>
        <v>26</v>
      </c>
      <c r="BM640" s="5">
        <f>SUM(AY640:BA640,BE640)/$BJ$5</f>
        <v>9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39.5</v>
      </c>
      <c r="AN641" s="66">
        <f t="shared" si="85"/>
        <v>0</v>
      </c>
      <c r="AO641" s="65">
        <f t="shared" si="85"/>
        <v>0</v>
      </c>
      <c r="AP641" s="67">
        <f t="shared" si="85"/>
        <v>5.5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12</v>
      </c>
      <c r="AW641" s="66">
        <f t="shared" si="85"/>
        <v>0</v>
      </c>
      <c r="AX641" s="65">
        <f t="shared" si="85"/>
        <v>0</v>
      </c>
      <c r="AY641" s="67">
        <f t="shared" si="85"/>
        <v>4.5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4">
        <v>1</v>
      </c>
      <c r="D642" s="50" t="s">
        <v>1577</v>
      </c>
      <c r="E642" s="49"/>
      <c r="F642" s="49"/>
      <c r="G642" s="48"/>
      <c r="H642" s="241" t="s">
        <v>178</v>
      </c>
      <c r="I642" s="248">
        <v>140</v>
      </c>
      <c r="J642" s="248">
        <v>38</v>
      </c>
      <c r="K642" s="248">
        <v>7</v>
      </c>
      <c r="L642" s="45" t="s">
        <v>132</v>
      </c>
      <c r="M642" s="44" t="s">
        <v>1181</v>
      </c>
      <c r="N642" s="45" t="s">
        <v>131</v>
      </c>
      <c r="O642" s="44" t="s">
        <v>1446</v>
      </c>
      <c r="P642" s="45" t="s">
        <v>130</v>
      </c>
      <c r="Q642" s="44" t="s">
        <v>1576</v>
      </c>
      <c r="R642" s="45" t="s">
        <v>129</v>
      </c>
      <c r="S642" s="44" t="s">
        <v>1575</v>
      </c>
      <c r="T642" s="45" t="s">
        <v>128</v>
      </c>
      <c r="U642" s="44" t="s">
        <v>1574</v>
      </c>
      <c r="V642" s="45" t="s">
        <v>127</v>
      </c>
      <c r="W642" s="44" t="s">
        <v>374</v>
      </c>
      <c r="X642" s="45" t="s">
        <v>126</v>
      </c>
      <c r="Y642" s="44" t="s">
        <v>175</v>
      </c>
      <c r="Z642" s="45" t="s">
        <v>125</v>
      </c>
      <c r="AA642" s="44" t="s">
        <v>133</v>
      </c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 t="s">
        <v>715</v>
      </c>
      <c r="AJ642" s="235">
        <v>4</v>
      </c>
      <c r="AK642" s="235"/>
      <c r="AL642" s="51"/>
      <c r="AM642" s="228">
        <f>SUMPRODUCT(LEN($M642:$AE645)-LEN(SUBSTITUTE($M642:$AE645,"A", "")))</f>
        <v>79</v>
      </c>
      <c r="AN642" s="216">
        <f>SUMPRODUCT(LEN($AH642:$AH645)-LEN(SUBSTITUTE($AH642:$AH645,"A", "")))</f>
        <v>0</v>
      </c>
      <c r="AO642" s="219">
        <f>SUMPRODUCT(LEN($AG642:$AG645)-LEN(SUBSTITUTE($AG642:$AG645,"A", "")))</f>
        <v>0</v>
      </c>
      <c r="AP642" s="222">
        <f>SUMPRODUCT(LEN($M642:$AE645)-LEN(SUBSTITUTE($M642:$AE645,"S", "")))</f>
        <v>11</v>
      </c>
      <c r="AQ642" s="216">
        <f>SUMPRODUCT(LEN($AH642:$AH645)-LEN(SUBSTITUTE($AH642:$AH645,"S", "")))</f>
        <v>0</v>
      </c>
      <c r="AR642" s="219">
        <f>SUMPRODUCT(LEN($AG642:$AG645)-LEN(SUBSTITUTE($AG642:$AG645,"S", "")))</f>
        <v>0</v>
      </c>
      <c r="AS642" s="222">
        <f>SUMPRODUCT(LEN($M642:$AE645)-LEN(SUBSTITUTE($M642:$AE645,"F", "")))</f>
        <v>1</v>
      </c>
      <c r="AT642" s="216">
        <f>SUMPRODUCT(LEN($AH642:$AH645)-LEN(SUBSTITUTE($AH642:$AH645,"F", "")))</f>
        <v>0</v>
      </c>
      <c r="AU642" s="219">
        <f>SUMPRODUCT(LEN($AG642:$AG645)-LEN(SUBSTITUTE($AG642:$AG645,"F", "")))</f>
        <v>0</v>
      </c>
      <c r="AV642" s="222">
        <f>SUMPRODUCT(LEN($M642:$AE645)-LEN(SUBSTITUTE($M642:$AE645,"G", "")))</f>
        <v>24</v>
      </c>
      <c r="AW642" s="216">
        <f>SUMPRODUCT(LEN($AH642:$AH645)-LEN(SUBSTITUTE($AH642:$AH645,"G", "")))</f>
        <v>0</v>
      </c>
      <c r="AX642" s="219">
        <f>SUMPRODUCT(LEN($AG642:$AG645)-LEN(SUBSTITUTE($AG642:$AG645,"G", "")))</f>
        <v>0</v>
      </c>
      <c r="AY642" s="222">
        <f>SUMPRODUCT(LEN($M642:$AE645)-LEN(SUBSTITUTE($M642:$AE645,"M", "")))</f>
        <v>9</v>
      </c>
      <c r="AZ642" s="216">
        <f>SUMPRODUCT(LEN($AH642:$AH645)-LEN(SUBSTITUTE($AH642:$AH645,"M", "")))</f>
        <v>0</v>
      </c>
      <c r="BA642" s="219">
        <f>SUMPRODUCT(LEN($AG642:$AG645)-LEN(SUBSTITUTE($AG642:$AG645,"M", "")))</f>
        <v>0</v>
      </c>
      <c r="BB642" s="273">
        <f>SUMPRODUCT(LEN($AI642:$AI645)-LEN(SUBSTITUTE($AI642:$AI645,"S", "")))</f>
        <v>0</v>
      </c>
      <c r="BC642" s="276">
        <f>SUMPRODUCT(LEN($AI642:$AI645)-LEN(SUBSTITUTE($AI642:$AI645,"F", "")))</f>
        <v>0</v>
      </c>
      <c r="BD642" s="276">
        <f>SUMPRODUCT(LEN($AI642:$AI645)-LEN(SUBSTITUTE($AI642:$AI645,"G", "")))</f>
        <v>2</v>
      </c>
      <c r="BE642" s="279">
        <f>SUMPRODUCT(LEN($AI642:$AI645)-LEN(SUBSTITUTE($AI642:$AI645,"M", "")))</f>
        <v>0</v>
      </c>
    </row>
    <row r="643" spans="2:65" ht="28.15" customHeight="1" thickBot="1">
      <c r="B643" s="32"/>
      <c r="C643" s="245"/>
      <c r="D643" s="40" t="s">
        <v>1573</v>
      </c>
      <c r="E643" s="39"/>
      <c r="F643" s="39"/>
      <c r="G643" s="38"/>
      <c r="H643" s="242"/>
      <c r="I643" s="249"/>
      <c r="J643" s="249"/>
      <c r="K643" s="249"/>
      <c r="L643" s="35" t="s">
        <v>122</v>
      </c>
      <c r="M643" s="34" t="s">
        <v>375</v>
      </c>
      <c r="N643" s="35" t="s">
        <v>121</v>
      </c>
      <c r="O643" s="34" t="s">
        <v>475</v>
      </c>
      <c r="P643" s="35" t="s">
        <v>120</v>
      </c>
      <c r="Q643" s="34" t="s">
        <v>1069</v>
      </c>
      <c r="R643" s="35" t="s">
        <v>119</v>
      </c>
      <c r="S643" s="34" t="s">
        <v>1572</v>
      </c>
      <c r="T643" s="35" t="s">
        <v>118</v>
      </c>
      <c r="U643" s="34" t="s">
        <v>496</v>
      </c>
      <c r="V643" s="35" t="s">
        <v>117</v>
      </c>
      <c r="W643" s="34" t="s">
        <v>671</v>
      </c>
      <c r="X643" s="35" t="s">
        <v>116</v>
      </c>
      <c r="Y643" s="34" t="s">
        <v>186</v>
      </c>
      <c r="Z643" s="35" t="s">
        <v>115</v>
      </c>
      <c r="AA643" s="34" t="s">
        <v>175</v>
      </c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36"/>
      <c r="AK643" s="236"/>
      <c r="AL643" s="51"/>
      <c r="AM643" s="229"/>
      <c r="AN643" s="217"/>
      <c r="AO643" s="220"/>
      <c r="AP643" s="223"/>
      <c r="AQ643" s="217"/>
      <c r="AR643" s="220"/>
      <c r="AS643" s="223"/>
      <c r="AT643" s="217"/>
      <c r="AU643" s="220"/>
      <c r="AV643" s="223"/>
      <c r="AW643" s="217"/>
      <c r="AX643" s="220"/>
      <c r="AY643" s="223"/>
      <c r="AZ643" s="217"/>
      <c r="BA643" s="220"/>
      <c r="BB643" s="274"/>
      <c r="BC643" s="277"/>
      <c r="BD643" s="277"/>
      <c r="BE643" s="280"/>
    </row>
    <row r="644" spans="2:65" ht="28.15" customHeight="1">
      <c r="B644" s="32"/>
      <c r="C644" s="246"/>
      <c r="D644" s="31"/>
      <c r="E644" s="30"/>
      <c r="F644" s="30"/>
      <c r="G644" s="29"/>
      <c r="H644" s="239">
        <v>255</v>
      </c>
      <c r="I644" s="250"/>
      <c r="J644" s="250"/>
      <c r="K644" s="250"/>
      <c r="L644" s="26" t="s">
        <v>112</v>
      </c>
      <c r="M644" s="25" t="s">
        <v>1167</v>
      </c>
      <c r="N644" s="26" t="s">
        <v>111</v>
      </c>
      <c r="O644" s="25" t="s">
        <v>1548</v>
      </c>
      <c r="P644" s="26" t="s">
        <v>110</v>
      </c>
      <c r="Q644" s="25" t="s">
        <v>1571</v>
      </c>
      <c r="R644" s="26" t="s">
        <v>109</v>
      </c>
      <c r="S644" s="25" t="s">
        <v>703</v>
      </c>
      <c r="T644" s="26" t="s">
        <v>108</v>
      </c>
      <c r="U644" s="25" t="s">
        <v>1570</v>
      </c>
      <c r="V644" s="26" t="s">
        <v>107</v>
      </c>
      <c r="W644" s="25" t="s">
        <v>374</v>
      </c>
      <c r="X644" s="26" t="s">
        <v>106</v>
      </c>
      <c r="Y644" s="25" t="s">
        <v>483</v>
      </c>
      <c r="Z644" s="26" t="s">
        <v>105</v>
      </c>
      <c r="AA644" s="25" t="s">
        <v>133</v>
      </c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36"/>
      <c r="AK644" s="236"/>
      <c r="AL644" s="51"/>
      <c r="AM644" s="229"/>
      <c r="AN644" s="217"/>
      <c r="AO644" s="220"/>
      <c r="AP644" s="223"/>
      <c r="AQ644" s="217"/>
      <c r="AR644" s="220"/>
      <c r="AS644" s="223"/>
      <c r="AT644" s="217"/>
      <c r="AU644" s="220"/>
      <c r="AV644" s="223"/>
      <c r="AW644" s="217"/>
      <c r="AX644" s="220"/>
      <c r="AY644" s="223"/>
      <c r="AZ644" s="217"/>
      <c r="BA644" s="220"/>
      <c r="BB644" s="274"/>
      <c r="BC644" s="277"/>
      <c r="BD644" s="277"/>
      <c r="BE644" s="280"/>
    </row>
    <row r="645" spans="2:65" ht="28.15" customHeight="1" thickBot="1">
      <c r="B645" s="32"/>
      <c r="C645" s="247"/>
      <c r="D645" s="60"/>
      <c r="E645" s="59"/>
      <c r="F645" s="59"/>
      <c r="G645" s="58"/>
      <c r="H645" s="240"/>
      <c r="I645" s="251"/>
      <c r="J645" s="251"/>
      <c r="K645" s="251"/>
      <c r="L645" s="55" t="s">
        <v>103</v>
      </c>
      <c r="M645" s="54" t="s">
        <v>375</v>
      </c>
      <c r="N645" s="55" t="s">
        <v>102</v>
      </c>
      <c r="O645" s="54" t="s">
        <v>475</v>
      </c>
      <c r="P645" s="55" t="s">
        <v>101</v>
      </c>
      <c r="Q645" s="54" t="s">
        <v>1285</v>
      </c>
      <c r="R645" s="55" t="s">
        <v>100</v>
      </c>
      <c r="S645" s="54" t="s">
        <v>1569</v>
      </c>
      <c r="T645" s="55">
        <v>20</v>
      </c>
      <c r="U645" s="54" t="s">
        <v>891</v>
      </c>
      <c r="V645" s="55" t="s">
        <v>99</v>
      </c>
      <c r="W645" s="54" t="s">
        <v>475</v>
      </c>
      <c r="X645" s="55" t="s">
        <v>98</v>
      </c>
      <c r="Y645" s="54" t="s">
        <v>133</v>
      </c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38"/>
      <c r="AK645" s="238"/>
      <c r="AL645" s="51"/>
      <c r="AM645" s="230"/>
      <c r="AN645" s="218"/>
      <c r="AO645" s="221"/>
      <c r="AP645" s="224"/>
      <c r="AQ645" s="218"/>
      <c r="AR645" s="221"/>
      <c r="AS645" s="224"/>
      <c r="AT645" s="218"/>
      <c r="AU645" s="221"/>
      <c r="AV645" s="224"/>
      <c r="AW645" s="218"/>
      <c r="AX645" s="221"/>
      <c r="AY645" s="224"/>
      <c r="AZ645" s="218"/>
      <c r="BA645" s="221"/>
      <c r="BB645" s="275"/>
      <c r="BC645" s="278"/>
      <c r="BD645" s="278"/>
      <c r="BE645" s="281"/>
    </row>
    <row r="646" spans="2:65" ht="28.15" customHeight="1">
      <c r="B646" s="32"/>
      <c r="C646" s="244">
        <v>2</v>
      </c>
      <c r="D646" s="50"/>
      <c r="E646" s="49"/>
      <c r="F646" s="49"/>
      <c r="G646" s="48"/>
      <c r="H646" s="241"/>
      <c r="I646" s="248"/>
      <c r="J646" s="248"/>
      <c r="K646" s="248"/>
      <c r="L646" s="45" t="s">
        <v>132</v>
      </c>
      <c r="M646" s="44"/>
      <c r="N646" s="45" t="s">
        <v>131</v>
      </c>
      <c r="O646" s="44"/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31"/>
      <c r="AK646" s="225"/>
      <c r="AL646" s="51"/>
      <c r="AM646" s="228">
        <f>SUMPRODUCT(LEN($M646:$AE649)-LEN(SUBSTITUTE($M646:$AE649,"A", "")))</f>
        <v>0</v>
      </c>
      <c r="AN646" s="216">
        <f>SUMPRODUCT(LEN($AH646:$AH649)-LEN(SUBSTITUTE($AH646:$AH649,"A", "")))</f>
        <v>0</v>
      </c>
      <c r="AO646" s="219">
        <f>SUMPRODUCT(LEN($AG646:$AG649)-LEN(SUBSTITUTE($AG646:$AG649,"A", "")))</f>
        <v>0</v>
      </c>
      <c r="AP646" s="222">
        <f>SUMPRODUCT(LEN($M646:$AE649)-LEN(SUBSTITUTE($M646:$AE649,"S", "")))</f>
        <v>0</v>
      </c>
      <c r="AQ646" s="216">
        <f>SUMPRODUCT(LEN($AH646:$AH649)-LEN(SUBSTITUTE($AH646:$AH649,"S", "")))</f>
        <v>0</v>
      </c>
      <c r="AR646" s="219">
        <f>SUMPRODUCT(LEN($AG646:$AG649)-LEN(SUBSTITUTE($AG646:$AG649,"S", "")))</f>
        <v>0</v>
      </c>
      <c r="AS646" s="222">
        <f>SUMPRODUCT(LEN($M646:$AE649)-LEN(SUBSTITUTE($M646:$AE649,"F", "")))</f>
        <v>0</v>
      </c>
      <c r="AT646" s="216">
        <f>SUMPRODUCT(LEN($AH646:$AH649)-LEN(SUBSTITUTE($AH646:$AH649,"F", "")))</f>
        <v>0</v>
      </c>
      <c r="AU646" s="219">
        <f>SUMPRODUCT(LEN($AG646:$AG649)-LEN(SUBSTITUTE($AG646:$AG649,"F", "")))</f>
        <v>0</v>
      </c>
      <c r="AV646" s="222">
        <f>SUMPRODUCT(LEN($M646:$AE649)-LEN(SUBSTITUTE($M646:$AE649,"G", "")))</f>
        <v>0</v>
      </c>
      <c r="AW646" s="216">
        <f>SUMPRODUCT(LEN($AH646:$AH649)-LEN(SUBSTITUTE($AH646:$AH649,"G", "")))</f>
        <v>0</v>
      </c>
      <c r="AX646" s="219">
        <f>SUMPRODUCT(LEN($AG646:$AG649)-LEN(SUBSTITUTE($AG646:$AG649,"G", "")))</f>
        <v>0</v>
      </c>
      <c r="AY646" s="222">
        <f>SUMPRODUCT(LEN($M646:$AE649)-LEN(SUBSTITUTE($M646:$AE649,"M", "")))</f>
        <v>0</v>
      </c>
      <c r="AZ646" s="216">
        <f>SUMPRODUCT(LEN($AH646:$AH649)-LEN(SUBSTITUTE($AH646:$AH649,"M", "")))</f>
        <v>0</v>
      </c>
      <c r="BA646" s="219">
        <f>SUMPRODUCT(LEN($AG646:$AG649)-LEN(SUBSTITUTE($AG646:$AG649,"M", "")))</f>
        <v>0</v>
      </c>
      <c r="BB646" s="273">
        <f>SUMPRODUCT(LEN($AI646:$AI649)-LEN(SUBSTITUTE($AI646:$AI649,"S", "")))</f>
        <v>0</v>
      </c>
      <c r="BC646" s="276">
        <f>SUMPRODUCT(LEN($AI646:$AI649)-LEN(SUBSTITUTE($AI646:$AI649,"F", "")))</f>
        <v>0</v>
      </c>
      <c r="BD646" s="276">
        <f>SUMPRODUCT(LEN($AI646:$AI649)-LEN(SUBSTITUTE($AI646:$AI649,"G", "")))</f>
        <v>0</v>
      </c>
      <c r="BE646" s="279">
        <f>SUMPRODUCT(LEN($AI646:$AI649)-LEN(SUBSTITUTE($AI646:$AI649,"M", "")))</f>
        <v>0</v>
      </c>
    </row>
    <row r="647" spans="2:65" ht="28.15" customHeight="1" thickBot="1">
      <c r="B647" s="32"/>
      <c r="C647" s="245"/>
      <c r="D647" s="40"/>
      <c r="E647" s="39"/>
      <c r="F647" s="39"/>
      <c r="G647" s="38"/>
      <c r="H647" s="242"/>
      <c r="I647" s="249"/>
      <c r="J647" s="249"/>
      <c r="K647" s="249"/>
      <c r="L647" s="35" t="s">
        <v>122</v>
      </c>
      <c r="M647" s="34"/>
      <c r="N647" s="35" t="s">
        <v>121</v>
      </c>
      <c r="O647" s="34"/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32"/>
      <c r="AK647" s="226"/>
      <c r="AL647" s="51"/>
      <c r="AM647" s="229"/>
      <c r="AN647" s="217"/>
      <c r="AO647" s="220"/>
      <c r="AP647" s="223"/>
      <c r="AQ647" s="217"/>
      <c r="AR647" s="220"/>
      <c r="AS647" s="223"/>
      <c r="AT647" s="217"/>
      <c r="AU647" s="220"/>
      <c r="AV647" s="223"/>
      <c r="AW647" s="217"/>
      <c r="AX647" s="220"/>
      <c r="AY647" s="223"/>
      <c r="AZ647" s="217"/>
      <c r="BA647" s="220"/>
      <c r="BB647" s="274"/>
      <c r="BC647" s="277"/>
      <c r="BD647" s="277"/>
      <c r="BE647" s="280"/>
    </row>
    <row r="648" spans="2:65" ht="28.15" customHeight="1">
      <c r="B648" s="32"/>
      <c r="C648" s="246"/>
      <c r="D648" s="31"/>
      <c r="E648" s="30"/>
      <c r="F648" s="30"/>
      <c r="G648" s="29"/>
      <c r="H648" s="239"/>
      <c r="I648" s="250"/>
      <c r="J648" s="250"/>
      <c r="K648" s="250"/>
      <c r="L648" s="26" t="s">
        <v>112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32"/>
      <c r="AK648" s="226"/>
      <c r="AL648" s="51"/>
      <c r="AM648" s="229"/>
      <c r="AN648" s="217"/>
      <c r="AO648" s="220"/>
      <c r="AP648" s="223"/>
      <c r="AQ648" s="217"/>
      <c r="AR648" s="220"/>
      <c r="AS648" s="223"/>
      <c r="AT648" s="217"/>
      <c r="AU648" s="220"/>
      <c r="AV648" s="223"/>
      <c r="AW648" s="217"/>
      <c r="AX648" s="220"/>
      <c r="AY648" s="223"/>
      <c r="AZ648" s="217"/>
      <c r="BA648" s="220"/>
      <c r="BB648" s="274"/>
      <c r="BC648" s="277"/>
      <c r="BD648" s="277"/>
      <c r="BE648" s="280"/>
    </row>
    <row r="649" spans="2:65" ht="28.15" customHeight="1" thickBot="1">
      <c r="B649" s="32"/>
      <c r="C649" s="247"/>
      <c r="D649" s="60"/>
      <c r="E649" s="59"/>
      <c r="F649" s="59"/>
      <c r="G649" s="58"/>
      <c r="H649" s="240"/>
      <c r="I649" s="251"/>
      <c r="J649" s="251"/>
      <c r="K649" s="251"/>
      <c r="L649" s="55" t="s">
        <v>103</v>
      </c>
      <c r="M649" s="54"/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33"/>
      <c r="AK649" s="227"/>
      <c r="AL649" s="51"/>
      <c r="AM649" s="230"/>
      <c r="AN649" s="218"/>
      <c r="AO649" s="221"/>
      <c r="AP649" s="224"/>
      <c r="AQ649" s="218"/>
      <c r="AR649" s="221"/>
      <c r="AS649" s="224"/>
      <c r="AT649" s="218"/>
      <c r="AU649" s="221"/>
      <c r="AV649" s="224"/>
      <c r="AW649" s="218"/>
      <c r="AX649" s="221"/>
      <c r="AY649" s="224"/>
      <c r="AZ649" s="218"/>
      <c r="BA649" s="221"/>
      <c r="BB649" s="275"/>
      <c r="BC649" s="278"/>
      <c r="BD649" s="278"/>
      <c r="BE649" s="281"/>
    </row>
    <row r="650" spans="2:65" ht="28.15" hidden="1" customHeight="1">
      <c r="B650" s="32"/>
      <c r="C650" s="244">
        <v>3</v>
      </c>
      <c r="D650" s="50"/>
      <c r="E650" s="49"/>
      <c r="F650" s="49"/>
      <c r="G650" s="48"/>
      <c r="H650" s="241"/>
      <c r="I650" s="248"/>
      <c r="J650" s="248"/>
      <c r="K650" s="248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35"/>
      <c r="AK650" s="235"/>
      <c r="AL650" s="41"/>
      <c r="AM650" s="228">
        <f>SUMPRODUCT(LEN($M650:$AE653)-LEN(SUBSTITUTE($M650:$AE653,"A", "")))</f>
        <v>0</v>
      </c>
      <c r="AN650" s="216">
        <f>SUMPRODUCT(LEN($AH650:$AH653)-LEN(SUBSTITUTE($AH650:$AH653,"A", "")))</f>
        <v>0</v>
      </c>
      <c r="AO650" s="219">
        <f>SUMPRODUCT(LEN($AG650:$AG653)-LEN(SUBSTITUTE($AG650:$AG653,"A", "")))</f>
        <v>0</v>
      </c>
      <c r="AP650" s="222">
        <f>SUMPRODUCT(LEN($M650:$AE653)-LEN(SUBSTITUTE($M650:$AE653,"S", "")))</f>
        <v>0</v>
      </c>
      <c r="AQ650" s="216">
        <f>SUMPRODUCT(LEN($AH650:$AH653)-LEN(SUBSTITUTE($AH650:$AH653,"S", "")))</f>
        <v>0</v>
      </c>
      <c r="AR650" s="219">
        <f>SUMPRODUCT(LEN($AG650:$AG653)-LEN(SUBSTITUTE($AG650:$AG653,"S", "")))</f>
        <v>0</v>
      </c>
      <c r="AS650" s="222">
        <f>SUMPRODUCT(LEN($M650:$AE653)-LEN(SUBSTITUTE($M650:$AE653,"F", "")))</f>
        <v>0</v>
      </c>
      <c r="AT650" s="216">
        <f>SUMPRODUCT(LEN($AH650:$AH653)-LEN(SUBSTITUTE($AH650:$AH653,"F", "")))</f>
        <v>0</v>
      </c>
      <c r="AU650" s="219">
        <f>SUMPRODUCT(LEN($AG650:$AG653)-LEN(SUBSTITUTE($AG650:$AG653,"F", "")))</f>
        <v>0</v>
      </c>
      <c r="AV650" s="222">
        <f>SUMPRODUCT(LEN($M650:$AE653)-LEN(SUBSTITUTE($M650:$AE653,"G", "")))</f>
        <v>0</v>
      </c>
      <c r="AW650" s="216">
        <f>SUMPRODUCT(LEN($AH650:$AH653)-LEN(SUBSTITUTE($AH650:$AH653,"G", "")))</f>
        <v>0</v>
      </c>
      <c r="AX650" s="219">
        <f>SUMPRODUCT(LEN($AG650:$AG653)-LEN(SUBSTITUTE($AG650:$AG653,"G", "")))</f>
        <v>0</v>
      </c>
      <c r="AY650" s="222">
        <f>SUMPRODUCT(LEN($M650:$AE653)-LEN(SUBSTITUTE($M650:$AE653,"M", "")))</f>
        <v>0</v>
      </c>
      <c r="AZ650" s="216">
        <f>SUMPRODUCT(LEN($AH650:$AH653)-LEN(SUBSTITUTE($AH650:$AH653,"M", "")))</f>
        <v>0</v>
      </c>
      <c r="BA650" s="219">
        <f>SUMPRODUCT(LEN($AG650:$AG653)-LEN(SUBSTITUTE($AG650:$AG653,"M", "")))</f>
        <v>0</v>
      </c>
      <c r="BB650" s="273">
        <f>SUMPRODUCT(LEN($AI650:$AI653)-LEN(SUBSTITUTE($AI650:$AI653,"S", "")))</f>
        <v>0</v>
      </c>
      <c r="BC650" s="276">
        <f>SUMPRODUCT(LEN($AI650:$AI653)-LEN(SUBSTITUTE($AI650:$AI653,"F", "")))</f>
        <v>0</v>
      </c>
      <c r="BD650" s="276">
        <f>SUMPRODUCT(LEN($AI650:$AI653)-LEN(SUBSTITUTE($AI650:$AI653,"G", "")))</f>
        <v>0</v>
      </c>
      <c r="BE650" s="279">
        <f>SUMPRODUCT(LEN($AI650:$AI653)-LEN(SUBSTITUTE($AI650:$AI653,"M", "")))</f>
        <v>0</v>
      </c>
    </row>
    <row r="651" spans="2:65" ht="28.15" hidden="1" customHeight="1" thickBot="1">
      <c r="B651" s="32"/>
      <c r="C651" s="245"/>
      <c r="D651" s="40"/>
      <c r="E651" s="39"/>
      <c r="F651" s="39"/>
      <c r="G651" s="38"/>
      <c r="H651" s="242"/>
      <c r="I651" s="249"/>
      <c r="J651" s="249"/>
      <c r="K651" s="249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36"/>
      <c r="AK651" s="236"/>
      <c r="AL651" s="22"/>
      <c r="AM651" s="229"/>
      <c r="AN651" s="217"/>
      <c r="AO651" s="220"/>
      <c r="AP651" s="223"/>
      <c r="AQ651" s="217"/>
      <c r="AR651" s="220"/>
      <c r="AS651" s="223"/>
      <c r="AT651" s="217"/>
      <c r="AU651" s="220"/>
      <c r="AV651" s="223"/>
      <c r="AW651" s="217"/>
      <c r="AX651" s="220"/>
      <c r="AY651" s="223"/>
      <c r="AZ651" s="217"/>
      <c r="BA651" s="220"/>
      <c r="BB651" s="274"/>
      <c r="BC651" s="277"/>
      <c r="BD651" s="277"/>
      <c r="BE651" s="280"/>
    </row>
    <row r="652" spans="2:65" ht="28.15" hidden="1" customHeight="1">
      <c r="B652" s="32"/>
      <c r="C652" s="246"/>
      <c r="D652" s="31"/>
      <c r="E652" s="30"/>
      <c r="F652" s="30"/>
      <c r="G652" s="29"/>
      <c r="H652" s="239"/>
      <c r="I652" s="250"/>
      <c r="J652" s="250"/>
      <c r="K652" s="250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36"/>
      <c r="AK652" s="236"/>
      <c r="AL652" s="22"/>
      <c r="AM652" s="229"/>
      <c r="AN652" s="217"/>
      <c r="AO652" s="220"/>
      <c r="AP652" s="223"/>
      <c r="AQ652" s="217"/>
      <c r="AR652" s="220"/>
      <c r="AS652" s="223"/>
      <c r="AT652" s="217"/>
      <c r="AU652" s="220"/>
      <c r="AV652" s="223"/>
      <c r="AW652" s="217"/>
      <c r="AX652" s="220"/>
      <c r="AY652" s="223"/>
      <c r="AZ652" s="217"/>
      <c r="BA652" s="220"/>
      <c r="BB652" s="274"/>
      <c r="BC652" s="277"/>
      <c r="BD652" s="277"/>
      <c r="BE652" s="280"/>
    </row>
    <row r="653" spans="2:65" ht="28.15" hidden="1" customHeight="1" thickBot="1">
      <c r="B653" s="21"/>
      <c r="C653" s="252"/>
      <c r="D653" s="20"/>
      <c r="E653" s="19"/>
      <c r="F653" s="19"/>
      <c r="G653" s="18"/>
      <c r="H653" s="240"/>
      <c r="I653" s="253"/>
      <c r="J653" s="253"/>
      <c r="K653" s="253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37"/>
      <c r="AK653" s="237"/>
      <c r="AL653" s="11"/>
      <c r="AM653" s="230"/>
      <c r="AN653" s="218"/>
      <c r="AO653" s="221"/>
      <c r="AP653" s="224"/>
      <c r="AQ653" s="218"/>
      <c r="AR653" s="221"/>
      <c r="AS653" s="224"/>
      <c r="AT653" s="218"/>
      <c r="AU653" s="221"/>
      <c r="AV653" s="224"/>
      <c r="AW653" s="218"/>
      <c r="AX653" s="221"/>
      <c r="AY653" s="224"/>
      <c r="AZ653" s="218"/>
      <c r="BA653" s="221"/>
      <c r="BB653" s="275"/>
      <c r="BC653" s="278"/>
      <c r="BD653" s="278"/>
      <c r="BE653" s="281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14" t="s">
        <v>167</v>
      </c>
      <c r="M654" s="243"/>
      <c r="N654" s="214" t="s">
        <v>166</v>
      </c>
      <c r="O654" s="243"/>
      <c r="P654" s="214" t="s">
        <v>166</v>
      </c>
      <c r="Q654" s="215"/>
      <c r="R654" s="214" t="s">
        <v>166</v>
      </c>
      <c r="S654" s="215"/>
      <c r="T654" s="214" t="s">
        <v>166</v>
      </c>
      <c r="U654" s="215"/>
      <c r="V654" s="214" t="s">
        <v>166</v>
      </c>
      <c r="W654" s="215"/>
      <c r="X654" s="214" t="s">
        <v>166</v>
      </c>
      <c r="Y654" s="215"/>
      <c r="Z654" s="214" t="s">
        <v>166</v>
      </c>
      <c r="AA654" s="215"/>
      <c r="AB654" s="214" t="s">
        <v>166</v>
      </c>
      <c r="AC654" s="215"/>
      <c r="AD654" s="214" t="s">
        <v>166</v>
      </c>
      <c r="AE654" s="215"/>
      <c r="AF654" s="234" t="s">
        <v>165</v>
      </c>
      <c r="AG654" s="215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55"/>
      <c r="F655" s="256"/>
      <c r="G655" s="257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47</v>
      </c>
      <c r="AN655" s="85">
        <f t="shared" si="86"/>
        <v>1</v>
      </c>
      <c r="AO655" s="84">
        <f t="shared" si="86"/>
        <v>0</v>
      </c>
      <c r="AP655" s="86">
        <f t="shared" si="86"/>
        <v>36</v>
      </c>
      <c r="AQ655" s="85">
        <f t="shared" si="86"/>
        <v>0</v>
      </c>
      <c r="AR655" s="84">
        <f t="shared" si="86"/>
        <v>2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12</v>
      </c>
      <c r="AW655" s="85">
        <f t="shared" si="86"/>
        <v>0</v>
      </c>
      <c r="AX655" s="84">
        <f t="shared" si="86"/>
        <v>0</v>
      </c>
      <c r="AY655" s="86">
        <f t="shared" si="86"/>
        <v>12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1</v>
      </c>
      <c r="BE655" s="81">
        <f t="shared" si="86"/>
        <v>0</v>
      </c>
      <c r="BF655" s="61" t="s">
        <v>137</v>
      </c>
      <c r="BI655" s="5">
        <f>SUM(AM655:AO655)/$BJ$5</f>
        <v>48</v>
      </c>
      <c r="BJ655" s="5">
        <f>SUM(AP655:AR655,BB655)/$BJ$5</f>
        <v>38</v>
      </c>
      <c r="BK655" s="5">
        <f>SUM(AS655:AU655,BC655)/$BJ$5</f>
        <v>1</v>
      </c>
      <c r="BL655" s="5">
        <f>SUM(AV655:AX655,BD655)/$BJ$5</f>
        <v>13</v>
      </c>
      <c r="BM655" s="5">
        <f>SUM(AY655:BA655,BE655)/$BJ$5</f>
        <v>13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23.5</v>
      </c>
      <c r="AN656" s="66">
        <f t="shared" si="87"/>
        <v>0.5</v>
      </c>
      <c r="AO656" s="65">
        <f t="shared" si="87"/>
        <v>0</v>
      </c>
      <c r="AP656" s="67">
        <f t="shared" si="87"/>
        <v>18</v>
      </c>
      <c r="AQ656" s="66">
        <f t="shared" si="87"/>
        <v>0</v>
      </c>
      <c r="AR656" s="65">
        <f t="shared" si="87"/>
        <v>1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6</v>
      </c>
      <c r="AW656" s="66">
        <f t="shared" si="87"/>
        <v>0</v>
      </c>
      <c r="AX656" s="65">
        <f t="shared" si="87"/>
        <v>0</v>
      </c>
      <c r="AY656" s="67">
        <f t="shared" si="87"/>
        <v>6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0.5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4">
        <v>1</v>
      </c>
      <c r="D657" s="50" t="s">
        <v>1568</v>
      </c>
      <c r="E657" s="49"/>
      <c r="F657" s="49"/>
      <c r="G657" s="48"/>
      <c r="H657" s="241" t="s">
        <v>178</v>
      </c>
      <c r="I657" s="248">
        <v>131</v>
      </c>
      <c r="J657" s="248">
        <v>37</v>
      </c>
      <c r="K657" s="248">
        <v>6</v>
      </c>
      <c r="L657" s="45" t="s">
        <v>132</v>
      </c>
      <c r="M657" s="44" t="s">
        <v>1399</v>
      </c>
      <c r="N657" s="45" t="s">
        <v>131</v>
      </c>
      <c r="O657" s="44" t="s">
        <v>1167</v>
      </c>
      <c r="P657" s="45" t="s">
        <v>130</v>
      </c>
      <c r="Q657" s="44" t="s">
        <v>1106</v>
      </c>
      <c r="R657" s="45" t="s">
        <v>129</v>
      </c>
      <c r="S657" s="44" t="s">
        <v>720</v>
      </c>
      <c r="T657" s="45" t="s">
        <v>128</v>
      </c>
      <c r="U657" s="44" t="s">
        <v>1565</v>
      </c>
      <c r="V657" s="45" t="s">
        <v>127</v>
      </c>
      <c r="W657" s="44" t="s">
        <v>650</v>
      </c>
      <c r="X657" s="45" t="s">
        <v>126</v>
      </c>
      <c r="Y657" s="44" t="s">
        <v>382</v>
      </c>
      <c r="Z657" s="45" t="s">
        <v>125</v>
      </c>
      <c r="AA657" s="44" t="s">
        <v>371</v>
      </c>
      <c r="AB657" s="47" t="s">
        <v>124</v>
      </c>
      <c r="AC657" s="46"/>
      <c r="AD657" s="45" t="s">
        <v>123</v>
      </c>
      <c r="AE657" s="44"/>
      <c r="AF657" s="43">
        <v>33</v>
      </c>
      <c r="AG657" s="44" t="s">
        <v>133</v>
      </c>
      <c r="AH657" s="43" t="s">
        <v>1079</v>
      </c>
      <c r="AI657" s="42" t="s">
        <v>531</v>
      </c>
      <c r="AJ657" s="235">
        <v>7</v>
      </c>
      <c r="AK657" s="235"/>
      <c r="AL657" s="51"/>
      <c r="AM657" s="228">
        <f>SUMPRODUCT(LEN($M657:$AE660)-LEN(SUBSTITUTE($M657:$AE660,"A", "")))</f>
        <v>47</v>
      </c>
      <c r="AN657" s="216">
        <f>SUMPRODUCT(LEN($AH657:$AH660)-LEN(SUBSTITUTE($AH657:$AH660,"A", "")))</f>
        <v>1</v>
      </c>
      <c r="AO657" s="219">
        <f>SUMPRODUCT(LEN($AG657:$AG660)-LEN(SUBSTITUTE($AG657:$AG660,"A", "")))</f>
        <v>0</v>
      </c>
      <c r="AP657" s="222">
        <f>SUMPRODUCT(LEN($M657:$AE660)-LEN(SUBSTITUTE($M657:$AE660,"S", "")))</f>
        <v>36</v>
      </c>
      <c r="AQ657" s="216">
        <f>SUMPRODUCT(LEN($AH657:$AH660)-LEN(SUBSTITUTE($AH657:$AH660,"S", "")))</f>
        <v>0</v>
      </c>
      <c r="AR657" s="219">
        <f>SUMPRODUCT(LEN($AG657:$AG660)-LEN(SUBSTITUTE($AG657:$AG660,"S", "")))</f>
        <v>2</v>
      </c>
      <c r="AS657" s="222">
        <f>SUMPRODUCT(LEN($M657:$AE660)-LEN(SUBSTITUTE($M657:$AE660,"F", "")))</f>
        <v>1</v>
      </c>
      <c r="AT657" s="216">
        <f>SUMPRODUCT(LEN($AH657:$AH660)-LEN(SUBSTITUTE($AH657:$AH660,"F", "")))</f>
        <v>0</v>
      </c>
      <c r="AU657" s="219">
        <f>SUMPRODUCT(LEN($AG657:$AG660)-LEN(SUBSTITUTE($AG657:$AG660,"F", "")))</f>
        <v>0</v>
      </c>
      <c r="AV657" s="222">
        <f>SUMPRODUCT(LEN($M657:$AE660)-LEN(SUBSTITUTE($M657:$AE660,"G", "")))</f>
        <v>12</v>
      </c>
      <c r="AW657" s="216">
        <f>SUMPRODUCT(LEN($AH657:$AH660)-LEN(SUBSTITUTE($AH657:$AH660,"G", "")))</f>
        <v>0</v>
      </c>
      <c r="AX657" s="219">
        <f>SUMPRODUCT(LEN($AG657:$AG660)-LEN(SUBSTITUTE($AG657:$AG660,"G", "")))</f>
        <v>0</v>
      </c>
      <c r="AY657" s="222">
        <f>SUMPRODUCT(LEN($M657:$AE660)-LEN(SUBSTITUTE($M657:$AE660,"M", "")))</f>
        <v>12</v>
      </c>
      <c r="AZ657" s="216">
        <f>SUMPRODUCT(LEN($AH657:$AH660)-LEN(SUBSTITUTE($AH657:$AH660,"M", "")))</f>
        <v>1</v>
      </c>
      <c r="BA657" s="219">
        <f>SUMPRODUCT(LEN($AG657:$AG660)-LEN(SUBSTITUTE($AG657:$AG660,"M", "")))</f>
        <v>0</v>
      </c>
      <c r="BB657" s="273">
        <f>SUMPRODUCT(LEN($AI657:$AI660)-LEN(SUBSTITUTE($AI657:$AI660,"S", "")))</f>
        <v>0</v>
      </c>
      <c r="BC657" s="276">
        <f>SUMPRODUCT(LEN($AI657:$AI660)-LEN(SUBSTITUTE($AI657:$AI660,"F", "")))</f>
        <v>0</v>
      </c>
      <c r="BD657" s="276">
        <f>SUMPRODUCT(LEN($AI657:$AI660)-LEN(SUBSTITUTE($AI657:$AI660,"G", "")))</f>
        <v>1</v>
      </c>
      <c r="BE657" s="279">
        <f>SUMPRODUCT(LEN($AI657:$AI660)-LEN(SUBSTITUTE($AI657:$AI660,"M", "")))</f>
        <v>0</v>
      </c>
    </row>
    <row r="658" spans="2:65" ht="28.15" customHeight="1" thickBot="1">
      <c r="B658" s="32"/>
      <c r="C658" s="245"/>
      <c r="D658" s="40"/>
      <c r="E658" s="39"/>
      <c r="F658" s="39"/>
      <c r="G658" s="38"/>
      <c r="H658" s="242"/>
      <c r="I658" s="249"/>
      <c r="J658" s="249"/>
      <c r="K658" s="249"/>
      <c r="L658" s="35" t="s">
        <v>122</v>
      </c>
      <c r="M658" s="34" t="s">
        <v>175</v>
      </c>
      <c r="N658" s="35" t="s">
        <v>121</v>
      </c>
      <c r="O658" s="34" t="s">
        <v>1290</v>
      </c>
      <c r="P658" s="35" t="s">
        <v>120</v>
      </c>
      <c r="Q658" s="34" t="s">
        <v>1097</v>
      </c>
      <c r="R658" s="35" t="s">
        <v>119</v>
      </c>
      <c r="S658" s="34" t="s">
        <v>475</v>
      </c>
      <c r="T658" s="35" t="s">
        <v>118</v>
      </c>
      <c r="U658" s="34" t="s">
        <v>689</v>
      </c>
      <c r="V658" s="35" t="s">
        <v>117</v>
      </c>
      <c r="W658" s="34" t="s">
        <v>768</v>
      </c>
      <c r="X658" s="35" t="s">
        <v>116</v>
      </c>
      <c r="Y658" s="34" t="s">
        <v>371</v>
      </c>
      <c r="Z658" s="35" t="s">
        <v>115</v>
      </c>
      <c r="AA658" s="34" t="s">
        <v>133</v>
      </c>
      <c r="AB658" s="37" t="s">
        <v>114</v>
      </c>
      <c r="AC658" s="36"/>
      <c r="AD658" s="35" t="s">
        <v>113</v>
      </c>
      <c r="AE658" s="34"/>
      <c r="AF658" s="33">
        <v>35</v>
      </c>
      <c r="AG658" s="34" t="s">
        <v>133</v>
      </c>
      <c r="AH658" s="33"/>
      <c r="AI658" s="23"/>
      <c r="AJ658" s="236"/>
      <c r="AK658" s="236"/>
      <c r="AL658" s="51"/>
      <c r="AM658" s="229"/>
      <c r="AN658" s="217"/>
      <c r="AO658" s="220"/>
      <c r="AP658" s="223"/>
      <c r="AQ658" s="217"/>
      <c r="AR658" s="220"/>
      <c r="AS658" s="223"/>
      <c r="AT658" s="217"/>
      <c r="AU658" s="220"/>
      <c r="AV658" s="223"/>
      <c r="AW658" s="217"/>
      <c r="AX658" s="220"/>
      <c r="AY658" s="223"/>
      <c r="AZ658" s="217"/>
      <c r="BA658" s="220"/>
      <c r="BB658" s="274"/>
      <c r="BC658" s="277"/>
      <c r="BD658" s="277"/>
      <c r="BE658" s="280"/>
    </row>
    <row r="659" spans="2:65" ht="28.15" customHeight="1">
      <c r="B659" s="32"/>
      <c r="C659" s="246"/>
      <c r="D659" s="31"/>
      <c r="E659" s="30"/>
      <c r="F659" s="30"/>
      <c r="G659" s="29"/>
      <c r="H659" s="239">
        <v>255</v>
      </c>
      <c r="I659" s="250"/>
      <c r="J659" s="250"/>
      <c r="K659" s="250"/>
      <c r="L659" s="26" t="s">
        <v>112</v>
      </c>
      <c r="M659" s="25" t="s">
        <v>1567</v>
      </c>
      <c r="N659" s="26" t="s">
        <v>111</v>
      </c>
      <c r="O659" s="25" t="s">
        <v>1287</v>
      </c>
      <c r="P659" s="26" t="s">
        <v>110</v>
      </c>
      <c r="Q659" s="25" t="s">
        <v>375</v>
      </c>
      <c r="R659" s="26" t="s">
        <v>109</v>
      </c>
      <c r="S659" s="25" t="s">
        <v>728</v>
      </c>
      <c r="T659" s="26" t="s">
        <v>108</v>
      </c>
      <c r="U659" s="25" t="s">
        <v>652</v>
      </c>
      <c r="V659" s="26" t="s">
        <v>107</v>
      </c>
      <c r="W659" s="25" t="s">
        <v>1566</v>
      </c>
      <c r="X659" s="26" t="s">
        <v>106</v>
      </c>
      <c r="Y659" s="25" t="s">
        <v>373</v>
      </c>
      <c r="Z659" s="26" t="s">
        <v>105</v>
      </c>
      <c r="AA659" s="25" t="s">
        <v>133</v>
      </c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36"/>
      <c r="AK659" s="236"/>
      <c r="AL659" s="51"/>
      <c r="AM659" s="229"/>
      <c r="AN659" s="217"/>
      <c r="AO659" s="220"/>
      <c r="AP659" s="223"/>
      <c r="AQ659" s="217"/>
      <c r="AR659" s="220"/>
      <c r="AS659" s="223"/>
      <c r="AT659" s="217"/>
      <c r="AU659" s="220"/>
      <c r="AV659" s="223"/>
      <c r="AW659" s="217"/>
      <c r="AX659" s="220"/>
      <c r="AY659" s="223"/>
      <c r="AZ659" s="217"/>
      <c r="BA659" s="220"/>
      <c r="BB659" s="274"/>
      <c r="BC659" s="277"/>
      <c r="BD659" s="277"/>
      <c r="BE659" s="280"/>
    </row>
    <row r="660" spans="2:65" ht="28.15" customHeight="1" thickBot="1">
      <c r="B660" s="32"/>
      <c r="C660" s="247"/>
      <c r="D660" s="60"/>
      <c r="E660" s="59"/>
      <c r="F660" s="59"/>
      <c r="G660" s="58"/>
      <c r="H660" s="240"/>
      <c r="I660" s="251"/>
      <c r="J660" s="251"/>
      <c r="K660" s="251"/>
      <c r="L660" s="55" t="s">
        <v>103</v>
      </c>
      <c r="M660" s="54" t="s">
        <v>1125</v>
      </c>
      <c r="N660" s="55" t="s">
        <v>102</v>
      </c>
      <c r="O660" s="54" t="s">
        <v>1106</v>
      </c>
      <c r="P660" s="55" t="s">
        <v>101</v>
      </c>
      <c r="Q660" s="54" t="s">
        <v>884</v>
      </c>
      <c r="R660" s="55" t="s">
        <v>100</v>
      </c>
      <c r="S660" s="54" t="s">
        <v>679</v>
      </c>
      <c r="T660" s="55">
        <v>20</v>
      </c>
      <c r="U660" s="54" t="s">
        <v>1565</v>
      </c>
      <c r="V660" s="55" t="s">
        <v>99</v>
      </c>
      <c r="W660" s="54" t="s">
        <v>490</v>
      </c>
      <c r="X660" s="55" t="s">
        <v>98</v>
      </c>
      <c r="Y660" s="54" t="s">
        <v>371</v>
      </c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38"/>
      <c r="AK660" s="238"/>
      <c r="AL660" s="51"/>
      <c r="AM660" s="230"/>
      <c r="AN660" s="218"/>
      <c r="AO660" s="221"/>
      <c r="AP660" s="224"/>
      <c r="AQ660" s="218"/>
      <c r="AR660" s="221"/>
      <c r="AS660" s="224"/>
      <c r="AT660" s="218"/>
      <c r="AU660" s="221"/>
      <c r="AV660" s="224"/>
      <c r="AW660" s="218"/>
      <c r="AX660" s="221"/>
      <c r="AY660" s="224"/>
      <c r="AZ660" s="218"/>
      <c r="BA660" s="221"/>
      <c r="BB660" s="275"/>
      <c r="BC660" s="278"/>
      <c r="BD660" s="278"/>
      <c r="BE660" s="281"/>
    </row>
    <row r="661" spans="2:65" ht="28.15" customHeight="1">
      <c r="B661" s="32"/>
      <c r="C661" s="244">
        <v>2</v>
      </c>
      <c r="D661" s="50"/>
      <c r="E661" s="49"/>
      <c r="F661" s="49"/>
      <c r="G661" s="48"/>
      <c r="H661" s="241"/>
      <c r="I661" s="248"/>
      <c r="J661" s="248"/>
      <c r="K661" s="248"/>
      <c r="L661" s="45" t="s">
        <v>132</v>
      </c>
      <c r="M661" s="44"/>
      <c r="N661" s="45" t="s">
        <v>131</v>
      </c>
      <c r="O661" s="44"/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31"/>
      <c r="AK661" s="225"/>
      <c r="AL661" s="51"/>
      <c r="AM661" s="228">
        <f>SUMPRODUCT(LEN($M661:$AE664)-LEN(SUBSTITUTE($M661:$AE664,"A", "")))</f>
        <v>0</v>
      </c>
      <c r="AN661" s="216">
        <f>SUMPRODUCT(LEN($AH661:$AH664)-LEN(SUBSTITUTE($AH661:$AH664,"A", "")))</f>
        <v>0</v>
      </c>
      <c r="AO661" s="219">
        <f>SUMPRODUCT(LEN($AG661:$AG664)-LEN(SUBSTITUTE($AG661:$AG664,"A", "")))</f>
        <v>0</v>
      </c>
      <c r="AP661" s="222">
        <f>SUMPRODUCT(LEN($M661:$AE664)-LEN(SUBSTITUTE($M661:$AE664,"S", "")))</f>
        <v>0</v>
      </c>
      <c r="AQ661" s="216">
        <f>SUMPRODUCT(LEN($AH661:$AH664)-LEN(SUBSTITUTE($AH661:$AH664,"S", "")))</f>
        <v>0</v>
      </c>
      <c r="AR661" s="219">
        <f>SUMPRODUCT(LEN($AG661:$AG664)-LEN(SUBSTITUTE($AG661:$AG664,"S", "")))</f>
        <v>0</v>
      </c>
      <c r="AS661" s="222">
        <f>SUMPRODUCT(LEN($M661:$AE664)-LEN(SUBSTITUTE($M661:$AE664,"F", "")))</f>
        <v>0</v>
      </c>
      <c r="AT661" s="216">
        <f>SUMPRODUCT(LEN($AH661:$AH664)-LEN(SUBSTITUTE($AH661:$AH664,"F", "")))</f>
        <v>0</v>
      </c>
      <c r="AU661" s="219">
        <f>SUMPRODUCT(LEN($AG661:$AG664)-LEN(SUBSTITUTE($AG661:$AG664,"F", "")))</f>
        <v>0</v>
      </c>
      <c r="AV661" s="222">
        <f>SUMPRODUCT(LEN($M661:$AE664)-LEN(SUBSTITUTE($M661:$AE664,"G", "")))</f>
        <v>0</v>
      </c>
      <c r="AW661" s="216">
        <f>SUMPRODUCT(LEN($AH661:$AH664)-LEN(SUBSTITUTE($AH661:$AH664,"G", "")))</f>
        <v>0</v>
      </c>
      <c r="AX661" s="219">
        <f>SUMPRODUCT(LEN($AG661:$AG664)-LEN(SUBSTITUTE($AG661:$AG664,"G", "")))</f>
        <v>0</v>
      </c>
      <c r="AY661" s="222">
        <f>SUMPRODUCT(LEN($M661:$AE664)-LEN(SUBSTITUTE($M661:$AE664,"M", "")))</f>
        <v>0</v>
      </c>
      <c r="AZ661" s="216">
        <f>SUMPRODUCT(LEN($AH661:$AH664)-LEN(SUBSTITUTE($AH661:$AH664,"M", "")))</f>
        <v>0</v>
      </c>
      <c r="BA661" s="219">
        <f>SUMPRODUCT(LEN($AG661:$AG664)-LEN(SUBSTITUTE($AG661:$AG664,"M", "")))</f>
        <v>0</v>
      </c>
      <c r="BB661" s="273">
        <f>SUMPRODUCT(LEN($AI661:$AI664)-LEN(SUBSTITUTE($AI661:$AI664,"S", "")))</f>
        <v>0</v>
      </c>
      <c r="BC661" s="276">
        <f>SUMPRODUCT(LEN($AI661:$AI664)-LEN(SUBSTITUTE($AI661:$AI664,"F", "")))</f>
        <v>0</v>
      </c>
      <c r="BD661" s="276">
        <f>SUMPRODUCT(LEN($AI661:$AI664)-LEN(SUBSTITUTE($AI661:$AI664,"G", "")))</f>
        <v>0</v>
      </c>
      <c r="BE661" s="279">
        <f>SUMPRODUCT(LEN($AI661:$AI664)-LEN(SUBSTITUTE($AI661:$AI664,"M", "")))</f>
        <v>0</v>
      </c>
    </row>
    <row r="662" spans="2:65" ht="28.15" customHeight="1" thickBot="1">
      <c r="B662" s="32"/>
      <c r="C662" s="245"/>
      <c r="D662" s="40"/>
      <c r="E662" s="39"/>
      <c r="F662" s="39"/>
      <c r="G662" s="38"/>
      <c r="H662" s="242"/>
      <c r="I662" s="249"/>
      <c r="J662" s="249"/>
      <c r="K662" s="249"/>
      <c r="L662" s="35" t="s">
        <v>122</v>
      </c>
      <c r="M662" s="34"/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32"/>
      <c r="AK662" s="226"/>
      <c r="AL662" s="51"/>
      <c r="AM662" s="229"/>
      <c r="AN662" s="217"/>
      <c r="AO662" s="220"/>
      <c r="AP662" s="223"/>
      <c r="AQ662" s="217"/>
      <c r="AR662" s="220"/>
      <c r="AS662" s="223"/>
      <c r="AT662" s="217"/>
      <c r="AU662" s="220"/>
      <c r="AV662" s="223"/>
      <c r="AW662" s="217"/>
      <c r="AX662" s="220"/>
      <c r="AY662" s="223"/>
      <c r="AZ662" s="217"/>
      <c r="BA662" s="220"/>
      <c r="BB662" s="274"/>
      <c r="BC662" s="277"/>
      <c r="BD662" s="277"/>
      <c r="BE662" s="280"/>
    </row>
    <row r="663" spans="2:65" ht="28.15" customHeight="1">
      <c r="B663" s="32"/>
      <c r="C663" s="246"/>
      <c r="D663" s="31"/>
      <c r="E663" s="30"/>
      <c r="F663" s="30"/>
      <c r="G663" s="29"/>
      <c r="H663" s="239"/>
      <c r="I663" s="250"/>
      <c r="J663" s="250"/>
      <c r="K663" s="250"/>
      <c r="L663" s="26" t="s">
        <v>112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32"/>
      <c r="AK663" s="226"/>
      <c r="AL663" s="51"/>
      <c r="AM663" s="229"/>
      <c r="AN663" s="217"/>
      <c r="AO663" s="220"/>
      <c r="AP663" s="223"/>
      <c r="AQ663" s="217"/>
      <c r="AR663" s="220"/>
      <c r="AS663" s="223"/>
      <c r="AT663" s="217"/>
      <c r="AU663" s="220"/>
      <c r="AV663" s="223"/>
      <c r="AW663" s="217"/>
      <c r="AX663" s="220"/>
      <c r="AY663" s="223"/>
      <c r="AZ663" s="217"/>
      <c r="BA663" s="220"/>
      <c r="BB663" s="274"/>
      <c r="BC663" s="277"/>
      <c r="BD663" s="277"/>
      <c r="BE663" s="280"/>
    </row>
    <row r="664" spans="2:65" ht="28.15" customHeight="1" thickBot="1">
      <c r="B664" s="32"/>
      <c r="C664" s="247"/>
      <c r="D664" s="60"/>
      <c r="E664" s="59"/>
      <c r="F664" s="59"/>
      <c r="G664" s="58"/>
      <c r="H664" s="240"/>
      <c r="I664" s="251"/>
      <c r="J664" s="251"/>
      <c r="K664" s="251"/>
      <c r="L664" s="55" t="s">
        <v>103</v>
      </c>
      <c r="M664" s="54"/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33"/>
      <c r="AK664" s="227"/>
      <c r="AL664" s="51"/>
      <c r="AM664" s="230"/>
      <c r="AN664" s="218"/>
      <c r="AO664" s="221"/>
      <c r="AP664" s="224"/>
      <c r="AQ664" s="218"/>
      <c r="AR664" s="221"/>
      <c r="AS664" s="224"/>
      <c r="AT664" s="218"/>
      <c r="AU664" s="221"/>
      <c r="AV664" s="224"/>
      <c r="AW664" s="218"/>
      <c r="AX664" s="221"/>
      <c r="AY664" s="224"/>
      <c r="AZ664" s="218"/>
      <c r="BA664" s="221"/>
      <c r="BB664" s="275"/>
      <c r="BC664" s="278"/>
      <c r="BD664" s="278"/>
      <c r="BE664" s="281"/>
    </row>
    <row r="665" spans="2:65" ht="28.15" hidden="1" customHeight="1">
      <c r="B665" s="32"/>
      <c r="C665" s="244">
        <v>3</v>
      </c>
      <c r="D665" s="50"/>
      <c r="E665" s="49"/>
      <c r="F665" s="49"/>
      <c r="G665" s="48"/>
      <c r="H665" s="241"/>
      <c r="I665" s="248"/>
      <c r="J665" s="248"/>
      <c r="K665" s="248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35"/>
      <c r="AK665" s="235"/>
      <c r="AL665" s="41"/>
      <c r="AM665" s="228">
        <f>SUMPRODUCT(LEN($M665:$AE668)-LEN(SUBSTITUTE($M665:$AE668,"A", "")))</f>
        <v>0</v>
      </c>
      <c r="AN665" s="216">
        <f>SUMPRODUCT(LEN($AH665:$AH668)-LEN(SUBSTITUTE($AH665:$AH668,"A", "")))</f>
        <v>0</v>
      </c>
      <c r="AO665" s="219">
        <f>SUMPRODUCT(LEN($AG665:$AG668)-LEN(SUBSTITUTE($AG665:$AG668,"A", "")))</f>
        <v>0</v>
      </c>
      <c r="AP665" s="222">
        <f>SUMPRODUCT(LEN($M665:$AE668)-LEN(SUBSTITUTE($M665:$AE668,"S", "")))</f>
        <v>0</v>
      </c>
      <c r="AQ665" s="216">
        <f>SUMPRODUCT(LEN($AH665:$AH668)-LEN(SUBSTITUTE($AH665:$AH668,"S", "")))</f>
        <v>0</v>
      </c>
      <c r="AR665" s="219">
        <f>SUMPRODUCT(LEN($AG665:$AG668)-LEN(SUBSTITUTE($AG665:$AG668,"S", "")))</f>
        <v>0</v>
      </c>
      <c r="AS665" s="222">
        <f>SUMPRODUCT(LEN($M665:$AE668)-LEN(SUBSTITUTE($M665:$AE668,"F", "")))</f>
        <v>0</v>
      </c>
      <c r="AT665" s="216">
        <f>SUMPRODUCT(LEN($AH665:$AH668)-LEN(SUBSTITUTE($AH665:$AH668,"F", "")))</f>
        <v>0</v>
      </c>
      <c r="AU665" s="219">
        <f>SUMPRODUCT(LEN($AG665:$AG668)-LEN(SUBSTITUTE($AG665:$AG668,"F", "")))</f>
        <v>0</v>
      </c>
      <c r="AV665" s="222">
        <f>SUMPRODUCT(LEN($M665:$AE668)-LEN(SUBSTITUTE($M665:$AE668,"G", "")))</f>
        <v>0</v>
      </c>
      <c r="AW665" s="216">
        <f>SUMPRODUCT(LEN($AH665:$AH668)-LEN(SUBSTITUTE($AH665:$AH668,"G", "")))</f>
        <v>0</v>
      </c>
      <c r="AX665" s="219">
        <f>SUMPRODUCT(LEN($AG665:$AG668)-LEN(SUBSTITUTE($AG665:$AG668,"G", "")))</f>
        <v>0</v>
      </c>
      <c r="AY665" s="222">
        <f>SUMPRODUCT(LEN($M665:$AE668)-LEN(SUBSTITUTE($M665:$AE668,"M", "")))</f>
        <v>0</v>
      </c>
      <c r="AZ665" s="216">
        <f>SUMPRODUCT(LEN($AH665:$AH668)-LEN(SUBSTITUTE($AH665:$AH668,"M", "")))</f>
        <v>0</v>
      </c>
      <c r="BA665" s="219">
        <f>SUMPRODUCT(LEN($AG665:$AG668)-LEN(SUBSTITUTE($AG665:$AG668,"M", "")))</f>
        <v>0</v>
      </c>
      <c r="BB665" s="273">
        <f>SUMPRODUCT(LEN($AI665:$AI668)-LEN(SUBSTITUTE($AI665:$AI668,"S", "")))</f>
        <v>0</v>
      </c>
      <c r="BC665" s="276">
        <f>SUMPRODUCT(LEN($AI665:$AI668)-LEN(SUBSTITUTE($AI665:$AI668,"F", "")))</f>
        <v>0</v>
      </c>
      <c r="BD665" s="276">
        <f>SUMPRODUCT(LEN($AI665:$AI668)-LEN(SUBSTITUTE($AI665:$AI668,"G", "")))</f>
        <v>0</v>
      </c>
      <c r="BE665" s="279">
        <f>SUMPRODUCT(LEN($AI665:$AI668)-LEN(SUBSTITUTE($AI665:$AI668,"M", "")))</f>
        <v>0</v>
      </c>
    </row>
    <row r="666" spans="2:65" ht="28.15" hidden="1" customHeight="1" thickBot="1">
      <c r="B666" s="32"/>
      <c r="C666" s="245"/>
      <c r="D666" s="40"/>
      <c r="E666" s="39"/>
      <c r="F666" s="39"/>
      <c r="G666" s="38"/>
      <c r="H666" s="242"/>
      <c r="I666" s="249"/>
      <c r="J666" s="249"/>
      <c r="K666" s="249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36"/>
      <c r="AK666" s="236"/>
      <c r="AL666" s="22"/>
      <c r="AM666" s="229"/>
      <c r="AN666" s="217"/>
      <c r="AO666" s="220"/>
      <c r="AP666" s="223"/>
      <c r="AQ666" s="217"/>
      <c r="AR666" s="220"/>
      <c r="AS666" s="223"/>
      <c r="AT666" s="217"/>
      <c r="AU666" s="220"/>
      <c r="AV666" s="223"/>
      <c r="AW666" s="217"/>
      <c r="AX666" s="220"/>
      <c r="AY666" s="223"/>
      <c r="AZ666" s="217"/>
      <c r="BA666" s="220"/>
      <c r="BB666" s="274"/>
      <c r="BC666" s="277"/>
      <c r="BD666" s="277"/>
      <c r="BE666" s="280"/>
    </row>
    <row r="667" spans="2:65" ht="28.15" hidden="1" customHeight="1">
      <c r="B667" s="32"/>
      <c r="C667" s="246"/>
      <c r="D667" s="31"/>
      <c r="E667" s="30"/>
      <c r="F667" s="30"/>
      <c r="G667" s="29"/>
      <c r="H667" s="239"/>
      <c r="I667" s="250"/>
      <c r="J667" s="250"/>
      <c r="K667" s="250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36"/>
      <c r="AK667" s="236"/>
      <c r="AL667" s="22"/>
      <c r="AM667" s="229"/>
      <c r="AN667" s="217"/>
      <c r="AO667" s="220"/>
      <c r="AP667" s="223"/>
      <c r="AQ667" s="217"/>
      <c r="AR667" s="220"/>
      <c r="AS667" s="223"/>
      <c r="AT667" s="217"/>
      <c r="AU667" s="220"/>
      <c r="AV667" s="223"/>
      <c r="AW667" s="217"/>
      <c r="AX667" s="220"/>
      <c r="AY667" s="223"/>
      <c r="AZ667" s="217"/>
      <c r="BA667" s="220"/>
      <c r="BB667" s="274"/>
      <c r="BC667" s="277"/>
      <c r="BD667" s="277"/>
      <c r="BE667" s="280"/>
    </row>
    <row r="668" spans="2:65" ht="28.15" hidden="1" customHeight="1" thickBot="1">
      <c r="B668" s="21"/>
      <c r="C668" s="252"/>
      <c r="D668" s="20"/>
      <c r="E668" s="19"/>
      <c r="F668" s="19"/>
      <c r="G668" s="18"/>
      <c r="H668" s="240"/>
      <c r="I668" s="253"/>
      <c r="J668" s="253"/>
      <c r="K668" s="253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37"/>
      <c r="AK668" s="237"/>
      <c r="AL668" s="11"/>
      <c r="AM668" s="230"/>
      <c r="AN668" s="218"/>
      <c r="AO668" s="221"/>
      <c r="AP668" s="224"/>
      <c r="AQ668" s="218"/>
      <c r="AR668" s="221"/>
      <c r="AS668" s="224"/>
      <c r="AT668" s="218"/>
      <c r="AU668" s="221"/>
      <c r="AV668" s="224"/>
      <c r="AW668" s="218"/>
      <c r="AX668" s="221"/>
      <c r="AY668" s="224"/>
      <c r="AZ668" s="218"/>
      <c r="BA668" s="221"/>
      <c r="BB668" s="275"/>
      <c r="BC668" s="278"/>
      <c r="BD668" s="278"/>
      <c r="BE668" s="281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14" t="s">
        <v>167</v>
      </c>
      <c r="M669" s="243"/>
      <c r="N669" s="214" t="s">
        <v>166</v>
      </c>
      <c r="O669" s="243"/>
      <c r="P669" s="214" t="s">
        <v>166</v>
      </c>
      <c r="Q669" s="215"/>
      <c r="R669" s="214" t="s">
        <v>166</v>
      </c>
      <c r="S669" s="215"/>
      <c r="T669" s="214" t="s">
        <v>166</v>
      </c>
      <c r="U669" s="215"/>
      <c r="V669" s="214" t="s">
        <v>166</v>
      </c>
      <c r="W669" s="215"/>
      <c r="X669" s="214" t="s">
        <v>166</v>
      </c>
      <c r="Y669" s="215"/>
      <c r="Z669" s="214" t="s">
        <v>166</v>
      </c>
      <c r="AA669" s="215"/>
      <c r="AB669" s="214" t="s">
        <v>166</v>
      </c>
      <c r="AC669" s="215"/>
      <c r="AD669" s="214" t="s">
        <v>166</v>
      </c>
      <c r="AE669" s="215"/>
      <c r="AF669" s="234" t="s">
        <v>165</v>
      </c>
      <c r="AG669" s="215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55"/>
      <c r="F670" s="256"/>
      <c r="G670" s="257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72</v>
      </c>
      <c r="AN670" s="85">
        <f t="shared" si="88"/>
        <v>14</v>
      </c>
      <c r="AO670" s="84">
        <f t="shared" si="88"/>
        <v>0</v>
      </c>
      <c r="AP670" s="86">
        <f t="shared" si="88"/>
        <v>12</v>
      </c>
      <c r="AQ670" s="85">
        <f t="shared" si="88"/>
        <v>2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13</v>
      </c>
      <c r="AW670" s="85">
        <f t="shared" si="88"/>
        <v>3</v>
      </c>
      <c r="AX670" s="84">
        <f t="shared" si="88"/>
        <v>0</v>
      </c>
      <c r="AY670" s="86">
        <f t="shared" si="88"/>
        <v>10</v>
      </c>
      <c r="AZ670" s="85">
        <f t="shared" si="88"/>
        <v>4</v>
      </c>
      <c r="BA670" s="84">
        <f t="shared" si="88"/>
        <v>0</v>
      </c>
      <c r="BB670" s="83">
        <f t="shared" si="88"/>
        <v>1</v>
      </c>
      <c r="BC670" s="82">
        <f t="shared" si="88"/>
        <v>1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86</v>
      </c>
      <c r="BJ670" s="5">
        <f>SUM(AP670:AR670,BB670)/$BJ$5</f>
        <v>15</v>
      </c>
      <c r="BK670" s="5">
        <f>SUM(AS670:AU670,BC670)/$BJ$5</f>
        <v>2</v>
      </c>
      <c r="BL670" s="5">
        <f>SUM(AV670:AX670,BD670)/$BJ$5</f>
        <v>16</v>
      </c>
      <c r="BM670" s="5">
        <f>SUM(AY670:BA670,BE670)/$BJ$5</f>
        <v>14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36</v>
      </c>
      <c r="AN671" s="66">
        <f t="shared" si="89"/>
        <v>7</v>
      </c>
      <c r="AO671" s="65">
        <f t="shared" si="89"/>
        <v>0</v>
      </c>
      <c r="AP671" s="67">
        <f t="shared" si="89"/>
        <v>6</v>
      </c>
      <c r="AQ671" s="66">
        <f t="shared" si="89"/>
        <v>1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6.5</v>
      </c>
      <c r="AW671" s="66">
        <f t="shared" si="89"/>
        <v>1.5</v>
      </c>
      <c r="AX671" s="65">
        <f t="shared" si="89"/>
        <v>0</v>
      </c>
      <c r="AY671" s="67">
        <f t="shared" si="89"/>
        <v>5</v>
      </c>
      <c r="AZ671" s="66">
        <f t="shared" si="89"/>
        <v>2</v>
      </c>
      <c r="BA671" s="65">
        <f t="shared" si="89"/>
        <v>0</v>
      </c>
      <c r="BB671" s="64">
        <f t="shared" si="89"/>
        <v>0.5</v>
      </c>
      <c r="BC671" s="63">
        <f t="shared" si="89"/>
        <v>0.5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4">
        <v>1</v>
      </c>
      <c r="D672" s="50"/>
      <c r="E672" s="49"/>
      <c r="F672" s="49"/>
      <c r="G672" s="48"/>
      <c r="H672" s="241" t="s">
        <v>178</v>
      </c>
      <c r="I672" s="248">
        <v>149</v>
      </c>
      <c r="J672" s="248">
        <v>39</v>
      </c>
      <c r="K672" s="248">
        <v>7</v>
      </c>
      <c r="L672" s="45" t="s">
        <v>132</v>
      </c>
      <c r="M672" s="44" t="s">
        <v>175</v>
      </c>
      <c r="N672" s="45" t="s">
        <v>131</v>
      </c>
      <c r="O672" s="44" t="s">
        <v>1327</v>
      </c>
      <c r="P672" s="45" t="s">
        <v>130</v>
      </c>
      <c r="Q672" s="44" t="s">
        <v>1311</v>
      </c>
      <c r="R672" s="45" t="s">
        <v>129</v>
      </c>
      <c r="S672" s="44" t="s">
        <v>1370</v>
      </c>
      <c r="T672" s="45" t="s">
        <v>128</v>
      </c>
      <c r="U672" s="44" t="s">
        <v>724</v>
      </c>
      <c r="V672" s="45" t="s">
        <v>127</v>
      </c>
      <c r="W672" s="44" t="s">
        <v>175</v>
      </c>
      <c r="X672" s="45" t="s">
        <v>126</v>
      </c>
      <c r="Y672" s="44" t="s">
        <v>491</v>
      </c>
      <c r="Z672" s="45" t="s">
        <v>125</v>
      </c>
      <c r="AA672" s="44" t="s">
        <v>175</v>
      </c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175</v>
      </c>
      <c r="AI672" s="42" t="s">
        <v>503</v>
      </c>
      <c r="AJ672" s="235"/>
      <c r="AK672" s="235"/>
      <c r="AL672" s="51"/>
      <c r="AM672" s="228">
        <f>SUMPRODUCT(LEN($M672:$AE675)-LEN(SUBSTITUTE($M672:$AE675,"A", "")))</f>
        <v>72</v>
      </c>
      <c r="AN672" s="216">
        <f>SUMPRODUCT(LEN($AH672:$AH675)-LEN(SUBSTITUTE($AH672:$AH675,"A", "")))</f>
        <v>14</v>
      </c>
      <c r="AO672" s="219">
        <f>SUMPRODUCT(LEN($AG672:$AG675)-LEN(SUBSTITUTE($AG672:$AG675,"A", "")))</f>
        <v>0</v>
      </c>
      <c r="AP672" s="222">
        <f>SUMPRODUCT(LEN($M672:$AE675)-LEN(SUBSTITUTE($M672:$AE675,"S", "")))</f>
        <v>12</v>
      </c>
      <c r="AQ672" s="216">
        <f>SUMPRODUCT(LEN($AH672:$AH675)-LEN(SUBSTITUTE($AH672:$AH675,"S", "")))</f>
        <v>2</v>
      </c>
      <c r="AR672" s="219">
        <f>SUMPRODUCT(LEN($AG672:$AG675)-LEN(SUBSTITUTE($AG672:$AG675,"S", "")))</f>
        <v>0</v>
      </c>
      <c r="AS672" s="222">
        <f>SUMPRODUCT(LEN($M672:$AE675)-LEN(SUBSTITUTE($M672:$AE675,"F", "")))</f>
        <v>1</v>
      </c>
      <c r="AT672" s="216">
        <f>SUMPRODUCT(LEN($AH672:$AH675)-LEN(SUBSTITUTE($AH672:$AH675,"F", "")))</f>
        <v>0</v>
      </c>
      <c r="AU672" s="219">
        <f>SUMPRODUCT(LEN($AG672:$AG675)-LEN(SUBSTITUTE($AG672:$AG675,"F", "")))</f>
        <v>0</v>
      </c>
      <c r="AV672" s="222">
        <f>SUMPRODUCT(LEN($M672:$AE675)-LEN(SUBSTITUTE($M672:$AE675,"G", "")))</f>
        <v>13</v>
      </c>
      <c r="AW672" s="216">
        <f>SUMPRODUCT(LEN($AH672:$AH675)-LEN(SUBSTITUTE($AH672:$AH675,"G", "")))</f>
        <v>3</v>
      </c>
      <c r="AX672" s="219">
        <f>SUMPRODUCT(LEN($AG672:$AG675)-LEN(SUBSTITUTE($AG672:$AG675,"G", "")))</f>
        <v>0</v>
      </c>
      <c r="AY672" s="222">
        <f>SUMPRODUCT(LEN($M672:$AE675)-LEN(SUBSTITUTE($M672:$AE675,"M", "")))</f>
        <v>10</v>
      </c>
      <c r="AZ672" s="216">
        <f>SUMPRODUCT(LEN($AH672:$AH675)-LEN(SUBSTITUTE($AH672:$AH675,"M", "")))</f>
        <v>4</v>
      </c>
      <c r="BA672" s="219">
        <f>SUMPRODUCT(LEN($AG672:$AG675)-LEN(SUBSTITUTE($AG672:$AG675,"M", "")))</f>
        <v>0</v>
      </c>
      <c r="BB672" s="273">
        <f>SUMPRODUCT(LEN($AI672:$AI675)-LEN(SUBSTITUTE($AI672:$AI675,"S", "")))</f>
        <v>1</v>
      </c>
      <c r="BC672" s="276">
        <f>SUMPRODUCT(LEN($AI672:$AI675)-LEN(SUBSTITUTE($AI672:$AI675,"F", "")))</f>
        <v>1</v>
      </c>
      <c r="BD672" s="276">
        <f>SUMPRODUCT(LEN($AI672:$AI675)-LEN(SUBSTITUTE($AI672:$AI675,"G", "")))</f>
        <v>0</v>
      </c>
      <c r="BE672" s="279">
        <f>SUMPRODUCT(LEN($AI672:$AI675)-LEN(SUBSTITUTE($AI672:$AI675,"M", "")))</f>
        <v>0</v>
      </c>
    </row>
    <row r="673" spans="2:65" ht="28.15" customHeight="1" thickBot="1">
      <c r="B673" s="32"/>
      <c r="C673" s="245"/>
      <c r="D673" s="40"/>
      <c r="E673" s="39"/>
      <c r="F673" s="39"/>
      <c r="G673" s="38"/>
      <c r="H673" s="242"/>
      <c r="I673" s="249"/>
      <c r="J673" s="249"/>
      <c r="K673" s="249"/>
      <c r="L673" s="35" t="s">
        <v>122</v>
      </c>
      <c r="M673" s="34" t="s">
        <v>175</v>
      </c>
      <c r="N673" s="35" t="s">
        <v>121</v>
      </c>
      <c r="O673" s="34" t="s">
        <v>1564</v>
      </c>
      <c r="P673" s="35" t="s">
        <v>120</v>
      </c>
      <c r="Q673" s="34" t="s">
        <v>1289</v>
      </c>
      <c r="R673" s="35" t="s">
        <v>119</v>
      </c>
      <c r="S673" s="34" t="s">
        <v>1178</v>
      </c>
      <c r="T673" s="35" t="s">
        <v>118</v>
      </c>
      <c r="U673" s="34" t="s">
        <v>477</v>
      </c>
      <c r="V673" s="35" t="s">
        <v>117</v>
      </c>
      <c r="W673" s="34" t="s">
        <v>732</v>
      </c>
      <c r="X673" s="35" t="s">
        <v>116</v>
      </c>
      <c r="Y673" s="34" t="s">
        <v>371</v>
      </c>
      <c r="Z673" s="35" t="s">
        <v>115</v>
      </c>
      <c r="AA673" s="34" t="s">
        <v>133</v>
      </c>
      <c r="AB673" s="37" t="s">
        <v>114</v>
      </c>
      <c r="AC673" s="36"/>
      <c r="AD673" s="35" t="s">
        <v>113</v>
      </c>
      <c r="AE673" s="34"/>
      <c r="AF673" s="33"/>
      <c r="AG673" s="34"/>
      <c r="AH673" s="33" t="s">
        <v>1563</v>
      </c>
      <c r="AI673" s="23"/>
      <c r="AJ673" s="236"/>
      <c r="AK673" s="236"/>
      <c r="AL673" s="51"/>
      <c r="AM673" s="229"/>
      <c r="AN673" s="217"/>
      <c r="AO673" s="220"/>
      <c r="AP673" s="223"/>
      <c r="AQ673" s="217"/>
      <c r="AR673" s="220"/>
      <c r="AS673" s="223"/>
      <c r="AT673" s="217"/>
      <c r="AU673" s="220"/>
      <c r="AV673" s="223"/>
      <c r="AW673" s="217"/>
      <c r="AX673" s="220"/>
      <c r="AY673" s="223"/>
      <c r="AZ673" s="217"/>
      <c r="BA673" s="220"/>
      <c r="BB673" s="274"/>
      <c r="BC673" s="277"/>
      <c r="BD673" s="277"/>
      <c r="BE673" s="280"/>
    </row>
    <row r="674" spans="2:65" ht="28.15" customHeight="1">
      <c r="B674" s="32"/>
      <c r="C674" s="246"/>
      <c r="D674" s="31"/>
      <c r="E674" s="30"/>
      <c r="F674" s="30"/>
      <c r="G674" s="29"/>
      <c r="H674" s="239">
        <v>260</v>
      </c>
      <c r="I674" s="250"/>
      <c r="J674" s="250"/>
      <c r="K674" s="250"/>
      <c r="L674" s="26" t="s">
        <v>112</v>
      </c>
      <c r="M674" s="25" t="s">
        <v>374</v>
      </c>
      <c r="N674" s="26" t="s">
        <v>111</v>
      </c>
      <c r="O674" s="25" t="s">
        <v>1327</v>
      </c>
      <c r="P674" s="26" t="s">
        <v>110</v>
      </c>
      <c r="Q674" s="25" t="s">
        <v>1186</v>
      </c>
      <c r="R674" s="26" t="s">
        <v>109</v>
      </c>
      <c r="S674" s="25" t="s">
        <v>1562</v>
      </c>
      <c r="T674" s="26" t="s">
        <v>108</v>
      </c>
      <c r="U674" s="25" t="s">
        <v>884</v>
      </c>
      <c r="V674" s="26" t="s">
        <v>107</v>
      </c>
      <c r="W674" s="25" t="s">
        <v>375</v>
      </c>
      <c r="X674" s="26" t="s">
        <v>106</v>
      </c>
      <c r="Y674" s="25" t="s">
        <v>175</v>
      </c>
      <c r="Z674" s="26" t="s">
        <v>105</v>
      </c>
      <c r="AA674" s="25" t="s">
        <v>133</v>
      </c>
      <c r="AB674" s="28" t="s">
        <v>104</v>
      </c>
      <c r="AC674" s="27"/>
      <c r="AD674" s="26">
        <v>39</v>
      </c>
      <c r="AE674" s="25"/>
      <c r="AF674" s="24"/>
      <c r="AG674" s="25"/>
      <c r="AH674" s="24" t="s">
        <v>1288</v>
      </c>
      <c r="AI674" s="23"/>
      <c r="AJ674" s="236"/>
      <c r="AK674" s="236"/>
      <c r="AL674" s="51"/>
      <c r="AM674" s="229"/>
      <c r="AN674" s="217"/>
      <c r="AO674" s="220"/>
      <c r="AP674" s="223"/>
      <c r="AQ674" s="217"/>
      <c r="AR674" s="220"/>
      <c r="AS674" s="223"/>
      <c r="AT674" s="217"/>
      <c r="AU674" s="220"/>
      <c r="AV674" s="223"/>
      <c r="AW674" s="217"/>
      <c r="AX674" s="220"/>
      <c r="AY674" s="223"/>
      <c r="AZ674" s="217"/>
      <c r="BA674" s="220"/>
      <c r="BB674" s="274"/>
      <c r="BC674" s="277"/>
      <c r="BD674" s="277"/>
      <c r="BE674" s="280"/>
    </row>
    <row r="675" spans="2:65" ht="28.15" customHeight="1" thickBot="1">
      <c r="B675" s="32"/>
      <c r="C675" s="247"/>
      <c r="D675" s="60"/>
      <c r="E675" s="59"/>
      <c r="F675" s="59"/>
      <c r="G675" s="58"/>
      <c r="H675" s="240"/>
      <c r="I675" s="251"/>
      <c r="J675" s="251"/>
      <c r="K675" s="251"/>
      <c r="L675" s="55" t="s">
        <v>103</v>
      </c>
      <c r="M675" s="54" t="s">
        <v>475</v>
      </c>
      <c r="N675" s="55" t="s">
        <v>102</v>
      </c>
      <c r="O675" s="54" t="s">
        <v>720</v>
      </c>
      <c r="P675" s="55" t="s">
        <v>101</v>
      </c>
      <c r="Q675" s="54" t="s">
        <v>720</v>
      </c>
      <c r="R675" s="55" t="s">
        <v>100</v>
      </c>
      <c r="S675" s="54" t="s">
        <v>530</v>
      </c>
      <c r="T675" s="55">
        <v>20</v>
      </c>
      <c r="U675" s="54" t="s">
        <v>1350</v>
      </c>
      <c r="V675" s="55" t="s">
        <v>99</v>
      </c>
      <c r="W675" s="54" t="s">
        <v>544</v>
      </c>
      <c r="X675" s="55" t="s">
        <v>98</v>
      </c>
      <c r="Y675" s="54" t="s">
        <v>186</v>
      </c>
      <c r="Z675" s="55" t="s">
        <v>97</v>
      </c>
      <c r="AA675" s="54" t="s">
        <v>133</v>
      </c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38"/>
      <c r="AK675" s="238"/>
      <c r="AL675" s="51"/>
      <c r="AM675" s="230"/>
      <c r="AN675" s="218"/>
      <c r="AO675" s="221"/>
      <c r="AP675" s="224"/>
      <c r="AQ675" s="218"/>
      <c r="AR675" s="221"/>
      <c r="AS675" s="224"/>
      <c r="AT675" s="218"/>
      <c r="AU675" s="221"/>
      <c r="AV675" s="224"/>
      <c r="AW675" s="218"/>
      <c r="AX675" s="221"/>
      <c r="AY675" s="224"/>
      <c r="AZ675" s="218"/>
      <c r="BA675" s="221"/>
      <c r="BB675" s="275"/>
      <c r="BC675" s="278"/>
      <c r="BD675" s="278"/>
      <c r="BE675" s="281"/>
    </row>
    <row r="676" spans="2:65" ht="28.15" customHeight="1">
      <c r="B676" s="32"/>
      <c r="C676" s="244">
        <v>2</v>
      </c>
      <c r="D676" s="50"/>
      <c r="E676" s="49"/>
      <c r="F676" s="49"/>
      <c r="G676" s="48"/>
      <c r="H676" s="241"/>
      <c r="I676" s="248"/>
      <c r="J676" s="248"/>
      <c r="K676" s="248"/>
      <c r="L676" s="45" t="s">
        <v>132</v>
      </c>
      <c r="M676" s="44"/>
      <c r="N676" s="45" t="s">
        <v>131</v>
      </c>
      <c r="O676" s="44"/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31"/>
      <c r="AK676" s="225"/>
      <c r="AL676" s="51"/>
      <c r="AM676" s="228">
        <f>SUMPRODUCT(LEN($M676:$AE679)-LEN(SUBSTITUTE($M676:$AE679,"A", "")))</f>
        <v>0</v>
      </c>
      <c r="AN676" s="216">
        <f>SUMPRODUCT(LEN($AH676:$AH679)-LEN(SUBSTITUTE($AH676:$AH679,"A", "")))</f>
        <v>0</v>
      </c>
      <c r="AO676" s="219">
        <f>SUMPRODUCT(LEN($AG676:$AG679)-LEN(SUBSTITUTE($AG676:$AG679,"A", "")))</f>
        <v>0</v>
      </c>
      <c r="AP676" s="222">
        <f>SUMPRODUCT(LEN($M676:$AE679)-LEN(SUBSTITUTE($M676:$AE679,"S", "")))</f>
        <v>0</v>
      </c>
      <c r="AQ676" s="216">
        <f>SUMPRODUCT(LEN($AH676:$AH679)-LEN(SUBSTITUTE($AH676:$AH679,"S", "")))</f>
        <v>0</v>
      </c>
      <c r="AR676" s="219">
        <f>SUMPRODUCT(LEN($AG676:$AG679)-LEN(SUBSTITUTE($AG676:$AG679,"S", "")))</f>
        <v>0</v>
      </c>
      <c r="AS676" s="222">
        <f>SUMPRODUCT(LEN($M676:$AE679)-LEN(SUBSTITUTE($M676:$AE679,"F", "")))</f>
        <v>0</v>
      </c>
      <c r="AT676" s="216">
        <f>SUMPRODUCT(LEN($AH676:$AH679)-LEN(SUBSTITUTE($AH676:$AH679,"F", "")))</f>
        <v>0</v>
      </c>
      <c r="AU676" s="219">
        <f>SUMPRODUCT(LEN($AG676:$AG679)-LEN(SUBSTITUTE($AG676:$AG679,"F", "")))</f>
        <v>0</v>
      </c>
      <c r="AV676" s="222">
        <f>SUMPRODUCT(LEN($M676:$AE679)-LEN(SUBSTITUTE($M676:$AE679,"G", "")))</f>
        <v>0</v>
      </c>
      <c r="AW676" s="216">
        <f>SUMPRODUCT(LEN($AH676:$AH679)-LEN(SUBSTITUTE($AH676:$AH679,"G", "")))</f>
        <v>0</v>
      </c>
      <c r="AX676" s="219">
        <f>SUMPRODUCT(LEN($AG676:$AG679)-LEN(SUBSTITUTE($AG676:$AG679,"G", "")))</f>
        <v>0</v>
      </c>
      <c r="AY676" s="222">
        <f>SUMPRODUCT(LEN($M676:$AE679)-LEN(SUBSTITUTE($M676:$AE679,"M", "")))</f>
        <v>0</v>
      </c>
      <c r="AZ676" s="216">
        <f>SUMPRODUCT(LEN($AH676:$AH679)-LEN(SUBSTITUTE($AH676:$AH679,"M", "")))</f>
        <v>0</v>
      </c>
      <c r="BA676" s="219">
        <f>SUMPRODUCT(LEN($AG676:$AG679)-LEN(SUBSTITUTE($AG676:$AG679,"M", "")))</f>
        <v>0</v>
      </c>
      <c r="BB676" s="273">
        <f>SUMPRODUCT(LEN($AI676:$AI679)-LEN(SUBSTITUTE($AI676:$AI679,"S", "")))</f>
        <v>0</v>
      </c>
      <c r="BC676" s="276">
        <f>SUMPRODUCT(LEN($AI676:$AI679)-LEN(SUBSTITUTE($AI676:$AI679,"F", "")))</f>
        <v>0</v>
      </c>
      <c r="BD676" s="276">
        <f>SUMPRODUCT(LEN($AI676:$AI679)-LEN(SUBSTITUTE($AI676:$AI679,"G", "")))</f>
        <v>0</v>
      </c>
      <c r="BE676" s="279">
        <f>SUMPRODUCT(LEN($AI676:$AI679)-LEN(SUBSTITUTE($AI676:$AI679,"M", "")))</f>
        <v>0</v>
      </c>
    </row>
    <row r="677" spans="2:65" ht="28.15" customHeight="1" thickBot="1">
      <c r="B677" s="32"/>
      <c r="C677" s="245"/>
      <c r="D677" s="40"/>
      <c r="E677" s="39"/>
      <c r="F677" s="39"/>
      <c r="G677" s="38"/>
      <c r="H677" s="242"/>
      <c r="I677" s="249"/>
      <c r="J677" s="249"/>
      <c r="K677" s="249"/>
      <c r="L677" s="35" t="s">
        <v>122</v>
      </c>
      <c r="M677" s="34"/>
      <c r="N677" s="35" t="s">
        <v>121</v>
      </c>
      <c r="O677" s="34"/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32"/>
      <c r="AK677" s="226"/>
      <c r="AL677" s="51"/>
      <c r="AM677" s="229"/>
      <c r="AN677" s="217"/>
      <c r="AO677" s="220"/>
      <c r="AP677" s="223"/>
      <c r="AQ677" s="217"/>
      <c r="AR677" s="220"/>
      <c r="AS677" s="223"/>
      <c r="AT677" s="217"/>
      <c r="AU677" s="220"/>
      <c r="AV677" s="223"/>
      <c r="AW677" s="217"/>
      <c r="AX677" s="220"/>
      <c r="AY677" s="223"/>
      <c r="AZ677" s="217"/>
      <c r="BA677" s="220"/>
      <c r="BB677" s="274"/>
      <c r="BC677" s="277"/>
      <c r="BD677" s="277"/>
      <c r="BE677" s="280"/>
    </row>
    <row r="678" spans="2:65" ht="28.15" customHeight="1">
      <c r="B678" s="32"/>
      <c r="C678" s="246"/>
      <c r="D678" s="31"/>
      <c r="E678" s="30"/>
      <c r="F678" s="30"/>
      <c r="G678" s="29"/>
      <c r="H678" s="239"/>
      <c r="I678" s="250"/>
      <c r="J678" s="250"/>
      <c r="K678" s="250"/>
      <c r="L678" s="26" t="s">
        <v>112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32"/>
      <c r="AK678" s="226"/>
      <c r="AL678" s="51"/>
      <c r="AM678" s="229"/>
      <c r="AN678" s="217"/>
      <c r="AO678" s="220"/>
      <c r="AP678" s="223"/>
      <c r="AQ678" s="217"/>
      <c r="AR678" s="220"/>
      <c r="AS678" s="223"/>
      <c r="AT678" s="217"/>
      <c r="AU678" s="220"/>
      <c r="AV678" s="223"/>
      <c r="AW678" s="217"/>
      <c r="AX678" s="220"/>
      <c r="AY678" s="223"/>
      <c r="AZ678" s="217"/>
      <c r="BA678" s="220"/>
      <c r="BB678" s="274"/>
      <c r="BC678" s="277"/>
      <c r="BD678" s="277"/>
      <c r="BE678" s="280"/>
    </row>
    <row r="679" spans="2:65" ht="28.15" customHeight="1" thickBot="1">
      <c r="B679" s="32"/>
      <c r="C679" s="247"/>
      <c r="D679" s="60"/>
      <c r="E679" s="59"/>
      <c r="F679" s="59"/>
      <c r="G679" s="58"/>
      <c r="H679" s="240"/>
      <c r="I679" s="251"/>
      <c r="J679" s="251"/>
      <c r="K679" s="251"/>
      <c r="L679" s="55" t="s">
        <v>103</v>
      </c>
      <c r="M679" s="54"/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33"/>
      <c r="AK679" s="227"/>
      <c r="AL679" s="51"/>
      <c r="AM679" s="230"/>
      <c r="AN679" s="218"/>
      <c r="AO679" s="221"/>
      <c r="AP679" s="224"/>
      <c r="AQ679" s="218"/>
      <c r="AR679" s="221"/>
      <c r="AS679" s="224"/>
      <c r="AT679" s="218"/>
      <c r="AU679" s="221"/>
      <c r="AV679" s="224"/>
      <c r="AW679" s="218"/>
      <c r="AX679" s="221"/>
      <c r="AY679" s="224"/>
      <c r="AZ679" s="218"/>
      <c r="BA679" s="221"/>
      <c r="BB679" s="275"/>
      <c r="BC679" s="278"/>
      <c r="BD679" s="278"/>
      <c r="BE679" s="281"/>
    </row>
    <row r="680" spans="2:65" ht="28.15" hidden="1" customHeight="1">
      <c r="B680" s="32"/>
      <c r="C680" s="244">
        <v>3</v>
      </c>
      <c r="D680" s="50"/>
      <c r="E680" s="49"/>
      <c r="F680" s="49"/>
      <c r="G680" s="48"/>
      <c r="H680" s="241"/>
      <c r="I680" s="248"/>
      <c r="J680" s="248"/>
      <c r="K680" s="248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35"/>
      <c r="AK680" s="235"/>
      <c r="AL680" s="51"/>
      <c r="AM680" s="228">
        <f>SUMPRODUCT(LEN($M680:$AE683)-LEN(SUBSTITUTE($M680:$AE683,"A", "")))</f>
        <v>0</v>
      </c>
      <c r="AN680" s="216">
        <f>SUMPRODUCT(LEN($AH680:$AH683)-LEN(SUBSTITUTE($AH680:$AH683,"A", "")))</f>
        <v>0</v>
      </c>
      <c r="AO680" s="219">
        <f>SUMPRODUCT(LEN($AG680:$AG683)-LEN(SUBSTITUTE($AG680:$AG683,"A", "")))</f>
        <v>0</v>
      </c>
      <c r="AP680" s="222">
        <f>SUMPRODUCT(LEN($M680:$AE683)-LEN(SUBSTITUTE($M680:$AE683,"S", "")))</f>
        <v>0</v>
      </c>
      <c r="AQ680" s="216">
        <f>SUMPRODUCT(LEN($AH680:$AH683)-LEN(SUBSTITUTE($AH680:$AH683,"S", "")))</f>
        <v>0</v>
      </c>
      <c r="AR680" s="219">
        <f>SUMPRODUCT(LEN($AG680:$AG683)-LEN(SUBSTITUTE($AG680:$AG683,"S", "")))</f>
        <v>0</v>
      </c>
      <c r="AS680" s="222">
        <f>SUMPRODUCT(LEN($M680:$AE683)-LEN(SUBSTITUTE($M680:$AE683,"F", "")))</f>
        <v>0</v>
      </c>
      <c r="AT680" s="216">
        <f>SUMPRODUCT(LEN($AH680:$AH683)-LEN(SUBSTITUTE($AH680:$AH683,"F", "")))</f>
        <v>0</v>
      </c>
      <c r="AU680" s="219">
        <f>SUMPRODUCT(LEN($AG680:$AG683)-LEN(SUBSTITUTE($AG680:$AG683,"F", "")))</f>
        <v>0</v>
      </c>
      <c r="AV680" s="222">
        <f>SUMPRODUCT(LEN($M680:$AE683)-LEN(SUBSTITUTE($M680:$AE683,"G", "")))</f>
        <v>0</v>
      </c>
      <c r="AW680" s="216">
        <f>SUMPRODUCT(LEN($AH680:$AH683)-LEN(SUBSTITUTE($AH680:$AH683,"G", "")))</f>
        <v>0</v>
      </c>
      <c r="AX680" s="219">
        <f>SUMPRODUCT(LEN($AG680:$AG683)-LEN(SUBSTITUTE($AG680:$AG683,"G", "")))</f>
        <v>0</v>
      </c>
      <c r="AY680" s="222">
        <f>SUMPRODUCT(LEN($M680:$AE683)-LEN(SUBSTITUTE($M680:$AE683,"M", "")))</f>
        <v>0</v>
      </c>
      <c r="AZ680" s="216">
        <f>SUMPRODUCT(LEN($AH680:$AH683)-LEN(SUBSTITUTE($AH680:$AH683,"M", "")))</f>
        <v>0</v>
      </c>
      <c r="BA680" s="219">
        <f>SUMPRODUCT(LEN($AG680:$AG683)-LEN(SUBSTITUTE($AG680:$AG683,"M", "")))</f>
        <v>0</v>
      </c>
      <c r="BB680" s="273">
        <f>SUMPRODUCT(LEN($AI680:$AI683)-LEN(SUBSTITUTE($AI680:$AI683,"S", "")))</f>
        <v>0</v>
      </c>
      <c r="BC680" s="276">
        <f>SUMPRODUCT(LEN($AI680:$AI683)-LEN(SUBSTITUTE($AI680:$AI683,"F", "")))</f>
        <v>0</v>
      </c>
      <c r="BD680" s="276">
        <f>SUMPRODUCT(LEN($AI680:$AI683)-LEN(SUBSTITUTE($AI680:$AI683,"G", "")))</f>
        <v>0</v>
      </c>
      <c r="BE680" s="279">
        <f>SUMPRODUCT(LEN($AI680:$AI683)-LEN(SUBSTITUTE($AI680:$AI683,"M", "")))</f>
        <v>0</v>
      </c>
    </row>
    <row r="681" spans="2:65" ht="28.15" hidden="1" customHeight="1" thickBot="1">
      <c r="B681" s="32"/>
      <c r="C681" s="245"/>
      <c r="D681" s="40"/>
      <c r="E681" s="39"/>
      <c r="F681" s="39"/>
      <c r="G681" s="38"/>
      <c r="H681" s="242"/>
      <c r="I681" s="249"/>
      <c r="J681" s="249"/>
      <c r="K681" s="249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36"/>
      <c r="AK681" s="236"/>
      <c r="AL681" s="51"/>
      <c r="AM681" s="229"/>
      <c r="AN681" s="217"/>
      <c r="AO681" s="220"/>
      <c r="AP681" s="223"/>
      <c r="AQ681" s="217"/>
      <c r="AR681" s="220"/>
      <c r="AS681" s="223"/>
      <c r="AT681" s="217"/>
      <c r="AU681" s="220"/>
      <c r="AV681" s="223"/>
      <c r="AW681" s="217"/>
      <c r="AX681" s="220"/>
      <c r="AY681" s="223"/>
      <c r="AZ681" s="217"/>
      <c r="BA681" s="220"/>
      <c r="BB681" s="274"/>
      <c r="BC681" s="277"/>
      <c r="BD681" s="277"/>
      <c r="BE681" s="280"/>
    </row>
    <row r="682" spans="2:65" ht="28.15" hidden="1" customHeight="1">
      <c r="B682" s="32"/>
      <c r="C682" s="246"/>
      <c r="D682" s="31"/>
      <c r="E682" s="30"/>
      <c r="F682" s="30"/>
      <c r="G682" s="29"/>
      <c r="H682" s="239"/>
      <c r="I682" s="250"/>
      <c r="J682" s="250"/>
      <c r="K682" s="250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36"/>
      <c r="AK682" s="236"/>
      <c r="AL682" s="51"/>
      <c r="AM682" s="229"/>
      <c r="AN682" s="217"/>
      <c r="AO682" s="220"/>
      <c r="AP682" s="223"/>
      <c r="AQ682" s="217"/>
      <c r="AR682" s="220"/>
      <c r="AS682" s="223"/>
      <c r="AT682" s="217"/>
      <c r="AU682" s="220"/>
      <c r="AV682" s="223"/>
      <c r="AW682" s="217"/>
      <c r="AX682" s="220"/>
      <c r="AY682" s="223"/>
      <c r="AZ682" s="217"/>
      <c r="BA682" s="220"/>
      <c r="BB682" s="274"/>
      <c r="BC682" s="277"/>
      <c r="BD682" s="277"/>
      <c r="BE682" s="280"/>
    </row>
    <row r="683" spans="2:65" ht="28.15" hidden="1" customHeight="1" thickBot="1">
      <c r="B683" s="21"/>
      <c r="C683" s="252"/>
      <c r="D683" s="20"/>
      <c r="E683" s="19"/>
      <c r="F683" s="19"/>
      <c r="G683" s="18"/>
      <c r="H683" s="240"/>
      <c r="I683" s="253"/>
      <c r="J683" s="253"/>
      <c r="K683" s="253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37"/>
      <c r="AK683" s="237"/>
      <c r="AL683" s="51"/>
      <c r="AM683" s="230"/>
      <c r="AN683" s="218"/>
      <c r="AO683" s="221"/>
      <c r="AP683" s="224"/>
      <c r="AQ683" s="218"/>
      <c r="AR683" s="221"/>
      <c r="AS683" s="224"/>
      <c r="AT683" s="218"/>
      <c r="AU683" s="221"/>
      <c r="AV683" s="224"/>
      <c r="AW683" s="218"/>
      <c r="AX683" s="221"/>
      <c r="AY683" s="224"/>
      <c r="AZ683" s="218"/>
      <c r="BA683" s="221"/>
      <c r="BB683" s="275"/>
      <c r="BC683" s="278"/>
      <c r="BD683" s="278"/>
      <c r="BE683" s="281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14" t="s">
        <v>167</v>
      </c>
      <c r="M684" s="243"/>
      <c r="N684" s="214" t="s">
        <v>166</v>
      </c>
      <c r="O684" s="243"/>
      <c r="P684" s="214" t="s">
        <v>166</v>
      </c>
      <c r="Q684" s="215"/>
      <c r="R684" s="214" t="s">
        <v>166</v>
      </c>
      <c r="S684" s="215"/>
      <c r="T684" s="214" t="s">
        <v>166</v>
      </c>
      <c r="U684" s="215"/>
      <c r="V684" s="214" t="s">
        <v>166</v>
      </c>
      <c r="W684" s="215"/>
      <c r="X684" s="214" t="s">
        <v>166</v>
      </c>
      <c r="Y684" s="215"/>
      <c r="Z684" s="214" t="s">
        <v>166</v>
      </c>
      <c r="AA684" s="215"/>
      <c r="AB684" s="214" t="s">
        <v>166</v>
      </c>
      <c r="AC684" s="215"/>
      <c r="AD684" s="214" t="s">
        <v>166</v>
      </c>
      <c r="AE684" s="215"/>
      <c r="AF684" s="234" t="s">
        <v>165</v>
      </c>
      <c r="AG684" s="215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55"/>
      <c r="F685" s="256"/>
      <c r="G685" s="257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44</v>
      </c>
      <c r="AN685" s="85">
        <f t="shared" si="90"/>
        <v>0</v>
      </c>
      <c r="AO685" s="84">
        <f t="shared" si="90"/>
        <v>0</v>
      </c>
      <c r="AP685" s="86">
        <f t="shared" si="90"/>
        <v>5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11</v>
      </c>
      <c r="AW685" s="85">
        <f t="shared" si="90"/>
        <v>0</v>
      </c>
      <c r="AX685" s="84">
        <f t="shared" si="90"/>
        <v>0</v>
      </c>
      <c r="AY685" s="86">
        <f t="shared" si="90"/>
        <v>3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44</v>
      </c>
      <c r="BJ685" s="5">
        <f>SUM(AP685:AR685,BB685)/$BJ$5</f>
        <v>5</v>
      </c>
      <c r="BK685" s="5">
        <f>SUM(AS685:AU685,BC685)/$BJ$5</f>
        <v>0</v>
      </c>
      <c r="BL685" s="5">
        <f>SUM(AV685:AX685,BD685)/$BJ$5</f>
        <v>11</v>
      </c>
      <c r="BM685" s="5">
        <f>SUM(AY685:BA685,BE685)/$BJ$5</f>
        <v>3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22</v>
      </c>
      <c r="AN686" s="66">
        <f t="shared" si="91"/>
        <v>0</v>
      </c>
      <c r="AO686" s="65">
        <f t="shared" si="91"/>
        <v>0</v>
      </c>
      <c r="AP686" s="67">
        <f t="shared" si="91"/>
        <v>2.5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5.5</v>
      </c>
      <c r="AW686" s="66">
        <f t="shared" si="91"/>
        <v>0</v>
      </c>
      <c r="AX686" s="65">
        <f t="shared" si="91"/>
        <v>0</v>
      </c>
      <c r="AY686" s="67">
        <f t="shared" si="91"/>
        <v>1.5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4">
        <v>1</v>
      </c>
      <c r="D687" s="50"/>
      <c r="E687" s="49"/>
      <c r="F687" s="49"/>
      <c r="G687" s="48"/>
      <c r="H687" s="241" t="s">
        <v>178</v>
      </c>
      <c r="I687" s="248">
        <v>147</v>
      </c>
      <c r="J687" s="248">
        <v>33</v>
      </c>
      <c r="K687" s="248">
        <v>6</v>
      </c>
      <c r="L687" s="45" t="s">
        <v>132</v>
      </c>
      <c r="M687" s="44" t="s">
        <v>175</v>
      </c>
      <c r="N687" s="45" t="s">
        <v>131</v>
      </c>
      <c r="O687" s="44" t="s">
        <v>374</v>
      </c>
      <c r="P687" s="45" t="s">
        <v>130</v>
      </c>
      <c r="Q687" s="44" t="s">
        <v>374</v>
      </c>
      <c r="R687" s="45" t="s">
        <v>129</v>
      </c>
      <c r="S687" s="44" t="s">
        <v>658</v>
      </c>
      <c r="T687" s="45" t="s">
        <v>128</v>
      </c>
      <c r="U687" s="44" t="s">
        <v>477</v>
      </c>
      <c r="V687" s="45" t="s">
        <v>127</v>
      </c>
      <c r="W687" s="44" t="s">
        <v>186</v>
      </c>
      <c r="X687" s="45" t="s">
        <v>126</v>
      </c>
      <c r="Y687" s="44" t="s">
        <v>133</v>
      </c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/>
      <c r="AI687" s="42"/>
      <c r="AJ687" s="235"/>
      <c r="AK687" s="235"/>
      <c r="AL687" s="51"/>
      <c r="AM687" s="228">
        <f>SUMPRODUCT(LEN($M687:$AE690)-LEN(SUBSTITUTE($M687:$AE690,"A", "")))</f>
        <v>44</v>
      </c>
      <c r="AN687" s="216">
        <f>SUMPRODUCT(LEN($AH687:$AH690)-LEN(SUBSTITUTE($AH687:$AH690,"A", "")))</f>
        <v>0</v>
      </c>
      <c r="AO687" s="219">
        <f>SUMPRODUCT(LEN($AG687:$AG690)-LEN(SUBSTITUTE($AG687:$AG690,"A", "")))</f>
        <v>0</v>
      </c>
      <c r="AP687" s="222">
        <f>SUMPRODUCT(LEN($M687:$AE690)-LEN(SUBSTITUTE($M687:$AE690,"S", "")))</f>
        <v>5</v>
      </c>
      <c r="AQ687" s="216">
        <f>SUMPRODUCT(LEN($AH687:$AH690)-LEN(SUBSTITUTE($AH687:$AH690,"S", "")))</f>
        <v>0</v>
      </c>
      <c r="AR687" s="219">
        <f>SUMPRODUCT(LEN($AG687:$AG690)-LEN(SUBSTITUTE($AG687:$AG690,"S", "")))</f>
        <v>0</v>
      </c>
      <c r="AS687" s="222">
        <f>SUMPRODUCT(LEN($M687:$AE690)-LEN(SUBSTITUTE($M687:$AE690,"F", "")))</f>
        <v>0</v>
      </c>
      <c r="AT687" s="216">
        <f>SUMPRODUCT(LEN($AH687:$AH690)-LEN(SUBSTITUTE($AH687:$AH690,"F", "")))</f>
        <v>0</v>
      </c>
      <c r="AU687" s="219">
        <f>SUMPRODUCT(LEN($AG687:$AG690)-LEN(SUBSTITUTE($AG687:$AG690,"F", "")))</f>
        <v>0</v>
      </c>
      <c r="AV687" s="222">
        <f>SUMPRODUCT(LEN($M687:$AE690)-LEN(SUBSTITUTE($M687:$AE690,"G", "")))</f>
        <v>11</v>
      </c>
      <c r="AW687" s="216">
        <f>SUMPRODUCT(LEN($AH687:$AH690)-LEN(SUBSTITUTE($AH687:$AH690,"G", "")))</f>
        <v>0</v>
      </c>
      <c r="AX687" s="219">
        <f>SUMPRODUCT(LEN($AG687:$AG690)-LEN(SUBSTITUTE($AG687:$AG690,"G", "")))</f>
        <v>0</v>
      </c>
      <c r="AY687" s="222">
        <f>SUMPRODUCT(LEN($M687:$AE690)-LEN(SUBSTITUTE($M687:$AE690,"M", "")))</f>
        <v>3</v>
      </c>
      <c r="AZ687" s="216">
        <f>SUMPRODUCT(LEN($AH687:$AH690)-LEN(SUBSTITUTE($AH687:$AH690,"M", "")))</f>
        <v>0</v>
      </c>
      <c r="BA687" s="219">
        <f>SUMPRODUCT(LEN($AG687:$AG690)-LEN(SUBSTITUTE($AG687:$AG690,"M", "")))</f>
        <v>0</v>
      </c>
      <c r="BB687" s="273">
        <f>SUMPRODUCT(LEN($AI687:$AI690)-LEN(SUBSTITUTE($AI687:$AI690,"S", "")))</f>
        <v>0</v>
      </c>
      <c r="BC687" s="276">
        <f>SUMPRODUCT(LEN($AI687:$AI690)-LEN(SUBSTITUTE($AI687:$AI690,"F", "")))</f>
        <v>0</v>
      </c>
      <c r="BD687" s="276">
        <f>SUMPRODUCT(LEN($AI687:$AI690)-LEN(SUBSTITUTE($AI687:$AI690,"G", "")))</f>
        <v>0</v>
      </c>
      <c r="BE687" s="279">
        <f>SUMPRODUCT(LEN($AI687:$AI690)-LEN(SUBSTITUTE($AI687:$AI690,"M", "")))</f>
        <v>0</v>
      </c>
    </row>
    <row r="688" spans="2:65" ht="28.15" customHeight="1" thickBot="1">
      <c r="B688" s="32"/>
      <c r="C688" s="245"/>
      <c r="D688" s="40"/>
      <c r="E688" s="39"/>
      <c r="F688" s="39"/>
      <c r="G688" s="38"/>
      <c r="H688" s="242"/>
      <c r="I688" s="249"/>
      <c r="J688" s="249"/>
      <c r="K688" s="249"/>
      <c r="L688" s="35" t="s">
        <v>122</v>
      </c>
      <c r="M688" s="34" t="s">
        <v>175</v>
      </c>
      <c r="N688" s="35" t="s">
        <v>121</v>
      </c>
      <c r="O688" s="34" t="s">
        <v>1079</v>
      </c>
      <c r="P688" s="35" t="s">
        <v>120</v>
      </c>
      <c r="Q688" s="34" t="s">
        <v>1142</v>
      </c>
      <c r="R688" s="35" t="s">
        <v>119</v>
      </c>
      <c r="S688" s="34" t="s">
        <v>658</v>
      </c>
      <c r="T688" s="35" t="s">
        <v>118</v>
      </c>
      <c r="U688" s="34" t="s">
        <v>677</v>
      </c>
      <c r="V688" s="35" t="s">
        <v>117</v>
      </c>
      <c r="W688" s="34" t="s">
        <v>375</v>
      </c>
      <c r="X688" s="35" t="s">
        <v>116</v>
      </c>
      <c r="Y688" s="34" t="s">
        <v>175</v>
      </c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36"/>
      <c r="AK688" s="236"/>
      <c r="AL688" s="51"/>
      <c r="AM688" s="229"/>
      <c r="AN688" s="217"/>
      <c r="AO688" s="220"/>
      <c r="AP688" s="223"/>
      <c r="AQ688" s="217"/>
      <c r="AR688" s="220"/>
      <c r="AS688" s="223"/>
      <c r="AT688" s="217"/>
      <c r="AU688" s="220"/>
      <c r="AV688" s="223"/>
      <c r="AW688" s="217"/>
      <c r="AX688" s="220"/>
      <c r="AY688" s="223"/>
      <c r="AZ688" s="217"/>
      <c r="BA688" s="220"/>
      <c r="BB688" s="274"/>
      <c r="BC688" s="277"/>
      <c r="BD688" s="277"/>
      <c r="BE688" s="280"/>
    </row>
    <row r="689" spans="2:65" ht="28.15" customHeight="1">
      <c r="B689" s="32"/>
      <c r="C689" s="246"/>
      <c r="D689" s="31"/>
      <c r="E689" s="30"/>
      <c r="F689" s="30"/>
      <c r="G689" s="29"/>
      <c r="H689" s="239">
        <v>256</v>
      </c>
      <c r="I689" s="250"/>
      <c r="J689" s="250"/>
      <c r="K689" s="250"/>
      <c r="L689" s="26" t="s">
        <v>112</v>
      </c>
      <c r="M689" s="25" t="s">
        <v>1110</v>
      </c>
      <c r="N689" s="26" t="s">
        <v>111</v>
      </c>
      <c r="O689" s="25" t="s">
        <v>375</v>
      </c>
      <c r="P689" s="26" t="s">
        <v>110</v>
      </c>
      <c r="Q689" s="25" t="s">
        <v>544</v>
      </c>
      <c r="R689" s="26" t="s">
        <v>109</v>
      </c>
      <c r="S689" s="25" t="s">
        <v>743</v>
      </c>
      <c r="T689" s="26" t="s">
        <v>108</v>
      </c>
      <c r="U689" s="25" t="s">
        <v>375</v>
      </c>
      <c r="V689" s="26" t="s">
        <v>107</v>
      </c>
      <c r="W689" s="25" t="s">
        <v>498</v>
      </c>
      <c r="X689" s="26" t="s">
        <v>106</v>
      </c>
      <c r="Y689" s="25" t="s">
        <v>133</v>
      </c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36"/>
      <c r="AK689" s="236"/>
      <c r="AL689" s="51"/>
      <c r="AM689" s="229"/>
      <c r="AN689" s="217"/>
      <c r="AO689" s="220"/>
      <c r="AP689" s="223"/>
      <c r="AQ689" s="217"/>
      <c r="AR689" s="220"/>
      <c r="AS689" s="223"/>
      <c r="AT689" s="217"/>
      <c r="AU689" s="220"/>
      <c r="AV689" s="223"/>
      <c r="AW689" s="217"/>
      <c r="AX689" s="220"/>
      <c r="AY689" s="223"/>
      <c r="AZ689" s="217"/>
      <c r="BA689" s="220"/>
      <c r="BB689" s="274"/>
      <c r="BC689" s="277"/>
      <c r="BD689" s="277"/>
      <c r="BE689" s="280"/>
    </row>
    <row r="690" spans="2:65" ht="28.15" customHeight="1" thickBot="1">
      <c r="B690" s="32"/>
      <c r="C690" s="247"/>
      <c r="D690" s="60"/>
      <c r="E690" s="59"/>
      <c r="F690" s="59"/>
      <c r="G690" s="58"/>
      <c r="H690" s="240"/>
      <c r="I690" s="251"/>
      <c r="J690" s="251"/>
      <c r="K690" s="251"/>
      <c r="L690" s="55" t="s">
        <v>103</v>
      </c>
      <c r="M690" s="54" t="s">
        <v>374</v>
      </c>
      <c r="N690" s="55" t="s">
        <v>102</v>
      </c>
      <c r="O690" s="54" t="s">
        <v>175</v>
      </c>
      <c r="P690" s="55" t="s">
        <v>101</v>
      </c>
      <c r="Q690" s="54" t="s">
        <v>374</v>
      </c>
      <c r="R690" s="55" t="s">
        <v>100</v>
      </c>
      <c r="S690" s="54" t="s">
        <v>477</v>
      </c>
      <c r="T690" s="55">
        <v>20</v>
      </c>
      <c r="U690" s="54" t="s">
        <v>556</v>
      </c>
      <c r="V690" s="55" t="s">
        <v>99</v>
      </c>
      <c r="W690" s="54" t="s">
        <v>375</v>
      </c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38"/>
      <c r="AK690" s="238"/>
      <c r="AL690" s="51"/>
      <c r="AM690" s="230"/>
      <c r="AN690" s="218"/>
      <c r="AO690" s="221"/>
      <c r="AP690" s="224"/>
      <c r="AQ690" s="218"/>
      <c r="AR690" s="221"/>
      <c r="AS690" s="224"/>
      <c r="AT690" s="218"/>
      <c r="AU690" s="221"/>
      <c r="AV690" s="224"/>
      <c r="AW690" s="218"/>
      <c r="AX690" s="221"/>
      <c r="AY690" s="224"/>
      <c r="AZ690" s="218"/>
      <c r="BA690" s="221"/>
      <c r="BB690" s="275"/>
      <c r="BC690" s="278"/>
      <c r="BD690" s="278"/>
      <c r="BE690" s="281"/>
    </row>
    <row r="691" spans="2:65" ht="28.15" customHeight="1">
      <c r="B691" s="32"/>
      <c r="C691" s="244">
        <v>2</v>
      </c>
      <c r="D691" s="50"/>
      <c r="E691" s="49"/>
      <c r="F691" s="49"/>
      <c r="G691" s="48"/>
      <c r="H691" s="241"/>
      <c r="I691" s="248"/>
      <c r="J691" s="248"/>
      <c r="K691" s="248"/>
      <c r="L691" s="45" t="s">
        <v>132</v>
      </c>
      <c r="M691" s="44"/>
      <c r="N691" s="45" t="s">
        <v>131</v>
      </c>
      <c r="O691" s="44"/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31"/>
      <c r="AK691" s="225"/>
      <c r="AL691" s="51"/>
      <c r="AM691" s="228">
        <f>SUMPRODUCT(LEN($M691:$AE694)-LEN(SUBSTITUTE($M691:$AE694,"A", "")))</f>
        <v>0</v>
      </c>
      <c r="AN691" s="216">
        <f>SUMPRODUCT(LEN($AH691:$AH694)-LEN(SUBSTITUTE($AH691:$AH694,"A", "")))</f>
        <v>0</v>
      </c>
      <c r="AO691" s="219">
        <f>SUMPRODUCT(LEN($AG691:$AG694)-LEN(SUBSTITUTE($AG691:$AG694,"A", "")))</f>
        <v>0</v>
      </c>
      <c r="AP691" s="222">
        <f>SUMPRODUCT(LEN($M691:$AE694)-LEN(SUBSTITUTE($M691:$AE694,"S", "")))</f>
        <v>0</v>
      </c>
      <c r="AQ691" s="216">
        <f>SUMPRODUCT(LEN($AH691:$AH694)-LEN(SUBSTITUTE($AH691:$AH694,"S", "")))</f>
        <v>0</v>
      </c>
      <c r="AR691" s="219">
        <f>SUMPRODUCT(LEN($AG691:$AG694)-LEN(SUBSTITUTE($AG691:$AG694,"S", "")))</f>
        <v>0</v>
      </c>
      <c r="AS691" s="222">
        <f>SUMPRODUCT(LEN($M691:$AE694)-LEN(SUBSTITUTE($M691:$AE694,"F", "")))</f>
        <v>0</v>
      </c>
      <c r="AT691" s="216">
        <f>SUMPRODUCT(LEN($AH691:$AH694)-LEN(SUBSTITUTE($AH691:$AH694,"F", "")))</f>
        <v>0</v>
      </c>
      <c r="AU691" s="219">
        <f>SUMPRODUCT(LEN($AG691:$AG694)-LEN(SUBSTITUTE($AG691:$AG694,"F", "")))</f>
        <v>0</v>
      </c>
      <c r="AV691" s="222">
        <f>SUMPRODUCT(LEN($M691:$AE694)-LEN(SUBSTITUTE($M691:$AE694,"G", "")))</f>
        <v>0</v>
      </c>
      <c r="AW691" s="216">
        <f>SUMPRODUCT(LEN($AH691:$AH694)-LEN(SUBSTITUTE($AH691:$AH694,"G", "")))</f>
        <v>0</v>
      </c>
      <c r="AX691" s="219">
        <f>SUMPRODUCT(LEN($AG691:$AG694)-LEN(SUBSTITUTE($AG691:$AG694,"G", "")))</f>
        <v>0</v>
      </c>
      <c r="AY691" s="222">
        <f>SUMPRODUCT(LEN($M691:$AE694)-LEN(SUBSTITUTE($M691:$AE694,"M", "")))</f>
        <v>0</v>
      </c>
      <c r="AZ691" s="216">
        <f>SUMPRODUCT(LEN($AH691:$AH694)-LEN(SUBSTITUTE($AH691:$AH694,"M", "")))</f>
        <v>0</v>
      </c>
      <c r="BA691" s="219">
        <f>SUMPRODUCT(LEN($AG691:$AG694)-LEN(SUBSTITUTE($AG691:$AG694,"M", "")))</f>
        <v>0</v>
      </c>
      <c r="BB691" s="273">
        <f>SUMPRODUCT(LEN($AI691:$AI694)-LEN(SUBSTITUTE($AI691:$AI694,"S", "")))</f>
        <v>0</v>
      </c>
      <c r="BC691" s="276">
        <f>SUMPRODUCT(LEN($AI691:$AI694)-LEN(SUBSTITUTE($AI691:$AI694,"F", "")))</f>
        <v>0</v>
      </c>
      <c r="BD691" s="276">
        <f>SUMPRODUCT(LEN($AI691:$AI694)-LEN(SUBSTITUTE($AI691:$AI694,"G", "")))</f>
        <v>0</v>
      </c>
      <c r="BE691" s="279">
        <f>SUMPRODUCT(LEN($AI691:$AI694)-LEN(SUBSTITUTE($AI691:$AI694,"M", "")))</f>
        <v>0</v>
      </c>
    </row>
    <row r="692" spans="2:65" ht="28.15" customHeight="1" thickBot="1">
      <c r="B692" s="32"/>
      <c r="C692" s="245"/>
      <c r="D692" s="40"/>
      <c r="E692" s="39"/>
      <c r="F692" s="39"/>
      <c r="G692" s="38"/>
      <c r="H692" s="242"/>
      <c r="I692" s="249"/>
      <c r="J692" s="249"/>
      <c r="K692" s="249"/>
      <c r="L692" s="35" t="s">
        <v>122</v>
      </c>
      <c r="M692" s="34"/>
      <c r="N692" s="35" t="s">
        <v>121</v>
      </c>
      <c r="O692" s="34"/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32"/>
      <c r="AK692" s="226"/>
      <c r="AL692" s="51"/>
      <c r="AM692" s="229"/>
      <c r="AN692" s="217"/>
      <c r="AO692" s="220"/>
      <c r="AP692" s="223"/>
      <c r="AQ692" s="217"/>
      <c r="AR692" s="220"/>
      <c r="AS692" s="223"/>
      <c r="AT692" s="217"/>
      <c r="AU692" s="220"/>
      <c r="AV692" s="223"/>
      <c r="AW692" s="217"/>
      <c r="AX692" s="220"/>
      <c r="AY692" s="223"/>
      <c r="AZ692" s="217"/>
      <c r="BA692" s="220"/>
      <c r="BB692" s="274"/>
      <c r="BC692" s="277"/>
      <c r="BD692" s="277"/>
      <c r="BE692" s="280"/>
    </row>
    <row r="693" spans="2:65" ht="28.15" customHeight="1">
      <c r="B693" s="32"/>
      <c r="C693" s="246"/>
      <c r="D693" s="31"/>
      <c r="E693" s="30"/>
      <c r="F693" s="30"/>
      <c r="G693" s="29"/>
      <c r="H693" s="239"/>
      <c r="I693" s="250"/>
      <c r="J693" s="250"/>
      <c r="K693" s="250"/>
      <c r="L693" s="26" t="s">
        <v>112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32"/>
      <c r="AK693" s="226"/>
      <c r="AL693" s="51"/>
      <c r="AM693" s="229"/>
      <c r="AN693" s="217"/>
      <c r="AO693" s="220"/>
      <c r="AP693" s="223"/>
      <c r="AQ693" s="217"/>
      <c r="AR693" s="220"/>
      <c r="AS693" s="223"/>
      <c r="AT693" s="217"/>
      <c r="AU693" s="220"/>
      <c r="AV693" s="223"/>
      <c r="AW693" s="217"/>
      <c r="AX693" s="220"/>
      <c r="AY693" s="223"/>
      <c r="AZ693" s="217"/>
      <c r="BA693" s="220"/>
      <c r="BB693" s="274"/>
      <c r="BC693" s="277"/>
      <c r="BD693" s="277"/>
      <c r="BE693" s="280"/>
    </row>
    <row r="694" spans="2:65" ht="28.15" customHeight="1" thickBot="1">
      <c r="B694" s="32"/>
      <c r="C694" s="247"/>
      <c r="D694" s="60"/>
      <c r="E694" s="59"/>
      <c r="F694" s="59"/>
      <c r="G694" s="58"/>
      <c r="H694" s="240"/>
      <c r="I694" s="251"/>
      <c r="J694" s="251"/>
      <c r="K694" s="251"/>
      <c r="L694" s="55" t="s">
        <v>103</v>
      </c>
      <c r="M694" s="54"/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33"/>
      <c r="AK694" s="227"/>
      <c r="AL694" s="51"/>
      <c r="AM694" s="230"/>
      <c r="AN694" s="218"/>
      <c r="AO694" s="221"/>
      <c r="AP694" s="224"/>
      <c r="AQ694" s="218"/>
      <c r="AR694" s="221"/>
      <c r="AS694" s="224"/>
      <c r="AT694" s="218"/>
      <c r="AU694" s="221"/>
      <c r="AV694" s="224"/>
      <c r="AW694" s="218"/>
      <c r="AX694" s="221"/>
      <c r="AY694" s="224"/>
      <c r="AZ694" s="218"/>
      <c r="BA694" s="221"/>
      <c r="BB694" s="275"/>
      <c r="BC694" s="278"/>
      <c r="BD694" s="278"/>
      <c r="BE694" s="281"/>
    </row>
    <row r="695" spans="2:65" ht="28.15" hidden="1" customHeight="1">
      <c r="B695" s="32"/>
      <c r="C695" s="244">
        <v>3</v>
      </c>
      <c r="D695" s="50"/>
      <c r="E695" s="49"/>
      <c r="F695" s="49"/>
      <c r="G695" s="48"/>
      <c r="H695" s="241"/>
      <c r="I695" s="248"/>
      <c r="J695" s="248"/>
      <c r="K695" s="248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35"/>
      <c r="AK695" s="235"/>
      <c r="AL695" s="41"/>
      <c r="AM695" s="228">
        <f>SUMPRODUCT(LEN($M695:$AE698)-LEN(SUBSTITUTE($M695:$AE698,"A", "")))</f>
        <v>0</v>
      </c>
      <c r="AN695" s="216">
        <f>SUMPRODUCT(LEN($AH695:$AH698)-LEN(SUBSTITUTE($AH695:$AH698,"A", "")))</f>
        <v>0</v>
      </c>
      <c r="AO695" s="219">
        <f>SUMPRODUCT(LEN($AG695:$AG698)-LEN(SUBSTITUTE($AG695:$AG698,"A", "")))</f>
        <v>0</v>
      </c>
      <c r="AP695" s="222">
        <f>SUMPRODUCT(LEN($M695:$AE698)-LEN(SUBSTITUTE($M695:$AE698,"S", "")))</f>
        <v>0</v>
      </c>
      <c r="AQ695" s="216">
        <f>SUMPRODUCT(LEN($AH695:$AH698)-LEN(SUBSTITUTE($AH695:$AH698,"S", "")))</f>
        <v>0</v>
      </c>
      <c r="AR695" s="219">
        <f>SUMPRODUCT(LEN($AG695:$AG698)-LEN(SUBSTITUTE($AG695:$AG698,"S", "")))</f>
        <v>0</v>
      </c>
      <c r="AS695" s="222">
        <f>SUMPRODUCT(LEN($M695:$AE698)-LEN(SUBSTITUTE($M695:$AE698,"F", "")))</f>
        <v>0</v>
      </c>
      <c r="AT695" s="216">
        <f>SUMPRODUCT(LEN($AH695:$AH698)-LEN(SUBSTITUTE($AH695:$AH698,"F", "")))</f>
        <v>0</v>
      </c>
      <c r="AU695" s="219">
        <f>SUMPRODUCT(LEN($AG695:$AG698)-LEN(SUBSTITUTE($AG695:$AG698,"F", "")))</f>
        <v>0</v>
      </c>
      <c r="AV695" s="222">
        <f>SUMPRODUCT(LEN($M695:$AE698)-LEN(SUBSTITUTE($M695:$AE698,"G", "")))</f>
        <v>0</v>
      </c>
      <c r="AW695" s="216">
        <f>SUMPRODUCT(LEN($AH695:$AH698)-LEN(SUBSTITUTE($AH695:$AH698,"G", "")))</f>
        <v>0</v>
      </c>
      <c r="AX695" s="219">
        <f>SUMPRODUCT(LEN($AG695:$AG698)-LEN(SUBSTITUTE($AG695:$AG698,"G", "")))</f>
        <v>0</v>
      </c>
      <c r="AY695" s="222">
        <f>SUMPRODUCT(LEN($M695:$AE698)-LEN(SUBSTITUTE($M695:$AE698,"M", "")))</f>
        <v>0</v>
      </c>
      <c r="AZ695" s="216">
        <f>SUMPRODUCT(LEN($AH695:$AH698)-LEN(SUBSTITUTE($AH695:$AH698,"M", "")))</f>
        <v>0</v>
      </c>
      <c r="BA695" s="219">
        <f>SUMPRODUCT(LEN($AG695:$AG698)-LEN(SUBSTITUTE($AG695:$AG698,"M", "")))</f>
        <v>0</v>
      </c>
      <c r="BB695" s="273">
        <f>SUMPRODUCT(LEN($AI695:$AI698)-LEN(SUBSTITUTE($AI695:$AI698,"S", "")))</f>
        <v>0</v>
      </c>
      <c r="BC695" s="276">
        <f>SUMPRODUCT(LEN($AI695:$AI698)-LEN(SUBSTITUTE($AI695:$AI698,"F", "")))</f>
        <v>0</v>
      </c>
      <c r="BD695" s="276">
        <f>SUMPRODUCT(LEN($AI695:$AI698)-LEN(SUBSTITUTE($AI695:$AI698,"G", "")))</f>
        <v>0</v>
      </c>
      <c r="BE695" s="279">
        <f>SUMPRODUCT(LEN($AI695:$AI698)-LEN(SUBSTITUTE($AI695:$AI698,"M", "")))</f>
        <v>0</v>
      </c>
    </row>
    <row r="696" spans="2:65" ht="28.15" hidden="1" customHeight="1" thickBot="1">
      <c r="B696" s="32"/>
      <c r="C696" s="245"/>
      <c r="D696" s="40"/>
      <c r="E696" s="39"/>
      <c r="F696" s="39"/>
      <c r="G696" s="38"/>
      <c r="H696" s="242"/>
      <c r="I696" s="249"/>
      <c r="J696" s="249"/>
      <c r="K696" s="249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36"/>
      <c r="AK696" s="236"/>
      <c r="AL696" s="22"/>
      <c r="AM696" s="229"/>
      <c r="AN696" s="217"/>
      <c r="AO696" s="220"/>
      <c r="AP696" s="223"/>
      <c r="AQ696" s="217"/>
      <c r="AR696" s="220"/>
      <c r="AS696" s="223"/>
      <c r="AT696" s="217"/>
      <c r="AU696" s="220"/>
      <c r="AV696" s="223"/>
      <c r="AW696" s="217"/>
      <c r="AX696" s="220"/>
      <c r="AY696" s="223"/>
      <c r="AZ696" s="217"/>
      <c r="BA696" s="220"/>
      <c r="BB696" s="274"/>
      <c r="BC696" s="277"/>
      <c r="BD696" s="277"/>
      <c r="BE696" s="280"/>
    </row>
    <row r="697" spans="2:65" ht="28.15" hidden="1" customHeight="1">
      <c r="B697" s="32"/>
      <c r="C697" s="246"/>
      <c r="D697" s="31"/>
      <c r="E697" s="30"/>
      <c r="F697" s="30"/>
      <c r="G697" s="29"/>
      <c r="H697" s="239"/>
      <c r="I697" s="250"/>
      <c r="J697" s="250"/>
      <c r="K697" s="250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36"/>
      <c r="AK697" s="236"/>
      <c r="AL697" s="22"/>
      <c r="AM697" s="229"/>
      <c r="AN697" s="217"/>
      <c r="AO697" s="220"/>
      <c r="AP697" s="223"/>
      <c r="AQ697" s="217"/>
      <c r="AR697" s="220"/>
      <c r="AS697" s="223"/>
      <c r="AT697" s="217"/>
      <c r="AU697" s="220"/>
      <c r="AV697" s="223"/>
      <c r="AW697" s="217"/>
      <c r="AX697" s="220"/>
      <c r="AY697" s="223"/>
      <c r="AZ697" s="217"/>
      <c r="BA697" s="220"/>
      <c r="BB697" s="274"/>
      <c r="BC697" s="277"/>
      <c r="BD697" s="277"/>
      <c r="BE697" s="280"/>
    </row>
    <row r="698" spans="2:65" ht="28.15" hidden="1" customHeight="1" thickBot="1">
      <c r="B698" s="21"/>
      <c r="C698" s="252"/>
      <c r="D698" s="20"/>
      <c r="E698" s="19"/>
      <c r="F698" s="19"/>
      <c r="G698" s="18"/>
      <c r="H698" s="240"/>
      <c r="I698" s="253"/>
      <c r="J698" s="253"/>
      <c r="K698" s="253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37"/>
      <c r="AK698" s="237"/>
      <c r="AL698" s="11"/>
      <c r="AM698" s="230"/>
      <c r="AN698" s="218"/>
      <c r="AO698" s="221"/>
      <c r="AP698" s="224"/>
      <c r="AQ698" s="218"/>
      <c r="AR698" s="221"/>
      <c r="AS698" s="224"/>
      <c r="AT698" s="218"/>
      <c r="AU698" s="221"/>
      <c r="AV698" s="224"/>
      <c r="AW698" s="218"/>
      <c r="AX698" s="221"/>
      <c r="AY698" s="224"/>
      <c r="AZ698" s="218"/>
      <c r="BA698" s="221"/>
      <c r="BB698" s="275"/>
      <c r="BC698" s="278"/>
      <c r="BD698" s="278"/>
      <c r="BE698" s="281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14" t="s">
        <v>167</v>
      </c>
      <c r="M699" s="243"/>
      <c r="N699" s="214" t="s">
        <v>166</v>
      </c>
      <c r="O699" s="243"/>
      <c r="P699" s="214" t="s">
        <v>166</v>
      </c>
      <c r="Q699" s="215"/>
      <c r="R699" s="214" t="s">
        <v>166</v>
      </c>
      <c r="S699" s="215"/>
      <c r="T699" s="214" t="s">
        <v>166</v>
      </c>
      <c r="U699" s="215"/>
      <c r="V699" s="214" t="s">
        <v>166</v>
      </c>
      <c r="W699" s="215"/>
      <c r="X699" s="214" t="s">
        <v>166</v>
      </c>
      <c r="Y699" s="215"/>
      <c r="Z699" s="214" t="s">
        <v>166</v>
      </c>
      <c r="AA699" s="215"/>
      <c r="AB699" s="214" t="s">
        <v>166</v>
      </c>
      <c r="AC699" s="215"/>
      <c r="AD699" s="214" t="s">
        <v>166</v>
      </c>
      <c r="AE699" s="215"/>
      <c r="AF699" s="234" t="s">
        <v>165</v>
      </c>
      <c r="AG699" s="215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55"/>
      <c r="F700" s="256"/>
      <c r="G700" s="257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65</v>
      </c>
      <c r="AN700" s="85">
        <f t="shared" si="92"/>
        <v>19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1</v>
      </c>
      <c r="AT700" s="85">
        <f t="shared" si="92"/>
        <v>0</v>
      </c>
      <c r="AU700" s="84">
        <f t="shared" si="92"/>
        <v>0</v>
      </c>
      <c r="AV700" s="86">
        <f t="shared" si="92"/>
        <v>17</v>
      </c>
      <c r="AW700" s="85">
        <f t="shared" si="92"/>
        <v>3</v>
      </c>
      <c r="AX700" s="84">
        <f t="shared" si="92"/>
        <v>0</v>
      </c>
      <c r="AY700" s="86">
        <f t="shared" si="92"/>
        <v>8</v>
      </c>
      <c r="AZ700" s="85">
        <f t="shared" si="92"/>
        <v>7</v>
      </c>
      <c r="BA700" s="84">
        <f t="shared" si="92"/>
        <v>0</v>
      </c>
      <c r="BB700" s="83">
        <f t="shared" si="92"/>
        <v>3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137</v>
      </c>
      <c r="BI700" s="5">
        <f>SUM(AM700:AO700)/$BJ$5</f>
        <v>84</v>
      </c>
      <c r="BJ700" s="5">
        <f>SUM(AP700:AR700,BB700)/$BJ$5</f>
        <v>29</v>
      </c>
      <c r="BK700" s="5">
        <f>SUM(AS700:AU700,BC700)/$BJ$5</f>
        <v>1</v>
      </c>
      <c r="BL700" s="5">
        <f>SUM(AV700:AX700,BD700)/$BJ$5</f>
        <v>22</v>
      </c>
      <c r="BM700" s="5">
        <f>SUM(AY700:BA700,BE700)/$BJ$5</f>
        <v>15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32.5</v>
      </c>
      <c r="AN701" s="66">
        <f t="shared" si="93"/>
        <v>9.5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0.5</v>
      </c>
      <c r="AT701" s="66">
        <f t="shared" si="93"/>
        <v>0</v>
      </c>
      <c r="AU701" s="65">
        <f t="shared" si="93"/>
        <v>0</v>
      </c>
      <c r="AV701" s="67">
        <f t="shared" si="93"/>
        <v>8.5</v>
      </c>
      <c r="AW701" s="66">
        <f t="shared" si="93"/>
        <v>1.5</v>
      </c>
      <c r="AX701" s="65">
        <f t="shared" si="93"/>
        <v>0</v>
      </c>
      <c r="AY701" s="67">
        <f t="shared" si="93"/>
        <v>4</v>
      </c>
      <c r="AZ701" s="66">
        <f t="shared" si="93"/>
        <v>3.5</v>
      </c>
      <c r="BA701" s="65">
        <f t="shared" si="93"/>
        <v>0</v>
      </c>
      <c r="BB701" s="64">
        <f t="shared" si="93"/>
        <v>1.5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4">
        <v>1</v>
      </c>
      <c r="D702" s="50"/>
      <c r="E702" s="49"/>
      <c r="F702" s="49"/>
      <c r="G702" s="48"/>
      <c r="H702" s="241" t="s">
        <v>178</v>
      </c>
      <c r="I702" s="248">
        <v>140</v>
      </c>
      <c r="J702" s="248">
        <v>39</v>
      </c>
      <c r="K702" s="248">
        <v>8</v>
      </c>
      <c r="L702" s="45" t="s">
        <v>132</v>
      </c>
      <c r="M702" s="44" t="s">
        <v>375</v>
      </c>
      <c r="N702" s="45" t="s">
        <v>131</v>
      </c>
      <c r="O702" s="44" t="s">
        <v>1167</v>
      </c>
      <c r="P702" s="45" t="s">
        <v>130</v>
      </c>
      <c r="Q702" s="44" t="s">
        <v>1285</v>
      </c>
      <c r="R702" s="45" t="s">
        <v>129</v>
      </c>
      <c r="S702" s="44" t="s">
        <v>703</v>
      </c>
      <c r="T702" s="45" t="s">
        <v>128</v>
      </c>
      <c r="U702" s="44" t="s">
        <v>1361</v>
      </c>
      <c r="V702" s="45" t="s">
        <v>127</v>
      </c>
      <c r="W702" s="44" t="s">
        <v>645</v>
      </c>
      <c r="X702" s="45" t="s">
        <v>126</v>
      </c>
      <c r="Y702" s="44" t="s">
        <v>537</v>
      </c>
      <c r="Z702" s="45" t="s">
        <v>125</v>
      </c>
      <c r="AA702" s="44" t="s">
        <v>186</v>
      </c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175</v>
      </c>
      <c r="AI702" s="42" t="s">
        <v>648</v>
      </c>
      <c r="AJ702" s="235">
        <v>6</v>
      </c>
      <c r="AK702" s="235"/>
      <c r="AL702" s="51"/>
      <c r="AM702" s="228">
        <f>SUMPRODUCT(LEN($M702:$AE705)-LEN(SUBSTITUTE($M702:$AE705,"A", "")))</f>
        <v>65</v>
      </c>
      <c r="AN702" s="216">
        <f>SUMPRODUCT(LEN($AH702:$AH705)-LEN(SUBSTITUTE($AH702:$AH705,"A", "")))</f>
        <v>19</v>
      </c>
      <c r="AO702" s="219">
        <f>SUMPRODUCT(LEN($AG702:$AG705)-LEN(SUBSTITUTE($AG702:$AG705,"A", "")))</f>
        <v>0</v>
      </c>
      <c r="AP702" s="222">
        <f>SUMPRODUCT(LEN($M702:$AE705)-LEN(SUBSTITUTE($M702:$AE705,"S", "")))</f>
        <v>24</v>
      </c>
      <c r="AQ702" s="216">
        <f>SUMPRODUCT(LEN($AH702:$AH705)-LEN(SUBSTITUTE($AH702:$AH705,"S", "")))</f>
        <v>2</v>
      </c>
      <c r="AR702" s="219">
        <f>SUMPRODUCT(LEN($AG702:$AG705)-LEN(SUBSTITUTE($AG702:$AG705,"S", "")))</f>
        <v>0</v>
      </c>
      <c r="AS702" s="222">
        <f>SUMPRODUCT(LEN($M702:$AE705)-LEN(SUBSTITUTE($M702:$AE705,"F", "")))</f>
        <v>1</v>
      </c>
      <c r="AT702" s="216">
        <f>SUMPRODUCT(LEN($AH702:$AH705)-LEN(SUBSTITUTE($AH702:$AH705,"F", "")))</f>
        <v>0</v>
      </c>
      <c r="AU702" s="219">
        <f>SUMPRODUCT(LEN($AG702:$AG705)-LEN(SUBSTITUTE($AG702:$AG705,"F", "")))</f>
        <v>0</v>
      </c>
      <c r="AV702" s="222">
        <f>SUMPRODUCT(LEN($M702:$AE705)-LEN(SUBSTITUTE($M702:$AE705,"G", "")))</f>
        <v>17</v>
      </c>
      <c r="AW702" s="216">
        <f>SUMPRODUCT(LEN($AH702:$AH705)-LEN(SUBSTITUTE($AH702:$AH705,"G", "")))</f>
        <v>3</v>
      </c>
      <c r="AX702" s="219">
        <f>SUMPRODUCT(LEN($AG702:$AG705)-LEN(SUBSTITUTE($AG702:$AG705,"G", "")))</f>
        <v>0</v>
      </c>
      <c r="AY702" s="222">
        <f>SUMPRODUCT(LEN($M702:$AE705)-LEN(SUBSTITUTE($M702:$AE705,"M", "")))</f>
        <v>8</v>
      </c>
      <c r="AZ702" s="216">
        <f>SUMPRODUCT(LEN($AH702:$AH705)-LEN(SUBSTITUTE($AH702:$AH705,"M", "")))</f>
        <v>7</v>
      </c>
      <c r="BA702" s="219">
        <f>SUMPRODUCT(LEN($AG702:$AG705)-LEN(SUBSTITUTE($AG702:$AG705,"M", "")))</f>
        <v>0</v>
      </c>
      <c r="BB702" s="273">
        <f>SUMPRODUCT(LEN($AI702:$AI705)-LEN(SUBSTITUTE($AI702:$AI705,"S", "")))</f>
        <v>3</v>
      </c>
      <c r="BC702" s="276">
        <f>SUMPRODUCT(LEN($AI702:$AI705)-LEN(SUBSTITUTE($AI702:$AI705,"F", "")))</f>
        <v>0</v>
      </c>
      <c r="BD702" s="276">
        <f>SUMPRODUCT(LEN($AI702:$AI705)-LEN(SUBSTITUTE($AI702:$AI705,"G", "")))</f>
        <v>2</v>
      </c>
      <c r="BE702" s="279">
        <f>SUMPRODUCT(LEN($AI702:$AI705)-LEN(SUBSTITUTE($AI702:$AI705,"M", "")))</f>
        <v>0</v>
      </c>
    </row>
    <row r="703" spans="2:65" ht="28.15" customHeight="1" thickBot="1">
      <c r="B703" s="32"/>
      <c r="C703" s="245"/>
      <c r="D703" s="40"/>
      <c r="E703" s="39"/>
      <c r="F703" s="39"/>
      <c r="G703" s="38"/>
      <c r="H703" s="242"/>
      <c r="I703" s="249"/>
      <c r="J703" s="249"/>
      <c r="K703" s="249"/>
      <c r="L703" s="35" t="s">
        <v>122</v>
      </c>
      <c r="M703" s="34" t="s">
        <v>1181</v>
      </c>
      <c r="N703" s="35" t="s">
        <v>121</v>
      </c>
      <c r="O703" s="34" t="s">
        <v>1264</v>
      </c>
      <c r="P703" s="35" t="s">
        <v>120</v>
      </c>
      <c r="Q703" s="34" t="s">
        <v>1125</v>
      </c>
      <c r="R703" s="35" t="s">
        <v>119</v>
      </c>
      <c r="S703" s="34" t="s">
        <v>1541</v>
      </c>
      <c r="T703" s="35" t="s">
        <v>118</v>
      </c>
      <c r="U703" s="34" t="s">
        <v>714</v>
      </c>
      <c r="V703" s="35" t="s">
        <v>117</v>
      </c>
      <c r="W703" s="34" t="s">
        <v>682</v>
      </c>
      <c r="X703" s="35" t="s">
        <v>116</v>
      </c>
      <c r="Y703" s="34" t="s">
        <v>375</v>
      </c>
      <c r="Z703" s="35" t="s">
        <v>115</v>
      </c>
      <c r="AA703" s="34" t="s">
        <v>133</v>
      </c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1079</v>
      </c>
      <c r="AI703" s="23"/>
      <c r="AJ703" s="236"/>
      <c r="AK703" s="236"/>
      <c r="AL703" s="51"/>
      <c r="AM703" s="229"/>
      <c r="AN703" s="217"/>
      <c r="AO703" s="220"/>
      <c r="AP703" s="223"/>
      <c r="AQ703" s="217"/>
      <c r="AR703" s="220"/>
      <c r="AS703" s="223"/>
      <c r="AT703" s="217"/>
      <c r="AU703" s="220"/>
      <c r="AV703" s="223"/>
      <c r="AW703" s="217"/>
      <c r="AX703" s="220"/>
      <c r="AY703" s="223"/>
      <c r="AZ703" s="217"/>
      <c r="BA703" s="220"/>
      <c r="BB703" s="274"/>
      <c r="BC703" s="277"/>
      <c r="BD703" s="277"/>
      <c r="BE703" s="280"/>
    </row>
    <row r="704" spans="2:65" ht="28.15" customHeight="1">
      <c r="B704" s="32"/>
      <c r="C704" s="246"/>
      <c r="D704" s="31"/>
      <c r="E704" s="30"/>
      <c r="F704" s="30"/>
      <c r="G704" s="29"/>
      <c r="H704" s="239">
        <v>255</v>
      </c>
      <c r="I704" s="250"/>
      <c r="J704" s="250"/>
      <c r="K704" s="250"/>
      <c r="L704" s="26" t="s">
        <v>112</v>
      </c>
      <c r="M704" s="25" t="s">
        <v>475</v>
      </c>
      <c r="N704" s="26" t="s">
        <v>111</v>
      </c>
      <c r="O704" s="25" t="s">
        <v>1106</v>
      </c>
      <c r="P704" s="26" t="s">
        <v>110</v>
      </c>
      <c r="Q704" s="25" t="s">
        <v>1557</v>
      </c>
      <c r="R704" s="26" t="s">
        <v>109</v>
      </c>
      <c r="S704" s="25" t="s">
        <v>671</v>
      </c>
      <c r="T704" s="26" t="s">
        <v>108</v>
      </c>
      <c r="U704" s="25" t="s">
        <v>1561</v>
      </c>
      <c r="V704" s="26" t="s">
        <v>107</v>
      </c>
      <c r="W704" s="25" t="s">
        <v>478</v>
      </c>
      <c r="X704" s="26" t="s">
        <v>106</v>
      </c>
      <c r="Y704" s="25" t="s">
        <v>371</v>
      </c>
      <c r="Z704" s="26" t="s">
        <v>105</v>
      </c>
      <c r="AA704" s="25" t="s">
        <v>133</v>
      </c>
      <c r="AB704" s="28" t="s">
        <v>104</v>
      </c>
      <c r="AC704" s="27"/>
      <c r="AD704" s="26">
        <v>39</v>
      </c>
      <c r="AE704" s="25"/>
      <c r="AF704" s="24"/>
      <c r="AG704" s="25"/>
      <c r="AH704" s="24" t="s">
        <v>1560</v>
      </c>
      <c r="AI704" s="23"/>
      <c r="AJ704" s="236"/>
      <c r="AK704" s="236"/>
      <c r="AL704" s="51"/>
      <c r="AM704" s="229"/>
      <c r="AN704" s="217"/>
      <c r="AO704" s="220"/>
      <c r="AP704" s="223"/>
      <c r="AQ704" s="217"/>
      <c r="AR704" s="220"/>
      <c r="AS704" s="223"/>
      <c r="AT704" s="217"/>
      <c r="AU704" s="220"/>
      <c r="AV704" s="223"/>
      <c r="AW704" s="217"/>
      <c r="AX704" s="220"/>
      <c r="AY704" s="223"/>
      <c r="AZ704" s="217"/>
      <c r="BA704" s="220"/>
      <c r="BB704" s="274"/>
      <c r="BC704" s="277"/>
      <c r="BD704" s="277"/>
      <c r="BE704" s="280"/>
    </row>
    <row r="705" spans="2:65" ht="28.15" customHeight="1" thickBot="1">
      <c r="B705" s="32"/>
      <c r="C705" s="247"/>
      <c r="D705" s="60"/>
      <c r="E705" s="59"/>
      <c r="F705" s="59"/>
      <c r="G705" s="58"/>
      <c r="H705" s="240"/>
      <c r="I705" s="251"/>
      <c r="J705" s="251"/>
      <c r="K705" s="251"/>
      <c r="L705" s="55" t="s">
        <v>103</v>
      </c>
      <c r="M705" s="54" t="s">
        <v>1290</v>
      </c>
      <c r="N705" s="55" t="s">
        <v>102</v>
      </c>
      <c r="O705" s="54" t="s">
        <v>720</v>
      </c>
      <c r="P705" s="55" t="s">
        <v>101</v>
      </c>
      <c r="Q705" s="54" t="s">
        <v>1069</v>
      </c>
      <c r="R705" s="55" t="s">
        <v>100</v>
      </c>
      <c r="S705" s="54" t="s">
        <v>472</v>
      </c>
      <c r="T705" s="55">
        <v>20</v>
      </c>
      <c r="U705" s="54" t="s">
        <v>520</v>
      </c>
      <c r="V705" s="55" t="s">
        <v>99</v>
      </c>
      <c r="W705" s="54" t="s">
        <v>491</v>
      </c>
      <c r="X705" s="55" t="s">
        <v>98</v>
      </c>
      <c r="Y705" s="54" t="s">
        <v>371</v>
      </c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 t="s">
        <v>1559</v>
      </c>
      <c r="AI705" s="52"/>
      <c r="AJ705" s="238"/>
      <c r="AK705" s="238"/>
      <c r="AL705" s="51"/>
      <c r="AM705" s="230"/>
      <c r="AN705" s="218"/>
      <c r="AO705" s="221"/>
      <c r="AP705" s="224"/>
      <c r="AQ705" s="218"/>
      <c r="AR705" s="221"/>
      <c r="AS705" s="224"/>
      <c r="AT705" s="218"/>
      <c r="AU705" s="221"/>
      <c r="AV705" s="224"/>
      <c r="AW705" s="218"/>
      <c r="AX705" s="221"/>
      <c r="AY705" s="224"/>
      <c r="AZ705" s="218"/>
      <c r="BA705" s="221"/>
      <c r="BB705" s="275"/>
      <c r="BC705" s="278"/>
      <c r="BD705" s="278"/>
      <c r="BE705" s="281"/>
    </row>
    <row r="706" spans="2:65" ht="28.15" customHeight="1">
      <c r="B706" s="32"/>
      <c r="C706" s="244">
        <v>2</v>
      </c>
      <c r="D706" s="50"/>
      <c r="E706" s="49"/>
      <c r="F706" s="49"/>
      <c r="G706" s="48"/>
      <c r="H706" s="241"/>
      <c r="I706" s="248"/>
      <c r="J706" s="248"/>
      <c r="K706" s="248"/>
      <c r="L706" s="45" t="s">
        <v>132</v>
      </c>
      <c r="M706" s="44"/>
      <c r="N706" s="45" t="s">
        <v>131</v>
      </c>
      <c r="O706" s="44"/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31"/>
      <c r="AK706" s="225"/>
      <c r="AL706" s="51"/>
      <c r="AM706" s="228">
        <f>SUMPRODUCT(LEN($M706:$AE709)-LEN(SUBSTITUTE($M706:$AE709,"A", "")))</f>
        <v>0</v>
      </c>
      <c r="AN706" s="216">
        <f>SUMPRODUCT(LEN($AH706:$AH709)-LEN(SUBSTITUTE($AH706:$AH709,"A", "")))</f>
        <v>0</v>
      </c>
      <c r="AO706" s="219">
        <f>SUMPRODUCT(LEN($AG706:$AG709)-LEN(SUBSTITUTE($AG706:$AG709,"A", "")))</f>
        <v>0</v>
      </c>
      <c r="AP706" s="222">
        <f>SUMPRODUCT(LEN($M706:$AE709)-LEN(SUBSTITUTE($M706:$AE709,"S", "")))</f>
        <v>0</v>
      </c>
      <c r="AQ706" s="216">
        <f>SUMPRODUCT(LEN($AH706:$AH709)-LEN(SUBSTITUTE($AH706:$AH709,"S", "")))</f>
        <v>0</v>
      </c>
      <c r="AR706" s="219">
        <f>SUMPRODUCT(LEN($AG706:$AG709)-LEN(SUBSTITUTE($AG706:$AG709,"S", "")))</f>
        <v>0</v>
      </c>
      <c r="AS706" s="222">
        <f>SUMPRODUCT(LEN($M706:$AE709)-LEN(SUBSTITUTE($M706:$AE709,"F", "")))</f>
        <v>0</v>
      </c>
      <c r="AT706" s="216">
        <f>SUMPRODUCT(LEN($AH706:$AH709)-LEN(SUBSTITUTE($AH706:$AH709,"F", "")))</f>
        <v>0</v>
      </c>
      <c r="AU706" s="219">
        <f>SUMPRODUCT(LEN($AG706:$AG709)-LEN(SUBSTITUTE($AG706:$AG709,"F", "")))</f>
        <v>0</v>
      </c>
      <c r="AV706" s="222">
        <f>SUMPRODUCT(LEN($M706:$AE709)-LEN(SUBSTITUTE($M706:$AE709,"G", "")))</f>
        <v>0</v>
      </c>
      <c r="AW706" s="216">
        <f>SUMPRODUCT(LEN($AH706:$AH709)-LEN(SUBSTITUTE($AH706:$AH709,"G", "")))</f>
        <v>0</v>
      </c>
      <c r="AX706" s="219">
        <f>SUMPRODUCT(LEN($AG706:$AG709)-LEN(SUBSTITUTE($AG706:$AG709,"G", "")))</f>
        <v>0</v>
      </c>
      <c r="AY706" s="222">
        <f>SUMPRODUCT(LEN($M706:$AE709)-LEN(SUBSTITUTE($M706:$AE709,"M", "")))</f>
        <v>0</v>
      </c>
      <c r="AZ706" s="216">
        <f>SUMPRODUCT(LEN($AH706:$AH709)-LEN(SUBSTITUTE($AH706:$AH709,"M", "")))</f>
        <v>0</v>
      </c>
      <c r="BA706" s="219">
        <f>SUMPRODUCT(LEN($AG706:$AG709)-LEN(SUBSTITUTE($AG706:$AG709,"M", "")))</f>
        <v>0</v>
      </c>
      <c r="BB706" s="273">
        <f>SUMPRODUCT(LEN($AI706:$AI709)-LEN(SUBSTITUTE($AI706:$AI709,"S", "")))</f>
        <v>0</v>
      </c>
      <c r="BC706" s="276">
        <f>SUMPRODUCT(LEN($AI706:$AI709)-LEN(SUBSTITUTE($AI706:$AI709,"F", "")))</f>
        <v>0</v>
      </c>
      <c r="BD706" s="276">
        <f>SUMPRODUCT(LEN($AI706:$AI709)-LEN(SUBSTITUTE($AI706:$AI709,"G", "")))</f>
        <v>0</v>
      </c>
      <c r="BE706" s="279">
        <f>SUMPRODUCT(LEN($AI706:$AI709)-LEN(SUBSTITUTE($AI706:$AI709,"M", "")))</f>
        <v>0</v>
      </c>
    </row>
    <row r="707" spans="2:65" ht="28.15" customHeight="1" thickBot="1">
      <c r="B707" s="32"/>
      <c r="C707" s="245"/>
      <c r="D707" s="40"/>
      <c r="E707" s="39"/>
      <c r="F707" s="39"/>
      <c r="G707" s="38"/>
      <c r="H707" s="242"/>
      <c r="I707" s="249"/>
      <c r="J707" s="249"/>
      <c r="K707" s="249"/>
      <c r="L707" s="35" t="s">
        <v>122</v>
      </c>
      <c r="M707" s="34"/>
      <c r="N707" s="35" t="s">
        <v>121</v>
      </c>
      <c r="O707" s="34"/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32"/>
      <c r="AK707" s="226"/>
      <c r="AL707" s="51"/>
      <c r="AM707" s="229"/>
      <c r="AN707" s="217"/>
      <c r="AO707" s="220"/>
      <c r="AP707" s="223"/>
      <c r="AQ707" s="217"/>
      <c r="AR707" s="220"/>
      <c r="AS707" s="223"/>
      <c r="AT707" s="217"/>
      <c r="AU707" s="220"/>
      <c r="AV707" s="223"/>
      <c r="AW707" s="217"/>
      <c r="AX707" s="220"/>
      <c r="AY707" s="223"/>
      <c r="AZ707" s="217"/>
      <c r="BA707" s="220"/>
      <c r="BB707" s="274"/>
      <c r="BC707" s="277"/>
      <c r="BD707" s="277"/>
      <c r="BE707" s="280"/>
    </row>
    <row r="708" spans="2:65" ht="28.15" customHeight="1">
      <c r="B708" s="32"/>
      <c r="C708" s="246"/>
      <c r="D708" s="31"/>
      <c r="E708" s="30"/>
      <c r="F708" s="30"/>
      <c r="G708" s="29"/>
      <c r="H708" s="239"/>
      <c r="I708" s="250"/>
      <c r="J708" s="250"/>
      <c r="K708" s="250"/>
      <c r="L708" s="26" t="s">
        <v>112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32"/>
      <c r="AK708" s="226"/>
      <c r="AL708" s="51"/>
      <c r="AM708" s="229"/>
      <c r="AN708" s="217"/>
      <c r="AO708" s="220"/>
      <c r="AP708" s="223"/>
      <c r="AQ708" s="217"/>
      <c r="AR708" s="220"/>
      <c r="AS708" s="223"/>
      <c r="AT708" s="217"/>
      <c r="AU708" s="220"/>
      <c r="AV708" s="223"/>
      <c r="AW708" s="217"/>
      <c r="AX708" s="220"/>
      <c r="AY708" s="223"/>
      <c r="AZ708" s="217"/>
      <c r="BA708" s="220"/>
      <c r="BB708" s="274"/>
      <c r="BC708" s="277"/>
      <c r="BD708" s="277"/>
      <c r="BE708" s="280"/>
    </row>
    <row r="709" spans="2:65" ht="28.15" customHeight="1" thickBot="1">
      <c r="B709" s="32"/>
      <c r="C709" s="247"/>
      <c r="D709" s="60"/>
      <c r="E709" s="59"/>
      <c r="F709" s="59"/>
      <c r="G709" s="58"/>
      <c r="H709" s="240"/>
      <c r="I709" s="251"/>
      <c r="J709" s="251"/>
      <c r="K709" s="251"/>
      <c r="L709" s="55" t="s">
        <v>103</v>
      </c>
      <c r="M709" s="54"/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33"/>
      <c r="AK709" s="227"/>
      <c r="AL709" s="51"/>
      <c r="AM709" s="230"/>
      <c r="AN709" s="218"/>
      <c r="AO709" s="221"/>
      <c r="AP709" s="224"/>
      <c r="AQ709" s="218"/>
      <c r="AR709" s="221"/>
      <c r="AS709" s="224"/>
      <c r="AT709" s="218"/>
      <c r="AU709" s="221"/>
      <c r="AV709" s="224"/>
      <c r="AW709" s="218"/>
      <c r="AX709" s="221"/>
      <c r="AY709" s="224"/>
      <c r="AZ709" s="218"/>
      <c r="BA709" s="221"/>
      <c r="BB709" s="275"/>
      <c r="BC709" s="278"/>
      <c r="BD709" s="278"/>
      <c r="BE709" s="281"/>
    </row>
    <row r="710" spans="2:65" ht="28.15" hidden="1" customHeight="1">
      <c r="B710" s="32"/>
      <c r="C710" s="244">
        <v>3</v>
      </c>
      <c r="D710" s="50"/>
      <c r="E710" s="49"/>
      <c r="F710" s="49"/>
      <c r="G710" s="48"/>
      <c r="H710" s="241"/>
      <c r="I710" s="248"/>
      <c r="J710" s="248"/>
      <c r="K710" s="248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35"/>
      <c r="AK710" s="235"/>
      <c r="AL710" s="41"/>
      <c r="AM710" s="228">
        <f>SUMPRODUCT(LEN($M710:$AE713)-LEN(SUBSTITUTE($M710:$AE713,"A", "")))</f>
        <v>0</v>
      </c>
      <c r="AN710" s="216">
        <f>SUMPRODUCT(LEN($AH710:$AH713)-LEN(SUBSTITUTE($AH710:$AH713,"A", "")))</f>
        <v>0</v>
      </c>
      <c r="AO710" s="219">
        <f>SUMPRODUCT(LEN($AG710:$AG713)-LEN(SUBSTITUTE($AG710:$AG713,"A", "")))</f>
        <v>0</v>
      </c>
      <c r="AP710" s="222">
        <f>SUMPRODUCT(LEN($M710:$AE713)-LEN(SUBSTITUTE($M710:$AE713,"S", "")))</f>
        <v>0</v>
      </c>
      <c r="AQ710" s="216">
        <f>SUMPRODUCT(LEN($AH710:$AH713)-LEN(SUBSTITUTE($AH710:$AH713,"S", "")))</f>
        <v>0</v>
      </c>
      <c r="AR710" s="219">
        <f>SUMPRODUCT(LEN($AG710:$AG713)-LEN(SUBSTITUTE($AG710:$AG713,"S", "")))</f>
        <v>0</v>
      </c>
      <c r="AS710" s="222">
        <f>SUMPRODUCT(LEN($M710:$AE713)-LEN(SUBSTITUTE($M710:$AE713,"F", "")))</f>
        <v>0</v>
      </c>
      <c r="AT710" s="216">
        <f>SUMPRODUCT(LEN($AH710:$AH713)-LEN(SUBSTITUTE($AH710:$AH713,"F", "")))</f>
        <v>0</v>
      </c>
      <c r="AU710" s="219">
        <f>SUMPRODUCT(LEN($AG710:$AG713)-LEN(SUBSTITUTE($AG710:$AG713,"F", "")))</f>
        <v>0</v>
      </c>
      <c r="AV710" s="222">
        <f>SUMPRODUCT(LEN($M710:$AE713)-LEN(SUBSTITUTE($M710:$AE713,"G", "")))</f>
        <v>0</v>
      </c>
      <c r="AW710" s="216">
        <f>SUMPRODUCT(LEN($AH710:$AH713)-LEN(SUBSTITUTE($AH710:$AH713,"G", "")))</f>
        <v>0</v>
      </c>
      <c r="AX710" s="219">
        <f>SUMPRODUCT(LEN($AG710:$AG713)-LEN(SUBSTITUTE($AG710:$AG713,"G", "")))</f>
        <v>0</v>
      </c>
      <c r="AY710" s="222">
        <f>SUMPRODUCT(LEN($M710:$AE713)-LEN(SUBSTITUTE($M710:$AE713,"M", "")))</f>
        <v>0</v>
      </c>
      <c r="AZ710" s="216">
        <f>SUMPRODUCT(LEN($AH710:$AH713)-LEN(SUBSTITUTE($AH710:$AH713,"M", "")))</f>
        <v>0</v>
      </c>
      <c r="BA710" s="219">
        <f>SUMPRODUCT(LEN($AG710:$AG713)-LEN(SUBSTITUTE($AG710:$AG713,"M", "")))</f>
        <v>0</v>
      </c>
      <c r="BB710" s="273">
        <f>SUMPRODUCT(LEN($AI710:$AI713)-LEN(SUBSTITUTE($AI710:$AI713,"S", "")))</f>
        <v>0</v>
      </c>
      <c r="BC710" s="276">
        <f>SUMPRODUCT(LEN($AI710:$AI713)-LEN(SUBSTITUTE($AI710:$AI713,"F", "")))</f>
        <v>0</v>
      </c>
      <c r="BD710" s="276">
        <f>SUMPRODUCT(LEN($AI710:$AI713)-LEN(SUBSTITUTE($AI710:$AI713,"G", "")))</f>
        <v>0</v>
      </c>
      <c r="BE710" s="279">
        <f>SUMPRODUCT(LEN($AI710:$AI713)-LEN(SUBSTITUTE($AI710:$AI713,"M", "")))</f>
        <v>0</v>
      </c>
    </row>
    <row r="711" spans="2:65" ht="28.15" hidden="1" customHeight="1" thickBot="1">
      <c r="B711" s="32"/>
      <c r="C711" s="245"/>
      <c r="D711" s="40"/>
      <c r="E711" s="39"/>
      <c r="F711" s="39"/>
      <c r="G711" s="38"/>
      <c r="H711" s="242"/>
      <c r="I711" s="249"/>
      <c r="J711" s="249"/>
      <c r="K711" s="249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36"/>
      <c r="AK711" s="236"/>
      <c r="AL711" s="22"/>
      <c r="AM711" s="229"/>
      <c r="AN711" s="217"/>
      <c r="AO711" s="220"/>
      <c r="AP711" s="223"/>
      <c r="AQ711" s="217"/>
      <c r="AR711" s="220"/>
      <c r="AS711" s="223"/>
      <c r="AT711" s="217"/>
      <c r="AU711" s="220"/>
      <c r="AV711" s="223"/>
      <c r="AW711" s="217"/>
      <c r="AX711" s="220"/>
      <c r="AY711" s="223"/>
      <c r="AZ711" s="217"/>
      <c r="BA711" s="220"/>
      <c r="BB711" s="274"/>
      <c r="BC711" s="277"/>
      <c r="BD711" s="277"/>
      <c r="BE711" s="280"/>
    </row>
    <row r="712" spans="2:65" ht="28.15" hidden="1" customHeight="1">
      <c r="B712" s="32"/>
      <c r="C712" s="246"/>
      <c r="D712" s="31"/>
      <c r="E712" s="30"/>
      <c r="F712" s="30"/>
      <c r="G712" s="29"/>
      <c r="H712" s="239"/>
      <c r="I712" s="250"/>
      <c r="J712" s="250"/>
      <c r="K712" s="250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36"/>
      <c r="AK712" s="236"/>
      <c r="AL712" s="22"/>
      <c r="AM712" s="229"/>
      <c r="AN712" s="217"/>
      <c r="AO712" s="220"/>
      <c r="AP712" s="223"/>
      <c r="AQ712" s="217"/>
      <c r="AR712" s="220"/>
      <c r="AS712" s="223"/>
      <c r="AT712" s="217"/>
      <c r="AU712" s="220"/>
      <c r="AV712" s="223"/>
      <c r="AW712" s="217"/>
      <c r="AX712" s="220"/>
      <c r="AY712" s="223"/>
      <c r="AZ712" s="217"/>
      <c r="BA712" s="220"/>
      <c r="BB712" s="274"/>
      <c r="BC712" s="277"/>
      <c r="BD712" s="277"/>
      <c r="BE712" s="280"/>
    </row>
    <row r="713" spans="2:65" ht="28.15" hidden="1" customHeight="1" thickBot="1">
      <c r="B713" s="21"/>
      <c r="C713" s="252"/>
      <c r="D713" s="20"/>
      <c r="E713" s="19"/>
      <c r="F713" s="19"/>
      <c r="G713" s="18"/>
      <c r="H713" s="240"/>
      <c r="I713" s="253"/>
      <c r="J713" s="253"/>
      <c r="K713" s="253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37"/>
      <c r="AK713" s="237"/>
      <c r="AL713" s="11"/>
      <c r="AM713" s="230"/>
      <c r="AN713" s="218"/>
      <c r="AO713" s="221"/>
      <c r="AP713" s="224"/>
      <c r="AQ713" s="218"/>
      <c r="AR713" s="221"/>
      <c r="AS713" s="224"/>
      <c r="AT713" s="218"/>
      <c r="AU713" s="221"/>
      <c r="AV713" s="224"/>
      <c r="AW713" s="218"/>
      <c r="AX713" s="221"/>
      <c r="AY713" s="224"/>
      <c r="AZ713" s="218"/>
      <c r="BA713" s="221"/>
      <c r="BB713" s="275"/>
      <c r="BC713" s="278"/>
      <c r="BD713" s="278"/>
      <c r="BE713" s="281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14" t="s">
        <v>167</v>
      </c>
      <c r="M714" s="243"/>
      <c r="N714" s="214" t="s">
        <v>166</v>
      </c>
      <c r="O714" s="243"/>
      <c r="P714" s="214" t="s">
        <v>166</v>
      </c>
      <c r="Q714" s="215"/>
      <c r="R714" s="214" t="s">
        <v>166</v>
      </c>
      <c r="S714" s="215"/>
      <c r="T714" s="214" t="s">
        <v>166</v>
      </c>
      <c r="U714" s="215"/>
      <c r="V714" s="214" t="s">
        <v>166</v>
      </c>
      <c r="W714" s="215"/>
      <c r="X714" s="214" t="s">
        <v>166</v>
      </c>
      <c r="Y714" s="215"/>
      <c r="Z714" s="214" t="s">
        <v>166</v>
      </c>
      <c r="AA714" s="215"/>
      <c r="AB714" s="214" t="s">
        <v>166</v>
      </c>
      <c r="AC714" s="215"/>
      <c r="AD714" s="214" t="s">
        <v>166</v>
      </c>
      <c r="AE714" s="215"/>
      <c r="AF714" s="234" t="s">
        <v>165</v>
      </c>
      <c r="AG714" s="215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55"/>
      <c r="F715" s="256"/>
      <c r="G715" s="257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55</v>
      </c>
      <c r="AN715" s="85">
        <f t="shared" si="94"/>
        <v>11</v>
      </c>
      <c r="AO715" s="84">
        <f t="shared" si="94"/>
        <v>0</v>
      </c>
      <c r="AP715" s="86">
        <f t="shared" si="94"/>
        <v>9</v>
      </c>
      <c r="AQ715" s="85">
        <f t="shared" si="94"/>
        <v>1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26</v>
      </c>
      <c r="AW715" s="85">
        <f t="shared" si="94"/>
        <v>6</v>
      </c>
      <c r="AX715" s="84">
        <f t="shared" si="94"/>
        <v>0</v>
      </c>
      <c r="AY715" s="86">
        <f t="shared" si="94"/>
        <v>8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137</v>
      </c>
      <c r="BI715" s="5">
        <f>SUM(AM715:AO715)/$BJ$5</f>
        <v>66</v>
      </c>
      <c r="BJ715" s="5">
        <f>SUM(AP715:AR715,BB715)/$BJ$5</f>
        <v>10</v>
      </c>
      <c r="BK715" s="5">
        <f>SUM(AS715:AU715,BC715)/$BJ$5</f>
        <v>1</v>
      </c>
      <c r="BL715" s="5">
        <f>SUM(AV715:AX715,BD715)/$BJ$5</f>
        <v>33</v>
      </c>
      <c r="BM715" s="5">
        <f>SUM(AY715:BA715,BE715)/$BJ$5</f>
        <v>8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27.5</v>
      </c>
      <c r="AN716" s="66">
        <f t="shared" si="95"/>
        <v>5.5</v>
      </c>
      <c r="AO716" s="65">
        <f t="shared" si="95"/>
        <v>0</v>
      </c>
      <c r="AP716" s="67">
        <f t="shared" si="95"/>
        <v>4.5</v>
      </c>
      <c r="AQ716" s="66">
        <f t="shared" si="95"/>
        <v>0.5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13</v>
      </c>
      <c r="AW716" s="66">
        <f t="shared" si="95"/>
        <v>3</v>
      </c>
      <c r="AX716" s="65">
        <f t="shared" si="95"/>
        <v>0</v>
      </c>
      <c r="AY716" s="67">
        <f t="shared" si="95"/>
        <v>4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4">
        <v>1</v>
      </c>
      <c r="D717" s="50"/>
      <c r="E717" s="49"/>
      <c r="F717" s="49"/>
      <c r="G717" s="48"/>
      <c r="H717" s="241" t="s">
        <v>178</v>
      </c>
      <c r="I717" s="248">
        <v>117</v>
      </c>
      <c r="J717" s="248">
        <v>34</v>
      </c>
      <c r="K717" s="248">
        <v>6</v>
      </c>
      <c r="L717" s="45" t="s">
        <v>132</v>
      </c>
      <c r="M717" s="44" t="s">
        <v>1181</v>
      </c>
      <c r="N717" s="45" t="s">
        <v>131</v>
      </c>
      <c r="O717" s="44" t="s">
        <v>475</v>
      </c>
      <c r="P717" s="45" t="s">
        <v>130</v>
      </c>
      <c r="Q717" s="44" t="s">
        <v>1106</v>
      </c>
      <c r="R717" s="45" t="s">
        <v>129</v>
      </c>
      <c r="S717" s="44" t="s">
        <v>1557</v>
      </c>
      <c r="T717" s="45" t="s">
        <v>128</v>
      </c>
      <c r="U717" s="44" t="s">
        <v>884</v>
      </c>
      <c r="V717" s="45" t="s">
        <v>127</v>
      </c>
      <c r="W717" s="44" t="s">
        <v>950</v>
      </c>
      <c r="X717" s="45" t="s">
        <v>126</v>
      </c>
      <c r="Y717" s="44" t="s">
        <v>471</v>
      </c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1558</v>
      </c>
      <c r="AI717" s="42" t="s">
        <v>531</v>
      </c>
      <c r="AJ717" s="235"/>
      <c r="AK717" s="235"/>
      <c r="AL717" s="51"/>
      <c r="AM717" s="228">
        <f>SUMPRODUCT(LEN($M717:$AE720)-LEN(SUBSTITUTE($M717:$AE720,"A", "")))</f>
        <v>55</v>
      </c>
      <c r="AN717" s="216">
        <f>SUMPRODUCT(LEN($AH717:$AH720)-LEN(SUBSTITUTE($AH717:$AH720,"A", "")))</f>
        <v>11</v>
      </c>
      <c r="AO717" s="219">
        <f>SUMPRODUCT(LEN($AG717:$AG720)-LEN(SUBSTITUTE($AG717:$AG720,"A", "")))</f>
        <v>0</v>
      </c>
      <c r="AP717" s="222">
        <f>SUMPRODUCT(LEN($M717:$AE720)-LEN(SUBSTITUTE($M717:$AE720,"S", "")))</f>
        <v>9</v>
      </c>
      <c r="AQ717" s="216">
        <f>SUMPRODUCT(LEN($AH717:$AH720)-LEN(SUBSTITUTE($AH717:$AH720,"S", "")))</f>
        <v>1</v>
      </c>
      <c r="AR717" s="219">
        <f>SUMPRODUCT(LEN($AG717:$AG720)-LEN(SUBSTITUTE($AG717:$AG720,"S", "")))</f>
        <v>0</v>
      </c>
      <c r="AS717" s="222">
        <f>SUMPRODUCT(LEN($M717:$AE720)-LEN(SUBSTITUTE($M717:$AE720,"F", "")))</f>
        <v>0</v>
      </c>
      <c r="AT717" s="216">
        <f>SUMPRODUCT(LEN($AH717:$AH720)-LEN(SUBSTITUTE($AH717:$AH720,"F", "")))</f>
        <v>1</v>
      </c>
      <c r="AU717" s="219">
        <f>SUMPRODUCT(LEN($AG717:$AG720)-LEN(SUBSTITUTE($AG717:$AG720,"F", "")))</f>
        <v>0</v>
      </c>
      <c r="AV717" s="222">
        <f>SUMPRODUCT(LEN($M717:$AE720)-LEN(SUBSTITUTE($M717:$AE720,"G", "")))</f>
        <v>26</v>
      </c>
      <c r="AW717" s="216">
        <f>SUMPRODUCT(LEN($AH717:$AH720)-LEN(SUBSTITUTE($AH717:$AH720,"G", "")))</f>
        <v>6</v>
      </c>
      <c r="AX717" s="219">
        <f>SUMPRODUCT(LEN($AG717:$AG720)-LEN(SUBSTITUTE($AG717:$AG720,"G", "")))</f>
        <v>0</v>
      </c>
      <c r="AY717" s="222">
        <f>SUMPRODUCT(LEN($M717:$AE720)-LEN(SUBSTITUTE($M717:$AE720,"M", "")))</f>
        <v>8</v>
      </c>
      <c r="AZ717" s="216">
        <f>SUMPRODUCT(LEN($AH717:$AH720)-LEN(SUBSTITUTE($AH717:$AH720,"M", "")))</f>
        <v>0</v>
      </c>
      <c r="BA717" s="219">
        <f>SUMPRODUCT(LEN($AG717:$AG720)-LEN(SUBSTITUTE($AG717:$AG720,"M", "")))</f>
        <v>0</v>
      </c>
      <c r="BB717" s="273">
        <f>SUMPRODUCT(LEN($AI717:$AI720)-LEN(SUBSTITUTE($AI717:$AI720,"S", "")))</f>
        <v>0</v>
      </c>
      <c r="BC717" s="276">
        <f>SUMPRODUCT(LEN($AI717:$AI720)-LEN(SUBSTITUTE($AI717:$AI720,"F", "")))</f>
        <v>0</v>
      </c>
      <c r="BD717" s="276">
        <f>SUMPRODUCT(LEN($AI717:$AI720)-LEN(SUBSTITUTE($AI717:$AI720,"G", "")))</f>
        <v>1</v>
      </c>
      <c r="BE717" s="279">
        <f>SUMPRODUCT(LEN($AI717:$AI720)-LEN(SUBSTITUTE($AI717:$AI720,"M", "")))</f>
        <v>0</v>
      </c>
    </row>
    <row r="718" spans="2:65" ht="28.15" customHeight="1" thickBot="1">
      <c r="B718" s="32"/>
      <c r="C718" s="245"/>
      <c r="D718" s="40"/>
      <c r="E718" s="39"/>
      <c r="F718" s="39"/>
      <c r="G718" s="38"/>
      <c r="H718" s="242"/>
      <c r="I718" s="249"/>
      <c r="J718" s="249"/>
      <c r="K718" s="249"/>
      <c r="L718" s="35" t="s">
        <v>122</v>
      </c>
      <c r="M718" s="34" t="s">
        <v>1287</v>
      </c>
      <c r="N718" s="35" t="s">
        <v>121</v>
      </c>
      <c r="O718" s="34" t="s">
        <v>374</v>
      </c>
      <c r="P718" s="35" t="s">
        <v>120</v>
      </c>
      <c r="Q718" s="34" t="s">
        <v>475</v>
      </c>
      <c r="R718" s="35" t="s">
        <v>119</v>
      </c>
      <c r="S718" s="34" t="s">
        <v>720</v>
      </c>
      <c r="T718" s="35" t="s">
        <v>118</v>
      </c>
      <c r="U718" s="34" t="s">
        <v>498</v>
      </c>
      <c r="V718" s="35" t="s">
        <v>117</v>
      </c>
      <c r="W718" s="34" t="s">
        <v>558</v>
      </c>
      <c r="X718" s="35" t="s">
        <v>116</v>
      </c>
      <c r="Y718" s="34" t="s">
        <v>133</v>
      </c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36"/>
      <c r="AK718" s="236"/>
      <c r="AL718" s="51"/>
      <c r="AM718" s="229"/>
      <c r="AN718" s="217"/>
      <c r="AO718" s="220"/>
      <c r="AP718" s="223"/>
      <c r="AQ718" s="217"/>
      <c r="AR718" s="220"/>
      <c r="AS718" s="223"/>
      <c r="AT718" s="217"/>
      <c r="AU718" s="220"/>
      <c r="AV718" s="223"/>
      <c r="AW718" s="217"/>
      <c r="AX718" s="220"/>
      <c r="AY718" s="223"/>
      <c r="AZ718" s="217"/>
      <c r="BA718" s="220"/>
      <c r="BB718" s="274"/>
      <c r="BC718" s="277"/>
      <c r="BD718" s="277"/>
      <c r="BE718" s="280"/>
    </row>
    <row r="719" spans="2:65" ht="28.15" customHeight="1">
      <c r="B719" s="32"/>
      <c r="C719" s="246"/>
      <c r="D719" s="31"/>
      <c r="E719" s="30"/>
      <c r="F719" s="30"/>
      <c r="G719" s="29"/>
      <c r="H719" s="239">
        <v>257</v>
      </c>
      <c r="I719" s="250"/>
      <c r="J719" s="250"/>
      <c r="K719" s="250"/>
      <c r="L719" s="26" t="s">
        <v>112</v>
      </c>
      <c r="M719" s="25" t="s">
        <v>1295</v>
      </c>
      <c r="N719" s="26" t="s">
        <v>111</v>
      </c>
      <c r="O719" s="25" t="s">
        <v>496</v>
      </c>
      <c r="P719" s="26" t="s">
        <v>110</v>
      </c>
      <c r="Q719" s="25" t="s">
        <v>1557</v>
      </c>
      <c r="R719" s="26" t="s">
        <v>109</v>
      </c>
      <c r="S719" s="25" t="s">
        <v>1556</v>
      </c>
      <c r="T719" s="26" t="s">
        <v>108</v>
      </c>
      <c r="U719" s="25" t="s">
        <v>520</v>
      </c>
      <c r="V719" s="26" t="s">
        <v>107</v>
      </c>
      <c r="W719" s="25" t="s">
        <v>715</v>
      </c>
      <c r="X719" s="26" t="s">
        <v>106</v>
      </c>
      <c r="Y719" s="25" t="s">
        <v>133</v>
      </c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36"/>
      <c r="AK719" s="236"/>
      <c r="AL719" s="51"/>
      <c r="AM719" s="229"/>
      <c r="AN719" s="217"/>
      <c r="AO719" s="220"/>
      <c r="AP719" s="223"/>
      <c r="AQ719" s="217"/>
      <c r="AR719" s="220"/>
      <c r="AS719" s="223"/>
      <c r="AT719" s="217"/>
      <c r="AU719" s="220"/>
      <c r="AV719" s="223"/>
      <c r="AW719" s="217"/>
      <c r="AX719" s="220"/>
      <c r="AY719" s="223"/>
      <c r="AZ719" s="217"/>
      <c r="BA719" s="220"/>
      <c r="BB719" s="274"/>
      <c r="BC719" s="277"/>
      <c r="BD719" s="277"/>
      <c r="BE719" s="280"/>
    </row>
    <row r="720" spans="2:65" ht="28.15" customHeight="1" thickBot="1">
      <c r="B720" s="32"/>
      <c r="C720" s="247"/>
      <c r="D720" s="60"/>
      <c r="E720" s="59"/>
      <c r="F720" s="59"/>
      <c r="G720" s="58"/>
      <c r="H720" s="240"/>
      <c r="I720" s="251"/>
      <c r="J720" s="251"/>
      <c r="K720" s="251"/>
      <c r="L720" s="55" t="s">
        <v>103</v>
      </c>
      <c r="M720" s="54" t="s">
        <v>1106</v>
      </c>
      <c r="N720" s="55" t="s">
        <v>102</v>
      </c>
      <c r="O720" s="54" t="s">
        <v>1167</v>
      </c>
      <c r="P720" s="55" t="s">
        <v>101</v>
      </c>
      <c r="Q720" s="54" t="s">
        <v>1069</v>
      </c>
      <c r="R720" s="55" t="s">
        <v>100</v>
      </c>
      <c r="S720" s="54" t="s">
        <v>911</v>
      </c>
      <c r="T720" s="55">
        <v>20</v>
      </c>
      <c r="U720" s="54" t="s">
        <v>699</v>
      </c>
      <c r="V720" s="55" t="s">
        <v>99</v>
      </c>
      <c r="W720" s="54" t="s">
        <v>498</v>
      </c>
      <c r="X720" s="55" t="s">
        <v>98</v>
      </c>
      <c r="Y720" s="54" t="s">
        <v>175</v>
      </c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38"/>
      <c r="AK720" s="238"/>
      <c r="AL720" s="51"/>
      <c r="AM720" s="230"/>
      <c r="AN720" s="218"/>
      <c r="AO720" s="221"/>
      <c r="AP720" s="224"/>
      <c r="AQ720" s="218"/>
      <c r="AR720" s="221"/>
      <c r="AS720" s="224"/>
      <c r="AT720" s="218"/>
      <c r="AU720" s="221"/>
      <c r="AV720" s="224"/>
      <c r="AW720" s="218"/>
      <c r="AX720" s="221"/>
      <c r="AY720" s="224"/>
      <c r="AZ720" s="218"/>
      <c r="BA720" s="221"/>
      <c r="BB720" s="275"/>
      <c r="BC720" s="278"/>
      <c r="BD720" s="278"/>
      <c r="BE720" s="281"/>
    </row>
    <row r="721" spans="2:65" ht="28.15" customHeight="1">
      <c r="B721" s="32"/>
      <c r="C721" s="244">
        <v>2</v>
      </c>
      <c r="D721" s="50"/>
      <c r="E721" s="49"/>
      <c r="F721" s="49"/>
      <c r="G721" s="48"/>
      <c r="H721" s="241"/>
      <c r="I721" s="248"/>
      <c r="J721" s="248"/>
      <c r="K721" s="248"/>
      <c r="L721" s="45" t="s">
        <v>132</v>
      </c>
      <c r="M721" s="44"/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31"/>
      <c r="AK721" s="225"/>
      <c r="AL721" s="51"/>
      <c r="AM721" s="228">
        <f>SUMPRODUCT(LEN($M721:$AE724)-LEN(SUBSTITUTE($M721:$AE724,"A", "")))</f>
        <v>0</v>
      </c>
      <c r="AN721" s="216">
        <f>SUMPRODUCT(LEN($AH721:$AH724)-LEN(SUBSTITUTE($AH721:$AH724,"A", "")))</f>
        <v>0</v>
      </c>
      <c r="AO721" s="219">
        <f>SUMPRODUCT(LEN($AG721:$AG724)-LEN(SUBSTITUTE($AG721:$AG724,"A", "")))</f>
        <v>0</v>
      </c>
      <c r="AP721" s="222">
        <f>SUMPRODUCT(LEN($M721:$AE724)-LEN(SUBSTITUTE($M721:$AE724,"S", "")))</f>
        <v>0</v>
      </c>
      <c r="AQ721" s="216">
        <f>SUMPRODUCT(LEN($AH721:$AH724)-LEN(SUBSTITUTE($AH721:$AH724,"S", "")))</f>
        <v>0</v>
      </c>
      <c r="AR721" s="219">
        <f>SUMPRODUCT(LEN($AG721:$AG724)-LEN(SUBSTITUTE($AG721:$AG724,"S", "")))</f>
        <v>0</v>
      </c>
      <c r="AS721" s="222">
        <f>SUMPRODUCT(LEN($M721:$AE724)-LEN(SUBSTITUTE($M721:$AE724,"F", "")))</f>
        <v>0</v>
      </c>
      <c r="AT721" s="216">
        <f>SUMPRODUCT(LEN($AH721:$AH724)-LEN(SUBSTITUTE($AH721:$AH724,"F", "")))</f>
        <v>0</v>
      </c>
      <c r="AU721" s="219">
        <f>SUMPRODUCT(LEN($AG721:$AG724)-LEN(SUBSTITUTE($AG721:$AG724,"F", "")))</f>
        <v>0</v>
      </c>
      <c r="AV721" s="222">
        <f>SUMPRODUCT(LEN($M721:$AE724)-LEN(SUBSTITUTE($M721:$AE724,"G", "")))</f>
        <v>0</v>
      </c>
      <c r="AW721" s="216">
        <f>SUMPRODUCT(LEN($AH721:$AH724)-LEN(SUBSTITUTE($AH721:$AH724,"G", "")))</f>
        <v>0</v>
      </c>
      <c r="AX721" s="219">
        <f>SUMPRODUCT(LEN($AG721:$AG724)-LEN(SUBSTITUTE($AG721:$AG724,"G", "")))</f>
        <v>0</v>
      </c>
      <c r="AY721" s="222">
        <f>SUMPRODUCT(LEN($M721:$AE724)-LEN(SUBSTITUTE($M721:$AE724,"M", "")))</f>
        <v>0</v>
      </c>
      <c r="AZ721" s="216">
        <f>SUMPRODUCT(LEN($AH721:$AH724)-LEN(SUBSTITUTE($AH721:$AH724,"M", "")))</f>
        <v>0</v>
      </c>
      <c r="BA721" s="219">
        <f>SUMPRODUCT(LEN($AG721:$AG724)-LEN(SUBSTITUTE($AG721:$AG724,"M", "")))</f>
        <v>0</v>
      </c>
      <c r="BB721" s="273">
        <f>SUMPRODUCT(LEN($AI721:$AI724)-LEN(SUBSTITUTE($AI721:$AI724,"S", "")))</f>
        <v>0</v>
      </c>
      <c r="BC721" s="276">
        <f>SUMPRODUCT(LEN($AI721:$AI724)-LEN(SUBSTITUTE($AI721:$AI724,"F", "")))</f>
        <v>0</v>
      </c>
      <c r="BD721" s="276">
        <f>SUMPRODUCT(LEN($AI721:$AI724)-LEN(SUBSTITUTE($AI721:$AI724,"G", "")))</f>
        <v>0</v>
      </c>
      <c r="BE721" s="279">
        <f>SUMPRODUCT(LEN($AI721:$AI724)-LEN(SUBSTITUTE($AI721:$AI724,"M", "")))</f>
        <v>0</v>
      </c>
    </row>
    <row r="722" spans="2:65" ht="28.15" customHeight="1" thickBot="1">
      <c r="B722" s="32"/>
      <c r="C722" s="245"/>
      <c r="D722" s="40"/>
      <c r="E722" s="39"/>
      <c r="F722" s="39"/>
      <c r="G722" s="38"/>
      <c r="H722" s="242"/>
      <c r="I722" s="249"/>
      <c r="J722" s="249"/>
      <c r="K722" s="249"/>
      <c r="L722" s="35" t="s">
        <v>122</v>
      </c>
      <c r="M722" s="34"/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32"/>
      <c r="AK722" s="226"/>
      <c r="AL722" s="51"/>
      <c r="AM722" s="229"/>
      <c r="AN722" s="217"/>
      <c r="AO722" s="220"/>
      <c r="AP722" s="223"/>
      <c r="AQ722" s="217"/>
      <c r="AR722" s="220"/>
      <c r="AS722" s="223"/>
      <c r="AT722" s="217"/>
      <c r="AU722" s="220"/>
      <c r="AV722" s="223"/>
      <c r="AW722" s="217"/>
      <c r="AX722" s="220"/>
      <c r="AY722" s="223"/>
      <c r="AZ722" s="217"/>
      <c r="BA722" s="220"/>
      <c r="BB722" s="274"/>
      <c r="BC722" s="277"/>
      <c r="BD722" s="277"/>
      <c r="BE722" s="280"/>
    </row>
    <row r="723" spans="2:65" ht="28.15" customHeight="1">
      <c r="B723" s="32"/>
      <c r="C723" s="246"/>
      <c r="D723" s="31"/>
      <c r="E723" s="30"/>
      <c r="F723" s="30"/>
      <c r="G723" s="29"/>
      <c r="H723" s="239"/>
      <c r="I723" s="250"/>
      <c r="J723" s="250"/>
      <c r="K723" s="250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32"/>
      <c r="AK723" s="226"/>
      <c r="AL723" s="51"/>
      <c r="AM723" s="229"/>
      <c r="AN723" s="217"/>
      <c r="AO723" s="220"/>
      <c r="AP723" s="223"/>
      <c r="AQ723" s="217"/>
      <c r="AR723" s="220"/>
      <c r="AS723" s="223"/>
      <c r="AT723" s="217"/>
      <c r="AU723" s="220"/>
      <c r="AV723" s="223"/>
      <c r="AW723" s="217"/>
      <c r="AX723" s="220"/>
      <c r="AY723" s="223"/>
      <c r="AZ723" s="217"/>
      <c r="BA723" s="220"/>
      <c r="BB723" s="274"/>
      <c r="BC723" s="277"/>
      <c r="BD723" s="277"/>
      <c r="BE723" s="280"/>
    </row>
    <row r="724" spans="2:65" ht="28.15" customHeight="1" thickBot="1">
      <c r="B724" s="32"/>
      <c r="C724" s="247"/>
      <c r="D724" s="60"/>
      <c r="E724" s="59"/>
      <c r="F724" s="59"/>
      <c r="G724" s="58"/>
      <c r="H724" s="240"/>
      <c r="I724" s="251"/>
      <c r="J724" s="251"/>
      <c r="K724" s="251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33"/>
      <c r="AK724" s="227"/>
      <c r="AL724" s="51"/>
      <c r="AM724" s="230"/>
      <c r="AN724" s="218"/>
      <c r="AO724" s="221"/>
      <c r="AP724" s="224"/>
      <c r="AQ724" s="218"/>
      <c r="AR724" s="221"/>
      <c r="AS724" s="224"/>
      <c r="AT724" s="218"/>
      <c r="AU724" s="221"/>
      <c r="AV724" s="224"/>
      <c r="AW724" s="218"/>
      <c r="AX724" s="221"/>
      <c r="AY724" s="224"/>
      <c r="AZ724" s="218"/>
      <c r="BA724" s="221"/>
      <c r="BB724" s="275"/>
      <c r="BC724" s="278"/>
      <c r="BD724" s="278"/>
      <c r="BE724" s="281"/>
    </row>
    <row r="725" spans="2:65" ht="28.15" hidden="1" customHeight="1">
      <c r="B725" s="32"/>
      <c r="C725" s="244">
        <v>3</v>
      </c>
      <c r="D725" s="50"/>
      <c r="E725" s="49"/>
      <c r="F725" s="49"/>
      <c r="G725" s="48"/>
      <c r="H725" s="241"/>
      <c r="I725" s="248"/>
      <c r="J725" s="248"/>
      <c r="K725" s="248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35"/>
      <c r="AK725" s="235"/>
      <c r="AL725" s="41"/>
      <c r="AM725" s="228">
        <f>SUMPRODUCT(LEN($M725:$AE728)-LEN(SUBSTITUTE($M725:$AE728,"A", "")))</f>
        <v>0</v>
      </c>
      <c r="AN725" s="216">
        <f>SUMPRODUCT(LEN($AH725:$AH728)-LEN(SUBSTITUTE($AH725:$AH728,"A", "")))</f>
        <v>0</v>
      </c>
      <c r="AO725" s="219">
        <f>SUMPRODUCT(LEN($AG725:$AG728)-LEN(SUBSTITUTE($AG725:$AG728,"A", "")))</f>
        <v>0</v>
      </c>
      <c r="AP725" s="222">
        <f>SUMPRODUCT(LEN($M725:$AE728)-LEN(SUBSTITUTE($M725:$AE728,"S", "")))</f>
        <v>0</v>
      </c>
      <c r="AQ725" s="216">
        <f>SUMPRODUCT(LEN($AH725:$AH728)-LEN(SUBSTITUTE($AH725:$AH728,"S", "")))</f>
        <v>0</v>
      </c>
      <c r="AR725" s="219">
        <f>SUMPRODUCT(LEN($AG725:$AG728)-LEN(SUBSTITUTE($AG725:$AG728,"S", "")))</f>
        <v>0</v>
      </c>
      <c r="AS725" s="222">
        <f>SUMPRODUCT(LEN($M725:$AE728)-LEN(SUBSTITUTE($M725:$AE728,"F", "")))</f>
        <v>0</v>
      </c>
      <c r="AT725" s="216">
        <f>SUMPRODUCT(LEN($AH725:$AH728)-LEN(SUBSTITUTE($AH725:$AH728,"F", "")))</f>
        <v>0</v>
      </c>
      <c r="AU725" s="219">
        <f>SUMPRODUCT(LEN($AG725:$AG728)-LEN(SUBSTITUTE($AG725:$AG728,"F", "")))</f>
        <v>0</v>
      </c>
      <c r="AV725" s="222">
        <f>SUMPRODUCT(LEN($M725:$AE728)-LEN(SUBSTITUTE($M725:$AE728,"G", "")))</f>
        <v>0</v>
      </c>
      <c r="AW725" s="216">
        <f>SUMPRODUCT(LEN($AH725:$AH728)-LEN(SUBSTITUTE($AH725:$AH728,"G", "")))</f>
        <v>0</v>
      </c>
      <c r="AX725" s="219">
        <f>SUMPRODUCT(LEN($AG725:$AG728)-LEN(SUBSTITUTE($AG725:$AG728,"G", "")))</f>
        <v>0</v>
      </c>
      <c r="AY725" s="222">
        <f>SUMPRODUCT(LEN($M725:$AE728)-LEN(SUBSTITUTE($M725:$AE728,"M", "")))</f>
        <v>0</v>
      </c>
      <c r="AZ725" s="216">
        <f>SUMPRODUCT(LEN($AH725:$AH728)-LEN(SUBSTITUTE($AH725:$AH728,"M", "")))</f>
        <v>0</v>
      </c>
      <c r="BA725" s="219">
        <f>SUMPRODUCT(LEN($AG725:$AG728)-LEN(SUBSTITUTE($AG725:$AG728,"M", "")))</f>
        <v>0</v>
      </c>
      <c r="BB725" s="273">
        <f>SUMPRODUCT(LEN($AI725:$AI728)-LEN(SUBSTITUTE($AI725:$AI728,"S", "")))</f>
        <v>0</v>
      </c>
      <c r="BC725" s="276">
        <f>SUMPRODUCT(LEN($AI725:$AI728)-LEN(SUBSTITUTE($AI725:$AI728,"F", "")))</f>
        <v>0</v>
      </c>
      <c r="BD725" s="276">
        <f>SUMPRODUCT(LEN($AI725:$AI728)-LEN(SUBSTITUTE($AI725:$AI728,"G", "")))</f>
        <v>0</v>
      </c>
      <c r="BE725" s="279">
        <f>SUMPRODUCT(LEN($AI725:$AI728)-LEN(SUBSTITUTE($AI725:$AI728,"M", "")))</f>
        <v>0</v>
      </c>
    </row>
    <row r="726" spans="2:65" ht="28.15" hidden="1" customHeight="1" thickBot="1">
      <c r="B726" s="32"/>
      <c r="C726" s="245"/>
      <c r="D726" s="40"/>
      <c r="E726" s="39"/>
      <c r="F726" s="39"/>
      <c r="G726" s="38"/>
      <c r="H726" s="242"/>
      <c r="I726" s="249"/>
      <c r="J726" s="249"/>
      <c r="K726" s="249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36"/>
      <c r="AK726" s="236"/>
      <c r="AL726" s="22"/>
      <c r="AM726" s="229"/>
      <c r="AN726" s="217"/>
      <c r="AO726" s="220"/>
      <c r="AP726" s="223"/>
      <c r="AQ726" s="217"/>
      <c r="AR726" s="220"/>
      <c r="AS726" s="223"/>
      <c r="AT726" s="217"/>
      <c r="AU726" s="220"/>
      <c r="AV726" s="223"/>
      <c r="AW726" s="217"/>
      <c r="AX726" s="220"/>
      <c r="AY726" s="223"/>
      <c r="AZ726" s="217"/>
      <c r="BA726" s="220"/>
      <c r="BB726" s="274"/>
      <c r="BC726" s="277"/>
      <c r="BD726" s="277"/>
      <c r="BE726" s="280"/>
    </row>
    <row r="727" spans="2:65" ht="28.15" hidden="1" customHeight="1">
      <c r="B727" s="32"/>
      <c r="C727" s="246"/>
      <c r="D727" s="31"/>
      <c r="E727" s="30"/>
      <c r="F727" s="30"/>
      <c r="G727" s="29"/>
      <c r="H727" s="239"/>
      <c r="I727" s="250"/>
      <c r="J727" s="250"/>
      <c r="K727" s="250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36"/>
      <c r="AK727" s="236"/>
      <c r="AL727" s="22"/>
      <c r="AM727" s="229"/>
      <c r="AN727" s="217"/>
      <c r="AO727" s="220"/>
      <c r="AP727" s="223"/>
      <c r="AQ727" s="217"/>
      <c r="AR727" s="220"/>
      <c r="AS727" s="223"/>
      <c r="AT727" s="217"/>
      <c r="AU727" s="220"/>
      <c r="AV727" s="223"/>
      <c r="AW727" s="217"/>
      <c r="AX727" s="220"/>
      <c r="AY727" s="223"/>
      <c r="AZ727" s="217"/>
      <c r="BA727" s="220"/>
      <c r="BB727" s="274"/>
      <c r="BC727" s="277"/>
      <c r="BD727" s="277"/>
      <c r="BE727" s="280"/>
    </row>
    <row r="728" spans="2:65" ht="28.15" hidden="1" customHeight="1" thickBot="1">
      <c r="B728" s="21"/>
      <c r="C728" s="252"/>
      <c r="D728" s="20"/>
      <c r="E728" s="19"/>
      <c r="F728" s="19"/>
      <c r="G728" s="18"/>
      <c r="H728" s="240"/>
      <c r="I728" s="253"/>
      <c r="J728" s="253"/>
      <c r="K728" s="253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37"/>
      <c r="AK728" s="237"/>
      <c r="AL728" s="11"/>
      <c r="AM728" s="230"/>
      <c r="AN728" s="218"/>
      <c r="AO728" s="221"/>
      <c r="AP728" s="224"/>
      <c r="AQ728" s="218"/>
      <c r="AR728" s="221"/>
      <c r="AS728" s="224"/>
      <c r="AT728" s="218"/>
      <c r="AU728" s="221"/>
      <c r="AV728" s="224"/>
      <c r="AW728" s="218"/>
      <c r="AX728" s="221"/>
      <c r="AY728" s="224"/>
      <c r="AZ728" s="218"/>
      <c r="BA728" s="221"/>
      <c r="BB728" s="275"/>
      <c r="BC728" s="278"/>
      <c r="BD728" s="278"/>
      <c r="BE728" s="281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14" t="s">
        <v>167</v>
      </c>
      <c r="M729" s="243"/>
      <c r="N729" s="214" t="s">
        <v>166</v>
      </c>
      <c r="O729" s="243"/>
      <c r="P729" s="214" t="s">
        <v>166</v>
      </c>
      <c r="Q729" s="215"/>
      <c r="R729" s="214" t="s">
        <v>166</v>
      </c>
      <c r="S729" s="215"/>
      <c r="T729" s="214" t="s">
        <v>166</v>
      </c>
      <c r="U729" s="215"/>
      <c r="V729" s="214" t="s">
        <v>166</v>
      </c>
      <c r="W729" s="215"/>
      <c r="X729" s="214" t="s">
        <v>166</v>
      </c>
      <c r="Y729" s="215"/>
      <c r="Z729" s="214" t="s">
        <v>166</v>
      </c>
      <c r="AA729" s="215"/>
      <c r="AB729" s="214" t="s">
        <v>166</v>
      </c>
      <c r="AC729" s="215"/>
      <c r="AD729" s="214" t="s">
        <v>166</v>
      </c>
      <c r="AE729" s="215"/>
      <c r="AF729" s="234" t="s">
        <v>165</v>
      </c>
      <c r="AG729" s="215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55"/>
      <c r="F730" s="256"/>
      <c r="G730" s="257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35</v>
      </c>
      <c r="AN730" s="85">
        <f t="shared" si="96"/>
        <v>0</v>
      </c>
      <c r="AO730" s="84">
        <f t="shared" si="96"/>
        <v>0</v>
      </c>
      <c r="AP730" s="86">
        <f t="shared" si="96"/>
        <v>9</v>
      </c>
      <c r="AQ730" s="85">
        <f t="shared" si="96"/>
        <v>0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12</v>
      </c>
      <c r="AW730" s="85">
        <f t="shared" si="96"/>
        <v>0</v>
      </c>
      <c r="AX730" s="84">
        <f t="shared" si="96"/>
        <v>0</v>
      </c>
      <c r="AY730" s="86">
        <f t="shared" si="96"/>
        <v>6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1</v>
      </c>
      <c r="BF730" s="61" t="s">
        <v>137</v>
      </c>
      <c r="BI730" s="5">
        <f>SUM(AM730:AO730)/$BJ$5</f>
        <v>35</v>
      </c>
      <c r="BJ730" s="5">
        <f>SUM(AP730:AR730,BB730)/$BJ$5</f>
        <v>9</v>
      </c>
      <c r="BK730" s="5">
        <f>SUM(AS730:AU730,BC730)/$BJ$5</f>
        <v>2</v>
      </c>
      <c r="BL730" s="5">
        <f>SUM(AV730:AX730,BD730)/$BJ$5</f>
        <v>12</v>
      </c>
      <c r="BM730" s="5">
        <f>SUM(AY730:BA730,BE730)/$BJ$5</f>
        <v>7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17.5</v>
      </c>
      <c r="AN731" s="66">
        <f t="shared" si="97"/>
        <v>0</v>
      </c>
      <c r="AO731" s="65">
        <f t="shared" si="97"/>
        <v>0</v>
      </c>
      <c r="AP731" s="67">
        <f t="shared" si="97"/>
        <v>4.5</v>
      </c>
      <c r="AQ731" s="66">
        <f t="shared" si="97"/>
        <v>0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6</v>
      </c>
      <c r="AW731" s="66">
        <f t="shared" si="97"/>
        <v>0</v>
      </c>
      <c r="AX731" s="65">
        <f t="shared" si="97"/>
        <v>0</v>
      </c>
      <c r="AY731" s="67">
        <f t="shared" si="97"/>
        <v>3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0.5</v>
      </c>
      <c r="BF731" s="61" t="s">
        <v>135</v>
      </c>
    </row>
    <row r="732" spans="2:65" ht="28.15" customHeight="1">
      <c r="B732" s="32"/>
      <c r="C732" s="244">
        <v>1</v>
      </c>
      <c r="D732" s="50"/>
      <c r="E732" s="49"/>
      <c r="F732" s="49"/>
      <c r="G732" s="48"/>
      <c r="H732" s="241" t="s">
        <v>178</v>
      </c>
      <c r="I732" s="248">
        <v>94</v>
      </c>
      <c r="J732" s="248">
        <v>29</v>
      </c>
      <c r="K732" s="248">
        <v>5</v>
      </c>
      <c r="L732" s="45" t="s">
        <v>132</v>
      </c>
      <c r="M732" s="44" t="s">
        <v>175</v>
      </c>
      <c r="N732" s="45" t="s">
        <v>131</v>
      </c>
      <c r="O732" s="44" t="s">
        <v>1110</v>
      </c>
      <c r="P732" s="45" t="s">
        <v>130</v>
      </c>
      <c r="Q732" s="44" t="s">
        <v>1167</v>
      </c>
      <c r="R732" s="45" t="s">
        <v>129</v>
      </c>
      <c r="S732" s="44" t="s">
        <v>1280</v>
      </c>
      <c r="T732" s="45" t="s">
        <v>128</v>
      </c>
      <c r="U732" s="44" t="s">
        <v>385</v>
      </c>
      <c r="V732" s="45" t="s">
        <v>127</v>
      </c>
      <c r="W732" s="44" t="s">
        <v>483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 t="s">
        <v>1097</v>
      </c>
      <c r="AJ732" s="235">
        <v>3</v>
      </c>
      <c r="AK732" s="235"/>
      <c r="AL732" s="51"/>
      <c r="AM732" s="228">
        <f>SUMPRODUCT(LEN($M732:$AE735)-LEN(SUBSTITUTE($M732:$AE735,"A", "")))</f>
        <v>35</v>
      </c>
      <c r="AN732" s="216">
        <f>SUMPRODUCT(LEN($AH732:$AH735)-LEN(SUBSTITUTE($AH732:$AH735,"A", "")))</f>
        <v>0</v>
      </c>
      <c r="AO732" s="219">
        <f>SUMPRODUCT(LEN($AG732:$AG735)-LEN(SUBSTITUTE($AG732:$AG735,"A", "")))</f>
        <v>0</v>
      </c>
      <c r="AP732" s="222">
        <f>SUMPRODUCT(LEN($M732:$AE735)-LEN(SUBSTITUTE($M732:$AE735,"S", "")))</f>
        <v>9</v>
      </c>
      <c r="AQ732" s="216">
        <f>SUMPRODUCT(LEN($AH732:$AH735)-LEN(SUBSTITUTE($AH732:$AH735,"S", "")))</f>
        <v>0</v>
      </c>
      <c r="AR732" s="219">
        <f>SUMPRODUCT(LEN($AG732:$AG735)-LEN(SUBSTITUTE($AG732:$AG735,"S", "")))</f>
        <v>0</v>
      </c>
      <c r="AS732" s="222">
        <f>SUMPRODUCT(LEN($M732:$AE735)-LEN(SUBSTITUTE($M732:$AE735,"F", "")))</f>
        <v>2</v>
      </c>
      <c r="AT732" s="216">
        <f>SUMPRODUCT(LEN($AH732:$AH735)-LEN(SUBSTITUTE($AH732:$AH735,"F", "")))</f>
        <v>0</v>
      </c>
      <c r="AU732" s="219">
        <f>SUMPRODUCT(LEN($AG732:$AG735)-LEN(SUBSTITUTE($AG732:$AG735,"F", "")))</f>
        <v>0</v>
      </c>
      <c r="AV732" s="222">
        <f>SUMPRODUCT(LEN($M732:$AE735)-LEN(SUBSTITUTE($M732:$AE735,"G", "")))</f>
        <v>12</v>
      </c>
      <c r="AW732" s="216">
        <f>SUMPRODUCT(LEN($AH732:$AH735)-LEN(SUBSTITUTE($AH732:$AH735,"G", "")))</f>
        <v>0</v>
      </c>
      <c r="AX732" s="219">
        <f>SUMPRODUCT(LEN($AG732:$AG735)-LEN(SUBSTITUTE($AG732:$AG735,"G", "")))</f>
        <v>0</v>
      </c>
      <c r="AY732" s="222">
        <f>SUMPRODUCT(LEN($M732:$AE735)-LEN(SUBSTITUTE($M732:$AE735,"M", "")))</f>
        <v>6</v>
      </c>
      <c r="AZ732" s="216">
        <f>SUMPRODUCT(LEN($AH732:$AH735)-LEN(SUBSTITUTE($AH732:$AH735,"M", "")))</f>
        <v>0</v>
      </c>
      <c r="BA732" s="219">
        <f>SUMPRODUCT(LEN($AG732:$AG735)-LEN(SUBSTITUTE($AG732:$AG735,"M", "")))</f>
        <v>0</v>
      </c>
      <c r="BB732" s="273">
        <f>SUMPRODUCT(LEN($AI732:$AI735)-LEN(SUBSTITUTE($AI732:$AI735,"S", "")))</f>
        <v>0</v>
      </c>
      <c r="BC732" s="276">
        <f>SUMPRODUCT(LEN($AI732:$AI735)-LEN(SUBSTITUTE($AI732:$AI735,"F", "")))</f>
        <v>0</v>
      </c>
      <c r="BD732" s="276">
        <f>SUMPRODUCT(LEN($AI732:$AI735)-LEN(SUBSTITUTE($AI732:$AI735,"G", "")))</f>
        <v>0</v>
      </c>
      <c r="BE732" s="279">
        <f>SUMPRODUCT(LEN($AI732:$AI735)-LEN(SUBSTITUTE($AI732:$AI735,"M", "")))</f>
        <v>1</v>
      </c>
    </row>
    <row r="733" spans="2:65" ht="28.15" customHeight="1" thickBot="1">
      <c r="B733" s="32"/>
      <c r="C733" s="245"/>
      <c r="D733" s="40"/>
      <c r="E733" s="39"/>
      <c r="F733" s="39"/>
      <c r="G733" s="38"/>
      <c r="H733" s="242"/>
      <c r="I733" s="249"/>
      <c r="J733" s="249"/>
      <c r="K733" s="249"/>
      <c r="L733" s="35" t="s">
        <v>122</v>
      </c>
      <c r="M733" s="34" t="s">
        <v>375</v>
      </c>
      <c r="N733" s="35" t="s">
        <v>121</v>
      </c>
      <c r="O733" s="34" t="s">
        <v>1555</v>
      </c>
      <c r="P733" s="35" t="s">
        <v>120</v>
      </c>
      <c r="Q733" s="34" t="s">
        <v>175</v>
      </c>
      <c r="R733" s="35" t="s">
        <v>119</v>
      </c>
      <c r="S733" s="34" t="s">
        <v>961</v>
      </c>
      <c r="T733" s="35" t="s">
        <v>118</v>
      </c>
      <c r="U733" s="34" t="s">
        <v>664</v>
      </c>
      <c r="V733" s="35" t="s">
        <v>117</v>
      </c>
      <c r="W733" s="34" t="s">
        <v>371</v>
      </c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36"/>
      <c r="AK733" s="236"/>
      <c r="AL733" s="51"/>
      <c r="AM733" s="229"/>
      <c r="AN733" s="217"/>
      <c r="AO733" s="220"/>
      <c r="AP733" s="223"/>
      <c r="AQ733" s="217"/>
      <c r="AR733" s="220"/>
      <c r="AS733" s="223"/>
      <c r="AT733" s="217"/>
      <c r="AU733" s="220"/>
      <c r="AV733" s="223"/>
      <c r="AW733" s="217"/>
      <c r="AX733" s="220"/>
      <c r="AY733" s="223"/>
      <c r="AZ733" s="217"/>
      <c r="BA733" s="220"/>
      <c r="BB733" s="274"/>
      <c r="BC733" s="277"/>
      <c r="BD733" s="277"/>
      <c r="BE733" s="280"/>
    </row>
    <row r="734" spans="2:65" ht="28.15" customHeight="1">
      <c r="B734" s="32"/>
      <c r="C734" s="246"/>
      <c r="D734" s="31"/>
      <c r="E734" s="30"/>
      <c r="F734" s="30"/>
      <c r="G734" s="29"/>
      <c r="H734" s="239">
        <v>256</v>
      </c>
      <c r="I734" s="250"/>
      <c r="J734" s="250"/>
      <c r="K734" s="250"/>
      <c r="L734" s="26" t="s">
        <v>112</v>
      </c>
      <c r="M734" s="25" t="s">
        <v>175</v>
      </c>
      <c r="N734" s="26" t="s">
        <v>111</v>
      </c>
      <c r="O734" s="25" t="s">
        <v>1079</v>
      </c>
      <c r="P734" s="26" t="s">
        <v>110</v>
      </c>
      <c r="Q734" s="25" t="s">
        <v>658</v>
      </c>
      <c r="R734" s="26" t="s">
        <v>109</v>
      </c>
      <c r="S734" s="25" t="s">
        <v>470</v>
      </c>
      <c r="T734" s="26" t="s">
        <v>108</v>
      </c>
      <c r="U734" s="25" t="s">
        <v>664</v>
      </c>
      <c r="V734" s="26" t="s">
        <v>107</v>
      </c>
      <c r="W734" s="25" t="s">
        <v>133</v>
      </c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36"/>
      <c r="AK734" s="236"/>
      <c r="AL734" s="51"/>
      <c r="AM734" s="229"/>
      <c r="AN734" s="217"/>
      <c r="AO734" s="220"/>
      <c r="AP734" s="223"/>
      <c r="AQ734" s="217"/>
      <c r="AR734" s="220"/>
      <c r="AS734" s="223"/>
      <c r="AT734" s="217"/>
      <c r="AU734" s="220"/>
      <c r="AV734" s="223"/>
      <c r="AW734" s="217"/>
      <c r="AX734" s="220"/>
      <c r="AY734" s="223"/>
      <c r="AZ734" s="217"/>
      <c r="BA734" s="220"/>
      <c r="BB734" s="274"/>
      <c r="BC734" s="277"/>
      <c r="BD734" s="277"/>
      <c r="BE734" s="280"/>
    </row>
    <row r="735" spans="2:65" ht="28.15" customHeight="1" thickBot="1">
      <c r="B735" s="32"/>
      <c r="C735" s="247"/>
      <c r="D735" s="60"/>
      <c r="E735" s="59"/>
      <c r="F735" s="59"/>
      <c r="G735" s="58"/>
      <c r="H735" s="240"/>
      <c r="I735" s="251"/>
      <c r="J735" s="251"/>
      <c r="K735" s="251"/>
      <c r="L735" s="55" t="s">
        <v>103</v>
      </c>
      <c r="M735" s="54" t="s">
        <v>1079</v>
      </c>
      <c r="N735" s="55" t="s">
        <v>102</v>
      </c>
      <c r="O735" s="54" t="s">
        <v>1079</v>
      </c>
      <c r="P735" s="55" t="s">
        <v>101</v>
      </c>
      <c r="Q735" s="54" t="s">
        <v>464</v>
      </c>
      <c r="R735" s="55" t="s">
        <v>100</v>
      </c>
      <c r="S735" s="54" t="s">
        <v>677</v>
      </c>
      <c r="T735" s="55">
        <v>20</v>
      </c>
      <c r="U735" s="54" t="s">
        <v>471</v>
      </c>
      <c r="V735" s="55" t="s">
        <v>99</v>
      </c>
      <c r="W735" s="54" t="s">
        <v>133</v>
      </c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38"/>
      <c r="AK735" s="238"/>
      <c r="AL735" s="51"/>
      <c r="AM735" s="230"/>
      <c r="AN735" s="218"/>
      <c r="AO735" s="221"/>
      <c r="AP735" s="224"/>
      <c r="AQ735" s="218"/>
      <c r="AR735" s="221"/>
      <c r="AS735" s="224"/>
      <c r="AT735" s="218"/>
      <c r="AU735" s="221"/>
      <c r="AV735" s="224"/>
      <c r="AW735" s="218"/>
      <c r="AX735" s="221"/>
      <c r="AY735" s="224"/>
      <c r="AZ735" s="218"/>
      <c r="BA735" s="221"/>
      <c r="BB735" s="275"/>
      <c r="BC735" s="278"/>
      <c r="BD735" s="278"/>
      <c r="BE735" s="281"/>
    </row>
    <row r="736" spans="2:65" ht="28.15" customHeight="1">
      <c r="B736" s="32"/>
      <c r="C736" s="244">
        <v>2</v>
      </c>
      <c r="D736" s="50"/>
      <c r="E736" s="49"/>
      <c r="F736" s="49"/>
      <c r="G736" s="48"/>
      <c r="H736" s="241"/>
      <c r="I736" s="248"/>
      <c r="J736" s="248"/>
      <c r="K736" s="248"/>
      <c r="L736" s="45" t="s">
        <v>132</v>
      </c>
      <c r="M736" s="44"/>
      <c r="N736" s="45" t="s">
        <v>131</v>
      </c>
      <c r="O736" s="44"/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31"/>
      <c r="AK736" s="225"/>
      <c r="AL736" s="51"/>
      <c r="AM736" s="228">
        <f>SUMPRODUCT(LEN($M736:$AE739)-LEN(SUBSTITUTE($M736:$AE739,"A", "")))</f>
        <v>0</v>
      </c>
      <c r="AN736" s="216">
        <f>SUMPRODUCT(LEN($AH736:$AH739)-LEN(SUBSTITUTE($AH736:$AH739,"A", "")))</f>
        <v>0</v>
      </c>
      <c r="AO736" s="219">
        <f>SUMPRODUCT(LEN($AG736:$AG739)-LEN(SUBSTITUTE($AG736:$AG739,"A", "")))</f>
        <v>0</v>
      </c>
      <c r="AP736" s="222">
        <f>SUMPRODUCT(LEN($M736:$AE739)-LEN(SUBSTITUTE($M736:$AE739,"S", "")))</f>
        <v>0</v>
      </c>
      <c r="AQ736" s="216">
        <f>SUMPRODUCT(LEN($AH736:$AH739)-LEN(SUBSTITUTE($AH736:$AH739,"S", "")))</f>
        <v>0</v>
      </c>
      <c r="AR736" s="219">
        <f>SUMPRODUCT(LEN($AG736:$AG739)-LEN(SUBSTITUTE($AG736:$AG739,"S", "")))</f>
        <v>0</v>
      </c>
      <c r="AS736" s="222">
        <f>SUMPRODUCT(LEN($M736:$AE739)-LEN(SUBSTITUTE($M736:$AE739,"F", "")))</f>
        <v>0</v>
      </c>
      <c r="AT736" s="216">
        <f>SUMPRODUCT(LEN($AH736:$AH739)-LEN(SUBSTITUTE($AH736:$AH739,"F", "")))</f>
        <v>0</v>
      </c>
      <c r="AU736" s="219">
        <f>SUMPRODUCT(LEN($AG736:$AG739)-LEN(SUBSTITUTE($AG736:$AG739,"F", "")))</f>
        <v>0</v>
      </c>
      <c r="AV736" s="222">
        <f>SUMPRODUCT(LEN($M736:$AE739)-LEN(SUBSTITUTE($M736:$AE739,"G", "")))</f>
        <v>0</v>
      </c>
      <c r="AW736" s="216">
        <f>SUMPRODUCT(LEN($AH736:$AH739)-LEN(SUBSTITUTE($AH736:$AH739,"G", "")))</f>
        <v>0</v>
      </c>
      <c r="AX736" s="219">
        <f>SUMPRODUCT(LEN($AG736:$AG739)-LEN(SUBSTITUTE($AG736:$AG739,"G", "")))</f>
        <v>0</v>
      </c>
      <c r="AY736" s="222">
        <f>SUMPRODUCT(LEN($M736:$AE739)-LEN(SUBSTITUTE($M736:$AE739,"M", "")))</f>
        <v>0</v>
      </c>
      <c r="AZ736" s="216">
        <f>SUMPRODUCT(LEN($AH736:$AH739)-LEN(SUBSTITUTE($AH736:$AH739,"M", "")))</f>
        <v>0</v>
      </c>
      <c r="BA736" s="219">
        <f>SUMPRODUCT(LEN($AG736:$AG739)-LEN(SUBSTITUTE($AG736:$AG739,"M", "")))</f>
        <v>0</v>
      </c>
      <c r="BB736" s="273">
        <f>SUMPRODUCT(LEN($AI736:$AI739)-LEN(SUBSTITUTE($AI736:$AI739,"S", "")))</f>
        <v>0</v>
      </c>
      <c r="BC736" s="276">
        <f>SUMPRODUCT(LEN($AI736:$AI739)-LEN(SUBSTITUTE($AI736:$AI739,"F", "")))</f>
        <v>0</v>
      </c>
      <c r="BD736" s="276">
        <f>SUMPRODUCT(LEN($AI736:$AI739)-LEN(SUBSTITUTE($AI736:$AI739,"G", "")))</f>
        <v>0</v>
      </c>
      <c r="BE736" s="279">
        <f>SUMPRODUCT(LEN($AI736:$AI739)-LEN(SUBSTITUTE($AI736:$AI739,"M", "")))</f>
        <v>0</v>
      </c>
    </row>
    <row r="737" spans="2:65" ht="28.15" customHeight="1" thickBot="1">
      <c r="B737" s="32"/>
      <c r="C737" s="245"/>
      <c r="D737" s="40"/>
      <c r="E737" s="39"/>
      <c r="F737" s="39"/>
      <c r="G737" s="38"/>
      <c r="H737" s="242"/>
      <c r="I737" s="249"/>
      <c r="J737" s="249"/>
      <c r="K737" s="249"/>
      <c r="L737" s="35" t="s">
        <v>122</v>
      </c>
      <c r="M737" s="34"/>
      <c r="N737" s="35" t="s">
        <v>121</v>
      </c>
      <c r="O737" s="34"/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32"/>
      <c r="AK737" s="226"/>
      <c r="AL737" s="51"/>
      <c r="AM737" s="229"/>
      <c r="AN737" s="217"/>
      <c r="AO737" s="220"/>
      <c r="AP737" s="223"/>
      <c r="AQ737" s="217"/>
      <c r="AR737" s="220"/>
      <c r="AS737" s="223"/>
      <c r="AT737" s="217"/>
      <c r="AU737" s="220"/>
      <c r="AV737" s="223"/>
      <c r="AW737" s="217"/>
      <c r="AX737" s="220"/>
      <c r="AY737" s="223"/>
      <c r="AZ737" s="217"/>
      <c r="BA737" s="220"/>
      <c r="BB737" s="274"/>
      <c r="BC737" s="277"/>
      <c r="BD737" s="277"/>
      <c r="BE737" s="280"/>
    </row>
    <row r="738" spans="2:65" ht="28.15" customHeight="1">
      <c r="B738" s="32"/>
      <c r="C738" s="246"/>
      <c r="D738" s="31"/>
      <c r="E738" s="30"/>
      <c r="F738" s="30"/>
      <c r="G738" s="29"/>
      <c r="H738" s="239"/>
      <c r="I738" s="250"/>
      <c r="J738" s="250"/>
      <c r="K738" s="250"/>
      <c r="L738" s="26" t="s">
        <v>112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32"/>
      <c r="AK738" s="226"/>
      <c r="AL738" s="51"/>
      <c r="AM738" s="229"/>
      <c r="AN738" s="217"/>
      <c r="AO738" s="220"/>
      <c r="AP738" s="223"/>
      <c r="AQ738" s="217"/>
      <c r="AR738" s="220"/>
      <c r="AS738" s="223"/>
      <c r="AT738" s="217"/>
      <c r="AU738" s="220"/>
      <c r="AV738" s="223"/>
      <c r="AW738" s="217"/>
      <c r="AX738" s="220"/>
      <c r="AY738" s="223"/>
      <c r="AZ738" s="217"/>
      <c r="BA738" s="220"/>
      <c r="BB738" s="274"/>
      <c r="BC738" s="277"/>
      <c r="BD738" s="277"/>
      <c r="BE738" s="280"/>
    </row>
    <row r="739" spans="2:65" ht="28.15" customHeight="1" thickBot="1">
      <c r="B739" s="32"/>
      <c r="C739" s="247"/>
      <c r="D739" s="60"/>
      <c r="E739" s="59"/>
      <c r="F739" s="59"/>
      <c r="G739" s="58"/>
      <c r="H739" s="240"/>
      <c r="I739" s="251"/>
      <c r="J739" s="251"/>
      <c r="K739" s="251"/>
      <c r="L739" s="55" t="s">
        <v>103</v>
      </c>
      <c r="M739" s="54"/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33"/>
      <c r="AK739" s="227"/>
      <c r="AL739" s="51"/>
      <c r="AM739" s="230"/>
      <c r="AN739" s="218"/>
      <c r="AO739" s="221"/>
      <c r="AP739" s="224"/>
      <c r="AQ739" s="218"/>
      <c r="AR739" s="221"/>
      <c r="AS739" s="224"/>
      <c r="AT739" s="218"/>
      <c r="AU739" s="221"/>
      <c r="AV739" s="224"/>
      <c r="AW739" s="218"/>
      <c r="AX739" s="221"/>
      <c r="AY739" s="224"/>
      <c r="AZ739" s="218"/>
      <c r="BA739" s="221"/>
      <c r="BB739" s="275"/>
      <c r="BC739" s="278"/>
      <c r="BD739" s="278"/>
      <c r="BE739" s="281"/>
    </row>
    <row r="740" spans="2:65" ht="28.15" hidden="1" customHeight="1">
      <c r="B740" s="32"/>
      <c r="C740" s="244">
        <v>3</v>
      </c>
      <c r="D740" s="50"/>
      <c r="E740" s="49"/>
      <c r="F740" s="49"/>
      <c r="G740" s="48"/>
      <c r="H740" s="241"/>
      <c r="I740" s="248"/>
      <c r="J740" s="248"/>
      <c r="K740" s="248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35"/>
      <c r="AK740" s="235"/>
      <c r="AL740" s="51"/>
      <c r="AM740" s="228">
        <f>SUMPRODUCT(LEN($M740:$AE743)-LEN(SUBSTITUTE($M740:$AE743,"A", "")))</f>
        <v>0</v>
      </c>
      <c r="AN740" s="216">
        <f>SUMPRODUCT(LEN($AH740:$AH743)-LEN(SUBSTITUTE($AH740:$AH743,"A", "")))</f>
        <v>0</v>
      </c>
      <c r="AO740" s="219">
        <f>SUMPRODUCT(LEN($AG740:$AG743)-LEN(SUBSTITUTE($AG740:$AG743,"A", "")))</f>
        <v>0</v>
      </c>
      <c r="AP740" s="222">
        <f>SUMPRODUCT(LEN($M740:$AE743)-LEN(SUBSTITUTE($M740:$AE743,"S", "")))</f>
        <v>0</v>
      </c>
      <c r="AQ740" s="216">
        <f>SUMPRODUCT(LEN($AH740:$AH743)-LEN(SUBSTITUTE($AH740:$AH743,"S", "")))</f>
        <v>0</v>
      </c>
      <c r="AR740" s="219">
        <f>SUMPRODUCT(LEN($AG740:$AG743)-LEN(SUBSTITUTE($AG740:$AG743,"S", "")))</f>
        <v>0</v>
      </c>
      <c r="AS740" s="222">
        <f>SUMPRODUCT(LEN($M740:$AE743)-LEN(SUBSTITUTE($M740:$AE743,"F", "")))</f>
        <v>0</v>
      </c>
      <c r="AT740" s="216">
        <f>SUMPRODUCT(LEN($AH740:$AH743)-LEN(SUBSTITUTE($AH740:$AH743,"F", "")))</f>
        <v>0</v>
      </c>
      <c r="AU740" s="219">
        <f>SUMPRODUCT(LEN($AG740:$AG743)-LEN(SUBSTITUTE($AG740:$AG743,"F", "")))</f>
        <v>0</v>
      </c>
      <c r="AV740" s="222">
        <f>SUMPRODUCT(LEN($M740:$AE743)-LEN(SUBSTITUTE($M740:$AE743,"G", "")))</f>
        <v>0</v>
      </c>
      <c r="AW740" s="216">
        <f>SUMPRODUCT(LEN($AH740:$AH743)-LEN(SUBSTITUTE($AH740:$AH743,"G", "")))</f>
        <v>0</v>
      </c>
      <c r="AX740" s="219">
        <f>SUMPRODUCT(LEN($AG740:$AG743)-LEN(SUBSTITUTE($AG740:$AG743,"G", "")))</f>
        <v>0</v>
      </c>
      <c r="AY740" s="222">
        <f>SUMPRODUCT(LEN($M740:$AE743)-LEN(SUBSTITUTE($M740:$AE743,"M", "")))</f>
        <v>0</v>
      </c>
      <c r="AZ740" s="216">
        <f>SUMPRODUCT(LEN($AH740:$AH743)-LEN(SUBSTITUTE($AH740:$AH743,"M", "")))</f>
        <v>0</v>
      </c>
      <c r="BA740" s="219">
        <f>SUMPRODUCT(LEN($AG740:$AG743)-LEN(SUBSTITUTE($AG740:$AG743,"M", "")))</f>
        <v>0</v>
      </c>
      <c r="BB740" s="273">
        <f>SUMPRODUCT(LEN($AI740:$AI743)-LEN(SUBSTITUTE($AI740:$AI743,"S", "")))</f>
        <v>0</v>
      </c>
      <c r="BC740" s="276">
        <f>SUMPRODUCT(LEN($AI740:$AI743)-LEN(SUBSTITUTE($AI740:$AI743,"F", "")))</f>
        <v>0</v>
      </c>
      <c r="BD740" s="276">
        <f>SUMPRODUCT(LEN($AI740:$AI743)-LEN(SUBSTITUTE($AI740:$AI743,"G", "")))</f>
        <v>0</v>
      </c>
      <c r="BE740" s="279">
        <f>SUMPRODUCT(LEN($AI740:$AI743)-LEN(SUBSTITUTE($AI740:$AI743,"M", "")))</f>
        <v>0</v>
      </c>
    </row>
    <row r="741" spans="2:65" ht="28.15" hidden="1" customHeight="1" thickBot="1">
      <c r="B741" s="32"/>
      <c r="C741" s="245"/>
      <c r="D741" s="40"/>
      <c r="E741" s="39"/>
      <c r="F741" s="39"/>
      <c r="G741" s="38"/>
      <c r="H741" s="242"/>
      <c r="I741" s="249"/>
      <c r="J741" s="249"/>
      <c r="K741" s="249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36"/>
      <c r="AK741" s="236"/>
      <c r="AL741" s="51"/>
      <c r="AM741" s="229"/>
      <c r="AN741" s="217"/>
      <c r="AO741" s="220"/>
      <c r="AP741" s="223"/>
      <c r="AQ741" s="217"/>
      <c r="AR741" s="220"/>
      <c r="AS741" s="223"/>
      <c r="AT741" s="217"/>
      <c r="AU741" s="220"/>
      <c r="AV741" s="223"/>
      <c r="AW741" s="217"/>
      <c r="AX741" s="220"/>
      <c r="AY741" s="223"/>
      <c r="AZ741" s="217"/>
      <c r="BA741" s="220"/>
      <c r="BB741" s="274"/>
      <c r="BC741" s="277"/>
      <c r="BD741" s="277"/>
      <c r="BE741" s="280"/>
    </row>
    <row r="742" spans="2:65" ht="28.15" hidden="1" customHeight="1">
      <c r="B742" s="32"/>
      <c r="C742" s="246"/>
      <c r="D742" s="31"/>
      <c r="E742" s="30"/>
      <c r="F742" s="30"/>
      <c r="G742" s="29"/>
      <c r="H742" s="239"/>
      <c r="I742" s="250"/>
      <c r="J742" s="250"/>
      <c r="K742" s="250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36"/>
      <c r="AK742" s="236"/>
      <c r="AL742" s="51"/>
      <c r="AM742" s="229"/>
      <c r="AN742" s="217"/>
      <c r="AO742" s="220"/>
      <c r="AP742" s="223"/>
      <c r="AQ742" s="217"/>
      <c r="AR742" s="220"/>
      <c r="AS742" s="223"/>
      <c r="AT742" s="217"/>
      <c r="AU742" s="220"/>
      <c r="AV742" s="223"/>
      <c r="AW742" s="217"/>
      <c r="AX742" s="220"/>
      <c r="AY742" s="223"/>
      <c r="AZ742" s="217"/>
      <c r="BA742" s="220"/>
      <c r="BB742" s="274"/>
      <c r="BC742" s="277"/>
      <c r="BD742" s="277"/>
      <c r="BE742" s="280"/>
    </row>
    <row r="743" spans="2:65" ht="28.15" hidden="1" customHeight="1" thickBot="1">
      <c r="B743" s="21"/>
      <c r="C743" s="252"/>
      <c r="D743" s="20"/>
      <c r="E743" s="19"/>
      <c r="F743" s="19"/>
      <c r="G743" s="18"/>
      <c r="H743" s="240"/>
      <c r="I743" s="253"/>
      <c r="J743" s="253"/>
      <c r="K743" s="253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37"/>
      <c r="AK743" s="237"/>
      <c r="AL743" s="51"/>
      <c r="AM743" s="230"/>
      <c r="AN743" s="218"/>
      <c r="AO743" s="221"/>
      <c r="AP743" s="224"/>
      <c r="AQ743" s="218"/>
      <c r="AR743" s="221"/>
      <c r="AS743" s="224"/>
      <c r="AT743" s="218"/>
      <c r="AU743" s="221"/>
      <c r="AV743" s="224"/>
      <c r="AW743" s="218"/>
      <c r="AX743" s="221"/>
      <c r="AY743" s="224"/>
      <c r="AZ743" s="218"/>
      <c r="BA743" s="221"/>
      <c r="BB743" s="275"/>
      <c r="BC743" s="278"/>
      <c r="BD743" s="278"/>
      <c r="BE743" s="281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14" t="s">
        <v>167</v>
      </c>
      <c r="M744" s="243"/>
      <c r="N744" s="214" t="s">
        <v>166</v>
      </c>
      <c r="O744" s="243"/>
      <c r="P744" s="214" t="s">
        <v>166</v>
      </c>
      <c r="Q744" s="215"/>
      <c r="R744" s="214" t="s">
        <v>166</v>
      </c>
      <c r="S744" s="215"/>
      <c r="T744" s="214" t="s">
        <v>166</v>
      </c>
      <c r="U744" s="215"/>
      <c r="V744" s="214" t="s">
        <v>166</v>
      </c>
      <c r="W744" s="215"/>
      <c r="X744" s="214" t="s">
        <v>166</v>
      </c>
      <c r="Y744" s="215"/>
      <c r="Z744" s="214" t="s">
        <v>166</v>
      </c>
      <c r="AA744" s="215"/>
      <c r="AB744" s="214" t="s">
        <v>166</v>
      </c>
      <c r="AC744" s="215"/>
      <c r="AD744" s="214" t="s">
        <v>166</v>
      </c>
      <c r="AE744" s="215"/>
      <c r="AF744" s="234" t="s">
        <v>165</v>
      </c>
      <c r="AG744" s="215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55"/>
      <c r="F745" s="256"/>
      <c r="G745" s="257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84</v>
      </c>
      <c r="AN745" s="85">
        <f t="shared" si="98"/>
        <v>0</v>
      </c>
      <c r="AO745" s="84">
        <f t="shared" si="98"/>
        <v>0</v>
      </c>
      <c r="AP745" s="86">
        <f t="shared" si="98"/>
        <v>16</v>
      </c>
      <c r="AQ745" s="85">
        <f t="shared" si="98"/>
        <v>0</v>
      </c>
      <c r="AR745" s="84">
        <f t="shared" si="98"/>
        <v>0</v>
      </c>
      <c r="AS745" s="86">
        <f t="shared" si="98"/>
        <v>2</v>
      </c>
      <c r="AT745" s="85">
        <f t="shared" si="98"/>
        <v>0</v>
      </c>
      <c r="AU745" s="84">
        <f t="shared" si="98"/>
        <v>0</v>
      </c>
      <c r="AV745" s="86">
        <f t="shared" si="98"/>
        <v>21</v>
      </c>
      <c r="AW745" s="85">
        <f t="shared" si="98"/>
        <v>0</v>
      </c>
      <c r="AX745" s="84">
        <f t="shared" si="98"/>
        <v>0</v>
      </c>
      <c r="AY745" s="86">
        <f t="shared" si="98"/>
        <v>9</v>
      </c>
      <c r="AZ745" s="85">
        <f t="shared" si="98"/>
        <v>0</v>
      </c>
      <c r="BA745" s="84">
        <f t="shared" si="98"/>
        <v>1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84</v>
      </c>
      <c r="BJ745" s="5">
        <f>SUM(AP745:AR745,BB745)/$BJ$5</f>
        <v>17</v>
      </c>
      <c r="BK745" s="5">
        <f>SUM(AS745:AU745,BC745)/$BJ$5</f>
        <v>2</v>
      </c>
      <c r="BL745" s="5">
        <f>SUM(AV745:AX745,BD745)/$BJ$5</f>
        <v>21</v>
      </c>
      <c r="BM745" s="5">
        <f>SUM(AY745:BA745,BE745)/$BJ$5</f>
        <v>10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42</v>
      </c>
      <c r="AN746" s="66">
        <f t="shared" si="99"/>
        <v>0</v>
      </c>
      <c r="AO746" s="65">
        <f t="shared" si="99"/>
        <v>0</v>
      </c>
      <c r="AP746" s="67">
        <f t="shared" si="99"/>
        <v>8</v>
      </c>
      <c r="AQ746" s="66">
        <f t="shared" si="99"/>
        <v>0</v>
      </c>
      <c r="AR746" s="65">
        <f t="shared" si="99"/>
        <v>0</v>
      </c>
      <c r="AS746" s="67">
        <f t="shared" si="99"/>
        <v>1</v>
      </c>
      <c r="AT746" s="66">
        <f t="shared" si="99"/>
        <v>0</v>
      </c>
      <c r="AU746" s="65">
        <f t="shared" si="99"/>
        <v>0</v>
      </c>
      <c r="AV746" s="67">
        <f t="shared" si="99"/>
        <v>10.5</v>
      </c>
      <c r="AW746" s="66">
        <f t="shared" si="99"/>
        <v>0</v>
      </c>
      <c r="AX746" s="65">
        <f t="shared" si="99"/>
        <v>0</v>
      </c>
      <c r="AY746" s="67">
        <f t="shared" si="99"/>
        <v>4.5</v>
      </c>
      <c r="AZ746" s="66">
        <f t="shared" si="99"/>
        <v>0</v>
      </c>
      <c r="BA746" s="65">
        <f t="shared" si="99"/>
        <v>0.5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4">
        <v>1</v>
      </c>
      <c r="D747" s="50"/>
      <c r="E747" s="49"/>
      <c r="F747" s="49"/>
      <c r="G747" s="48"/>
      <c r="H747" s="241" t="s">
        <v>178</v>
      </c>
      <c r="I747" s="248">
        <v>160</v>
      </c>
      <c r="J747" s="248">
        <v>37</v>
      </c>
      <c r="K747" s="248">
        <v>7</v>
      </c>
      <c r="L747" s="45" t="s">
        <v>132</v>
      </c>
      <c r="M747" s="44" t="s">
        <v>374</v>
      </c>
      <c r="N747" s="45" t="s">
        <v>131</v>
      </c>
      <c r="O747" s="44" t="s">
        <v>1091</v>
      </c>
      <c r="P747" s="45" t="s">
        <v>130</v>
      </c>
      <c r="Q747" s="44" t="s">
        <v>1554</v>
      </c>
      <c r="R747" s="45" t="s">
        <v>129</v>
      </c>
      <c r="S747" s="44" t="s">
        <v>496</v>
      </c>
      <c r="T747" s="45" t="s">
        <v>128</v>
      </c>
      <c r="U747" s="44" t="s">
        <v>1553</v>
      </c>
      <c r="V747" s="45" t="s">
        <v>127</v>
      </c>
      <c r="W747" s="44" t="s">
        <v>475</v>
      </c>
      <c r="X747" s="45" t="s">
        <v>126</v>
      </c>
      <c r="Y747" s="44" t="s">
        <v>556</v>
      </c>
      <c r="Z747" s="45" t="s">
        <v>125</v>
      </c>
      <c r="AA747" s="44" t="s">
        <v>371</v>
      </c>
      <c r="AB747" s="47" t="s">
        <v>124</v>
      </c>
      <c r="AC747" s="46"/>
      <c r="AD747" s="45" t="s">
        <v>123</v>
      </c>
      <c r="AE747" s="44"/>
      <c r="AF747" s="43">
        <v>15</v>
      </c>
      <c r="AG747" s="44" t="s">
        <v>1097</v>
      </c>
      <c r="AH747" s="43"/>
      <c r="AI747" s="42" t="s">
        <v>133</v>
      </c>
      <c r="AJ747" s="235">
        <v>2</v>
      </c>
      <c r="AK747" s="235"/>
      <c r="AL747" s="51"/>
      <c r="AM747" s="228">
        <f>SUMPRODUCT(LEN($M747:$AE750)-LEN(SUBSTITUTE($M747:$AE750,"A", "")))</f>
        <v>84</v>
      </c>
      <c r="AN747" s="216">
        <f>SUMPRODUCT(LEN($AH747:$AH750)-LEN(SUBSTITUTE($AH747:$AH750,"A", "")))</f>
        <v>0</v>
      </c>
      <c r="AO747" s="219">
        <f>SUMPRODUCT(LEN($AG747:$AG750)-LEN(SUBSTITUTE($AG747:$AG750,"A", "")))</f>
        <v>0</v>
      </c>
      <c r="AP747" s="222">
        <f>SUMPRODUCT(LEN($M747:$AE750)-LEN(SUBSTITUTE($M747:$AE750,"S", "")))</f>
        <v>16</v>
      </c>
      <c r="AQ747" s="216">
        <f>SUMPRODUCT(LEN($AH747:$AH750)-LEN(SUBSTITUTE($AH747:$AH750,"S", "")))</f>
        <v>0</v>
      </c>
      <c r="AR747" s="219">
        <f>SUMPRODUCT(LEN($AG747:$AG750)-LEN(SUBSTITUTE($AG747:$AG750,"S", "")))</f>
        <v>0</v>
      </c>
      <c r="AS747" s="222">
        <f>SUMPRODUCT(LEN($M747:$AE750)-LEN(SUBSTITUTE($M747:$AE750,"F", "")))</f>
        <v>2</v>
      </c>
      <c r="AT747" s="216">
        <f>SUMPRODUCT(LEN($AH747:$AH750)-LEN(SUBSTITUTE($AH747:$AH750,"F", "")))</f>
        <v>0</v>
      </c>
      <c r="AU747" s="219">
        <f>SUMPRODUCT(LEN($AG747:$AG750)-LEN(SUBSTITUTE($AG747:$AG750,"F", "")))</f>
        <v>0</v>
      </c>
      <c r="AV747" s="222">
        <f>SUMPRODUCT(LEN($M747:$AE750)-LEN(SUBSTITUTE($M747:$AE750,"G", "")))</f>
        <v>21</v>
      </c>
      <c r="AW747" s="216">
        <f>SUMPRODUCT(LEN($AH747:$AH750)-LEN(SUBSTITUTE($AH747:$AH750,"G", "")))</f>
        <v>0</v>
      </c>
      <c r="AX747" s="219">
        <f>SUMPRODUCT(LEN($AG747:$AG750)-LEN(SUBSTITUTE($AG747:$AG750,"G", "")))</f>
        <v>0</v>
      </c>
      <c r="AY747" s="222">
        <f>SUMPRODUCT(LEN($M747:$AE750)-LEN(SUBSTITUTE($M747:$AE750,"M", "")))</f>
        <v>9</v>
      </c>
      <c r="AZ747" s="216">
        <f>SUMPRODUCT(LEN($AH747:$AH750)-LEN(SUBSTITUTE($AH747:$AH750,"M", "")))</f>
        <v>0</v>
      </c>
      <c r="BA747" s="219">
        <f>SUMPRODUCT(LEN($AG747:$AG750)-LEN(SUBSTITUTE($AG747:$AG750,"M", "")))</f>
        <v>1</v>
      </c>
      <c r="BB747" s="273">
        <f>SUMPRODUCT(LEN($AI747:$AI750)-LEN(SUBSTITUTE($AI747:$AI750,"S", "")))</f>
        <v>1</v>
      </c>
      <c r="BC747" s="276">
        <f>SUMPRODUCT(LEN($AI747:$AI750)-LEN(SUBSTITUTE($AI747:$AI750,"F", "")))</f>
        <v>0</v>
      </c>
      <c r="BD747" s="276">
        <f>SUMPRODUCT(LEN($AI747:$AI750)-LEN(SUBSTITUTE($AI747:$AI750,"G", "")))</f>
        <v>0</v>
      </c>
      <c r="BE747" s="279">
        <f>SUMPRODUCT(LEN($AI747:$AI750)-LEN(SUBSTITUTE($AI747:$AI750,"M", "")))</f>
        <v>0</v>
      </c>
    </row>
    <row r="748" spans="2:65" ht="28.15" customHeight="1" thickBot="1">
      <c r="B748" s="32"/>
      <c r="C748" s="245"/>
      <c r="D748" s="40"/>
      <c r="E748" s="39"/>
      <c r="F748" s="39"/>
      <c r="G748" s="38"/>
      <c r="H748" s="242"/>
      <c r="I748" s="249"/>
      <c r="J748" s="249"/>
      <c r="K748" s="249"/>
      <c r="L748" s="35" t="s">
        <v>122</v>
      </c>
      <c r="M748" s="34" t="s">
        <v>375</v>
      </c>
      <c r="N748" s="35" t="s">
        <v>121</v>
      </c>
      <c r="O748" s="34" t="s">
        <v>496</v>
      </c>
      <c r="P748" s="35" t="s">
        <v>120</v>
      </c>
      <c r="Q748" s="34" t="s">
        <v>1384</v>
      </c>
      <c r="R748" s="35" t="s">
        <v>119</v>
      </c>
      <c r="S748" s="34" t="s">
        <v>1552</v>
      </c>
      <c r="T748" s="35" t="s">
        <v>118</v>
      </c>
      <c r="U748" s="34" t="s">
        <v>922</v>
      </c>
      <c r="V748" s="35" t="s">
        <v>117</v>
      </c>
      <c r="W748" s="34" t="s">
        <v>759</v>
      </c>
      <c r="X748" s="35" t="s">
        <v>116</v>
      </c>
      <c r="Y748" s="34" t="s">
        <v>175</v>
      </c>
      <c r="Z748" s="35" t="s">
        <v>115</v>
      </c>
      <c r="AA748" s="34" t="s">
        <v>186</v>
      </c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36"/>
      <c r="AK748" s="236"/>
      <c r="AL748" s="51"/>
      <c r="AM748" s="229"/>
      <c r="AN748" s="217"/>
      <c r="AO748" s="220"/>
      <c r="AP748" s="223"/>
      <c r="AQ748" s="217"/>
      <c r="AR748" s="220"/>
      <c r="AS748" s="223"/>
      <c r="AT748" s="217"/>
      <c r="AU748" s="220"/>
      <c r="AV748" s="223"/>
      <c r="AW748" s="217"/>
      <c r="AX748" s="220"/>
      <c r="AY748" s="223"/>
      <c r="AZ748" s="217"/>
      <c r="BA748" s="220"/>
      <c r="BB748" s="274"/>
      <c r="BC748" s="277"/>
      <c r="BD748" s="277"/>
      <c r="BE748" s="280"/>
    </row>
    <row r="749" spans="2:65" ht="28.15" customHeight="1">
      <c r="B749" s="32"/>
      <c r="C749" s="246"/>
      <c r="D749" s="31"/>
      <c r="E749" s="30"/>
      <c r="F749" s="30"/>
      <c r="G749" s="29"/>
      <c r="H749" s="239">
        <v>256</v>
      </c>
      <c r="I749" s="250"/>
      <c r="J749" s="250"/>
      <c r="K749" s="250"/>
      <c r="L749" s="26" t="s">
        <v>112</v>
      </c>
      <c r="M749" s="25" t="s">
        <v>1186</v>
      </c>
      <c r="N749" s="26" t="s">
        <v>111</v>
      </c>
      <c r="O749" s="25" t="s">
        <v>1069</v>
      </c>
      <c r="P749" s="26" t="s">
        <v>110</v>
      </c>
      <c r="Q749" s="25" t="s">
        <v>1551</v>
      </c>
      <c r="R749" s="26" t="s">
        <v>109</v>
      </c>
      <c r="S749" s="25" t="s">
        <v>1550</v>
      </c>
      <c r="T749" s="26" t="s">
        <v>108</v>
      </c>
      <c r="U749" s="25" t="s">
        <v>374</v>
      </c>
      <c r="V749" s="26" t="s">
        <v>107</v>
      </c>
      <c r="W749" s="25" t="s">
        <v>677</v>
      </c>
      <c r="X749" s="26" t="s">
        <v>106</v>
      </c>
      <c r="Y749" s="25" t="s">
        <v>498</v>
      </c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36"/>
      <c r="AK749" s="236"/>
      <c r="AL749" s="51"/>
      <c r="AM749" s="229"/>
      <c r="AN749" s="217"/>
      <c r="AO749" s="220"/>
      <c r="AP749" s="223"/>
      <c r="AQ749" s="217"/>
      <c r="AR749" s="220"/>
      <c r="AS749" s="223"/>
      <c r="AT749" s="217"/>
      <c r="AU749" s="220"/>
      <c r="AV749" s="223"/>
      <c r="AW749" s="217"/>
      <c r="AX749" s="220"/>
      <c r="AY749" s="223"/>
      <c r="AZ749" s="217"/>
      <c r="BA749" s="220"/>
      <c r="BB749" s="274"/>
      <c r="BC749" s="277"/>
      <c r="BD749" s="277"/>
      <c r="BE749" s="280"/>
    </row>
    <row r="750" spans="2:65" ht="28.15" customHeight="1" thickBot="1">
      <c r="B750" s="32"/>
      <c r="C750" s="247"/>
      <c r="D750" s="60"/>
      <c r="E750" s="59"/>
      <c r="F750" s="59"/>
      <c r="G750" s="58"/>
      <c r="H750" s="240"/>
      <c r="I750" s="251"/>
      <c r="J750" s="251"/>
      <c r="K750" s="251"/>
      <c r="L750" s="55" t="s">
        <v>103</v>
      </c>
      <c r="M750" s="54" t="s">
        <v>1446</v>
      </c>
      <c r="N750" s="55" t="s">
        <v>102</v>
      </c>
      <c r="O750" s="54" t="s">
        <v>1327</v>
      </c>
      <c r="P750" s="55" t="s">
        <v>101</v>
      </c>
      <c r="Q750" s="54" t="s">
        <v>1387</v>
      </c>
      <c r="R750" s="55" t="s">
        <v>100</v>
      </c>
      <c r="S750" s="54" t="s">
        <v>1285</v>
      </c>
      <c r="T750" s="55">
        <v>20</v>
      </c>
      <c r="U750" s="54" t="s">
        <v>884</v>
      </c>
      <c r="V750" s="55" t="s">
        <v>99</v>
      </c>
      <c r="W750" s="54" t="s">
        <v>463</v>
      </c>
      <c r="X750" s="55" t="s">
        <v>98</v>
      </c>
      <c r="Y750" s="54" t="s">
        <v>483</v>
      </c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38"/>
      <c r="AK750" s="238"/>
      <c r="AL750" s="51"/>
      <c r="AM750" s="230"/>
      <c r="AN750" s="218"/>
      <c r="AO750" s="221"/>
      <c r="AP750" s="224"/>
      <c r="AQ750" s="218"/>
      <c r="AR750" s="221"/>
      <c r="AS750" s="224"/>
      <c r="AT750" s="218"/>
      <c r="AU750" s="221"/>
      <c r="AV750" s="224"/>
      <c r="AW750" s="218"/>
      <c r="AX750" s="221"/>
      <c r="AY750" s="224"/>
      <c r="AZ750" s="218"/>
      <c r="BA750" s="221"/>
      <c r="BB750" s="275"/>
      <c r="BC750" s="278"/>
      <c r="BD750" s="278"/>
      <c r="BE750" s="281"/>
    </row>
    <row r="751" spans="2:65" ht="28.15" customHeight="1">
      <c r="B751" s="32"/>
      <c r="C751" s="244">
        <v>2</v>
      </c>
      <c r="D751" s="50"/>
      <c r="E751" s="49"/>
      <c r="F751" s="49"/>
      <c r="G751" s="48"/>
      <c r="H751" s="241"/>
      <c r="I751" s="248"/>
      <c r="J751" s="248"/>
      <c r="K751" s="248"/>
      <c r="L751" s="45" t="s">
        <v>132</v>
      </c>
      <c r="M751" s="44"/>
      <c r="N751" s="45" t="s">
        <v>131</v>
      </c>
      <c r="O751" s="44"/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31"/>
      <c r="AK751" s="225"/>
      <c r="AL751" s="51"/>
      <c r="AM751" s="228">
        <f>SUMPRODUCT(LEN($M751:$AE754)-LEN(SUBSTITUTE($M751:$AE754,"A", "")))</f>
        <v>0</v>
      </c>
      <c r="AN751" s="216">
        <f>SUMPRODUCT(LEN($AH751:$AH754)-LEN(SUBSTITUTE($AH751:$AH754,"A", "")))</f>
        <v>0</v>
      </c>
      <c r="AO751" s="219">
        <f>SUMPRODUCT(LEN($AG751:$AG754)-LEN(SUBSTITUTE($AG751:$AG754,"A", "")))</f>
        <v>0</v>
      </c>
      <c r="AP751" s="222">
        <f>SUMPRODUCT(LEN($M751:$AE754)-LEN(SUBSTITUTE($M751:$AE754,"S", "")))</f>
        <v>0</v>
      </c>
      <c r="AQ751" s="216">
        <f>SUMPRODUCT(LEN($AH751:$AH754)-LEN(SUBSTITUTE($AH751:$AH754,"S", "")))</f>
        <v>0</v>
      </c>
      <c r="AR751" s="219">
        <f>SUMPRODUCT(LEN($AG751:$AG754)-LEN(SUBSTITUTE($AG751:$AG754,"S", "")))</f>
        <v>0</v>
      </c>
      <c r="AS751" s="222">
        <f>SUMPRODUCT(LEN($M751:$AE754)-LEN(SUBSTITUTE($M751:$AE754,"F", "")))</f>
        <v>0</v>
      </c>
      <c r="AT751" s="216">
        <f>SUMPRODUCT(LEN($AH751:$AH754)-LEN(SUBSTITUTE($AH751:$AH754,"F", "")))</f>
        <v>0</v>
      </c>
      <c r="AU751" s="219">
        <f>SUMPRODUCT(LEN($AG751:$AG754)-LEN(SUBSTITUTE($AG751:$AG754,"F", "")))</f>
        <v>0</v>
      </c>
      <c r="AV751" s="222">
        <f>SUMPRODUCT(LEN($M751:$AE754)-LEN(SUBSTITUTE($M751:$AE754,"G", "")))</f>
        <v>0</v>
      </c>
      <c r="AW751" s="216">
        <f>SUMPRODUCT(LEN($AH751:$AH754)-LEN(SUBSTITUTE($AH751:$AH754,"G", "")))</f>
        <v>0</v>
      </c>
      <c r="AX751" s="219">
        <f>SUMPRODUCT(LEN($AG751:$AG754)-LEN(SUBSTITUTE($AG751:$AG754,"G", "")))</f>
        <v>0</v>
      </c>
      <c r="AY751" s="222">
        <f>SUMPRODUCT(LEN($M751:$AE754)-LEN(SUBSTITUTE($M751:$AE754,"M", "")))</f>
        <v>0</v>
      </c>
      <c r="AZ751" s="216">
        <f>SUMPRODUCT(LEN($AH751:$AH754)-LEN(SUBSTITUTE($AH751:$AH754,"M", "")))</f>
        <v>0</v>
      </c>
      <c r="BA751" s="219">
        <f>SUMPRODUCT(LEN($AG751:$AG754)-LEN(SUBSTITUTE($AG751:$AG754,"M", "")))</f>
        <v>0</v>
      </c>
      <c r="BB751" s="273">
        <f>SUMPRODUCT(LEN($AI751:$AI754)-LEN(SUBSTITUTE($AI751:$AI754,"S", "")))</f>
        <v>0</v>
      </c>
      <c r="BC751" s="276">
        <f>SUMPRODUCT(LEN($AI751:$AI754)-LEN(SUBSTITUTE($AI751:$AI754,"F", "")))</f>
        <v>0</v>
      </c>
      <c r="BD751" s="276">
        <f>SUMPRODUCT(LEN($AI751:$AI754)-LEN(SUBSTITUTE($AI751:$AI754,"G", "")))</f>
        <v>0</v>
      </c>
      <c r="BE751" s="279">
        <f>SUMPRODUCT(LEN($AI751:$AI754)-LEN(SUBSTITUTE($AI751:$AI754,"M", "")))</f>
        <v>0</v>
      </c>
    </row>
    <row r="752" spans="2:65" ht="28.15" customHeight="1" thickBot="1">
      <c r="B752" s="32"/>
      <c r="C752" s="245"/>
      <c r="D752" s="40"/>
      <c r="E752" s="39"/>
      <c r="F752" s="39"/>
      <c r="G752" s="38"/>
      <c r="H752" s="242"/>
      <c r="I752" s="249"/>
      <c r="J752" s="249"/>
      <c r="K752" s="249"/>
      <c r="L752" s="35" t="s">
        <v>122</v>
      </c>
      <c r="M752" s="34"/>
      <c r="N752" s="35" t="s">
        <v>121</v>
      </c>
      <c r="O752" s="34"/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32"/>
      <c r="AK752" s="226"/>
      <c r="AL752" s="51"/>
      <c r="AM752" s="229"/>
      <c r="AN752" s="217"/>
      <c r="AO752" s="220"/>
      <c r="AP752" s="223"/>
      <c r="AQ752" s="217"/>
      <c r="AR752" s="220"/>
      <c r="AS752" s="223"/>
      <c r="AT752" s="217"/>
      <c r="AU752" s="220"/>
      <c r="AV752" s="223"/>
      <c r="AW752" s="217"/>
      <c r="AX752" s="220"/>
      <c r="AY752" s="223"/>
      <c r="AZ752" s="217"/>
      <c r="BA752" s="220"/>
      <c r="BB752" s="274"/>
      <c r="BC752" s="277"/>
      <c r="BD752" s="277"/>
      <c r="BE752" s="280"/>
    </row>
    <row r="753" spans="2:65" ht="28.15" customHeight="1">
      <c r="B753" s="32"/>
      <c r="C753" s="246"/>
      <c r="D753" s="31"/>
      <c r="E753" s="30"/>
      <c r="F753" s="30"/>
      <c r="G753" s="29"/>
      <c r="H753" s="239"/>
      <c r="I753" s="250"/>
      <c r="J753" s="250"/>
      <c r="K753" s="250"/>
      <c r="L753" s="26" t="s">
        <v>112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32"/>
      <c r="AK753" s="226"/>
      <c r="AL753" s="51"/>
      <c r="AM753" s="229"/>
      <c r="AN753" s="217"/>
      <c r="AO753" s="220"/>
      <c r="AP753" s="223"/>
      <c r="AQ753" s="217"/>
      <c r="AR753" s="220"/>
      <c r="AS753" s="223"/>
      <c r="AT753" s="217"/>
      <c r="AU753" s="220"/>
      <c r="AV753" s="223"/>
      <c r="AW753" s="217"/>
      <c r="AX753" s="220"/>
      <c r="AY753" s="223"/>
      <c r="AZ753" s="217"/>
      <c r="BA753" s="220"/>
      <c r="BB753" s="274"/>
      <c r="BC753" s="277"/>
      <c r="BD753" s="277"/>
      <c r="BE753" s="280"/>
    </row>
    <row r="754" spans="2:65" ht="28.15" customHeight="1" thickBot="1">
      <c r="B754" s="32"/>
      <c r="C754" s="247"/>
      <c r="D754" s="60"/>
      <c r="E754" s="59"/>
      <c r="F754" s="59"/>
      <c r="G754" s="58"/>
      <c r="H754" s="240"/>
      <c r="I754" s="251"/>
      <c r="J754" s="251"/>
      <c r="K754" s="251"/>
      <c r="L754" s="55" t="s">
        <v>103</v>
      </c>
      <c r="M754" s="54"/>
      <c r="N754" s="55" t="s">
        <v>102</v>
      </c>
      <c r="O754" s="54"/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33"/>
      <c r="AK754" s="227"/>
      <c r="AL754" s="51"/>
      <c r="AM754" s="230"/>
      <c r="AN754" s="218"/>
      <c r="AO754" s="221"/>
      <c r="AP754" s="224"/>
      <c r="AQ754" s="218"/>
      <c r="AR754" s="221"/>
      <c r="AS754" s="224"/>
      <c r="AT754" s="218"/>
      <c r="AU754" s="221"/>
      <c r="AV754" s="224"/>
      <c r="AW754" s="218"/>
      <c r="AX754" s="221"/>
      <c r="AY754" s="224"/>
      <c r="AZ754" s="218"/>
      <c r="BA754" s="221"/>
      <c r="BB754" s="275"/>
      <c r="BC754" s="278"/>
      <c r="BD754" s="278"/>
      <c r="BE754" s="281"/>
    </row>
    <row r="755" spans="2:65" ht="28.15" hidden="1" customHeight="1">
      <c r="B755" s="32"/>
      <c r="C755" s="244">
        <v>3</v>
      </c>
      <c r="D755" s="50"/>
      <c r="E755" s="49"/>
      <c r="F755" s="49"/>
      <c r="G755" s="48"/>
      <c r="H755" s="241"/>
      <c r="I755" s="248"/>
      <c r="J755" s="248"/>
      <c r="K755" s="248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35"/>
      <c r="AK755" s="235"/>
      <c r="AL755" s="41"/>
      <c r="AM755" s="228">
        <f>SUMPRODUCT(LEN($M755:$AE758)-LEN(SUBSTITUTE($M755:$AE758,"A", "")))</f>
        <v>0</v>
      </c>
      <c r="AN755" s="216">
        <f>SUMPRODUCT(LEN($AH755:$AH758)-LEN(SUBSTITUTE($AH755:$AH758,"A", "")))</f>
        <v>0</v>
      </c>
      <c r="AO755" s="219">
        <f>SUMPRODUCT(LEN($AG755:$AG758)-LEN(SUBSTITUTE($AG755:$AG758,"A", "")))</f>
        <v>0</v>
      </c>
      <c r="AP755" s="222">
        <f>SUMPRODUCT(LEN($M755:$AE758)-LEN(SUBSTITUTE($M755:$AE758,"S", "")))</f>
        <v>0</v>
      </c>
      <c r="AQ755" s="216">
        <f>SUMPRODUCT(LEN($AH755:$AH758)-LEN(SUBSTITUTE($AH755:$AH758,"S", "")))</f>
        <v>0</v>
      </c>
      <c r="AR755" s="219">
        <f>SUMPRODUCT(LEN($AG755:$AG758)-LEN(SUBSTITUTE($AG755:$AG758,"S", "")))</f>
        <v>0</v>
      </c>
      <c r="AS755" s="222">
        <f>SUMPRODUCT(LEN($M755:$AE758)-LEN(SUBSTITUTE($M755:$AE758,"F", "")))</f>
        <v>0</v>
      </c>
      <c r="AT755" s="216">
        <f>SUMPRODUCT(LEN($AH755:$AH758)-LEN(SUBSTITUTE($AH755:$AH758,"F", "")))</f>
        <v>0</v>
      </c>
      <c r="AU755" s="219">
        <f>SUMPRODUCT(LEN($AG755:$AG758)-LEN(SUBSTITUTE($AG755:$AG758,"F", "")))</f>
        <v>0</v>
      </c>
      <c r="AV755" s="222">
        <f>SUMPRODUCT(LEN($M755:$AE758)-LEN(SUBSTITUTE($M755:$AE758,"G", "")))</f>
        <v>0</v>
      </c>
      <c r="AW755" s="216">
        <f>SUMPRODUCT(LEN($AH755:$AH758)-LEN(SUBSTITUTE($AH755:$AH758,"G", "")))</f>
        <v>0</v>
      </c>
      <c r="AX755" s="219">
        <f>SUMPRODUCT(LEN($AG755:$AG758)-LEN(SUBSTITUTE($AG755:$AG758,"G", "")))</f>
        <v>0</v>
      </c>
      <c r="AY755" s="222">
        <f>SUMPRODUCT(LEN($M755:$AE758)-LEN(SUBSTITUTE($M755:$AE758,"M", "")))</f>
        <v>0</v>
      </c>
      <c r="AZ755" s="216">
        <f>SUMPRODUCT(LEN($AH755:$AH758)-LEN(SUBSTITUTE($AH755:$AH758,"M", "")))</f>
        <v>0</v>
      </c>
      <c r="BA755" s="219">
        <f>SUMPRODUCT(LEN($AG755:$AG758)-LEN(SUBSTITUTE($AG755:$AG758,"M", "")))</f>
        <v>0</v>
      </c>
      <c r="BB755" s="273">
        <f>SUMPRODUCT(LEN($AI755:$AI758)-LEN(SUBSTITUTE($AI755:$AI758,"S", "")))</f>
        <v>0</v>
      </c>
      <c r="BC755" s="276">
        <f>SUMPRODUCT(LEN($AI755:$AI758)-LEN(SUBSTITUTE($AI755:$AI758,"F", "")))</f>
        <v>0</v>
      </c>
      <c r="BD755" s="276">
        <f>SUMPRODUCT(LEN($AI755:$AI758)-LEN(SUBSTITUTE($AI755:$AI758,"G", "")))</f>
        <v>0</v>
      </c>
      <c r="BE755" s="279">
        <f>SUMPRODUCT(LEN($AI755:$AI758)-LEN(SUBSTITUTE($AI755:$AI758,"M", "")))</f>
        <v>0</v>
      </c>
    </row>
    <row r="756" spans="2:65" ht="28.15" hidden="1" customHeight="1" thickBot="1">
      <c r="B756" s="32"/>
      <c r="C756" s="245"/>
      <c r="D756" s="40"/>
      <c r="E756" s="39"/>
      <c r="F756" s="39"/>
      <c r="G756" s="38"/>
      <c r="H756" s="242"/>
      <c r="I756" s="249"/>
      <c r="J756" s="249"/>
      <c r="K756" s="249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36"/>
      <c r="AK756" s="236"/>
      <c r="AL756" s="22"/>
      <c r="AM756" s="229"/>
      <c r="AN756" s="217"/>
      <c r="AO756" s="220"/>
      <c r="AP756" s="223"/>
      <c r="AQ756" s="217"/>
      <c r="AR756" s="220"/>
      <c r="AS756" s="223"/>
      <c r="AT756" s="217"/>
      <c r="AU756" s="220"/>
      <c r="AV756" s="223"/>
      <c r="AW756" s="217"/>
      <c r="AX756" s="220"/>
      <c r="AY756" s="223"/>
      <c r="AZ756" s="217"/>
      <c r="BA756" s="220"/>
      <c r="BB756" s="274"/>
      <c r="BC756" s="277"/>
      <c r="BD756" s="277"/>
      <c r="BE756" s="280"/>
    </row>
    <row r="757" spans="2:65" ht="28.15" hidden="1" customHeight="1">
      <c r="B757" s="32"/>
      <c r="C757" s="246"/>
      <c r="D757" s="31"/>
      <c r="E757" s="30"/>
      <c r="F757" s="30"/>
      <c r="G757" s="29"/>
      <c r="H757" s="239"/>
      <c r="I757" s="250"/>
      <c r="J757" s="250"/>
      <c r="K757" s="250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36"/>
      <c r="AK757" s="236"/>
      <c r="AL757" s="22"/>
      <c r="AM757" s="229"/>
      <c r="AN757" s="217"/>
      <c r="AO757" s="220"/>
      <c r="AP757" s="223"/>
      <c r="AQ757" s="217"/>
      <c r="AR757" s="220"/>
      <c r="AS757" s="223"/>
      <c r="AT757" s="217"/>
      <c r="AU757" s="220"/>
      <c r="AV757" s="223"/>
      <c r="AW757" s="217"/>
      <c r="AX757" s="220"/>
      <c r="AY757" s="223"/>
      <c r="AZ757" s="217"/>
      <c r="BA757" s="220"/>
      <c r="BB757" s="274"/>
      <c r="BC757" s="277"/>
      <c r="BD757" s="277"/>
      <c r="BE757" s="280"/>
    </row>
    <row r="758" spans="2:65" ht="28.15" hidden="1" customHeight="1" thickBot="1">
      <c r="B758" s="21"/>
      <c r="C758" s="252"/>
      <c r="D758" s="20"/>
      <c r="E758" s="19"/>
      <c r="F758" s="19"/>
      <c r="G758" s="18"/>
      <c r="H758" s="240"/>
      <c r="I758" s="253"/>
      <c r="J758" s="253"/>
      <c r="K758" s="253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37"/>
      <c r="AK758" s="237"/>
      <c r="AL758" s="11"/>
      <c r="AM758" s="230"/>
      <c r="AN758" s="218"/>
      <c r="AO758" s="221"/>
      <c r="AP758" s="224"/>
      <c r="AQ758" s="218"/>
      <c r="AR758" s="221"/>
      <c r="AS758" s="224"/>
      <c r="AT758" s="218"/>
      <c r="AU758" s="221"/>
      <c r="AV758" s="224"/>
      <c r="AW758" s="218"/>
      <c r="AX758" s="221"/>
      <c r="AY758" s="224"/>
      <c r="AZ758" s="218"/>
      <c r="BA758" s="221"/>
      <c r="BB758" s="275"/>
      <c r="BC758" s="278"/>
      <c r="BD758" s="278"/>
      <c r="BE758" s="281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14" t="s">
        <v>167</v>
      </c>
      <c r="M759" s="243"/>
      <c r="N759" s="214" t="s">
        <v>166</v>
      </c>
      <c r="O759" s="243"/>
      <c r="P759" s="214" t="s">
        <v>166</v>
      </c>
      <c r="Q759" s="215"/>
      <c r="R759" s="214" t="s">
        <v>166</v>
      </c>
      <c r="S759" s="215"/>
      <c r="T759" s="214" t="s">
        <v>166</v>
      </c>
      <c r="U759" s="215"/>
      <c r="V759" s="214" t="s">
        <v>166</v>
      </c>
      <c r="W759" s="215"/>
      <c r="X759" s="214" t="s">
        <v>166</v>
      </c>
      <c r="Y759" s="215"/>
      <c r="Z759" s="214" t="s">
        <v>166</v>
      </c>
      <c r="AA759" s="215"/>
      <c r="AB759" s="214" t="s">
        <v>166</v>
      </c>
      <c r="AC759" s="215"/>
      <c r="AD759" s="214" t="s">
        <v>166</v>
      </c>
      <c r="AE759" s="215"/>
      <c r="AF759" s="234" t="s">
        <v>165</v>
      </c>
      <c r="AG759" s="215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55"/>
      <c r="F760" s="256"/>
      <c r="G760" s="257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42</v>
      </c>
      <c r="AN760" s="85">
        <f t="shared" si="100"/>
        <v>7</v>
      </c>
      <c r="AO760" s="84">
        <f t="shared" si="100"/>
        <v>0</v>
      </c>
      <c r="AP760" s="86">
        <f t="shared" si="100"/>
        <v>0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15</v>
      </c>
      <c r="AW760" s="85">
        <f t="shared" si="100"/>
        <v>0</v>
      </c>
      <c r="AX760" s="84">
        <f t="shared" si="100"/>
        <v>0</v>
      </c>
      <c r="AY760" s="86">
        <f t="shared" si="100"/>
        <v>4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49</v>
      </c>
      <c r="BJ760" s="5">
        <f>SUM(AP760:AR760,BB760)/$BJ$5</f>
        <v>0</v>
      </c>
      <c r="BK760" s="5">
        <f>SUM(AS760:AU760,BC760)/$BJ$5</f>
        <v>0</v>
      </c>
      <c r="BL760" s="5">
        <f>SUM(AV760:AX760,BD760)/$BJ$5</f>
        <v>15</v>
      </c>
      <c r="BM760" s="5">
        <f>SUM(AY760:BA760,BE760)/$BJ$5</f>
        <v>4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21</v>
      </c>
      <c r="AN761" s="66">
        <f t="shared" si="101"/>
        <v>3.5</v>
      </c>
      <c r="AO761" s="65">
        <f t="shared" si="101"/>
        <v>0</v>
      </c>
      <c r="AP761" s="67">
        <f t="shared" si="101"/>
        <v>0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7.5</v>
      </c>
      <c r="AW761" s="66">
        <f t="shared" si="101"/>
        <v>0</v>
      </c>
      <c r="AX761" s="65">
        <f t="shared" si="101"/>
        <v>0</v>
      </c>
      <c r="AY761" s="67">
        <f t="shared" si="101"/>
        <v>2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4">
        <v>1</v>
      </c>
      <c r="D762" s="50"/>
      <c r="E762" s="49"/>
      <c r="F762" s="49"/>
      <c r="G762" s="48"/>
      <c r="H762" s="241" t="s">
        <v>178</v>
      </c>
      <c r="I762" s="248">
        <v>124</v>
      </c>
      <c r="J762" s="248">
        <v>31</v>
      </c>
      <c r="K762" s="248">
        <v>8</v>
      </c>
      <c r="L762" s="45" t="s">
        <v>132</v>
      </c>
      <c r="M762" s="44" t="s">
        <v>1267</v>
      </c>
      <c r="N762" s="45" t="s">
        <v>131</v>
      </c>
      <c r="O762" s="44" t="s">
        <v>375</v>
      </c>
      <c r="P762" s="45" t="s">
        <v>130</v>
      </c>
      <c r="Q762" s="44" t="s">
        <v>375</v>
      </c>
      <c r="R762" s="45" t="s">
        <v>129</v>
      </c>
      <c r="S762" s="44" t="s">
        <v>703</v>
      </c>
      <c r="T762" s="45" t="s">
        <v>128</v>
      </c>
      <c r="U762" s="44" t="s">
        <v>891</v>
      </c>
      <c r="V762" s="45" t="s">
        <v>127</v>
      </c>
      <c r="W762" s="44" t="s">
        <v>375</v>
      </c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375</v>
      </c>
      <c r="AI762" s="42"/>
      <c r="AJ762" s="235"/>
      <c r="AK762" s="235"/>
      <c r="AL762" s="51"/>
      <c r="AM762" s="228">
        <f>SUMPRODUCT(LEN($M762:$AE765)-LEN(SUBSTITUTE($M762:$AE765,"A", "")))</f>
        <v>42</v>
      </c>
      <c r="AN762" s="216">
        <f>SUMPRODUCT(LEN($AH762:$AH765)-LEN(SUBSTITUTE($AH762:$AH765,"A", "")))</f>
        <v>7</v>
      </c>
      <c r="AO762" s="219">
        <f>SUMPRODUCT(LEN($AG762:$AG765)-LEN(SUBSTITUTE($AG762:$AG765,"A", "")))</f>
        <v>0</v>
      </c>
      <c r="AP762" s="222">
        <f>SUMPRODUCT(LEN($M762:$AE765)-LEN(SUBSTITUTE($M762:$AE765,"S", "")))</f>
        <v>0</v>
      </c>
      <c r="AQ762" s="216">
        <f>SUMPRODUCT(LEN($AH762:$AH765)-LEN(SUBSTITUTE($AH762:$AH765,"S", "")))</f>
        <v>0</v>
      </c>
      <c r="AR762" s="219">
        <f>SUMPRODUCT(LEN($AG762:$AG765)-LEN(SUBSTITUTE($AG762:$AG765,"S", "")))</f>
        <v>0</v>
      </c>
      <c r="AS762" s="222">
        <f>SUMPRODUCT(LEN($M762:$AE765)-LEN(SUBSTITUTE($M762:$AE765,"F", "")))</f>
        <v>0</v>
      </c>
      <c r="AT762" s="216">
        <f>SUMPRODUCT(LEN($AH762:$AH765)-LEN(SUBSTITUTE($AH762:$AH765,"F", "")))</f>
        <v>0</v>
      </c>
      <c r="AU762" s="219">
        <f>SUMPRODUCT(LEN($AG762:$AG765)-LEN(SUBSTITUTE($AG762:$AG765,"F", "")))</f>
        <v>0</v>
      </c>
      <c r="AV762" s="222">
        <f>SUMPRODUCT(LEN($M762:$AE765)-LEN(SUBSTITUTE($M762:$AE765,"G", "")))</f>
        <v>15</v>
      </c>
      <c r="AW762" s="216">
        <f>SUMPRODUCT(LEN($AH762:$AH765)-LEN(SUBSTITUTE($AH762:$AH765,"G", "")))</f>
        <v>0</v>
      </c>
      <c r="AX762" s="219">
        <f>SUMPRODUCT(LEN($AG762:$AG765)-LEN(SUBSTITUTE($AG762:$AG765,"G", "")))</f>
        <v>0</v>
      </c>
      <c r="AY762" s="222">
        <f>SUMPRODUCT(LEN($M762:$AE765)-LEN(SUBSTITUTE($M762:$AE765,"M", "")))</f>
        <v>4</v>
      </c>
      <c r="AZ762" s="216">
        <f>SUMPRODUCT(LEN($AH762:$AH765)-LEN(SUBSTITUTE($AH762:$AH765,"M", "")))</f>
        <v>0</v>
      </c>
      <c r="BA762" s="219">
        <f>SUMPRODUCT(LEN($AG762:$AG765)-LEN(SUBSTITUTE($AG762:$AG765,"M", "")))</f>
        <v>0</v>
      </c>
      <c r="BB762" s="273">
        <f>SUMPRODUCT(LEN($AI762:$AI765)-LEN(SUBSTITUTE($AI762:$AI765,"S", "")))</f>
        <v>0</v>
      </c>
      <c r="BC762" s="276">
        <f>SUMPRODUCT(LEN($AI762:$AI765)-LEN(SUBSTITUTE($AI762:$AI765,"F", "")))</f>
        <v>0</v>
      </c>
      <c r="BD762" s="276">
        <f>SUMPRODUCT(LEN($AI762:$AI765)-LEN(SUBSTITUTE($AI762:$AI765,"G", "")))</f>
        <v>0</v>
      </c>
      <c r="BE762" s="279">
        <f>SUMPRODUCT(LEN($AI762:$AI765)-LEN(SUBSTITUTE($AI762:$AI765,"M", "")))</f>
        <v>0</v>
      </c>
    </row>
    <row r="763" spans="2:65" ht="28.15" customHeight="1" thickBot="1">
      <c r="B763" s="32"/>
      <c r="C763" s="245"/>
      <c r="D763" s="40"/>
      <c r="E763" s="39"/>
      <c r="F763" s="39"/>
      <c r="G763" s="38"/>
      <c r="H763" s="242"/>
      <c r="I763" s="249"/>
      <c r="J763" s="249"/>
      <c r="K763" s="249"/>
      <c r="L763" s="35" t="s">
        <v>122</v>
      </c>
      <c r="M763" s="34" t="s">
        <v>1446</v>
      </c>
      <c r="N763" s="35" t="s">
        <v>121</v>
      </c>
      <c r="O763" s="34" t="s">
        <v>375</v>
      </c>
      <c r="P763" s="35" t="s">
        <v>120</v>
      </c>
      <c r="Q763" s="34" t="s">
        <v>677</v>
      </c>
      <c r="R763" s="35" t="s">
        <v>119</v>
      </c>
      <c r="S763" s="34" t="s">
        <v>475</v>
      </c>
      <c r="T763" s="35" t="s">
        <v>118</v>
      </c>
      <c r="U763" s="34" t="s">
        <v>715</v>
      </c>
      <c r="V763" s="35" t="s">
        <v>117</v>
      </c>
      <c r="W763" s="34" t="s">
        <v>175</v>
      </c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375</v>
      </c>
      <c r="AI763" s="23"/>
      <c r="AJ763" s="236"/>
      <c r="AK763" s="236"/>
      <c r="AL763" s="51"/>
      <c r="AM763" s="229"/>
      <c r="AN763" s="217"/>
      <c r="AO763" s="220"/>
      <c r="AP763" s="223"/>
      <c r="AQ763" s="217"/>
      <c r="AR763" s="220"/>
      <c r="AS763" s="223"/>
      <c r="AT763" s="217"/>
      <c r="AU763" s="220"/>
      <c r="AV763" s="223"/>
      <c r="AW763" s="217"/>
      <c r="AX763" s="220"/>
      <c r="AY763" s="223"/>
      <c r="AZ763" s="217"/>
      <c r="BA763" s="220"/>
      <c r="BB763" s="274"/>
      <c r="BC763" s="277"/>
      <c r="BD763" s="277"/>
      <c r="BE763" s="280"/>
    </row>
    <row r="764" spans="2:65" ht="28.15" customHeight="1">
      <c r="B764" s="32"/>
      <c r="C764" s="246"/>
      <c r="D764" s="31"/>
      <c r="E764" s="30"/>
      <c r="F764" s="30"/>
      <c r="G764" s="29"/>
      <c r="H764" s="239">
        <v>256</v>
      </c>
      <c r="I764" s="250"/>
      <c r="J764" s="250"/>
      <c r="K764" s="250"/>
      <c r="L764" s="26" t="s">
        <v>112</v>
      </c>
      <c r="M764" s="25" t="s">
        <v>375</v>
      </c>
      <c r="N764" s="26" t="s">
        <v>111</v>
      </c>
      <c r="O764" s="25" t="s">
        <v>375</v>
      </c>
      <c r="P764" s="26" t="s">
        <v>110</v>
      </c>
      <c r="Q764" s="25" t="s">
        <v>375</v>
      </c>
      <c r="R764" s="26" t="s">
        <v>109</v>
      </c>
      <c r="S764" s="25" t="s">
        <v>891</v>
      </c>
      <c r="T764" s="26" t="s">
        <v>108</v>
      </c>
      <c r="U764" s="25" t="s">
        <v>374</v>
      </c>
      <c r="V764" s="26" t="s">
        <v>107</v>
      </c>
      <c r="W764" s="25" t="s">
        <v>531</v>
      </c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374</v>
      </c>
      <c r="AI764" s="23"/>
      <c r="AJ764" s="236"/>
      <c r="AK764" s="236"/>
      <c r="AL764" s="51"/>
      <c r="AM764" s="229"/>
      <c r="AN764" s="217"/>
      <c r="AO764" s="220"/>
      <c r="AP764" s="223"/>
      <c r="AQ764" s="217"/>
      <c r="AR764" s="220"/>
      <c r="AS764" s="223"/>
      <c r="AT764" s="217"/>
      <c r="AU764" s="220"/>
      <c r="AV764" s="223"/>
      <c r="AW764" s="217"/>
      <c r="AX764" s="220"/>
      <c r="AY764" s="223"/>
      <c r="AZ764" s="217"/>
      <c r="BA764" s="220"/>
      <c r="BB764" s="274"/>
      <c r="BC764" s="277"/>
      <c r="BD764" s="277"/>
      <c r="BE764" s="280"/>
    </row>
    <row r="765" spans="2:65" ht="28.15" customHeight="1" thickBot="1">
      <c r="B765" s="32"/>
      <c r="C765" s="247"/>
      <c r="D765" s="60"/>
      <c r="E765" s="59"/>
      <c r="F765" s="59"/>
      <c r="G765" s="58"/>
      <c r="H765" s="240"/>
      <c r="I765" s="251"/>
      <c r="J765" s="251"/>
      <c r="K765" s="251"/>
      <c r="L765" s="55" t="s">
        <v>103</v>
      </c>
      <c r="M765" s="54" t="s">
        <v>1079</v>
      </c>
      <c r="N765" s="55" t="s">
        <v>102</v>
      </c>
      <c r="O765" s="54" t="s">
        <v>375</v>
      </c>
      <c r="P765" s="55" t="s">
        <v>101</v>
      </c>
      <c r="Q765" s="54" t="s">
        <v>658</v>
      </c>
      <c r="R765" s="55" t="s">
        <v>100</v>
      </c>
      <c r="S765" s="54" t="s">
        <v>922</v>
      </c>
      <c r="T765" s="55">
        <v>20</v>
      </c>
      <c r="U765" s="54" t="s">
        <v>374</v>
      </c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38"/>
      <c r="AK765" s="238"/>
      <c r="AL765" s="51"/>
      <c r="AM765" s="230"/>
      <c r="AN765" s="218"/>
      <c r="AO765" s="221"/>
      <c r="AP765" s="224"/>
      <c r="AQ765" s="218"/>
      <c r="AR765" s="221"/>
      <c r="AS765" s="224"/>
      <c r="AT765" s="218"/>
      <c r="AU765" s="221"/>
      <c r="AV765" s="224"/>
      <c r="AW765" s="218"/>
      <c r="AX765" s="221"/>
      <c r="AY765" s="224"/>
      <c r="AZ765" s="218"/>
      <c r="BA765" s="221"/>
      <c r="BB765" s="275"/>
      <c r="BC765" s="278"/>
      <c r="BD765" s="278"/>
      <c r="BE765" s="281"/>
    </row>
    <row r="766" spans="2:65" ht="28.15" customHeight="1">
      <c r="B766" s="32"/>
      <c r="C766" s="244">
        <v>2</v>
      </c>
      <c r="D766" s="50"/>
      <c r="E766" s="49"/>
      <c r="F766" s="49"/>
      <c r="G766" s="48"/>
      <c r="H766" s="241"/>
      <c r="I766" s="248"/>
      <c r="J766" s="248"/>
      <c r="K766" s="248"/>
      <c r="L766" s="45" t="s">
        <v>132</v>
      </c>
      <c r="M766" s="44"/>
      <c r="N766" s="45" t="s">
        <v>131</v>
      </c>
      <c r="O766" s="44"/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31"/>
      <c r="AK766" s="225"/>
      <c r="AL766" s="51"/>
      <c r="AM766" s="228">
        <f>SUMPRODUCT(LEN($M766:$AE769)-LEN(SUBSTITUTE($M766:$AE769,"A", "")))</f>
        <v>0</v>
      </c>
      <c r="AN766" s="216">
        <f>SUMPRODUCT(LEN($AH766:$AH769)-LEN(SUBSTITUTE($AH766:$AH769,"A", "")))</f>
        <v>0</v>
      </c>
      <c r="AO766" s="219">
        <f>SUMPRODUCT(LEN($AG766:$AG769)-LEN(SUBSTITUTE($AG766:$AG769,"A", "")))</f>
        <v>0</v>
      </c>
      <c r="AP766" s="222">
        <f>SUMPRODUCT(LEN($M766:$AE769)-LEN(SUBSTITUTE($M766:$AE769,"S", "")))</f>
        <v>0</v>
      </c>
      <c r="AQ766" s="216">
        <f>SUMPRODUCT(LEN($AH766:$AH769)-LEN(SUBSTITUTE($AH766:$AH769,"S", "")))</f>
        <v>0</v>
      </c>
      <c r="AR766" s="219">
        <f>SUMPRODUCT(LEN($AG766:$AG769)-LEN(SUBSTITUTE($AG766:$AG769,"S", "")))</f>
        <v>0</v>
      </c>
      <c r="AS766" s="222">
        <f>SUMPRODUCT(LEN($M766:$AE769)-LEN(SUBSTITUTE($M766:$AE769,"F", "")))</f>
        <v>0</v>
      </c>
      <c r="AT766" s="216">
        <f>SUMPRODUCT(LEN($AH766:$AH769)-LEN(SUBSTITUTE($AH766:$AH769,"F", "")))</f>
        <v>0</v>
      </c>
      <c r="AU766" s="219">
        <f>SUMPRODUCT(LEN($AG766:$AG769)-LEN(SUBSTITUTE($AG766:$AG769,"F", "")))</f>
        <v>0</v>
      </c>
      <c r="AV766" s="222">
        <f>SUMPRODUCT(LEN($M766:$AE769)-LEN(SUBSTITUTE($M766:$AE769,"G", "")))</f>
        <v>0</v>
      </c>
      <c r="AW766" s="216">
        <f>SUMPRODUCT(LEN($AH766:$AH769)-LEN(SUBSTITUTE($AH766:$AH769,"G", "")))</f>
        <v>0</v>
      </c>
      <c r="AX766" s="219">
        <f>SUMPRODUCT(LEN($AG766:$AG769)-LEN(SUBSTITUTE($AG766:$AG769,"G", "")))</f>
        <v>0</v>
      </c>
      <c r="AY766" s="222">
        <f>SUMPRODUCT(LEN($M766:$AE769)-LEN(SUBSTITUTE($M766:$AE769,"M", "")))</f>
        <v>0</v>
      </c>
      <c r="AZ766" s="216">
        <f>SUMPRODUCT(LEN($AH766:$AH769)-LEN(SUBSTITUTE($AH766:$AH769,"M", "")))</f>
        <v>0</v>
      </c>
      <c r="BA766" s="219">
        <f>SUMPRODUCT(LEN($AG766:$AG769)-LEN(SUBSTITUTE($AG766:$AG769,"M", "")))</f>
        <v>0</v>
      </c>
      <c r="BB766" s="273">
        <f>SUMPRODUCT(LEN($AI766:$AI769)-LEN(SUBSTITUTE($AI766:$AI769,"S", "")))</f>
        <v>0</v>
      </c>
      <c r="BC766" s="276">
        <f>SUMPRODUCT(LEN($AI766:$AI769)-LEN(SUBSTITUTE($AI766:$AI769,"F", "")))</f>
        <v>0</v>
      </c>
      <c r="BD766" s="276">
        <f>SUMPRODUCT(LEN($AI766:$AI769)-LEN(SUBSTITUTE($AI766:$AI769,"G", "")))</f>
        <v>0</v>
      </c>
      <c r="BE766" s="279">
        <f>SUMPRODUCT(LEN($AI766:$AI769)-LEN(SUBSTITUTE($AI766:$AI769,"M", "")))</f>
        <v>0</v>
      </c>
    </row>
    <row r="767" spans="2:65" ht="28.15" customHeight="1" thickBot="1">
      <c r="B767" s="32"/>
      <c r="C767" s="245"/>
      <c r="D767" s="40"/>
      <c r="E767" s="39"/>
      <c r="F767" s="39"/>
      <c r="G767" s="38"/>
      <c r="H767" s="242"/>
      <c r="I767" s="249"/>
      <c r="J767" s="249"/>
      <c r="K767" s="249"/>
      <c r="L767" s="35" t="s">
        <v>122</v>
      </c>
      <c r="M767" s="34"/>
      <c r="N767" s="35" t="s">
        <v>121</v>
      </c>
      <c r="O767" s="34"/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32"/>
      <c r="AK767" s="226"/>
      <c r="AL767" s="51"/>
      <c r="AM767" s="229"/>
      <c r="AN767" s="217"/>
      <c r="AO767" s="220"/>
      <c r="AP767" s="223"/>
      <c r="AQ767" s="217"/>
      <c r="AR767" s="220"/>
      <c r="AS767" s="223"/>
      <c r="AT767" s="217"/>
      <c r="AU767" s="220"/>
      <c r="AV767" s="223"/>
      <c r="AW767" s="217"/>
      <c r="AX767" s="220"/>
      <c r="AY767" s="223"/>
      <c r="AZ767" s="217"/>
      <c r="BA767" s="220"/>
      <c r="BB767" s="274"/>
      <c r="BC767" s="277"/>
      <c r="BD767" s="277"/>
      <c r="BE767" s="280"/>
    </row>
    <row r="768" spans="2:65" ht="28.15" customHeight="1">
      <c r="B768" s="32"/>
      <c r="C768" s="246"/>
      <c r="D768" s="31"/>
      <c r="E768" s="30"/>
      <c r="F768" s="30"/>
      <c r="G768" s="29"/>
      <c r="H768" s="239"/>
      <c r="I768" s="250"/>
      <c r="J768" s="250"/>
      <c r="K768" s="250"/>
      <c r="L768" s="26" t="s">
        <v>112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32"/>
      <c r="AK768" s="226"/>
      <c r="AL768" s="51"/>
      <c r="AM768" s="229"/>
      <c r="AN768" s="217"/>
      <c r="AO768" s="220"/>
      <c r="AP768" s="223"/>
      <c r="AQ768" s="217"/>
      <c r="AR768" s="220"/>
      <c r="AS768" s="223"/>
      <c r="AT768" s="217"/>
      <c r="AU768" s="220"/>
      <c r="AV768" s="223"/>
      <c r="AW768" s="217"/>
      <c r="AX768" s="220"/>
      <c r="AY768" s="223"/>
      <c r="AZ768" s="217"/>
      <c r="BA768" s="220"/>
      <c r="BB768" s="274"/>
      <c r="BC768" s="277"/>
      <c r="BD768" s="277"/>
      <c r="BE768" s="280"/>
    </row>
    <row r="769" spans="2:65" ht="28.15" customHeight="1" thickBot="1">
      <c r="B769" s="32"/>
      <c r="C769" s="247"/>
      <c r="D769" s="60"/>
      <c r="E769" s="59"/>
      <c r="F769" s="59"/>
      <c r="G769" s="58"/>
      <c r="H769" s="240"/>
      <c r="I769" s="251"/>
      <c r="J769" s="251"/>
      <c r="K769" s="251"/>
      <c r="L769" s="55" t="s">
        <v>103</v>
      </c>
      <c r="M769" s="54"/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33"/>
      <c r="AK769" s="227"/>
      <c r="AL769" s="51"/>
      <c r="AM769" s="230"/>
      <c r="AN769" s="218"/>
      <c r="AO769" s="221"/>
      <c r="AP769" s="224"/>
      <c r="AQ769" s="218"/>
      <c r="AR769" s="221"/>
      <c r="AS769" s="224"/>
      <c r="AT769" s="218"/>
      <c r="AU769" s="221"/>
      <c r="AV769" s="224"/>
      <c r="AW769" s="218"/>
      <c r="AX769" s="221"/>
      <c r="AY769" s="224"/>
      <c r="AZ769" s="218"/>
      <c r="BA769" s="221"/>
      <c r="BB769" s="275"/>
      <c r="BC769" s="278"/>
      <c r="BD769" s="278"/>
      <c r="BE769" s="281"/>
    </row>
    <row r="770" spans="2:65" ht="28.15" hidden="1" customHeight="1">
      <c r="B770" s="32"/>
      <c r="C770" s="244">
        <v>3</v>
      </c>
      <c r="D770" s="50"/>
      <c r="E770" s="49"/>
      <c r="F770" s="49"/>
      <c r="G770" s="48"/>
      <c r="H770" s="241"/>
      <c r="I770" s="248"/>
      <c r="J770" s="248"/>
      <c r="K770" s="248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35"/>
      <c r="AK770" s="235"/>
      <c r="AL770" s="41"/>
      <c r="AM770" s="228">
        <f>SUMPRODUCT(LEN($M770:$AE773)-LEN(SUBSTITUTE($M770:$AE773,"A", "")))</f>
        <v>0</v>
      </c>
      <c r="AN770" s="216">
        <f>SUMPRODUCT(LEN($AH770:$AH773)-LEN(SUBSTITUTE($AH770:$AH773,"A", "")))</f>
        <v>0</v>
      </c>
      <c r="AO770" s="219">
        <f>SUMPRODUCT(LEN($AG770:$AG773)-LEN(SUBSTITUTE($AG770:$AG773,"A", "")))</f>
        <v>0</v>
      </c>
      <c r="AP770" s="222">
        <f>SUMPRODUCT(LEN($M770:$AE773)-LEN(SUBSTITUTE($M770:$AE773,"S", "")))</f>
        <v>0</v>
      </c>
      <c r="AQ770" s="216">
        <f>SUMPRODUCT(LEN($AH770:$AH773)-LEN(SUBSTITUTE($AH770:$AH773,"S", "")))</f>
        <v>0</v>
      </c>
      <c r="AR770" s="219">
        <f>SUMPRODUCT(LEN($AG770:$AG773)-LEN(SUBSTITUTE($AG770:$AG773,"S", "")))</f>
        <v>0</v>
      </c>
      <c r="AS770" s="222">
        <f>SUMPRODUCT(LEN($M770:$AE773)-LEN(SUBSTITUTE($M770:$AE773,"F", "")))</f>
        <v>0</v>
      </c>
      <c r="AT770" s="216">
        <f>SUMPRODUCT(LEN($AH770:$AH773)-LEN(SUBSTITUTE($AH770:$AH773,"F", "")))</f>
        <v>0</v>
      </c>
      <c r="AU770" s="219">
        <f>SUMPRODUCT(LEN($AG770:$AG773)-LEN(SUBSTITUTE($AG770:$AG773,"F", "")))</f>
        <v>0</v>
      </c>
      <c r="AV770" s="222">
        <f>SUMPRODUCT(LEN($M770:$AE773)-LEN(SUBSTITUTE($M770:$AE773,"G", "")))</f>
        <v>0</v>
      </c>
      <c r="AW770" s="216">
        <f>SUMPRODUCT(LEN($AH770:$AH773)-LEN(SUBSTITUTE($AH770:$AH773,"G", "")))</f>
        <v>0</v>
      </c>
      <c r="AX770" s="219">
        <f>SUMPRODUCT(LEN($AG770:$AG773)-LEN(SUBSTITUTE($AG770:$AG773,"G", "")))</f>
        <v>0</v>
      </c>
      <c r="AY770" s="222">
        <f>SUMPRODUCT(LEN($M770:$AE773)-LEN(SUBSTITUTE($M770:$AE773,"M", "")))</f>
        <v>0</v>
      </c>
      <c r="AZ770" s="216">
        <f>SUMPRODUCT(LEN($AH770:$AH773)-LEN(SUBSTITUTE($AH770:$AH773,"M", "")))</f>
        <v>0</v>
      </c>
      <c r="BA770" s="219">
        <f>SUMPRODUCT(LEN($AG770:$AG773)-LEN(SUBSTITUTE($AG770:$AG773,"M", "")))</f>
        <v>0</v>
      </c>
      <c r="BB770" s="273">
        <f>SUMPRODUCT(LEN($AI770:$AI773)-LEN(SUBSTITUTE($AI770:$AI773,"S", "")))</f>
        <v>0</v>
      </c>
      <c r="BC770" s="276">
        <f>SUMPRODUCT(LEN($AI770:$AI773)-LEN(SUBSTITUTE($AI770:$AI773,"F", "")))</f>
        <v>0</v>
      </c>
      <c r="BD770" s="276">
        <f>SUMPRODUCT(LEN($AI770:$AI773)-LEN(SUBSTITUTE($AI770:$AI773,"G", "")))</f>
        <v>0</v>
      </c>
      <c r="BE770" s="279">
        <f>SUMPRODUCT(LEN($AI770:$AI773)-LEN(SUBSTITUTE($AI770:$AI773,"M", "")))</f>
        <v>0</v>
      </c>
    </row>
    <row r="771" spans="2:65" ht="28.15" hidden="1" customHeight="1" thickBot="1">
      <c r="B771" s="32"/>
      <c r="C771" s="245"/>
      <c r="D771" s="40"/>
      <c r="E771" s="39"/>
      <c r="F771" s="39"/>
      <c r="G771" s="38"/>
      <c r="H771" s="242"/>
      <c r="I771" s="249"/>
      <c r="J771" s="249"/>
      <c r="K771" s="249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36"/>
      <c r="AK771" s="236"/>
      <c r="AL771" s="22"/>
      <c r="AM771" s="229"/>
      <c r="AN771" s="217"/>
      <c r="AO771" s="220"/>
      <c r="AP771" s="223"/>
      <c r="AQ771" s="217"/>
      <c r="AR771" s="220"/>
      <c r="AS771" s="223"/>
      <c r="AT771" s="217"/>
      <c r="AU771" s="220"/>
      <c r="AV771" s="223"/>
      <c r="AW771" s="217"/>
      <c r="AX771" s="220"/>
      <c r="AY771" s="223"/>
      <c r="AZ771" s="217"/>
      <c r="BA771" s="220"/>
      <c r="BB771" s="274"/>
      <c r="BC771" s="277"/>
      <c r="BD771" s="277"/>
      <c r="BE771" s="280"/>
    </row>
    <row r="772" spans="2:65" ht="28.15" hidden="1" customHeight="1">
      <c r="B772" s="32"/>
      <c r="C772" s="246"/>
      <c r="D772" s="31"/>
      <c r="E772" s="30"/>
      <c r="F772" s="30"/>
      <c r="G772" s="29"/>
      <c r="H772" s="239"/>
      <c r="I772" s="250"/>
      <c r="J772" s="250"/>
      <c r="K772" s="250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36"/>
      <c r="AK772" s="236"/>
      <c r="AL772" s="22"/>
      <c r="AM772" s="229"/>
      <c r="AN772" s="217"/>
      <c r="AO772" s="220"/>
      <c r="AP772" s="223"/>
      <c r="AQ772" s="217"/>
      <c r="AR772" s="220"/>
      <c r="AS772" s="223"/>
      <c r="AT772" s="217"/>
      <c r="AU772" s="220"/>
      <c r="AV772" s="223"/>
      <c r="AW772" s="217"/>
      <c r="AX772" s="220"/>
      <c r="AY772" s="223"/>
      <c r="AZ772" s="217"/>
      <c r="BA772" s="220"/>
      <c r="BB772" s="274"/>
      <c r="BC772" s="277"/>
      <c r="BD772" s="277"/>
      <c r="BE772" s="280"/>
    </row>
    <row r="773" spans="2:65" ht="28.15" hidden="1" customHeight="1" thickBot="1">
      <c r="B773" s="21"/>
      <c r="C773" s="252"/>
      <c r="D773" s="20"/>
      <c r="E773" s="19"/>
      <c r="F773" s="19"/>
      <c r="G773" s="18"/>
      <c r="H773" s="240"/>
      <c r="I773" s="253"/>
      <c r="J773" s="253"/>
      <c r="K773" s="253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37"/>
      <c r="AK773" s="237"/>
      <c r="AL773" s="11"/>
      <c r="AM773" s="230"/>
      <c r="AN773" s="218"/>
      <c r="AO773" s="221"/>
      <c r="AP773" s="224"/>
      <c r="AQ773" s="218"/>
      <c r="AR773" s="221"/>
      <c r="AS773" s="224"/>
      <c r="AT773" s="218"/>
      <c r="AU773" s="221"/>
      <c r="AV773" s="224"/>
      <c r="AW773" s="218"/>
      <c r="AX773" s="221"/>
      <c r="AY773" s="224"/>
      <c r="AZ773" s="218"/>
      <c r="BA773" s="221"/>
      <c r="BB773" s="275"/>
      <c r="BC773" s="278"/>
      <c r="BD773" s="278"/>
      <c r="BE773" s="281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14" t="s">
        <v>167</v>
      </c>
      <c r="M774" s="243"/>
      <c r="N774" s="214" t="s">
        <v>166</v>
      </c>
      <c r="O774" s="243"/>
      <c r="P774" s="214" t="s">
        <v>166</v>
      </c>
      <c r="Q774" s="215"/>
      <c r="R774" s="214" t="s">
        <v>166</v>
      </c>
      <c r="S774" s="215"/>
      <c r="T774" s="214" t="s">
        <v>166</v>
      </c>
      <c r="U774" s="215"/>
      <c r="V774" s="214" t="s">
        <v>166</v>
      </c>
      <c r="W774" s="215"/>
      <c r="X774" s="214" t="s">
        <v>166</v>
      </c>
      <c r="Y774" s="215"/>
      <c r="Z774" s="214" t="s">
        <v>166</v>
      </c>
      <c r="AA774" s="215"/>
      <c r="AB774" s="214" t="s">
        <v>166</v>
      </c>
      <c r="AC774" s="215"/>
      <c r="AD774" s="214" t="s">
        <v>166</v>
      </c>
      <c r="AE774" s="215"/>
      <c r="AF774" s="234" t="s">
        <v>165</v>
      </c>
      <c r="AG774" s="215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55"/>
      <c r="F775" s="256"/>
      <c r="G775" s="257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47</v>
      </c>
      <c r="AN775" s="85">
        <f t="shared" si="102"/>
        <v>5</v>
      </c>
      <c r="AO775" s="84">
        <f t="shared" si="102"/>
        <v>0</v>
      </c>
      <c r="AP775" s="86">
        <f t="shared" si="102"/>
        <v>7</v>
      </c>
      <c r="AQ775" s="85">
        <f t="shared" si="102"/>
        <v>2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8</v>
      </c>
      <c r="AW775" s="85">
        <f t="shared" si="102"/>
        <v>0</v>
      </c>
      <c r="AX775" s="84">
        <f t="shared" si="102"/>
        <v>0</v>
      </c>
      <c r="AY775" s="86">
        <f t="shared" si="102"/>
        <v>10</v>
      </c>
      <c r="AZ775" s="85">
        <f t="shared" si="102"/>
        <v>2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52</v>
      </c>
      <c r="BJ775" s="5">
        <f>SUM(AP775:AR775,BB775)/$BJ$5</f>
        <v>10</v>
      </c>
      <c r="BK775" s="5">
        <f>SUM(AS775:AU775,BC775)/$BJ$5</f>
        <v>0</v>
      </c>
      <c r="BL775" s="5">
        <f>SUM(AV775:AX775,BD775)/$BJ$5</f>
        <v>8</v>
      </c>
      <c r="BM775" s="5">
        <f>SUM(AY775:BA775,BE775)/$BJ$5</f>
        <v>12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23.5</v>
      </c>
      <c r="AN776" s="66">
        <f t="shared" si="103"/>
        <v>2.5</v>
      </c>
      <c r="AO776" s="65">
        <f t="shared" si="103"/>
        <v>0</v>
      </c>
      <c r="AP776" s="67">
        <f t="shared" si="103"/>
        <v>3.5</v>
      </c>
      <c r="AQ776" s="66">
        <f t="shared" si="103"/>
        <v>1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4</v>
      </c>
      <c r="AW776" s="66">
        <f t="shared" si="103"/>
        <v>0</v>
      </c>
      <c r="AX776" s="65">
        <f t="shared" si="103"/>
        <v>0</v>
      </c>
      <c r="AY776" s="67">
        <f t="shared" si="103"/>
        <v>5</v>
      </c>
      <c r="AZ776" s="66">
        <f t="shared" si="103"/>
        <v>1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4">
        <v>1</v>
      </c>
      <c r="D777" s="50"/>
      <c r="E777" s="49"/>
      <c r="F777" s="49"/>
      <c r="G777" s="48"/>
      <c r="H777" s="241" t="s">
        <v>178</v>
      </c>
      <c r="I777" s="248">
        <v>129</v>
      </c>
      <c r="J777" s="248">
        <v>33</v>
      </c>
      <c r="K777" s="248">
        <v>7</v>
      </c>
      <c r="L777" s="45" t="s">
        <v>132</v>
      </c>
      <c r="M777" s="44" t="s">
        <v>1399</v>
      </c>
      <c r="N777" s="45" t="s">
        <v>131</v>
      </c>
      <c r="O777" s="44" t="s">
        <v>1167</v>
      </c>
      <c r="P777" s="45" t="s">
        <v>130</v>
      </c>
      <c r="Q777" s="44" t="s">
        <v>1106</v>
      </c>
      <c r="R777" s="45" t="s">
        <v>129</v>
      </c>
      <c r="S777" s="44" t="s">
        <v>658</v>
      </c>
      <c r="T777" s="45" t="s">
        <v>128</v>
      </c>
      <c r="U777" s="44" t="s">
        <v>544</v>
      </c>
      <c r="V777" s="45" t="s">
        <v>127</v>
      </c>
      <c r="W777" s="44" t="s">
        <v>175</v>
      </c>
      <c r="X777" s="45" t="s">
        <v>126</v>
      </c>
      <c r="Y777" s="44" t="s">
        <v>175</v>
      </c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1549</v>
      </c>
      <c r="AI777" s="42" t="s">
        <v>133</v>
      </c>
      <c r="AJ777" s="235"/>
      <c r="AK777" s="235"/>
      <c r="AL777" s="51"/>
      <c r="AM777" s="228">
        <f>SUMPRODUCT(LEN($M777:$AE780)-LEN(SUBSTITUTE($M777:$AE780,"A", "")))</f>
        <v>47</v>
      </c>
      <c r="AN777" s="216">
        <f>SUMPRODUCT(LEN($AH777:$AH780)-LEN(SUBSTITUTE($AH777:$AH780,"A", "")))</f>
        <v>5</v>
      </c>
      <c r="AO777" s="219">
        <f>SUMPRODUCT(LEN($AG777:$AG780)-LEN(SUBSTITUTE($AG777:$AG780,"A", "")))</f>
        <v>0</v>
      </c>
      <c r="AP777" s="222">
        <f>SUMPRODUCT(LEN($M777:$AE780)-LEN(SUBSTITUTE($M777:$AE780,"S", "")))</f>
        <v>7</v>
      </c>
      <c r="AQ777" s="216">
        <f>SUMPRODUCT(LEN($AH777:$AH780)-LEN(SUBSTITUTE($AH777:$AH780,"S", "")))</f>
        <v>2</v>
      </c>
      <c r="AR777" s="219">
        <f>SUMPRODUCT(LEN($AG777:$AG780)-LEN(SUBSTITUTE($AG777:$AG780,"S", "")))</f>
        <v>0</v>
      </c>
      <c r="AS777" s="222">
        <f>SUMPRODUCT(LEN($M777:$AE780)-LEN(SUBSTITUTE($M777:$AE780,"F", "")))</f>
        <v>0</v>
      </c>
      <c r="AT777" s="216">
        <f>SUMPRODUCT(LEN($AH777:$AH780)-LEN(SUBSTITUTE($AH777:$AH780,"F", "")))</f>
        <v>0</v>
      </c>
      <c r="AU777" s="219">
        <f>SUMPRODUCT(LEN($AG777:$AG780)-LEN(SUBSTITUTE($AG777:$AG780,"F", "")))</f>
        <v>0</v>
      </c>
      <c r="AV777" s="222">
        <f>SUMPRODUCT(LEN($M777:$AE780)-LEN(SUBSTITUTE($M777:$AE780,"G", "")))</f>
        <v>8</v>
      </c>
      <c r="AW777" s="216">
        <f>SUMPRODUCT(LEN($AH777:$AH780)-LEN(SUBSTITUTE($AH777:$AH780,"G", "")))</f>
        <v>0</v>
      </c>
      <c r="AX777" s="219">
        <f>SUMPRODUCT(LEN($AG777:$AG780)-LEN(SUBSTITUTE($AG777:$AG780,"G", "")))</f>
        <v>0</v>
      </c>
      <c r="AY777" s="222">
        <f>SUMPRODUCT(LEN($M777:$AE780)-LEN(SUBSTITUTE($M777:$AE780,"M", "")))</f>
        <v>10</v>
      </c>
      <c r="AZ777" s="216">
        <f>SUMPRODUCT(LEN($AH777:$AH780)-LEN(SUBSTITUTE($AH777:$AH780,"M", "")))</f>
        <v>2</v>
      </c>
      <c r="BA777" s="219">
        <f>SUMPRODUCT(LEN($AG777:$AG780)-LEN(SUBSTITUTE($AG777:$AG780,"M", "")))</f>
        <v>0</v>
      </c>
      <c r="BB777" s="273">
        <f>SUMPRODUCT(LEN($AI777:$AI780)-LEN(SUBSTITUTE($AI777:$AI780,"S", "")))</f>
        <v>1</v>
      </c>
      <c r="BC777" s="276">
        <f>SUMPRODUCT(LEN($AI777:$AI780)-LEN(SUBSTITUTE($AI777:$AI780,"F", "")))</f>
        <v>0</v>
      </c>
      <c r="BD777" s="276">
        <f>SUMPRODUCT(LEN($AI777:$AI780)-LEN(SUBSTITUTE($AI777:$AI780,"G", "")))</f>
        <v>0</v>
      </c>
      <c r="BE777" s="279">
        <f>SUMPRODUCT(LEN($AI777:$AI780)-LEN(SUBSTITUTE($AI777:$AI780,"M", "")))</f>
        <v>0</v>
      </c>
    </row>
    <row r="778" spans="2:65" ht="28.15" customHeight="1" thickBot="1">
      <c r="B778" s="32"/>
      <c r="C778" s="245"/>
      <c r="D778" s="40"/>
      <c r="E778" s="39"/>
      <c r="F778" s="39"/>
      <c r="G778" s="38"/>
      <c r="H778" s="242"/>
      <c r="I778" s="249"/>
      <c r="J778" s="249"/>
      <c r="K778" s="249"/>
      <c r="L778" s="35" t="s">
        <v>122</v>
      </c>
      <c r="M778" s="34" t="s">
        <v>375</v>
      </c>
      <c r="N778" s="35" t="s">
        <v>121</v>
      </c>
      <c r="O778" s="34" t="s">
        <v>1287</v>
      </c>
      <c r="P778" s="35" t="s">
        <v>120</v>
      </c>
      <c r="Q778" s="34" t="s">
        <v>1106</v>
      </c>
      <c r="R778" s="35" t="s">
        <v>119</v>
      </c>
      <c r="S778" s="34" t="s">
        <v>375</v>
      </c>
      <c r="T778" s="35" t="s">
        <v>118</v>
      </c>
      <c r="U778" s="34" t="s">
        <v>377</v>
      </c>
      <c r="V778" s="35" t="s">
        <v>117</v>
      </c>
      <c r="W778" s="34" t="s">
        <v>471</v>
      </c>
      <c r="X778" s="35" t="s">
        <v>116</v>
      </c>
      <c r="Y778" s="34" t="s">
        <v>175</v>
      </c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36"/>
      <c r="AK778" s="236"/>
      <c r="AL778" s="51"/>
      <c r="AM778" s="229"/>
      <c r="AN778" s="217"/>
      <c r="AO778" s="220"/>
      <c r="AP778" s="223"/>
      <c r="AQ778" s="217"/>
      <c r="AR778" s="220"/>
      <c r="AS778" s="223"/>
      <c r="AT778" s="217"/>
      <c r="AU778" s="220"/>
      <c r="AV778" s="223"/>
      <c r="AW778" s="217"/>
      <c r="AX778" s="220"/>
      <c r="AY778" s="223"/>
      <c r="AZ778" s="217"/>
      <c r="BA778" s="220"/>
      <c r="BB778" s="274"/>
      <c r="BC778" s="277"/>
      <c r="BD778" s="277"/>
      <c r="BE778" s="280"/>
    </row>
    <row r="779" spans="2:65" ht="28.15" customHeight="1">
      <c r="B779" s="32"/>
      <c r="C779" s="246"/>
      <c r="D779" s="31"/>
      <c r="E779" s="30"/>
      <c r="F779" s="30"/>
      <c r="G779" s="29"/>
      <c r="H779" s="239">
        <v>256</v>
      </c>
      <c r="I779" s="250"/>
      <c r="J779" s="250"/>
      <c r="K779" s="250"/>
      <c r="L779" s="26" t="s">
        <v>112</v>
      </c>
      <c r="M779" s="25" t="s">
        <v>374</v>
      </c>
      <c r="N779" s="26" t="s">
        <v>111</v>
      </c>
      <c r="O779" s="25" t="s">
        <v>1548</v>
      </c>
      <c r="P779" s="26" t="s">
        <v>110</v>
      </c>
      <c r="Q779" s="25" t="s">
        <v>1147</v>
      </c>
      <c r="R779" s="26" t="s">
        <v>109</v>
      </c>
      <c r="S779" s="25" t="s">
        <v>544</v>
      </c>
      <c r="T779" s="26" t="s">
        <v>108</v>
      </c>
      <c r="U779" s="25" t="s">
        <v>498</v>
      </c>
      <c r="V779" s="26" t="s">
        <v>107</v>
      </c>
      <c r="W779" s="25" t="s">
        <v>133</v>
      </c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36"/>
      <c r="AK779" s="236"/>
      <c r="AL779" s="51"/>
      <c r="AM779" s="229"/>
      <c r="AN779" s="217"/>
      <c r="AO779" s="220"/>
      <c r="AP779" s="223"/>
      <c r="AQ779" s="217"/>
      <c r="AR779" s="220"/>
      <c r="AS779" s="223"/>
      <c r="AT779" s="217"/>
      <c r="AU779" s="220"/>
      <c r="AV779" s="223"/>
      <c r="AW779" s="217"/>
      <c r="AX779" s="220"/>
      <c r="AY779" s="223"/>
      <c r="AZ779" s="217"/>
      <c r="BA779" s="220"/>
      <c r="BB779" s="274"/>
      <c r="BC779" s="277"/>
      <c r="BD779" s="277"/>
      <c r="BE779" s="280"/>
    </row>
    <row r="780" spans="2:65" ht="28.15" customHeight="1" thickBot="1">
      <c r="B780" s="32"/>
      <c r="C780" s="247"/>
      <c r="D780" s="60"/>
      <c r="E780" s="59"/>
      <c r="F780" s="59"/>
      <c r="G780" s="58"/>
      <c r="H780" s="240"/>
      <c r="I780" s="251"/>
      <c r="J780" s="251"/>
      <c r="K780" s="251"/>
      <c r="L780" s="55" t="s">
        <v>103</v>
      </c>
      <c r="M780" s="54" t="s">
        <v>1293</v>
      </c>
      <c r="N780" s="55" t="s">
        <v>102</v>
      </c>
      <c r="O780" s="54" t="s">
        <v>1186</v>
      </c>
      <c r="P780" s="55" t="s">
        <v>101</v>
      </c>
      <c r="Q780" s="54" t="s">
        <v>1269</v>
      </c>
      <c r="R780" s="55" t="s">
        <v>100</v>
      </c>
      <c r="S780" s="54" t="s">
        <v>375</v>
      </c>
      <c r="T780" s="55">
        <v>20</v>
      </c>
      <c r="U780" s="54" t="s">
        <v>498</v>
      </c>
      <c r="V780" s="55" t="s">
        <v>99</v>
      </c>
      <c r="W780" s="54" t="s">
        <v>133</v>
      </c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38"/>
      <c r="AK780" s="238"/>
      <c r="AL780" s="51"/>
      <c r="AM780" s="230"/>
      <c r="AN780" s="218"/>
      <c r="AO780" s="221"/>
      <c r="AP780" s="224"/>
      <c r="AQ780" s="218"/>
      <c r="AR780" s="221"/>
      <c r="AS780" s="224"/>
      <c r="AT780" s="218"/>
      <c r="AU780" s="221"/>
      <c r="AV780" s="224"/>
      <c r="AW780" s="218"/>
      <c r="AX780" s="221"/>
      <c r="AY780" s="224"/>
      <c r="AZ780" s="218"/>
      <c r="BA780" s="221"/>
      <c r="BB780" s="275"/>
      <c r="BC780" s="278"/>
      <c r="BD780" s="278"/>
      <c r="BE780" s="281"/>
    </row>
    <row r="781" spans="2:65" ht="28.15" customHeight="1">
      <c r="B781" s="32"/>
      <c r="C781" s="244">
        <v>2</v>
      </c>
      <c r="D781" s="50"/>
      <c r="E781" s="49"/>
      <c r="F781" s="49"/>
      <c r="G781" s="48"/>
      <c r="H781" s="241"/>
      <c r="I781" s="248"/>
      <c r="J781" s="248"/>
      <c r="K781" s="248"/>
      <c r="L781" s="45" t="s">
        <v>132</v>
      </c>
      <c r="M781" s="44"/>
      <c r="N781" s="45" t="s">
        <v>131</v>
      </c>
      <c r="O781" s="44"/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/>
      <c r="AJ781" s="231"/>
      <c r="AK781" s="225"/>
      <c r="AL781" s="51"/>
      <c r="AM781" s="228">
        <f>SUMPRODUCT(LEN($M781:$AE784)-LEN(SUBSTITUTE($M781:$AE784,"A", "")))</f>
        <v>0</v>
      </c>
      <c r="AN781" s="216">
        <f>SUMPRODUCT(LEN($AH781:$AH784)-LEN(SUBSTITUTE($AH781:$AH784,"A", "")))</f>
        <v>0</v>
      </c>
      <c r="AO781" s="219">
        <f>SUMPRODUCT(LEN($AG781:$AG784)-LEN(SUBSTITUTE($AG781:$AG784,"A", "")))</f>
        <v>0</v>
      </c>
      <c r="AP781" s="222">
        <f>SUMPRODUCT(LEN($M781:$AE784)-LEN(SUBSTITUTE($M781:$AE784,"S", "")))</f>
        <v>0</v>
      </c>
      <c r="AQ781" s="216">
        <f>SUMPRODUCT(LEN($AH781:$AH784)-LEN(SUBSTITUTE($AH781:$AH784,"S", "")))</f>
        <v>0</v>
      </c>
      <c r="AR781" s="219">
        <f>SUMPRODUCT(LEN($AG781:$AG784)-LEN(SUBSTITUTE($AG781:$AG784,"S", "")))</f>
        <v>0</v>
      </c>
      <c r="AS781" s="222">
        <f>SUMPRODUCT(LEN($M781:$AE784)-LEN(SUBSTITUTE($M781:$AE784,"F", "")))</f>
        <v>0</v>
      </c>
      <c r="AT781" s="216">
        <f>SUMPRODUCT(LEN($AH781:$AH784)-LEN(SUBSTITUTE($AH781:$AH784,"F", "")))</f>
        <v>0</v>
      </c>
      <c r="AU781" s="219">
        <f>SUMPRODUCT(LEN($AG781:$AG784)-LEN(SUBSTITUTE($AG781:$AG784,"F", "")))</f>
        <v>0</v>
      </c>
      <c r="AV781" s="222">
        <f>SUMPRODUCT(LEN($M781:$AE784)-LEN(SUBSTITUTE($M781:$AE784,"G", "")))</f>
        <v>0</v>
      </c>
      <c r="AW781" s="216">
        <f>SUMPRODUCT(LEN($AH781:$AH784)-LEN(SUBSTITUTE($AH781:$AH784,"G", "")))</f>
        <v>0</v>
      </c>
      <c r="AX781" s="219">
        <f>SUMPRODUCT(LEN($AG781:$AG784)-LEN(SUBSTITUTE($AG781:$AG784,"G", "")))</f>
        <v>0</v>
      </c>
      <c r="AY781" s="222">
        <f>SUMPRODUCT(LEN($M781:$AE784)-LEN(SUBSTITUTE($M781:$AE784,"M", "")))</f>
        <v>0</v>
      </c>
      <c r="AZ781" s="216">
        <f>SUMPRODUCT(LEN($AH781:$AH784)-LEN(SUBSTITUTE($AH781:$AH784,"M", "")))</f>
        <v>0</v>
      </c>
      <c r="BA781" s="219">
        <f>SUMPRODUCT(LEN($AG781:$AG784)-LEN(SUBSTITUTE($AG781:$AG784,"M", "")))</f>
        <v>0</v>
      </c>
      <c r="BB781" s="273">
        <f>SUMPRODUCT(LEN($AI781:$AI784)-LEN(SUBSTITUTE($AI781:$AI784,"S", "")))</f>
        <v>0</v>
      </c>
      <c r="BC781" s="276">
        <f>SUMPRODUCT(LEN($AI781:$AI784)-LEN(SUBSTITUTE($AI781:$AI784,"F", "")))</f>
        <v>0</v>
      </c>
      <c r="BD781" s="276">
        <f>SUMPRODUCT(LEN($AI781:$AI784)-LEN(SUBSTITUTE($AI781:$AI784,"G", "")))</f>
        <v>0</v>
      </c>
      <c r="BE781" s="279">
        <f>SUMPRODUCT(LEN($AI781:$AI784)-LEN(SUBSTITUTE($AI781:$AI784,"M", "")))</f>
        <v>0</v>
      </c>
    </row>
    <row r="782" spans="2:65" ht="28.15" customHeight="1" thickBot="1">
      <c r="B782" s="32"/>
      <c r="C782" s="245"/>
      <c r="D782" s="40"/>
      <c r="E782" s="39"/>
      <c r="F782" s="39"/>
      <c r="G782" s="38"/>
      <c r="H782" s="242"/>
      <c r="I782" s="249"/>
      <c r="J782" s="249"/>
      <c r="K782" s="249"/>
      <c r="L782" s="35" t="s">
        <v>122</v>
      </c>
      <c r="M782" s="34"/>
      <c r="N782" s="35" t="s">
        <v>121</v>
      </c>
      <c r="O782" s="34"/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32"/>
      <c r="AK782" s="226"/>
      <c r="AL782" s="51"/>
      <c r="AM782" s="229"/>
      <c r="AN782" s="217"/>
      <c r="AO782" s="220"/>
      <c r="AP782" s="223"/>
      <c r="AQ782" s="217"/>
      <c r="AR782" s="220"/>
      <c r="AS782" s="223"/>
      <c r="AT782" s="217"/>
      <c r="AU782" s="220"/>
      <c r="AV782" s="223"/>
      <c r="AW782" s="217"/>
      <c r="AX782" s="220"/>
      <c r="AY782" s="223"/>
      <c r="AZ782" s="217"/>
      <c r="BA782" s="220"/>
      <c r="BB782" s="274"/>
      <c r="BC782" s="277"/>
      <c r="BD782" s="277"/>
      <c r="BE782" s="280"/>
    </row>
    <row r="783" spans="2:65" ht="28.15" customHeight="1">
      <c r="B783" s="32"/>
      <c r="C783" s="246"/>
      <c r="D783" s="31"/>
      <c r="E783" s="30"/>
      <c r="F783" s="30"/>
      <c r="G783" s="29"/>
      <c r="H783" s="239"/>
      <c r="I783" s="250"/>
      <c r="J783" s="250"/>
      <c r="K783" s="250"/>
      <c r="L783" s="26" t="s">
        <v>112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32"/>
      <c r="AK783" s="226"/>
      <c r="AL783" s="51"/>
      <c r="AM783" s="229"/>
      <c r="AN783" s="217"/>
      <c r="AO783" s="220"/>
      <c r="AP783" s="223"/>
      <c r="AQ783" s="217"/>
      <c r="AR783" s="220"/>
      <c r="AS783" s="223"/>
      <c r="AT783" s="217"/>
      <c r="AU783" s="220"/>
      <c r="AV783" s="223"/>
      <c r="AW783" s="217"/>
      <c r="AX783" s="220"/>
      <c r="AY783" s="223"/>
      <c r="AZ783" s="217"/>
      <c r="BA783" s="220"/>
      <c r="BB783" s="274"/>
      <c r="BC783" s="277"/>
      <c r="BD783" s="277"/>
      <c r="BE783" s="280"/>
    </row>
    <row r="784" spans="2:65" ht="28.15" customHeight="1" thickBot="1">
      <c r="B784" s="32"/>
      <c r="C784" s="247"/>
      <c r="D784" s="60"/>
      <c r="E784" s="59"/>
      <c r="F784" s="59"/>
      <c r="G784" s="58"/>
      <c r="H784" s="240"/>
      <c r="I784" s="251"/>
      <c r="J784" s="251"/>
      <c r="K784" s="251"/>
      <c r="L784" s="55" t="s">
        <v>103</v>
      </c>
      <c r="M784" s="54"/>
      <c r="N784" s="55" t="s">
        <v>102</v>
      </c>
      <c r="O784" s="54"/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33"/>
      <c r="AK784" s="227"/>
      <c r="AL784" s="51"/>
      <c r="AM784" s="230"/>
      <c r="AN784" s="218"/>
      <c r="AO784" s="221"/>
      <c r="AP784" s="224"/>
      <c r="AQ784" s="218"/>
      <c r="AR784" s="221"/>
      <c r="AS784" s="224"/>
      <c r="AT784" s="218"/>
      <c r="AU784" s="221"/>
      <c r="AV784" s="224"/>
      <c r="AW784" s="218"/>
      <c r="AX784" s="221"/>
      <c r="AY784" s="224"/>
      <c r="AZ784" s="218"/>
      <c r="BA784" s="221"/>
      <c r="BB784" s="275"/>
      <c r="BC784" s="278"/>
      <c r="BD784" s="278"/>
      <c r="BE784" s="281"/>
    </row>
    <row r="785" spans="2:65" ht="28.15" hidden="1" customHeight="1">
      <c r="B785" s="32"/>
      <c r="C785" s="244">
        <v>3</v>
      </c>
      <c r="D785" s="50"/>
      <c r="E785" s="49"/>
      <c r="F785" s="49"/>
      <c r="G785" s="48"/>
      <c r="H785" s="241"/>
      <c r="I785" s="248"/>
      <c r="J785" s="248"/>
      <c r="K785" s="248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35"/>
      <c r="AK785" s="235"/>
      <c r="AL785" s="41"/>
      <c r="AM785" s="228">
        <f>SUMPRODUCT(LEN($M785:$AE788)-LEN(SUBSTITUTE($M785:$AE788,"A", "")))</f>
        <v>0</v>
      </c>
      <c r="AN785" s="216">
        <f>SUMPRODUCT(LEN($AH785:$AH788)-LEN(SUBSTITUTE($AH785:$AH788,"A", "")))</f>
        <v>0</v>
      </c>
      <c r="AO785" s="219">
        <f>SUMPRODUCT(LEN($AG785:$AG788)-LEN(SUBSTITUTE($AG785:$AG788,"A", "")))</f>
        <v>0</v>
      </c>
      <c r="AP785" s="222">
        <f>SUMPRODUCT(LEN($M785:$AE788)-LEN(SUBSTITUTE($M785:$AE788,"S", "")))</f>
        <v>0</v>
      </c>
      <c r="AQ785" s="216">
        <f>SUMPRODUCT(LEN($AH785:$AH788)-LEN(SUBSTITUTE($AH785:$AH788,"S", "")))</f>
        <v>0</v>
      </c>
      <c r="AR785" s="219">
        <f>SUMPRODUCT(LEN($AG785:$AG788)-LEN(SUBSTITUTE($AG785:$AG788,"S", "")))</f>
        <v>0</v>
      </c>
      <c r="AS785" s="222">
        <f>SUMPRODUCT(LEN($M785:$AE788)-LEN(SUBSTITUTE($M785:$AE788,"F", "")))</f>
        <v>0</v>
      </c>
      <c r="AT785" s="216">
        <f>SUMPRODUCT(LEN($AH785:$AH788)-LEN(SUBSTITUTE($AH785:$AH788,"F", "")))</f>
        <v>0</v>
      </c>
      <c r="AU785" s="219">
        <f>SUMPRODUCT(LEN($AG785:$AG788)-LEN(SUBSTITUTE($AG785:$AG788,"F", "")))</f>
        <v>0</v>
      </c>
      <c r="AV785" s="222">
        <f>SUMPRODUCT(LEN($M785:$AE788)-LEN(SUBSTITUTE($M785:$AE788,"G", "")))</f>
        <v>0</v>
      </c>
      <c r="AW785" s="216">
        <f>SUMPRODUCT(LEN($AH785:$AH788)-LEN(SUBSTITUTE($AH785:$AH788,"G", "")))</f>
        <v>0</v>
      </c>
      <c r="AX785" s="219">
        <f>SUMPRODUCT(LEN($AG785:$AG788)-LEN(SUBSTITUTE($AG785:$AG788,"G", "")))</f>
        <v>0</v>
      </c>
      <c r="AY785" s="222">
        <f>SUMPRODUCT(LEN($M785:$AE788)-LEN(SUBSTITUTE($M785:$AE788,"M", "")))</f>
        <v>0</v>
      </c>
      <c r="AZ785" s="216">
        <f>SUMPRODUCT(LEN($AH785:$AH788)-LEN(SUBSTITUTE($AH785:$AH788,"M", "")))</f>
        <v>0</v>
      </c>
      <c r="BA785" s="219">
        <f>SUMPRODUCT(LEN($AG785:$AG788)-LEN(SUBSTITUTE($AG785:$AG788,"M", "")))</f>
        <v>0</v>
      </c>
      <c r="BB785" s="273">
        <f>SUMPRODUCT(LEN($AI785:$AI788)-LEN(SUBSTITUTE($AI785:$AI788,"S", "")))</f>
        <v>0</v>
      </c>
      <c r="BC785" s="276">
        <f>SUMPRODUCT(LEN($AI785:$AI788)-LEN(SUBSTITUTE($AI785:$AI788,"F", "")))</f>
        <v>0</v>
      </c>
      <c r="BD785" s="276">
        <f>SUMPRODUCT(LEN($AI785:$AI788)-LEN(SUBSTITUTE($AI785:$AI788,"G", "")))</f>
        <v>0</v>
      </c>
      <c r="BE785" s="279">
        <f>SUMPRODUCT(LEN($AI785:$AI788)-LEN(SUBSTITUTE($AI785:$AI788,"M", "")))</f>
        <v>0</v>
      </c>
    </row>
    <row r="786" spans="2:65" ht="28.15" hidden="1" customHeight="1" thickBot="1">
      <c r="B786" s="32"/>
      <c r="C786" s="245"/>
      <c r="D786" s="40"/>
      <c r="E786" s="39"/>
      <c r="F786" s="39"/>
      <c r="G786" s="38"/>
      <c r="H786" s="242"/>
      <c r="I786" s="249"/>
      <c r="J786" s="249"/>
      <c r="K786" s="249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36"/>
      <c r="AK786" s="236"/>
      <c r="AL786" s="22"/>
      <c r="AM786" s="229"/>
      <c r="AN786" s="217"/>
      <c r="AO786" s="220"/>
      <c r="AP786" s="223"/>
      <c r="AQ786" s="217"/>
      <c r="AR786" s="220"/>
      <c r="AS786" s="223"/>
      <c r="AT786" s="217"/>
      <c r="AU786" s="220"/>
      <c r="AV786" s="223"/>
      <c r="AW786" s="217"/>
      <c r="AX786" s="220"/>
      <c r="AY786" s="223"/>
      <c r="AZ786" s="217"/>
      <c r="BA786" s="220"/>
      <c r="BB786" s="274"/>
      <c r="BC786" s="277"/>
      <c r="BD786" s="277"/>
      <c r="BE786" s="280"/>
    </row>
    <row r="787" spans="2:65" ht="28.15" hidden="1" customHeight="1">
      <c r="B787" s="32"/>
      <c r="C787" s="246"/>
      <c r="D787" s="31"/>
      <c r="E787" s="30"/>
      <c r="F787" s="30"/>
      <c r="G787" s="29"/>
      <c r="H787" s="239"/>
      <c r="I787" s="250"/>
      <c r="J787" s="250"/>
      <c r="K787" s="250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36"/>
      <c r="AK787" s="236"/>
      <c r="AL787" s="22"/>
      <c r="AM787" s="229"/>
      <c r="AN787" s="217"/>
      <c r="AO787" s="220"/>
      <c r="AP787" s="223"/>
      <c r="AQ787" s="217"/>
      <c r="AR787" s="220"/>
      <c r="AS787" s="223"/>
      <c r="AT787" s="217"/>
      <c r="AU787" s="220"/>
      <c r="AV787" s="223"/>
      <c r="AW787" s="217"/>
      <c r="AX787" s="220"/>
      <c r="AY787" s="223"/>
      <c r="AZ787" s="217"/>
      <c r="BA787" s="220"/>
      <c r="BB787" s="274"/>
      <c r="BC787" s="277"/>
      <c r="BD787" s="277"/>
      <c r="BE787" s="280"/>
    </row>
    <row r="788" spans="2:65" ht="28.15" hidden="1" customHeight="1" thickBot="1">
      <c r="B788" s="21"/>
      <c r="C788" s="252"/>
      <c r="D788" s="20"/>
      <c r="E788" s="19"/>
      <c r="F788" s="19"/>
      <c r="G788" s="18"/>
      <c r="H788" s="240"/>
      <c r="I788" s="253"/>
      <c r="J788" s="253"/>
      <c r="K788" s="253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37"/>
      <c r="AK788" s="237"/>
      <c r="AL788" s="11"/>
      <c r="AM788" s="230"/>
      <c r="AN788" s="218"/>
      <c r="AO788" s="221"/>
      <c r="AP788" s="224"/>
      <c r="AQ788" s="218"/>
      <c r="AR788" s="221"/>
      <c r="AS788" s="224"/>
      <c r="AT788" s="218"/>
      <c r="AU788" s="221"/>
      <c r="AV788" s="224"/>
      <c r="AW788" s="218"/>
      <c r="AX788" s="221"/>
      <c r="AY788" s="224"/>
      <c r="AZ788" s="218"/>
      <c r="BA788" s="221"/>
      <c r="BB788" s="275"/>
      <c r="BC788" s="278"/>
      <c r="BD788" s="278"/>
      <c r="BE788" s="281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14" t="s">
        <v>167</v>
      </c>
      <c r="M789" s="243"/>
      <c r="N789" s="214" t="s">
        <v>166</v>
      </c>
      <c r="O789" s="243"/>
      <c r="P789" s="214" t="s">
        <v>166</v>
      </c>
      <c r="Q789" s="215"/>
      <c r="R789" s="214" t="s">
        <v>166</v>
      </c>
      <c r="S789" s="215"/>
      <c r="T789" s="214" t="s">
        <v>166</v>
      </c>
      <c r="U789" s="215"/>
      <c r="V789" s="214" t="s">
        <v>166</v>
      </c>
      <c r="W789" s="215"/>
      <c r="X789" s="214" t="s">
        <v>166</v>
      </c>
      <c r="Y789" s="215"/>
      <c r="Z789" s="214" t="s">
        <v>166</v>
      </c>
      <c r="AA789" s="215"/>
      <c r="AB789" s="214" t="s">
        <v>166</v>
      </c>
      <c r="AC789" s="215"/>
      <c r="AD789" s="214" t="s">
        <v>166</v>
      </c>
      <c r="AE789" s="215"/>
      <c r="AF789" s="234" t="s">
        <v>165</v>
      </c>
      <c r="AG789" s="215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55"/>
      <c r="F790" s="256"/>
      <c r="G790" s="257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44</v>
      </c>
      <c r="AN790" s="85">
        <f t="shared" si="104"/>
        <v>8</v>
      </c>
      <c r="AO790" s="84">
        <f t="shared" si="104"/>
        <v>0</v>
      </c>
      <c r="AP790" s="86">
        <f t="shared" si="104"/>
        <v>23</v>
      </c>
      <c r="AQ790" s="85">
        <f t="shared" si="104"/>
        <v>0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5</v>
      </c>
      <c r="AW790" s="85">
        <f t="shared" si="104"/>
        <v>0</v>
      </c>
      <c r="AX790" s="84">
        <f t="shared" si="104"/>
        <v>0</v>
      </c>
      <c r="AY790" s="86">
        <f t="shared" si="104"/>
        <v>12</v>
      </c>
      <c r="AZ790" s="85">
        <f t="shared" si="104"/>
        <v>3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52</v>
      </c>
      <c r="BJ790" s="5">
        <f>SUM(AP790:AR790,BB790)/$BJ$5</f>
        <v>24</v>
      </c>
      <c r="BK790" s="5">
        <f>SUM(AS790:AU790,BC790)/$BJ$5</f>
        <v>0</v>
      </c>
      <c r="BL790" s="5">
        <f>SUM(AV790:AX790,BD790)/$BJ$5</f>
        <v>5</v>
      </c>
      <c r="BM790" s="5">
        <f>SUM(AY790:BA790,BE790)/$BJ$5</f>
        <v>15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22</v>
      </c>
      <c r="AN791" s="66">
        <f t="shared" si="105"/>
        <v>4</v>
      </c>
      <c r="AO791" s="65">
        <f t="shared" si="105"/>
        <v>0</v>
      </c>
      <c r="AP791" s="67">
        <f t="shared" si="105"/>
        <v>11.5</v>
      </c>
      <c r="AQ791" s="66">
        <f t="shared" si="105"/>
        <v>0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2.5</v>
      </c>
      <c r="AW791" s="66">
        <f t="shared" si="105"/>
        <v>0</v>
      </c>
      <c r="AX791" s="65">
        <f t="shared" si="105"/>
        <v>0</v>
      </c>
      <c r="AY791" s="67">
        <f t="shared" si="105"/>
        <v>6</v>
      </c>
      <c r="AZ791" s="66">
        <f t="shared" si="105"/>
        <v>1.5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4">
        <v>1</v>
      </c>
      <c r="D792" s="50" t="s">
        <v>1547</v>
      </c>
      <c r="E792" s="49"/>
      <c r="F792" s="49"/>
      <c r="G792" s="48"/>
      <c r="H792" s="241" t="s">
        <v>178</v>
      </c>
      <c r="I792" s="248">
        <v>123</v>
      </c>
      <c r="J792" s="248">
        <v>33</v>
      </c>
      <c r="K792" s="248">
        <v>7</v>
      </c>
      <c r="L792" s="45" t="s">
        <v>132</v>
      </c>
      <c r="M792" s="44" t="s">
        <v>1110</v>
      </c>
      <c r="N792" s="45" t="s">
        <v>131</v>
      </c>
      <c r="O792" s="44" t="s">
        <v>1546</v>
      </c>
      <c r="P792" s="45" t="s">
        <v>130</v>
      </c>
      <c r="Q792" s="44" t="s">
        <v>1317</v>
      </c>
      <c r="R792" s="45" t="s">
        <v>129</v>
      </c>
      <c r="S792" s="44" t="s">
        <v>1545</v>
      </c>
      <c r="T792" s="45" t="s">
        <v>128</v>
      </c>
      <c r="U792" s="44" t="s">
        <v>175</v>
      </c>
      <c r="V792" s="45" t="s">
        <v>127</v>
      </c>
      <c r="W792" s="44" t="s">
        <v>374</v>
      </c>
      <c r="X792" s="45" t="s">
        <v>126</v>
      </c>
      <c r="Y792" s="44" t="s">
        <v>133</v>
      </c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>
        <v>27</v>
      </c>
      <c r="AG792" s="44" t="s">
        <v>133</v>
      </c>
      <c r="AH792" s="43" t="s">
        <v>1125</v>
      </c>
      <c r="AI792" s="42"/>
      <c r="AJ792" s="235"/>
      <c r="AK792" s="235"/>
      <c r="AL792" s="51"/>
      <c r="AM792" s="228">
        <f>SUMPRODUCT(LEN($M792:$AE795)-LEN(SUBSTITUTE($M792:$AE795,"A", "")))</f>
        <v>44</v>
      </c>
      <c r="AN792" s="216">
        <f>SUMPRODUCT(LEN($AH792:$AH795)-LEN(SUBSTITUTE($AH792:$AH795,"A", "")))</f>
        <v>8</v>
      </c>
      <c r="AO792" s="219">
        <f>SUMPRODUCT(LEN($AG792:$AG795)-LEN(SUBSTITUTE($AG792:$AG795,"A", "")))</f>
        <v>0</v>
      </c>
      <c r="AP792" s="222">
        <f>SUMPRODUCT(LEN($M792:$AE795)-LEN(SUBSTITUTE($M792:$AE795,"S", "")))</f>
        <v>23</v>
      </c>
      <c r="AQ792" s="216">
        <f>SUMPRODUCT(LEN($AH792:$AH795)-LEN(SUBSTITUTE($AH792:$AH795,"S", "")))</f>
        <v>0</v>
      </c>
      <c r="AR792" s="219">
        <f>SUMPRODUCT(LEN($AG792:$AG795)-LEN(SUBSTITUTE($AG792:$AG795,"S", "")))</f>
        <v>1</v>
      </c>
      <c r="AS792" s="222">
        <f>SUMPRODUCT(LEN($M792:$AE795)-LEN(SUBSTITUTE($M792:$AE795,"F", "")))</f>
        <v>0</v>
      </c>
      <c r="AT792" s="216">
        <f>SUMPRODUCT(LEN($AH792:$AH795)-LEN(SUBSTITUTE($AH792:$AH795,"F", "")))</f>
        <v>0</v>
      </c>
      <c r="AU792" s="219">
        <f>SUMPRODUCT(LEN($AG792:$AG795)-LEN(SUBSTITUTE($AG792:$AG795,"F", "")))</f>
        <v>0</v>
      </c>
      <c r="AV792" s="222">
        <f>SUMPRODUCT(LEN($M792:$AE795)-LEN(SUBSTITUTE($M792:$AE795,"G", "")))</f>
        <v>5</v>
      </c>
      <c r="AW792" s="216">
        <f>SUMPRODUCT(LEN($AH792:$AH795)-LEN(SUBSTITUTE($AH792:$AH795,"G", "")))</f>
        <v>0</v>
      </c>
      <c r="AX792" s="219">
        <f>SUMPRODUCT(LEN($AG792:$AG795)-LEN(SUBSTITUTE($AG792:$AG795,"G", "")))</f>
        <v>0</v>
      </c>
      <c r="AY792" s="222">
        <f>SUMPRODUCT(LEN($M792:$AE795)-LEN(SUBSTITUTE($M792:$AE795,"M", "")))</f>
        <v>12</v>
      </c>
      <c r="AZ792" s="216">
        <f>SUMPRODUCT(LEN($AH792:$AH795)-LEN(SUBSTITUTE($AH792:$AH795,"M", "")))</f>
        <v>3</v>
      </c>
      <c r="BA792" s="219">
        <f>SUMPRODUCT(LEN($AG792:$AG795)-LEN(SUBSTITUTE($AG792:$AG795,"M", "")))</f>
        <v>0</v>
      </c>
      <c r="BB792" s="273">
        <f>SUMPRODUCT(LEN($AI792:$AI795)-LEN(SUBSTITUTE($AI792:$AI795,"S", "")))</f>
        <v>0</v>
      </c>
      <c r="BC792" s="276">
        <f>SUMPRODUCT(LEN($AI792:$AI795)-LEN(SUBSTITUTE($AI792:$AI795,"F", "")))</f>
        <v>0</v>
      </c>
      <c r="BD792" s="276">
        <f>SUMPRODUCT(LEN($AI792:$AI795)-LEN(SUBSTITUTE($AI792:$AI795,"G", "")))</f>
        <v>0</v>
      </c>
      <c r="BE792" s="279">
        <f>SUMPRODUCT(LEN($AI792:$AI795)-LEN(SUBSTITUTE($AI792:$AI795,"M", "")))</f>
        <v>0</v>
      </c>
    </row>
    <row r="793" spans="2:65" ht="28.15" customHeight="1" thickBot="1">
      <c r="B793" s="32"/>
      <c r="C793" s="245"/>
      <c r="D793" s="40" t="s">
        <v>1544</v>
      </c>
      <c r="E793" s="39"/>
      <c r="F793" s="39"/>
      <c r="G793" s="38"/>
      <c r="H793" s="242"/>
      <c r="I793" s="249"/>
      <c r="J793" s="249"/>
      <c r="K793" s="249"/>
      <c r="L793" s="35" t="s">
        <v>122</v>
      </c>
      <c r="M793" s="34" t="s">
        <v>375</v>
      </c>
      <c r="N793" s="35" t="s">
        <v>121</v>
      </c>
      <c r="O793" s="34" t="s">
        <v>475</v>
      </c>
      <c r="P793" s="35" t="s">
        <v>120</v>
      </c>
      <c r="Q793" s="34" t="s">
        <v>475</v>
      </c>
      <c r="R793" s="35" t="s">
        <v>119</v>
      </c>
      <c r="S793" s="34" t="s">
        <v>374</v>
      </c>
      <c r="T793" s="35" t="s">
        <v>118</v>
      </c>
      <c r="U793" s="34" t="s">
        <v>375</v>
      </c>
      <c r="V793" s="35" t="s">
        <v>117</v>
      </c>
      <c r="W793" s="34" t="s">
        <v>371</v>
      </c>
      <c r="X793" s="35" t="s">
        <v>116</v>
      </c>
      <c r="Y793" s="34" t="s">
        <v>133</v>
      </c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1543</v>
      </c>
      <c r="AI793" s="23"/>
      <c r="AJ793" s="236"/>
      <c r="AK793" s="236"/>
      <c r="AL793" s="51"/>
      <c r="AM793" s="229"/>
      <c r="AN793" s="217"/>
      <c r="AO793" s="220"/>
      <c r="AP793" s="223"/>
      <c r="AQ793" s="217"/>
      <c r="AR793" s="220"/>
      <c r="AS793" s="223"/>
      <c r="AT793" s="217"/>
      <c r="AU793" s="220"/>
      <c r="AV793" s="223"/>
      <c r="AW793" s="217"/>
      <c r="AX793" s="220"/>
      <c r="AY793" s="223"/>
      <c r="AZ793" s="217"/>
      <c r="BA793" s="220"/>
      <c r="BB793" s="274"/>
      <c r="BC793" s="277"/>
      <c r="BD793" s="277"/>
      <c r="BE793" s="280"/>
    </row>
    <row r="794" spans="2:65" ht="28.15" customHeight="1">
      <c r="B794" s="32"/>
      <c r="C794" s="246"/>
      <c r="D794" s="31"/>
      <c r="E794" s="30"/>
      <c r="F794" s="30"/>
      <c r="G794" s="29"/>
      <c r="H794" s="239">
        <v>255</v>
      </c>
      <c r="I794" s="250"/>
      <c r="J794" s="250"/>
      <c r="K794" s="250"/>
      <c r="L794" s="26" t="s">
        <v>112</v>
      </c>
      <c r="M794" s="25" t="s">
        <v>1303</v>
      </c>
      <c r="N794" s="26" t="s">
        <v>111</v>
      </c>
      <c r="O794" s="25" t="s">
        <v>1106</v>
      </c>
      <c r="P794" s="26" t="s">
        <v>110</v>
      </c>
      <c r="Q794" s="25" t="s">
        <v>1079</v>
      </c>
      <c r="R794" s="26" t="s">
        <v>109</v>
      </c>
      <c r="S794" s="25" t="s">
        <v>689</v>
      </c>
      <c r="T794" s="26" t="s">
        <v>108</v>
      </c>
      <c r="U794" s="25" t="s">
        <v>491</v>
      </c>
      <c r="V794" s="26" t="s">
        <v>107</v>
      </c>
      <c r="W794" s="25" t="s">
        <v>371</v>
      </c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36"/>
      <c r="AK794" s="236"/>
      <c r="AL794" s="51"/>
      <c r="AM794" s="229"/>
      <c r="AN794" s="217"/>
      <c r="AO794" s="220"/>
      <c r="AP794" s="223"/>
      <c r="AQ794" s="217"/>
      <c r="AR794" s="220"/>
      <c r="AS794" s="223"/>
      <c r="AT794" s="217"/>
      <c r="AU794" s="220"/>
      <c r="AV794" s="223"/>
      <c r="AW794" s="217"/>
      <c r="AX794" s="220"/>
      <c r="AY794" s="223"/>
      <c r="AZ794" s="217"/>
      <c r="BA794" s="220"/>
      <c r="BB794" s="274"/>
      <c r="BC794" s="277"/>
      <c r="BD794" s="277"/>
      <c r="BE794" s="280"/>
    </row>
    <row r="795" spans="2:65" ht="28.15" customHeight="1" thickBot="1">
      <c r="B795" s="32"/>
      <c r="C795" s="247"/>
      <c r="D795" s="60"/>
      <c r="E795" s="59"/>
      <c r="F795" s="59"/>
      <c r="G795" s="58"/>
      <c r="H795" s="240"/>
      <c r="I795" s="251"/>
      <c r="J795" s="251"/>
      <c r="K795" s="251"/>
      <c r="L795" s="55" t="s">
        <v>103</v>
      </c>
      <c r="M795" s="54" t="s">
        <v>1290</v>
      </c>
      <c r="N795" s="55" t="s">
        <v>102</v>
      </c>
      <c r="O795" s="54" t="s">
        <v>1106</v>
      </c>
      <c r="P795" s="55" t="s">
        <v>101</v>
      </c>
      <c r="Q795" s="54" t="s">
        <v>1326</v>
      </c>
      <c r="R795" s="55" t="s">
        <v>100</v>
      </c>
      <c r="S795" s="54" t="s">
        <v>492</v>
      </c>
      <c r="T795" s="55">
        <v>20</v>
      </c>
      <c r="U795" s="54" t="s">
        <v>1542</v>
      </c>
      <c r="V795" s="55" t="s">
        <v>99</v>
      </c>
      <c r="W795" s="54" t="s">
        <v>371</v>
      </c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38"/>
      <c r="AK795" s="238"/>
      <c r="AL795" s="51"/>
      <c r="AM795" s="230"/>
      <c r="AN795" s="218"/>
      <c r="AO795" s="221"/>
      <c r="AP795" s="224"/>
      <c r="AQ795" s="218"/>
      <c r="AR795" s="221"/>
      <c r="AS795" s="224"/>
      <c r="AT795" s="218"/>
      <c r="AU795" s="221"/>
      <c r="AV795" s="224"/>
      <c r="AW795" s="218"/>
      <c r="AX795" s="221"/>
      <c r="AY795" s="224"/>
      <c r="AZ795" s="218"/>
      <c r="BA795" s="221"/>
      <c r="BB795" s="275"/>
      <c r="BC795" s="278"/>
      <c r="BD795" s="278"/>
      <c r="BE795" s="281"/>
    </row>
    <row r="796" spans="2:65" ht="28.15" customHeight="1">
      <c r="B796" s="32"/>
      <c r="C796" s="244">
        <v>2</v>
      </c>
      <c r="D796" s="50"/>
      <c r="E796" s="49"/>
      <c r="F796" s="49"/>
      <c r="G796" s="48"/>
      <c r="H796" s="241"/>
      <c r="I796" s="248"/>
      <c r="J796" s="248"/>
      <c r="K796" s="248"/>
      <c r="L796" s="45" t="s">
        <v>132</v>
      </c>
      <c r="M796" s="44"/>
      <c r="N796" s="45" t="s">
        <v>131</v>
      </c>
      <c r="O796" s="44"/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31"/>
      <c r="AK796" s="225"/>
      <c r="AL796" s="51"/>
      <c r="AM796" s="228">
        <f>SUMPRODUCT(LEN($M796:$AE799)-LEN(SUBSTITUTE($M796:$AE799,"A", "")))</f>
        <v>0</v>
      </c>
      <c r="AN796" s="216">
        <f>SUMPRODUCT(LEN($AH796:$AH799)-LEN(SUBSTITUTE($AH796:$AH799,"A", "")))</f>
        <v>0</v>
      </c>
      <c r="AO796" s="219">
        <f>SUMPRODUCT(LEN($AG796:$AG799)-LEN(SUBSTITUTE($AG796:$AG799,"A", "")))</f>
        <v>0</v>
      </c>
      <c r="AP796" s="222">
        <f>SUMPRODUCT(LEN($M796:$AE799)-LEN(SUBSTITUTE($M796:$AE799,"S", "")))</f>
        <v>0</v>
      </c>
      <c r="AQ796" s="216">
        <f>SUMPRODUCT(LEN($AH796:$AH799)-LEN(SUBSTITUTE($AH796:$AH799,"S", "")))</f>
        <v>0</v>
      </c>
      <c r="AR796" s="219">
        <f>SUMPRODUCT(LEN($AG796:$AG799)-LEN(SUBSTITUTE($AG796:$AG799,"S", "")))</f>
        <v>0</v>
      </c>
      <c r="AS796" s="222">
        <f>SUMPRODUCT(LEN($M796:$AE799)-LEN(SUBSTITUTE($M796:$AE799,"F", "")))</f>
        <v>0</v>
      </c>
      <c r="AT796" s="216">
        <f>SUMPRODUCT(LEN($AH796:$AH799)-LEN(SUBSTITUTE($AH796:$AH799,"F", "")))</f>
        <v>0</v>
      </c>
      <c r="AU796" s="219">
        <f>SUMPRODUCT(LEN($AG796:$AG799)-LEN(SUBSTITUTE($AG796:$AG799,"F", "")))</f>
        <v>0</v>
      </c>
      <c r="AV796" s="222">
        <f>SUMPRODUCT(LEN($M796:$AE799)-LEN(SUBSTITUTE($M796:$AE799,"G", "")))</f>
        <v>0</v>
      </c>
      <c r="AW796" s="216">
        <f>SUMPRODUCT(LEN($AH796:$AH799)-LEN(SUBSTITUTE($AH796:$AH799,"G", "")))</f>
        <v>0</v>
      </c>
      <c r="AX796" s="219">
        <f>SUMPRODUCT(LEN($AG796:$AG799)-LEN(SUBSTITUTE($AG796:$AG799,"G", "")))</f>
        <v>0</v>
      </c>
      <c r="AY796" s="222">
        <f>SUMPRODUCT(LEN($M796:$AE799)-LEN(SUBSTITUTE($M796:$AE799,"M", "")))</f>
        <v>0</v>
      </c>
      <c r="AZ796" s="216">
        <f>SUMPRODUCT(LEN($AH796:$AH799)-LEN(SUBSTITUTE($AH796:$AH799,"M", "")))</f>
        <v>0</v>
      </c>
      <c r="BA796" s="219">
        <f>SUMPRODUCT(LEN($AG796:$AG799)-LEN(SUBSTITUTE($AG796:$AG799,"M", "")))</f>
        <v>0</v>
      </c>
      <c r="BB796" s="273">
        <f>SUMPRODUCT(LEN($AI796:$AI799)-LEN(SUBSTITUTE($AI796:$AI799,"S", "")))</f>
        <v>0</v>
      </c>
      <c r="BC796" s="276">
        <f>SUMPRODUCT(LEN($AI796:$AI799)-LEN(SUBSTITUTE($AI796:$AI799,"F", "")))</f>
        <v>0</v>
      </c>
      <c r="BD796" s="276">
        <f>SUMPRODUCT(LEN($AI796:$AI799)-LEN(SUBSTITUTE($AI796:$AI799,"G", "")))</f>
        <v>0</v>
      </c>
      <c r="BE796" s="279">
        <f>SUMPRODUCT(LEN($AI796:$AI799)-LEN(SUBSTITUTE($AI796:$AI799,"M", "")))</f>
        <v>0</v>
      </c>
    </row>
    <row r="797" spans="2:65" ht="28.15" customHeight="1" thickBot="1">
      <c r="B797" s="32"/>
      <c r="C797" s="245"/>
      <c r="D797" s="40"/>
      <c r="E797" s="39"/>
      <c r="F797" s="39"/>
      <c r="G797" s="38"/>
      <c r="H797" s="242"/>
      <c r="I797" s="249"/>
      <c r="J797" s="249"/>
      <c r="K797" s="249"/>
      <c r="L797" s="35" t="s">
        <v>122</v>
      </c>
      <c r="M797" s="34"/>
      <c r="N797" s="35" t="s">
        <v>121</v>
      </c>
      <c r="O797" s="34"/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32"/>
      <c r="AK797" s="226"/>
      <c r="AL797" s="51"/>
      <c r="AM797" s="229"/>
      <c r="AN797" s="217"/>
      <c r="AO797" s="220"/>
      <c r="AP797" s="223"/>
      <c r="AQ797" s="217"/>
      <c r="AR797" s="220"/>
      <c r="AS797" s="223"/>
      <c r="AT797" s="217"/>
      <c r="AU797" s="220"/>
      <c r="AV797" s="223"/>
      <c r="AW797" s="217"/>
      <c r="AX797" s="220"/>
      <c r="AY797" s="223"/>
      <c r="AZ797" s="217"/>
      <c r="BA797" s="220"/>
      <c r="BB797" s="274"/>
      <c r="BC797" s="277"/>
      <c r="BD797" s="277"/>
      <c r="BE797" s="280"/>
    </row>
    <row r="798" spans="2:65" ht="28.15" customHeight="1">
      <c r="B798" s="32"/>
      <c r="C798" s="246"/>
      <c r="D798" s="31"/>
      <c r="E798" s="30"/>
      <c r="F798" s="30"/>
      <c r="G798" s="29"/>
      <c r="H798" s="239"/>
      <c r="I798" s="250"/>
      <c r="J798" s="250"/>
      <c r="K798" s="250"/>
      <c r="L798" s="26" t="s">
        <v>112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32"/>
      <c r="AK798" s="226"/>
      <c r="AL798" s="51"/>
      <c r="AM798" s="229"/>
      <c r="AN798" s="217"/>
      <c r="AO798" s="220"/>
      <c r="AP798" s="223"/>
      <c r="AQ798" s="217"/>
      <c r="AR798" s="220"/>
      <c r="AS798" s="223"/>
      <c r="AT798" s="217"/>
      <c r="AU798" s="220"/>
      <c r="AV798" s="223"/>
      <c r="AW798" s="217"/>
      <c r="AX798" s="220"/>
      <c r="AY798" s="223"/>
      <c r="AZ798" s="217"/>
      <c r="BA798" s="220"/>
      <c r="BB798" s="274"/>
      <c r="BC798" s="277"/>
      <c r="BD798" s="277"/>
      <c r="BE798" s="280"/>
    </row>
    <row r="799" spans="2:65" ht="28.15" customHeight="1" thickBot="1">
      <c r="B799" s="32"/>
      <c r="C799" s="247"/>
      <c r="D799" s="60"/>
      <c r="E799" s="59"/>
      <c r="F799" s="59"/>
      <c r="G799" s="58"/>
      <c r="H799" s="240"/>
      <c r="I799" s="251"/>
      <c r="J799" s="251"/>
      <c r="K799" s="251"/>
      <c r="L799" s="55" t="s">
        <v>103</v>
      </c>
      <c r="M799" s="54"/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33"/>
      <c r="AK799" s="227"/>
      <c r="AL799" s="51"/>
      <c r="AM799" s="230"/>
      <c r="AN799" s="218"/>
      <c r="AO799" s="221"/>
      <c r="AP799" s="224"/>
      <c r="AQ799" s="218"/>
      <c r="AR799" s="221"/>
      <c r="AS799" s="224"/>
      <c r="AT799" s="218"/>
      <c r="AU799" s="221"/>
      <c r="AV799" s="224"/>
      <c r="AW799" s="218"/>
      <c r="AX799" s="221"/>
      <c r="AY799" s="224"/>
      <c r="AZ799" s="218"/>
      <c r="BA799" s="221"/>
      <c r="BB799" s="275"/>
      <c r="BC799" s="278"/>
      <c r="BD799" s="278"/>
      <c r="BE799" s="281"/>
    </row>
    <row r="800" spans="2:65" ht="28.15" hidden="1" customHeight="1">
      <c r="B800" s="32"/>
      <c r="C800" s="244">
        <v>3</v>
      </c>
      <c r="D800" s="50"/>
      <c r="E800" s="49"/>
      <c r="F800" s="49"/>
      <c r="G800" s="48"/>
      <c r="H800" s="241"/>
      <c r="I800" s="248"/>
      <c r="J800" s="248"/>
      <c r="K800" s="248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35"/>
      <c r="AK800" s="235"/>
      <c r="AL800" s="51"/>
      <c r="AM800" s="228">
        <f>SUMPRODUCT(LEN($M800:$AE803)-LEN(SUBSTITUTE($M800:$AE803,"A", "")))</f>
        <v>0</v>
      </c>
      <c r="AN800" s="216">
        <f>SUMPRODUCT(LEN($AH800:$AH803)-LEN(SUBSTITUTE($AH800:$AH803,"A", "")))</f>
        <v>0</v>
      </c>
      <c r="AO800" s="219">
        <f>SUMPRODUCT(LEN($AG800:$AG803)-LEN(SUBSTITUTE($AG800:$AG803,"A", "")))</f>
        <v>0</v>
      </c>
      <c r="AP800" s="222">
        <f>SUMPRODUCT(LEN($M800:$AE803)-LEN(SUBSTITUTE($M800:$AE803,"S", "")))</f>
        <v>0</v>
      </c>
      <c r="AQ800" s="216">
        <f>SUMPRODUCT(LEN($AH800:$AH803)-LEN(SUBSTITUTE($AH800:$AH803,"S", "")))</f>
        <v>0</v>
      </c>
      <c r="AR800" s="219">
        <f>SUMPRODUCT(LEN($AG800:$AG803)-LEN(SUBSTITUTE($AG800:$AG803,"S", "")))</f>
        <v>0</v>
      </c>
      <c r="AS800" s="222">
        <f>SUMPRODUCT(LEN($M800:$AE803)-LEN(SUBSTITUTE($M800:$AE803,"F", "")))</f>
        <v>0</v>
      </c>
      <c r="AT800" s="216">
        <f>SUMPRODUCT(LEN($AH800:$AH803)-LEN(SUBSTITUTE($AH800:$AH803,"F", "")))</f>
        <v>0</v>
      </c>
      <c r="AU800" s="219">
        <f>SUMPRODUCT(LEN($AG800:$AG803)-LEN(SUBSTITUTE($AG800:$AG803,"F", "")))</f>
        <v>0</v>
      </c>
      <c r="AV800" s="222">
        <f>SUMPRODUCT(LEN($M800:$AE803)-LEN(SUBSTITUTE($M800:$AE803,"G", "")))</f>
        <v>0</v>
      </c>
      <c r="AW800" s="216">
        <f>SUMPRODUCT(LEN($AH800:$AH803)-LEN(SUBSTITUTE($AH800:$AH803,"G", "")))</f>
        <v>0</v>
      </c>
      <c r="AX800" s="219">
        <f>SUMPRODUCT(LEN($AG800:$AG803)-LEN(SUBSTITUTE($AG800:$AG803,"G", "")))</f>
        <v>0</v>
      </c>
      <c r="AY800" s="222">
        <f>SUMPRODUCT(LEN($M800:$AE803)-LEN(SUBSTITUTE($M800:$AE803,"M", "")))</f>
        <v>0</v>
      </c>
      <c r="AZ800" s="216">
        <f>SUMPRODUCT(LEN($AH800:$AH803)-LEN(SUBSTITUTE($AH800:$AH803,"M", "")))</f>
        <v>0</v>
      </c>
      <c r="BA800" s="219">
        <f>SUMPRODUCT(LEN($AG800:$AG803)-LEN(SUBSTITUTE($AG800:$AG803,"M", "")))</f>
        <v>0</v>
      </c>
      <c r="BB800" s="273">
        <f>SUMPRODUCT(LEN($AI800:$AI803)-LEN(SUBSTITUTE($AI800:$AI803,"S", "")))</f>
        <v>0</v>
      </c>
      <c r="BC800" s="276">
        <f>SUMPRODUCT(LEN($AI800:$AI803)-LEN(SUBSTITUTE($AI800:$AI803,"F", "")))</f>
        <v>0</v>
      </c>
      <c r="BD800" s="276">
        <f>SUMPRODUCT(LEN($AI800:$AI803)-LEN(SUBSTITUTE($AI800:$AI803,"G", "")))</f>
        <v>0</v>
      </c>
      <c r="BE800" s="279">
        <f>SUMPRODUCT(LEN($AI800:$AI803)-LEN(SUBSTITUTE($AI800:$AI803,"M", "")))</f>
        <v>0</v>
      </c>
    </row>
    <row r="801" spans="2:65" ht="28.15" hidden="1" customHeight="1" thickBot="1">
      <c r="B801" s="32"/>
      <c r="C801" s="245"/>
      <c r="D801" s="40"/>
      <c r="E801" s="39"/>
      <c r="F801" s="39"/>
      <c r="G801" s="38"/>
      <c r="H801" s="242"/>
      <c r="I801" s="249"/>
      <c r="J801" s="249"/>
      <c r="K801" s="249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36"/>
      <c r="AK801" s="236"/>
      <c r="AL801" s="51"/>
      <c r="AM801" s="229"/>
      <c r="AN801" s="217"/>
      <c r="AO801" s="220"/>
      <c r="AP801" s="223"/>
      <c r="AQ801" s="217"/>
      <c r="AR801" s="220"/>
      <c r="AS801" s="223"/>
      <c r="AT801" s="217"/>
      <c r="AU801" s="220"/>
      <c r="AV801" s="223"/>
      <c r="AW801" s="217"/>
      <c r="AX801" s="220"/>
      <c r="AY801" s="223"/>
      <c r="AZ801" s="217"/>
      <c r="BA801" s="220"/>
      <c r="BB801" s="274"/>
      <c r="BC801" s="277"/>
      <c r="BD801" s="277"/>
      <c r="BE801" s="280"/>
    </row>
    <row r="802" spans="2:65" ht="28.15" hidden="1" customHeight="1">
      <c r="B802" s="32"/>
      <c r="C802" s="246"/>
      <c r="D802" s="31"/>
      <c r="E802" s="30"/>
      <c r="F802" s="30"/>
      <c r="G802" s="29"/>
      <c r="H802" s="239"/>
      <c r="I802" s="250"/>
      <c r="J802" s="250"/>
      <c r="K802" s="250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36"/>
      <c r="AK802" s="236"/>
      <c r="AL802" s="51"/>
      <c r="AM802" s="229"/>
      <c r="AN802" s="217"/>
      <c r="AO802" s="220"/>
      <c r="AP802" s="223"/>
      <c r="AQ802" s="217"/>
      <c r="AR802" s="220"/>
      <c r="AS802" s="223"/>
      <c r="AT802" s="217"/>
      <c r="AU802" s="220"/>
      <c r="AV802" s="223"/>
      <c r="AW802" s="217"/>
      <c r="AX802" s="220"/>
      <c r="AY802" s="223"/>
      <c r="AZ802" s="217"/>
      <c r="BA802" s="220"/>
      <c r="BB802" s="274"/>
      <c r="BC802" s="277"/>
      <c r="BD802" s="277"/>
      <c r="BE802" s="280"/>
    </row>
    <row r="803" spans="2:65" ht="28.15" hidden="1" customHeight="1" thickBot="1">
      <c r="B803" s="21"/>
      <c r="C803" s="252"/>
      <c r="D803" s="20"/>
      <c r="E803" s="19"/>
      <c r="F803" s="19"/>
      <c r="G803" s="18"/>
      <c r="H803" s="240"/>
      <c r="I803" s="253"/>
      <c r="J803" s="253"/>
      <c r="K803" s="253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37"/>
      <c r="AK803" s="237"/>
      <c r="AL803" s="51"/>
      <c r="AM803" s="230"/>
      <c r="AN803" s="218"/>
      <c r="AO803" s="221"/>
      <c r="AP803" s="224"/>
      <c r="AQ803" s="218"/>
      <c r="AR803" s="221"/>
      <c r="AS803" s="224"/>
      <c r="AT803" s="218"/>
      <c r="AU803" s="221"/>
      <c r="AV803" s="224"/>
      <c r="AW803" s="218"/>
      <c r="AX803" s="221"/>
      <c r="AY803" s="224"/>
      <c r="AZ803" s="218"/>
      <c r="BA803" s="221"/>
      <c r="BB803" s="275"/>
      <c r="BC803" s="278"/>
      <c r="BD803" s="278"/>
      <c r="BE803" s="281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14" t="s">
        <v>167</v>
      </c>
      <c r="M804" s="243"/>
      <c r="N804" s="214" t="s">
        <v>166</v>
      </c>
      <c r="O804" s="243"/>
      <c r="P804" s="214" t="s">
        <v>166</v>
      </c>
      <c r="Q804" s="215"/>
      <c r="R804" s="214" t="s">
        <v>166</v>
      </c>
      <c r="S804" s="215"/>
      <c r="T804" s="214" t="s">
        <v>166</v>
      </c>
      <c r="U804" s="215"/>
      <c r="V804" s="214" t="s">
        <v>166</v>
      </c>
      <c r="W804" s="215"/>
      <c r="X804" s="214" t="s">
        <v>166</v>
      </c>
      <c r="Y804" s="215"/>
      <c r="Z804" s="214" t="s">
        <v>166</v>
      </c>
      <c r="AA804" s="215"/>
      <c r="AB804" s="214" t="s">
        <v>166</v>
      </c>
      <c r="AC804" s="215"/>
      <c r="AD804" s="214" t="s">
        <v>166</v>
      </c>
      <c r="AE804" s="215"/>
      <c r="AF804" s="234" t="s">
        <v>165</v>
      </c>
      <c r="AG804" s="215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55"/>
      <c r="F805" s="256"/>
      <c r="G805" s="257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51</v>
      </c>
      <c r="AN805" s="85">
        <f t="shared" si="106"/>
        <v>4</v>
      </c>
      <c r="AO805" s="84">
        <f t="shared" si="106"/>
        <v>0</v>
      </c>
      <c r="AP805" s="86">
        <f t="shared" si="106"/>
        <v>16</v>
      </c>
      <c r="AQ805" s="85">
        <f t="shared" si="106"/>
        <v>2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11</v>
      </c>
      <c r="AW805" s="85">
        <f t="shared" si="106"/>
        <v>1</v>
      </c>
      <c r="AX805" s="84">
        <f t="shared" si="106"/>
        <v>0</v>
      </c>
      <c r="AY805" s="86">
        <f t="shared" si="106"/>
        <v>6</v>
      </c>
      <c r="AZ805" s="85">
        <f t="shared" si="106"/>
        <v>2</v>
      </c>
      <c r="BA805" s="84">
        <f t="shared" si="106"/>
        <v>0</v>
      </c>
      <c r="BB805" s="83">
        <f t="shared" si="106"/>
        <v>2</v>
      </c>
      <c r="BC805" s="82">
        <f t="shared" si="106"/>
        <v>0</v>
      </c>
      <c r="BD805" s="82">
        <f t="shared" si="106"/>
        <v>0</v>
      </c>
      <c r="BE805" s="81">
        <f t="shared" si="106"/>
        <v>1</v>
      </c>
      <c r="BF805" s="61" t="s">
        <v>137</v>
      </c>
      <c r="BI805" s="5">
        <f>SUM(AM805:AO805)/$BJ$5</f>
        <v>55</v>
      </c>
      <c r="BJ805" s="5">
        <f>SUM(AP805:AR805,BB805)/$BJ$5</f>
        <v>20</v>
      </c>
      <c r="BK805" s="5">
        <f>SUM(AS805:AU805,BC805)/$BJ$5</f>
        <v>1</v>
      </c>
      <c r="BL805" s="5">
        <f>SUM(AV805:AX805,BD805)/$BJ$5</f>
        <v>12</v>
      </c>
      <c r="BM805" s="5">
        <f>SUM(AY805:BA805,BE805)/$BJ$5</f>
        <v>9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25.5</v>
      </c>
      <c r="AN806" s="66">
        <f t="shared" si="107"/>
        <v>2</v>
      </c>
      <c r="AO806" s="65">
        <f t="shared" si="107"/>
        <v>0</v>
      </c>
      <c r="AP806" s="67">
        <f t="shared" si="107"/>
        <v>8</v>
      </c>
      <c r="AQ806" s="66">
        <f t="shared" si="107"/>
        <v>1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5.5</v>
      </c>
      <c r="AW806" s="66">
        <f t="shared" si="107"/>
        <v>0.5</v>
      </c>
      <c r="AX806" s="65">
        <f t="shared" si="107"/>
        <v>0</v>
      </c>
      <c r="AY806" s="67">
        <f t="shared" si="107"/>
        <v>3</v>
      </c>
      <c r="AZ806" s="66">
        <f t="shared" si="107"/>
        <v>1</v>
      </c>
      <c r="BA806" s="65">
        <f t="shared" si="107"/>
        <v>0</v>
      </c>
      <c r="BB806" s="64">
        <f t="shared" si="107"/>
        <v>1</v>
      </c>
      <c r="BC806" s="63">
        <f t="shared" si="107"/>
        <v>0</v>
      </c>
      <c r="BD806" s="63">
        <f t="shared" si="107"/>
        <v>0</v>
      </c>
      <c r="BE806" s="62">
        <f t="shared" si="107"/>
        <v>0.5</v>
      </c>
      <c r="BF806" s="61" t="s">
        <v>135</v>
      </c>
    </row>
    <row r="807" spans="2:65" ht="28.15" customHeight="1">
      <c r="B807" s="32"/>
      <c r="C807" s="244">
        <v>1</v>
      </c>
      <c r="D807" s="50"/>
      <c r="E807" s="49"/>
      <c r="F807" s="49"/>
      <c r="G807" s="48"/>
      <c r="H807" s="241" t="s">
        <v>178</v>
      </c>
      <c r="I807" s="248">
        <v>103</v>
      </c>
      <c r="J807" s="248">
        <v>32</v>
      </c>
      <c r="K807" s="248">
        <v>7</v>
      </c>
      <c r="L807" s="45" t="s">
        <v>132</v>
      </c>
      <c r="M807" s="44" t="s">
        <v>375</v>
      </c>
      <c r="N807" s="45" t="s">
        <v>131</v>
      </c>
      <c r="O807" s="44" t="s">
        <v>1106</v>
      </c>
      <c r="P807" s="45" t="s">
        <v>130</v>
      </c>
      <c r="Q807" s="44" t="s">
        <v>1541</v>
      </c>
      <c r="R807" s="45" t="s">
        <v>129</v>
      </c>
      <c r="S807" s="44" t="s">
        <v>470</v>
      </c>
      <c r="T807" s="45" t="s">
        <v>128</v>
      </c>
      <c r="U807" s="44" t="s">
        <v>658</v>
      </c>
      <c r="V807" s="45" t="s">
        <v>127</v>
      </c>
      <c r="W807" s="44" t="s">
        <v>186</v>
      </c>
      <c r="X807" s="45" t="s">
        <v>126</v>
      </c>
      <c r="Y807" s="44" t="s">
        <v>133</v>
      </c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1540</v>
      </c>
      <c r="AI807" s="42" t="s">
        <v>1348</v>
      </c>
      <c r="AJ807" s="235">
        <v>5</v>
      </c>
      <c r="AK807" s="235"/>
      <c r="AL807" s="51"/>
      <c r="AM807" s="228">
        <f>SUMPRODUCT(LEN($M807:$AE810)-LEN(SUBSTITUTE($M807:$AE810,"A", "")))</f>
        <v>51</v>
      </c>
      <c r="AN807" s="216">
        <f>SUMPRODUCT(LEN($AH807:$AH810)-LEN(SUBSTITUTE($AH807:$AH810,"A", "")))</f>
        <v>4</v>
      </c>
      <c r="AO807" s="219">
        <f>SUMPRODUCT(LEN($AG807:$AG810)-LEN(SUBSTITUTE($AG807:$AG810,"A", "")))</f>
        <v>0</v>
      </c>
      <c r="AP807" s="222">
        <f>SUMPRODUCT(LEN($M807:$AE810)-LEN(SUBSTITUTE($M807:$AE810,"S", "")))</f>
        <v>16</v>
      </c>
      <c r="AQ807" s="216">
        <f>SUMPRODUCT(LEN($AH807:$AH810)-LEN(SUBSTITUTE($AH807:$AH810,"S", "")))</f>
        <v>2</v>
      </c>
      <c r="AR807" s="219">
        <f>SUMPRODUCT(LEN($AG807:$AG810)-LEN(SUBSTITUTE($AG807:$AG810,"S", "")))</f>
        <v>0</v>
      </c>
      <c r="AS807" s="222">
        <f>SUMPRODUCT(LEN($M807:$AE810)-LEN(SUBSTITUTE($M807:$AE810,"F", "")))</f>
        <v>1</v>
      </c>
      <c r="AT807" s="216">
        <f>SUMPRODUCT(LEN($AH807:$AH810)-LEN(SUBSTITUTE($AH807:$AH810,"F", "")))</f>
        <v>0</v>
      </c>
      <c r="AU807" s="219">
        <f>SUMPRODUCT(LEN($AG807:$AG810)-LEN(SUBSTITUTE($AG807:$AG810,"F", "")))</f>
        <v>0</v>
      </c>
      <c r="AV807" s="222">
        <f>SUMPRODUCT(LEN($M807:$AE810)-LEN(SUBSTITUTE($M807:$AE810,"G", "")))</f>
        <v>11</v>
      </c>
      <c r="AW807" s="216">
        <f>SUMPRODUCT(LEN($AH807:$AH810)-LEN(SUBSTITUTE($AH807:$AH810,"G", "")))</f>
        <v>1</v>
      </c>
      <c r="AX807" s="219">
        <f>SUMPRODUCT(LEN($AG807:$AG810)-LEN(SUBSTITUTE($AG807:$AG810,"G", "")))</f>
        <v>0</v>
      </c>
      <c r="AY807" s="222">
        <f>SUMPRODUCT(LEN($M807:$AE810)-LEN(SUBSTITUTE($M807:$AE810,"M", "")))</f>
        <v>6</v>
      </c>
      <c r="AZ807" s="216">
        <f>SUMPRODUCT(LEN($AH807:$AH810)-LEN(SUBSTITUTE($AH807:$AH810,"M", "")))</f>
        <v>2</v>
      </c>
      <c r="BA807" s="219">
        <f>SUMPRODUCT(LEN($AG807:$AG810)-LEN(SUBSTITUTE($AG807:$AG810,"M", "")))</f>
        <v>0</v>
      </c>
      <c r="BB807" s="273">
        <f>SUMPRODUCT(LEN($AI807:$AI810)-LEN(SUBSTITUTE($AI807:$AI810,"S", "")))</f>
        <v>2</v>
      </c>
      <c r="BC807" s="276">
        <f>SUMPRODUCT(LEN($AI807:$AI810)-LEN(SUBSTITUTE($AI807:$AI810,"F", "")))</f>
        <v>0</v>
      </c>
      <c r="BD807" s="276">
        <f>SUMPRODUCT(LEN($AI807:$AI810)-LEN(SUBSTITUTE($AI807:$AI810,"G", "")))</f>
        <v>0</v>
      </c>
      <c r="BE807" s="279">
        <f>SUMPRODUCT(LEN($AI807:$AI810)-LEN(SUBSTITUTE($AI807:$AI810,"M", "")))</f>
        <v>1</v>
      </c>
    </row>
    <row r="808" spans="2:65" ht="28.15" customHeight="1" thickBot="1">
      <c r="B808" s="32"/>
      <c r="C808" s="245"/>
      <c r="D808" s="40"/>
      <c r="E808" s="39"/>
      <c r="F808" s="39"/>
      <c r="G808" s="38"/>
      <c r="H808" s="242"/>
      <c r="I808" s="249"/>
      <c r="J808" s="249"/>
      <c r="K808" s="249"/>
      <c r="L808" s="35" t="s">
        <v>122</v>
      </c>
      <c r="M808" s="34" t="s">
        <v>1181</v>
      </c>
      <c r="N808" s="35" t="s">
        <v>121</v>
      </c>
      <c r="O808" s="34" t="s">
        <v>374</v>
      </c>
      <c r="P808" s="35" t="s">
        <v>120</v>
      </c>
      <c r="Q808" s="34" t="s">
        <v>728</v>
      </c>
      <c r="R808" s="35" t="s">
        <v>119</v>
      </c>
      <c r="S808" s="34" t="s">
        <v>992</v>
      </c>
      <c r="T808" s="35" t="s">
        <v>118</v>
      </c>
      <c r="U808" s="34" t="s">
        <v>558</v>
      </c>
      <c r="V808" s="35" t="s">
        <v>117</v>
      </c>
      <c r="W808" s="34" t="s">
        <v>372</v>
      </c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 t="s">
        <v>498</v>
      </c>
      <c r="AI808" s="23"/>
      <c r="AJ808" s="236"/>
      <c r="AK808" s="236"/>
      <c r="AL808" s="51"/>
      <c r="AM808" s="229"/>
      <c r="AN808" s="217"/>
      <c r="AO808" s="220"/>
      <c r="AP808" s="223"/>
      <c r="AQ808" s="217"/>
      <c r="AR808" s="220"/>
      <c r="AS808" s="223"/>
      <c r="AT808" s="217"/>
      <c r="AU808" s="220"/>
      <c r="AV808" s="223"/>
      <c r="AW808" s="217"/>
      <c r="AX808" s="220"/>
      <c r="AY808" s="223"/>
      <c r="AZ808" s="217"/>
      <c r="BA808" s="220"/>
      <c r="BB808" s="274"/>
      <c r="BC808" s="277"/>
      <c r="BD808" s="277"/>
      <c r="BE808" s="280"/>
    </row>
    <row r="809" spans="2:65" ht="28.15" customHeight="1">
      <c r="B809" s="32"/>
      <c r="C809" s="246"/>
      <c r="D809" s="31"/>
      <c r="E809" s="30"/>
      <c r="F809" s="30"/>
      <c r="G809" s="29"/>
      <c r="H809" s="239">
        <v>255</v>
      </c>
      <c r="I809" s="250"/>
      <c r="J809" s="250"/>
      <c r="K809" s="250"/>
      <c r="L809" s="26" t="s">
        <v>112</v>
      </c>
      <c r="M809" s="25" t="s">
        <v>1106</v>
      </c>
      <c r="N809" s="26" t="s">
        <v>111</v>
      </c>
      <c r="O809" s="25" t="s">
        <v>1167</v>
      </c>
      <c r="P809" s="26" t="s">
        <v>110</v>
      </c>
      <c r="Q809" s="25" t="s">
        <v>884</v>
      </c>
      <c r="R809" s="26" t="s">
        <v>109</v>
      </c>
      <c r="S809" s="25" t="s">
        <v>689</v>
      </c>
      <c r="T809" s="26" t="s">
        <v>108</v>
      </c>
      <c r="U809" s="25" t="s">
        <v>377</v>
      </c>
      <c r="V809" s="26" t="s">
        <v>107</v>
      </c>
      <c r="W809" s="25" t="s">
        <v>133</v>
      </c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36"/>
      <c r="AK809" s="236"/>
      <c r="AL809" s="51"/>
      <c r="AM809" s="229"/>
      <c r="AN809" s="217"/>
      <c r="AO809" s="220"/>
      <c r="AP809" s="223"/>
      <c r="AQ809" s="217"/>
      <c r="AR809" s="220"/>
      <c r="AS809" s="223"/>
      <c r="AT809" s="217"/>
      <c r="AU809" s="220"/>
      <c r="AV809" s="223"/>
      <c r="AW809" s="217"/>
      <c r="AX809" s="220"/>
      <c r="AY809" s="223"/>
      <c r="AZ809" s="217"/>
      <c r="BA809" s="220"/>
      <c r="BB809" s="274"/>
      <c r="BC809" s="277"/>
      <c r="BD809" s="277"/>
      <c r="BE809" s="280"/>
    </row>
    <row r="810" spans="2:65" ht="28.15" customHeight="1" thickBot="1">
      <c r="B810" s="32"/>
      <c r="C810" s="247"/>
      <c r="D810" s="60"/>
      <c r="E810" s="59"/>
      <c r="F810" s="59"/>
      <c r="G810" s="58"/>
      <c r="H810" s="240"/>
      <c r="I810" s="251"/>
      <c r="J810" s="251"/>
      <c r="K810" s="251"/>
      <c r="L810" s="55" t="s">
        <v>103</v>
      </c>
      <c r="M810" s="54" t="s">
        <v>1125</v>
      </c>
      <c r="N810" s="55" t="s">
        <v>102</v>
      </c>
      <c r="O810" s="54" t="s">
        <v>1167</v>
      </c>
      <c r="P810" s="55" t="s">
        <v>101</v>
      </c>
      <c r="Q810" s="54" t="s">
        <v>496</v>
      </c>
      <c r="R810" s="55" t="s">
        <v>100</v>
      </c>
      <c r="S810" s="54" t="s">
        <v>652</v>
      </c>
      <c r="T810" s="55">
        <v>20</v>
      </c>
      <c r="U810" s="54" t="s">
        <v>506</v>
      </c>
      <c r="V810" s="55" t="s">
        <v>99</v>
      </c>
      <c r="W810" s="54" t="s">
        <v>133</v>
      </c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38"/>
      <c r="AK810" s="238"/>
      <c r="AL810" s="51"/>
      <c r="AM810" s="230"/>
      <c r="AN810" s="218"/>
      <c r="AO810" s="221"/>
      <c r="AP810" s="224"/>
      <c r="AQ810" s="218"/>
      <c r="AR810" s="221"/>
      <c r="AS810" s="224"/>
      <c r="AT810" s="218"/>
      <c r="AU810" s="221"/>
      <c r="AV810" s="224"/>
      <c r="AW810" s="218"/>
      <c r="AX810" s="221"/>
      <c r="AY810" s="224"/>
      <c r="AZ810" s="218"/>
      <c r="BA810" s="221"/>
      <c r="BB810" s="275"/>
      <c r="BC810" s="278"/>
      <c r="BD810" s="278"/>
      <c r="BE810" s="281"/>
    </row>
    <row r="811" spans="2:65" ht="28.15" customHeight="1">
      <c r="B811" s="32"/>
      <c r="C811" s="244">
        <v>2</v>
      </c>
      <c r="D811" s="50"/>
      <c r="E811" s="49"/>
      <c r="F811" s="49"/>
      <c r="G811" s="48"/>
      <c r="H811" s="241"/>
      <c r="I811" s="248"/>
      <c r="J811" s="248"/>
      <c r="K811" s="248"/>
      <c r="L811" s="45" t="s">
        <v>132</v>
      </c>
      <c r="M811" s="44"/>
      <c r="N811" s="45" t="s">
        <v>131</v>
      </c>
      <c r="O811" s="44"/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/>
      <c r="AI811" s="42"/>
      <c r="AJ811" s="231"/>
      <c r="AK811" s="225"/>
      <c r="AL811" s="51"/>
      <c r="AM811" s="228">
        <f>SUMPRODUCT(LEN($M811:$AE814)-LEN(SUBSTITUTE($M811:$AE814,"A", "")))</f>
        <v>0</v>
      </c>
      <c r="AN811" s="216">
        <f>SUMPRODUCT(LEN($AH811:$AH814)-LEN(SUBSTITUTE($AH811:$AH814,"A", "")))</f>
        <v>0</v>
      </c>
      <c r="AO811" s="219">
        <f>SUMPRODUCT(LEN($AG811:$AG814)-LEN(SUBSTITUTE($AG811:$AG814,"A", "")))</f>
        <v>0</v>
      </c>
      <c r="AP811" s="222">
        <f>SUMPRODUCT(LEN($M811:$AE814)-LEN(SUBSTITUTE($M811:$AE814,"S", "")))</f>
        <v>0</v>
      </c>
      <c r="AQ811" s="216">
        <f>SUMPRODUCT(LEN($AH811:$AH814)-LEN(SUBSTITUTE($AH811:$AH814,"S", "")))</f>
        <v>0</v>
      </c>
      <c r="AR811" s="219">
        <f>SUMPRODUCT(LEN($AG811:$AG814)-LEN(SUBSTITUTE($AG811:$AG814,"S", "")))</f>
        <v>0</v>
      </c>
      <c r="AS811" s="222">
        <f>SUMPRODUCT(LEN($M811:$AE814)-LEN(SUBSTITUTE($M811:$AE814,"F", "")))</f>
        <v>0</v>
      </c>
      <c r="AT811" s="216">
        <f>SUMPRODUCT(LEN($AH811:$AH814)-LEN(SUBSTITUTE($AH811:$AH814,"F", "")))</f>
        <v>0</v>
      </c>
      <c r="AU811" s="219">
        <f>SUMPRODUCT(LEN($AG811:$AG814)-LEN(SUBSTITUTE($AG811:$AG814,"F", "")))</f>
        <v>0</v>
      </c>
      <c r="AV811" s="222">
        <f>SUMPRODUCT(LEN($M811:$AE814)-LEN(SUBSTITUTE($M811:$AE814,"G", "")))</f>
        <v>0</v>
      </c>
      <c r="AW811" s="216">
        <f>SUMPRODUCT(LEN($AH811:$AH814)-LEN(SUBSTITUTE($AH811:$AH814,"G", "")))</f>
        <v>0</v>
      </c>
      <c r="AX811" s="219">
        <f>SUMPRODUCT(LEN($AG811:$AG814)-LEN(SUBSTITUTE($AG811:$AG814,"G", "")))</f>
        <v>0</v>
      </c>
      <c r="AY811" s="222">
        <f>SUMPRODUCT(LEN($M811:$AE814)-LEN(SUBSTITUTE($M811:$AE814,"M", "")))</f>
        <v>0</v>
      </c>
      <c r="AZ811" s="216">
        <f>SUMPRODUCT(LEN($AH811:$AH814)-LEN(SUBSTITUTE($AH811:$AH814,"M", "")))</f>
        <v>0</v>
      </c>
      <c r="BA811" s="219">
        <f>SUMPRODUCT(LEN($AG811:$AG814)-LEN(SUBSTITUTE($AG811:$AG814,"M", "")))</f>
        <v>0</v>
      </c>
      <c r="BB811" s="273">
        <f>SUMPRODUCT(LEN($AI811:$AI814)-LEN(SUBSTITUTE($AI811:$AI814,"S", "")))</f>
        <v>0</v>
      </c>
      <c r="BC811" s="276">
        <f>SUMPRODUCT(LEN($AI811:$AI814)-LEN(SUBSTITUTE($AI811:$AI814,"F", "")))</f>
        <v>0</v>
      </c>
      <c r="BD811" s="276">
        <f>SUMPRODUCT(LEN($AI811:$AI814)-LEN(SUBSTITUTE($AI811:$AI814,"G", "")))</f>
        <v>0</v>
      </c>
      <c r="BE811" s="279">
        <f>SUMPRODUCT(LEN($AI811:$AI814)-LEN(SUBSTITUTE($AI811:$AI814,"M", "")))</f>
        <v>0</v>
      </c>
    </row>
    <row r="812" spans="2:65" ht="28.15" customHeight="1" thickBot="1">
      <c r="B812" s="32"/>
      <c r="C812" s="245"/>
      <c r="D812" s="40"/>
      <c r="E812" s="39"/>
      <c r="F812" s="39"/>
      <c r="G812" s="38"/>
      <c r="H812" s="242"/>
      <c r="I812" s="249"/>
      <c r="J812" s="249"/>
      <c r="K812" s="249"/>
      <c r="L812" s="35" t="s">
        <v>122</v>
      </c>
      <c r="M812" s="34"/>
      <c r="N812" s="35" t="s">
        <v>121</v>
      </c>
      <c r="O812" s="34"/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32"/>
      <c r="AK812" s="226"/>
      <c r="AL812" s="51"/>
      <c r="AM812" s="229"/>
      <c r="AN812" s="217"/>
      <c r="AO812" s="220"/>
      <c r="AP812" s="223"/>
      <c r="AQ812" s="217"/>
      <c r="AR812" s="220"/>
      <c r="AS812" s="223"/>
      <c r="AT812" s="217"/>
      <c r="AU812" s="220"/>
      <c r="AV812" s="223"/>
      <c r="AW812" s="217"/>
      <c r="AX812" s="220"/>
      <c r="AY812" s="223"/>
      <c r="AZ812" s="217"/>
      <c r="BA812" s="220"/>
      <c r="BB812" s="274"/>
      <c r="BC812" s="277"/>
      <c r="BD812" s="277"/>
      <c r="BE812" s="280"/>
    </row>
    <row r="813" spans="2:65" ht="28.15" customHeight="1">
      <c r="B813" s="32"/>
      <c r="C813" s="246"/>
      <c r="D813" s="31"/>
      <c r="E813" s="30"/>
      <c r="F813" s="30"/>
      <c r="G813" s="29"/>
      <c r="H813" s="239"/>
      <c r="I813" s="250"/>
      <c r="J813" s="250"/>
      <c r="K813" s="250"/>
      <c r="L813" s="26" t="s">
        <v>112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32"/>
      <c r="AK813" s="226"/>
      <c r="AL813" s="51"/>
      <c r="AM813" s="229"/>
      <c r="AN813" s="217"/>
      <c r="AO813" s="220"/>
      <c r="AP813" s="223"/>
      <c r="AQ813" s="217"/>
      <c r="AR813" s="220"/>
      <c r="AS813" s="223"/>
      <c r="AT813" s="217"/>
      <c r="AU813" s="220"/>
      <c r="AV813" s="223"/>
      <c r="AW813" s="217"/>
      <c r="AX813" s="220"/>
      <c r="AY813" s="223"/>
      <c r="AZ813" s="217"/>
      <c r="BA813" s="220"/>
      <c r="BB813" s="274"/>
      <c r="BC813" s="277"/>
      <c r="BD813" s="277"/>
      <c r="BE813" s="280"/>
    </row>
    <row r="814" spans="2:65" ht="28.15" customHeight="1" thickBot="1">
      <c r="B814" s="32"/>
      <c r="C814" s="247"/>
      <c r="D814" s="60"/>
      <c r="E814" s="59"/>
      <c r="F814" s="59"/>
      <c r="G814" s="58"/>
      <c r="H814" s="240"/>
      <c r="I814" s="251"/>
      <c r="J814" s="251"/>
      <c r="K814" s="251"/>
      <c r="L814" s="55" t="s">
        <v>103</v>
      </c>
      <c r="M814" s="54"/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33"/>
      <c r="AK814" s="227"/>
      <c r="AL814" s="51"/>
      <c r="AM814" s="230"/>
      <c r="AN814" s="218"/>
      <c r="AO814" s="221"/>
      <c r="AP814" s="224"/>
      <c r="AQ814" s="218"/>
      <c r="AR814" s="221"/>
      <c r="AS814" s="224"/>
      <c r="AT814" s="218"/>
      <c r="AU814" s="221"/>
      <c r="AV814" s="224"/>
      <c r="AW814" s="218"/>
      <c r="AX814" s="221"/>
      <c r="AY814" s="224"/>
      <c r="AZ814" s="218"/>
      <c r="BA814" s="221"/>
      <c r="BB814" s="275"/>
      <c r="BC814" s="278"/>
      <c r="BD814" s="278"/>
      <c r="BE814" s="281"/>
    </row>
    <row r="815" spans="2:65" ht="28.15" hidden="1" customHeight="1">
      <c r="B815" s="32"/>
      <c r="C815" s="244">
        <v>3</v>
      </c>
      <c r="D815" s="50"/>
      <c r="E815" s="49"/>
      <c r="F815" s="49"/>
      <c r="G815" s="48"/>
      <c r="H815" s="241"/>
      <c r="I815" s="248"/>
      <c r="J815" s="248"/>
      <c r="K815" s="248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35"/>
      <c r="AK815" s="235"/>
      <c r="AL815" s="41"/>
      <c r="AM815" s="228">
        <f>SUMPRODUCT(LEN($M815:$AE818)-LEN(SUBSTITUTE($M815:$AE818,"A", "")))</f>
        <v>0</v>
      </c>
      <c r="AN815" s="216">
        <f>SUMPRODUCT(LEN($AH815:$AH818)-LEN(SUBSTITUTE($AH815:$AH818,"A", "")))</f>
        <v>0</v>
      </c>
      <c r="AO815" s="219">
        <f>SUMPRODUCT(LEN($AG815:$AG818)-LEN(SUBSTITUTE($AG815:$AG818,"A", "")))</f>
        <v>0</v>
      </c>
      <c r="AP815" s="222">
        <f>SUMPRODUCT(LEN($M815:$AE818)-LEN(SUBSTITUTE($M815:$AE818,"S", "")))</f>
        <v>0</v>
      </c>
      <c r="AQ815" s="216">
        <f>SUMPRODUCT(LEN($AH815:$AH818)-LEN(SUBSTITUTE($AH815:$AH818,"S", "")))</f>
        <v>0</v>
      </c>
      <c r="AR815" s="219">
        <f>SUMPRODUCT(LEN($AG815:$AG818)-LEN(SUBSTITUTE($AG815:$AG818,"S", "")))</f>
        <v>0</v>
      </c>
      <c r="AS815" s="222">
        <f>SUMPRODUCT(LEN($M815:$AE818)-LEN(SUBSTITUTE($M815:$AE818,"F", "")))</f>
        <v>0</v>
      </c>
      <c r="AT815" s="216">
        <f>SUMPRODUCT(LEN($AH815:$AH818)-LEN(SUBSTITUTE($AH815:$AH818,"F", "")))</f>
        <v>0</v>
      </c>
      <c r="AU815" s="219">
        <f>SUMPRODUCT(LEN($AG815:$AG818)-LEN(SUBSTITUTE($AG815:$AG818,"F", "")))</f>
        <v>0</v>
      </c>
      <c r="AV815" s="222">
        <f>SUMPRODUCT(LEN($M815:$AE818)-LEN(SUBSTITUTE($M815:$AE818,"G", "")))</f>
        <v>0</v>
      </c>
      <c r="AW815" s="216">
        <f>SUMPRODUCT(LEN($AH815:$AH818)-LEN(SUBSTITUTE($AH815:$AH818,"G", "")))</f>
        <v>0</v>
      </c>
      <c r="AX815" s="219">
        <f>SUMPRODUCT(LEN($AG815:$AG818)-LEN(SUBSTITUTE($AG815:$AG818,"G", "")))</f>
        <v>0</v>
      </c>
      <c r="AY815" s="222">
        <f>SUMPRODUCT(LEN($M815:$AE818)-LEN(SUBSTITUTE($M815:$AE818,"M", "")))</f>
        <v>0</v>
      </c>
      <c r="AZ815" s="216">
        <f>SUMPRODUCT(LEN($AH815:$AH818)-LEN(SUBSTITUTE($AH815:$AH818,"M", "")))</f>
        <v>0</v>
      </c>
      <c r="BA815" s="219">
        <f>SUMPRODUCT(LEN($AG815:$AG818)-LEN(SUBSTITUTE($AG815:$AG818,"M", "")))</f>
        <v>0</v>
      </c>
      <c r="BB815" s="273">
        <f>SUMPRODUCT(LEN($AI815:$AI818)-LEN(SUBSTITUTE($AI815:$AI818,"S", "")))</f>
        <v>0</v>
      </c>
      <c r="BC815" s="276">
        <f>SUMPRODUCT(LEN($AI815:$AI818)-LEN(SUBSTITUTE($AI815:$AI818,"F", "")))</f>
        <v>0</v>
      </c>
      <c r="BD815" s="276">
        <f>SUMPRODUCT(LEN($AI815:$AI818)-LEN(SUBSTITUTE($AI815:$AI818,"G", "")))</f>
        <v>0</v>
      </c>
      <c r="BE815" s="279">
        <f>SUMPRODUCT(LEN($AI815:$AI818)-LEN(SUBSTITUTE($AI815:$AI818,"M", "")))</f>
        <v>0</v>
      </c>
    </row>
    <row r="816" spans="2:65" ht="28.15" hidden="1" customHeight="1" thickBot="1">
      <c r="B816" s="32"/>
      <c r="C816" s="245"/>
      <c r="D816" s="40"/>
      <c r="E816" s="39"/>
      <c r="F816" s="39"/>
      <c r="G816" s="38"/>
      <c r="H816" s="242"/>
      <c r="I816" s="249"/>
      <c r="J816" s="249"/>
      <c r="K816" s="249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36"/>
      <c r="AK816" s="236"/>
      <c r="AL816" s="22"/>
      <c r="AM816" s="229"/>
      <c r="AN816" s="217"/>
      <c r="AO816" s="220"/>
      <c r="AP816" s="223"/>
      <c r="AQ816" s="217"/>
      <c r="AR816" s="220"/>
      <c r="AS816" s="223"/>
      <c r="AT816" s="217"/>
      <c r="AU816" s="220"/>
      <c r="AV816" s="223"/>
      <c r="AW816" s="217"/>
      <c r="AX816" s="220"/>
      <c r="AY816" s="223"/>
      <c r="AZ816" s="217"/>
      <c r="BA816" s="220"/>
      <c r="BB816" s="274"/>
      <c r="BC816" s="277"/>
      <c r="BD816" s="277"/>
      <c r="BE816" s="280"/>
    </row>
    <row r="817" spans="2:65" ht="28.15" hidden="1" customHeight="1">
      <c r="B817" s="32"/>
      <c r="C817" s="246"/>
      <c r="D817" s="31"/>
      <c r="E817" s="30"/>
      <c r="F817" s="30"/>
      <c r="G817" s="29"/>
      <c r="H817" s="239"/>
      <c r="I817" s="250"/>
      <c r="J817" s="250"/>
      <c r="K817" s="250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36"/>
      <c r="AK817" s="236"/>
      <c r="AL817" s="22"/>
      <c r="AM817" s="229"/>
      <c r="AN817" s="217"/>
      <c r="AO817" s="220"/>
      <c r="AP817" s="223"/>
      <c r="AQ817" s="217"/>
      <c r="AR817" s="220"/>
      <c r="AS817" s="223"/>
      <c r="AT817" s="217"/>
      <c r="AU817" s="220"/>
      <c r="AV817" s="223"/>
      <c r="AW817" s="217"/>
      <c r="AX817" s="220"/>
      <c r="AY817" s="223"/>
      <c r="AZ817" s="217"/>
      <c r="BA817" s="220"/>
      <c r="BB817" s="274"/>
      <c r="BC817" s="277"/>
      <c r="BD817" s="277"/>
      <c r="BE817" s="280"/>
    </row>
    <row r="818" spans="2:65" ht="28.15" hidden="1" customHeight="1" thickBot="1">
      <c r="B818" s="21"/>
      <c r="C818" s="252"/>
      <c r="D818" s="20"/>
      <c r="E818" s="19"/>
      <c r="F818" s="19"/>
      <c r="G818" s="18"/>
      <c r="H818" s="240"/>
      <c r="I818" s="253"/>
      <c r="J818" s="253"/>
      <c r="K818" s="253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37"/>
      <c r="AK818" s="237"/>
      <c r="AL818" s="11"/>
      <c r="AM818" s="230"/>
      <c r="AN818" s="218"/>
      <c r="AO818" s="221"/>
      <c r="AP818" s="224"/>
      <c r="AQ818" s="218"/>
      <c r="AR818" s="221"/>
      <c r="AS818" s="224"/>
      <c r="AT818" s="218"/>
      <c r="AU818" s="221"/>
      <c r="AV818" s="224"/>
      <c r="AW818" s="218"/>
      <c r="AX818" s="221"/>
      <c r="AY818" s="224"/>
      <c r="AZ818" s="218"/>
      <c r="BA818" s="221"/>
      <c r="BB818" s="275"/>
      <c r="BC818" s="278"/>
      <c r="BD818" s="278"/>
      <c r="BE818" s="281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14" t="s">
        <v>167</v>
      </c>
      <c r="M819" s="243"/>
      <c r="N819" s="214" t="s">
        <v>166</v>
      </c>
      <c r="O819" s="243"/>
      <c r="P819" s="214" t="s">
        <v>166</v>
      </c>
      <c r="Q819" s="215"/>
      <c r="R819" s="214" t="s">
        <v>166</v>
      </c>
      <c r="S819" s="215"/>
      <c r="T819" s="214" t="s">
        <v>166</v>
      </c>
      <c r="U819" s="215"/>
      <c r="V819" s="214" t="s">
        <v>166</v>
      </c>
      <c r="W819" s="215"/>
      <c r="X819" s="214" t="s">
        <v>166</v>
      </c>
      <c r="Y819" s="215"/>
      <c r="Z819" s="214" t="s">
        <v>166</v>
      </c>
      <c r="AA819" s="215"/>
      <c r="AB819" s="214" t="s">
        <v>166</v>
      </c>
      <c r="AC819" s="215"/>
      <c r="AD819" s="214" t="s">
        <v>166</v>
      </c>
      <c r="AE819" s="215"/>
      <c r="AF819" s="234" t="s">
        <v>165</v>
      </c>
      <c r="AG819" s="215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55"/>
      <c r="F820" s="256"/>
      <c r="G820" s="257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40</v>
      </c>
      <c r="AN820" s="85">
        <f t="shared" si="108"/>
        <v>5</v>
      </c>
      <c r="AO820" s="84">
        <f t="shared" si="108"/>
        <v>0</v>
      </c>
      <c r="AP820" s="86">
        <f t="shared" si="108"/>
        <v>14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45</v>
      </c>
      <c r="BJ820" s="5">
        <f>SUM(AP820:AR820,BB820)/$BJ$5</f>
        <v>14</v>
      </c>
      <c r="BK820" s="5">
        <f>SUM(AS820:AU820,BC820)/$BJ$5</f>
        <v>0</v>
      </c>
      <c r="BL820" s="5">
        <f>SUM(AV820:AX820,BD820)/$BJ$5</f>
        <v>1</v>
      </c>
      <c r="BM820" s="5">
        <f>SUM(AY820:BA820,BE820)/$BJ$5</f>
        <v>8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20</v>
      </c>
      <c r="AN821" s="66">
        <f t="shared" si="109"/>
        <v>2.5</v>
      </c>
      <c r="AO821" s="65">
        <f t="shared" si="109"/>
        <v>0</v>
      </c>
      <c r="AP821" s="67">
        <f t="shared" si="109"/>
        <v>7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4">
        <v>1</v>
      </c>
      <c r="D822" s="50"/>
      <c r="E822" s="49"/>
      <c r="F822" s="49"/>
      <c r="G822" s="48"/>
      <c r="H822" s="241" t="s">
        <v>178</v>
      </c>
      <c r="I822" s="248">
        <v>127</v>
      </c>
      <c r="J822" s="248">
        <v>34</v>
      </c>
      <c r="K822" s="248">
        <v>7</v>
      </c>
      <c r="L822" s="45" t="s">
        <v>132</v>
      </c>
      <c r="M822" s="44" t="s">
        <v>175</v>
      </c>
      <c r="N822" s="45" t="s">
        <v>131</v>
      </c>
      <c r="O822" s="44" t="s">
        <v>1287</v>
      </c>
      <c r="P822" s="45" t="s">
        <v>130</v>
      </c>
      <c r="Q822" s="44" t="s">
        <v>374</v>
      </c>
      <c r="R822" s="45" t="s">
        <v>129</v>
      </c>
      <c r="S822" s="44" t="s">
        <v>375</v>
      </c>
      <c r="T822" s="45" t="s">
        <v>128</v>
      </c>
      <c r="U822" s="44" t="s">
        <v>531</v>
      </c>
      <c r="V822" s="45" t="s">
        <v>127</v>
      </c>
      <c r="W822" s="44" t="s">
        <v>186</v>
      </c>
      <c r="X822" s="45" t="s">
        <v>126</v>
      </c>
      <c r="Y822" s="44" t="s">
        <v>371</v>
      </c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374</v>
      </c>
      <c r="AI822" s="42"/>
      <c r="AJ822" s="235"/>
      <c r="AK822" s="235"/>
      <c r="AL822" s="51"/>
      <c r="AM822" s="228">
        <f>SUMPRODUCT(LEN($M822:$AE825)-LEN(SUBSTITUTE($M822:$AE825,"A", "")))</f>
        <v>40</v>
      </c>
      <c r="AN822" s="216">
        <f>SUMPRODUCT(LEN($AH822:$AH825)-LEN(SUBSTITUTE($AH822:$AH825,"A", "")))</f>
        <v>5</v>
      </c>
      <c r="AO822" s="219">
        <f>SUMPRODUCT(LEN($AG822:$AG825)-LEN(SUBSTITUTE($AG822:$AG825,"A", "")))</f>
        <v>0</v>
      </c>
      <c r="AP822" s="222">
        <f>SUMPRODUCT(LEN($M822:$AE825)-LEN(SUBSTITUTE($M822:$AE825,"S", "")))</f>
        <v>14</v>
      </c>
      <c r="AQ822" s="216">
        <f>SUMPRODUCT(LEN($AH822:$AH825)-LEN(SUBSTITUTE($AH822:$AH825,"S", "")))</f>
        <v>0</v>
      </c>
      <c r="AR822" s="219">
        <f>SUMPRODUCT(LEN($AG822:$AG825)-LEN(SUBSTITUTE($AG822:$AG825,"S", "")))</f>
        <v>0</v>
      </c>
      <c r="AS822" s="222">
        <f>SUMPRODUCT(LEN($M822:$AE825)-LEN(SUBSTITUTE($M822:$AE825,"F", "")))</f>
        <v>0</v>
      </c>
      <c r="AT822" s="216">
        <f>SUMPRODUCT(LEN($AH822:$AH825)-LEN(SUBSTITUTE($AH822:$AH825,"F", "")))</f>
        <v>0</v>
      </c>
      <c r="AU822" s="219">
        <f>SUMPRODUCT(LEN($AG822:$AG825)-LEN(SUBSTITUTE($AG822:$AG825,"F", "")))</f>
        <v>0</v>
      </c>
      <c r="AV822" s="222">
        <f>SUMPRODUCT(LEN($M822:$AE825)-LEN(SUBSTITUTE($M822:$AE825,"G", "")))</f>
        <v>1</v>
      </c>
      <c r="AW822" s="216">
        <f>SUMPRODUCT(LEN($AH822:$AH825)-LEN(SUBSTITUTE($AH822:$AH825,"G", "")))</f>
        <v>0</v>
      </c>
      <c r="AX822" s="219">
        <f>SUMPRODUCT(LEN($AG822:$AG825)-LEN(SUBSTITUTE($AG822:$AG825,"G", "")))</f>
        <v>0</v>
      </c>
      <c r="AY822" s="222">
        <f>SUMPRODUCT(LEN($M822:$AE825)-LEN(SUBSTITUTE($M822:$AE825,"M", "")))</f>
        <v>8</v>
      </c>
      <c r="AZ822" s="216">
        <f>SUMPRODUCT(LEN($AH822:$AH825)-LEN(SUBSTITUTE($AH822:$AH825,"M", "")))</f>
        <v>0</v>
      </c>
      <c r="BA822" s="219">
        <f>SUMPRODUCT(LEN($AG822:$AG825)-LEN(SUBSTITUTE($AG822:$AG825,"M", "")))</f>
        <v>0</v>
      </c>
      <c r="BB822" s="273">
        <f>SUMPRODUCT(LEN($AI822:$AI825)-LEN(SUBSTITUTE($AI822:$AI825,"S", "")))</f>
        <v>0</v>
      </c>
      <c r="BC822" s="276">
        <f>SUMPRODUCT(LEN($AI822:$AI825)-LEN(SUBSTITUTE($AI822:$AI825,"F", "")))</f>
        <v>0</v>
      </c>
      <c r="BD822" s="276">
        <f>SUMPRODUCT(LEN($AI822:$AI825)-LEN(SUBSTITUTE($AI822:$AI825,"G", "")))</f>
        <v>0</v>
      </c>
      <c r="BE822" s="279">
        <f>SUMPRODUCT(LEN($AI822:$AI825)-LEN(SUBSTITUTE($AI822:$AI825,"M", "")))</f>
        <v>0</v>
      </c>
    </row>
    <row r="823" spans="2:65" ht="28.15" customHeight="1" thickBot="1">
      <c r="B823" s="32"/>
      <c r="C823" s="245"/>
      <c r="D823" s="40"/>
      <c r="E823" s="39"/>
      <c r="F823" s="39"/>
      <c r="G823" s="38"/>
      <c r="H823" s="242"/>
      <c r="I823" s="249"/>
      <c r="J823" s="249"/>
      <c r="K823" s="249"/>
      <c r="L823" s="35" t="s">
        <v>122</v>
      </c>
      <c r="M823" s="34" t="s">
        <v>374</v>
      </c>
      <c r="N823" s="35" t="s">
        <v>121</v>
      </c>
      <c r="O823" s="34" t="s">
        <v>1125</v>
      </c>
      <c r="P823" s="35" t="s">
        <v>120</v>
      </c>
      <c r="Q823" s="34" t="s">
        <v>1079</v>
      </c>
      <c r="R823" s="35" t="s">
        <v>119</v>
      </c>
      <c r="S823" s="34" t="s">
        <v>464</v>
      </c>
      <c r="T823" s="35" t="s">
        <v>118</v>
      </c>
      <c r="U823" s="34" t="s">
        <v>230</v>
      </c>
      <c r="V823" s="35" t="s">
        <v>117</v>
      </c>
      <c r="W823" s="34" t="s">
        <v>381</v>
      </c>
      <c r="X823" s="35" t="s">
        <v>116</v>
      </c>
      <c r="Y823" s="34" t="s">
        <v>133</v>
      </c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 t="s">
        <v>375</v>
      </c>
      <c r="AI823" s="23"/>
      <c r="AJ823" s="236"/>
      <c r="AK823" s="236"/>
      <c r="AL823" s="51"/>
      <c r="AM823" s="229"/>
      <c r="AN823" s="217"/>
      <c r="AO823" s="220"/>
      <c r="AP823" s="223"/>
      <c r="AQ823" s="217"/>
      <c r="AR823" s="220"/>
      <c r="AS823" s="223"/>
      <c r="AT823" s="217"/>
      <c r="AU823" s="220"/>
      <c r="AV823" s="223"/>
      <c r="AW823" s="217"/>
      <c r="AX823" s="220"/>
      <c r="AY823" s="223"/>
      <c r="AZ823" s="217"/>
      <c r="BA823" s="220"/>
      <c r="BB823" s="274"/>
      <c r="BC823" s="277"/>
      <c r="BD823" s="277"/>
      <c r="BE823" s="280"/>
    </row>
    <row r="824" spans="2:65" ht="28.15" customHeight="1">
      <c r="B824" s="32"/>
      <c r="C824" s="246"/>
      <c r="D824" s="31"/>
      <c r="E824" s="30"/>
      <c r="F824" s="30"/>
      <c r="G824" s="29"/>
      <c r="H824" s="239">
        <v>257</v>
      </c>
      <c r="I824" s="250"/>
      <c r="J824" s="250"/>
      <c r="K824" s="250"/>
      <c r="L824" s="26" t="s">
        <v>112</v>
      </c>
      <c r="M824" s="25" t="s">
        <v>374</v>
      </c>
      <c r="N824" s="26" t="s">
        <v>111</v>
      </c>
      <c r="O824" s="25" t="s">
        <v>1125</v>
      </c>
      <c r="P824" s="26" t="s">
        <v>110</v>
      </c>
      <c r="Q824" s="25" t="s">
        <v>374</v>
      </c>
      <c r="R824" s="26" t="s">
        <v>109</v>
      </c>
      <c r="S824" s="25" t="s">
        <v>374</v>
      </c>
      <c r="T824" s="26" t="s">
        <v>108</v>
      </c>
      <c r="U824" s="25" t="s">
        <v>175</v>
      </c>
      <c r="V824" s="26" t="s">
        <v>107</v>
      </c>
      <c r="W824" s="25" t="s">
        <v>378</v>
      </c>
      <c r="X824" s="26" t="s">
        <v>106</v>
      </c>
      <c r="Y824" s="25" t="s">
        <v>133</v>
      </c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36"/>
      <c r="AK824" s="236"/>
      <c r="AL824" s="51"/>
      <c r="AM824" s="229"/>
      <c r="AN824" s="217"/>
      <c r="AO824" s="220"/>
      <c r="AP824" s="223"/>
      <c r="AQ824" s="217"/>
      <c r="AR824" s="220"/>
      <c r="AS824" s="223"/>
      <c r="AT824" s="217"/>
      <c r="AU824" s="220"/>
      <c r="AV824" s="223"/>
      <c r="AW824" s="217"/>
      <c r="AX824" s="220"/>
      <c r="AY824" s="223"/>
      <c r="AZ824" s="217"/>
      <c r="BA824" s="220"/>
      <c r="BB824" s="274"/>
      <c r="BC824" s="277"/>
      <c r="BD824" s="277"/>
      <c r="BE824" s="280"/>
    </row>
    <row r="825" spans="2:65" ht="28.15" customHeight="1" thickBot="1">
      <c r="B825" s="32"/>
      <c r="C825" s="247"/>
      <c r="D825" s="60"/>
      <c r="E825" s="59"/>
      <c r="F825" s="59"/>
      <c r="G825" s="58"/>
      <c r="H825" s="240"/>
      <c r="I825" s="251"/>
      <c r="J825" s="251"/>
      <c r="K825" s="251"/>
      <c r="L825" s="55" t="s">
        <v>103</v>
      </c>
      <c r="M825" s="54" t="s">
        <v>1181</v>
      </c>
      <c r="N825" s="55" t="s">
        <v>102</v>
      </c>
      <c r="O825" s="54" t="s">
        <v>1311</v>
      </c>
      <c r="P825" s="55" t="s">
        <v>101</v>
      </c>
      <c r="Q825" s="54" t="s">
        <v>374</v>
      </c>
      <c r="R825" s="55" t="s">
        <v>100</v>
      </c>
      <c r="S825" s="54" t="s">
        <v>375</v>
      </c>
      <c r="T825" s="55">
        <v>20</v>
      </c>
      <c r="U825" s="54" t="s">
        <v>186</v>
      </c>
      <c r="V825" s="55" t="s">
        <v>99</v>
      </c>
      <c r="W825" s="54" t="s">
        <v>371</v>
      </c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38"/>
      <c r="AK825" s="238"/>
      <c r="AL825" s="51"/>
      <c r="AM825" s="230"/>
      <c r="AN825" s="218"/>
      <c r="AO825" s="221"/>
      <c r="AP825" s="224"/>
      <c r="AQ825" s="218"/>
      <c r="AR825" s="221"/>
      <c r="AS825" s="224"/>
      <c r="AT825" s="218"/>
      <c r="AU825" s="221"/>
      <c r="AV825" s="224"/>
      <c r="AW825" s="218"/>
      <c r="AX825" s="221"/>
      <c r="AY825" s="224"/>
      <c r="AZ825" s="218"/>
      <c r="BA825" s="221"/>
      <c r="BB825" s="275"/>
      <c r="BC825" s="278"/>
      <c r="BD825" s="278"/>
      <c r="BE825" s="281"/>
    </row>
    <row r="826" spans="2:65" ht="28.15" customHeight="1">
      <c r="B826" s="32"/>
      <c r="C826" s="244">
        <v>2</v>
      </c>
      <c r="D826" s="50"/>
      <c r="E826" s="49"/>
      <c r="F826" s="49"/>
      <c r="G826" s="48"/>
      <c r="H826" s="241"/>
      <c r="I826" s="248"/>
      <c r="J826" s="248"/>
      <c r="K826" s="248"/>
      <c r="L826" s="45" t="s">
        <v>132</v>
      </c>
      <c r="M826" s="44"/>
      <c r="N826" s="45" t="s">
        <v>131</v>
      </c>
      <c r="O826" s="44"/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31"/>
      <c r="AK826" s="225"/>
      <c r="AL826" s="51"/>
      <c r="AM826" s="228">
        <f>SUMPRODUCT(LEN($M826:$AE829)-LEN(SUBSTITUTE($M826:$AE829,"A", "")))</f>
        <v>0</v>
      </c>
      <c r="AN826" s="216">
        <f>SUMPRODUCT(LEN($AH826:$AH829)-LEN(SUBSTITUTE($AH826:$AH829,"A", "")))</f>
        <v>0</v>
      </c>
      <c r="AO826" s="219">
        <f>SUMPRODUCT(LEN($AG826:$AG829)-LEN(SUBSTITUTE($AG826:$AG829,"A", "")))</f>
        <v>0</v>
      </c>
      <c r="AP826" s="222">
        <f>SUMPRODUCT(LEN($M826:$AE829)-LEN(SUBSTITUTE($M826:$AE829,"S", "")))</f>
        <v>0</v>
      </c>
      <c r="AQ826" s="216">
        <f>SUMPRODUCT(LEN($AH826:$AH829)-LEN(SUBSTITUTE($AH826:$AH829,"S", "")))</f>
        <v>0</v>
      </c>
      <c r="AR826" s="219">
        <f>SUMPRODUCT(LEN($AG826:$AG829)-LEN(SUBSTITUTE($AG826:$AG829,"S", "")))</f>
        <v>0</v>
      </c>
      <c r="AS826" s="222">
        <f>SUMPRODUCT(LEN($M826:$AE829)-LEN(SUBSTITUTE($M826:$AE829,"F", "")))</f>
        <v>0</v>
      </c>
      <c r="AT826" s="216">
        <f>SUMPRODUCT(LEN($AH826:$AH829)-LEN(SUBSTITUTE($AH826:$AH829,"F", "")))</f>
        <v>0</v>
      </c>
      <c r="AU826" s="219">
        <f>SUMPRODUCT(LEN($AG826:$AG829)-LEN(SUBSTITUTE($AG826:$AG829,"F", "")))</f>
        <v>0</v>
      </c>
      <c r="AV826" s="222">
        <f>SUMPRODUCT(LEN($M826:$AE829)-LEN(SUBSTITUTE($M826:$AE829,"G", "")))</f>
        <v>0</v>
      </c>
      <c r="AW826" s="216">
        <f>SUMPRODUCT(LEN($AH826:$AH829)-LEN(SUBSTITUTE($AH826:$AH829,"G", "")))</f>
        <v>0</v>
      </c>
      <c r="AX826" s="219">
        <f>SUMPRODUCT(LEN($AG826:$AG829)-LEN(SUBSTITUTE($AG826:$AG829,"G", "")))</f>
        <v>0</v>
      </c>
      <c r="AY826" s="222">
        <f>SUMPRODUCT(LEN($M826:$AE829)-LEN(SUBSTITUTE($M826:$AE829,"M", "")))</f>
        <v>0</v>
      </c>
      <c r="AZ826" s="216">
        <f>SUMPRODUCT(LEN($AH826:$AH829)-LEN(SUBSTITUTE($AH826:$AH829,"M", "")))</f>
        <v>0</v>
      </c>
      <c r="BA826" s="219">
        <f>SUMPRODUCT(LEN($AG826:$AG829)-LEN(SUBSTITUTE($AG826:$AG829,"M", "")))</f>
        <v>0</v>
      </c>
      <c r="BB826" s="273">
        <f>SUMPRODUCT(LEN($AI826:$AI829)-LEN(SUBSTITUTE($AI826:$AI829,"S", "")))</f>
        <v>0</v>
      </c>
      <c r="BC826" s="276">
        <f>SUMPRODUCT(LEN($AI826:$AI829)-LEN(SUBSTITUTE($AI826:$AI829,"F", "")))</f>
        <v>0</v>
      </c>
      <c r="BD826" s="276">
        <f>SUMPRODUCT(LEN($AI826:$AI829)-LEN(SUBSTITUTE($AI826:$AI829,"G", "")))</f>
        <v>0</v>
      </c>
      <c r="BE826" s="279">
        <f>SUMPRODUCT(LEN($AI826:$AI829)-LEN(SUBSTITUTE($AI826:$AI829,"M", "")))</f>
        <v>0</v>
      </c>
    </row>
    <row r="827" spans="2:65" ht="28.15" customHeight="1" thickBot="1">
      <c r="B827" s="32"/>
      <c r="C827" s="245"/>
      <c r="D827" s="40"/>
      <c r="E827" s="39"/>
      <c r="F827" s="39"/>
      <c r="G827" s="38"/>
      <c r="H827" s="242"/>
      <c r="I827" s="249"/>
      <c r="J827" s="249"/>
      <c r="K827" s="249"/>
      <c r="L827" s="35" t="s">
        <v>122</v>
      </c>
      <c r="M827" s="34"/>
      <c r="N827" s="35" t="s">
        <v>121</v>
      </c>
      <c r="O827" s="34"/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32"/>
      <c r="AK827" s="226"/>
      <c r="AL827" s="51"/>
      <c r="AM827" s="229"/>
      <c r="AN827" s="217"/>
      <c r="AO827" s="220"/>
      <c r="AP827" s="223"/>
      <c r="AQ827" s="217"/>
      <c r="AR827" s="220"/>
      <c r="AS827" s="223"/>
      <c r="AT827" s="217"/>
      <c r="AU827" s="220"/>
      <c r="AV827" s="223"/>
      <c r="AW827" s="217"/>
      <c r="AX827" s="220"/>
      <c r="AY827" s="223"/>
      <c r="AZ827" s="217"/>
      <c r="BA827" s="220"/>
      <c r="BB827" s="274"/>
      <c r="BC827" s="277"/>
      <c r="BD827" s="277"/>
      <c r="BE827" s="280"/>
    </row>
    <row r="828" spans="2:65" ht="28.15" customHeight="1">
      <c r="B828" s="32"/>
      <c r="C828" s="246"/>
      <c r="D828" s="31"/>
      <c r="E828" s="30"/>
      <c r="F828" s="30"/>
      <c r="G828" s="29"/>
      <c r="H828" s="239"/>
      <c r="I828" s="250"/>
      <c r="J828" s="250"/>
      <c r="K828" s="250"/>
      <c r="L828" s="26" t="s">
        <v>112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32"/>
      <c r="AK828" s="226"/>
      <c r="AL828" s="51"/>
      <c r="AM828" s="229"/>
      <c r="AN828" s="217"/>
      <c r="AO828" s="220"/>
      <c r="AP828" s="223"/>
      <c r="AQ828" s="217"/>
      <c r="AR828" s="220"/>
      <c r="AS828" s="223"/>
      <c r="AT828" s="217"/>
      <c r="AU828" s="220"/>
      <c r="AV828" s="223"/>
      <c r="AW828" s="217"/>
      <c r="AX828" s="220"/>
      <c r="AY828" s="223"/>
      <c r="AZ828" s="217"/>
      <c r="BA828" s="220"/>
      <c r="BB828" s="274"/>
      <c r="BC828" s="277"/>
      <c r="BD828" s="277"/>
      <c r="BE828" s="280"/>
    </row>
    <row r="829" spans="2:65" ht="28.15" customHeight="1" thickBot="1">
      <c r="B829" s="32"/>
      <c r="C829" s="247"/>
      <c r="D829" s="60"/>
      <c r="E829" s="59"/>
      <c r="F829" s="59"/>
      <c r="G829" s="58"/>
      <c r="H829" s="240"/>
      <c r="I829" s="251"/>
      <c r="J829" s="251"/>
      <c r="K829" s="251"/>
      <c r="L829" s="55" t="s">
        <v>103</v>
      </c>
      <c r="M829" s="54"/>
      <c r="N829" s="55" t="s">
        <v>102</v>
      </c>
      <c r="O829" s="54"/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33"/>
      <c r="AK829" s="227"/>
      <c r="AL829" s="51"/>
      <c r="AM829" s="230"/>
      <c r="AN829" s="218"/>
      <c r="AO829" s="221"/>
      <c r="AP829" s="224"/>
      <c r="AQ829" s="218"/>
      <c r="AR829" s="221"/>
      <c r="AS829" s="224"/>
      <c r="AT829" s="218"/>
      <c r="AU829" s="221"/>
      <c r="AV829" s="224"/>
      <c r="AW829" s="218"/>
      <c r="AX829" s="221"/>
      <c r="AY829" s="224"/>
      <c r="AZ829" s="218"/>
      <c r="BA829" s="221"/>
      <c r="BB829" s="275"/>
      <c r="BC829" s="278"/>
      <c r="BD829" s="278"/>
      <c r="BE829" s="281"/>
    </row>
    <row r="830" spans="2:65" ht="28.15" hidden="1" customHeight="1">
      <c r="B830" s="32"/>
      <c r="C830" s="244">
        <v>3</v>
      </c>
      <c r="D830" s="50"/>
      <c r="E830" s="49"/>
      <c r="F830" s="49"/>
      <c r="G830" s="48"/>
      <c r="H830" s="241"/>
      <c r="I830" s="248"/>
      <c r="J830" s="248"/>
      <c r="K830" s="248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35"/>
      <c r="AK830" s="235"/>
      <c r="AL830" s="41"/>
      <c r="AM830" s="228">
        <f>SUMPRODUCT(LEN($M830:$AE833)-LEN(SUBSTITUTE($M830:$AE833,"A", "")))</f>
        <v>0</v>
      </c>
      <c r="AN830" s="216">
        <f>SUMPRODUCT(LEN($AH830:$AH833)-LEN(SUBSTITUTE($AH830:$AH833,"A", "")))</f>
        <v>0</v>
      </c>
      <c r="AO830" s="219">
        <f>SUMPRODUCT(LEN($AG830:$AG833)-LEN(SUBSTITUTE($AG830:$AG833,"A", "")))</f>
        <v>0</v>
      </c>
      <c r="AP830" s="222">
        <f>SUMPRODUCT(LEN($M830:$AE833)-LEN(SUBSTITUTE($M830:$AE833,"S", "")))</f>
        <v>0</v>
      </c>
      <c r="AQ830" s="216">
        <f>SUMPRODUCT(LEN($AH830:$AH833)-LEN(SUBSTITUTE($AH830:$AH833,"S", "")))</f>
        <v>0</v>
      </c>
      <c r="AR830" s="219">
        <f>SUMPRODUCT(LEN($AG830:$AG833)-LEN(SUBSTITUTE($AG830:$AG833,"S", "")))</f>
        <v>0</v>
      </c>
      <c r="AS830" s="222">
        <f>SUMPRODUCT(LEN($M830:$AE833)-LEN(SUBSTITUTE($M830:$AE833,"F", "")))</f>
        <v>0</v>
      </c>
      <c r="AT830" s="216">
        <f>SUMPRODUCT(LEN($AH830:$AH833)-LEN(SUBSTITUTE($AH830:$AH833,"F", "")))</f>
        <v>0</v>
      </c>
      <c r="AU830" s="219">
        <f>SUMPRODUCT(LEN($AG830:$AG833)-LEN(SUBSTITUTE($AG830:$AG833,"F", "")))</f>
        <v>0</v>
      </c>
      <c r="AV830" s="222">
        <f>SUMPRODUCT(LEN($M830:$AE833)-LEN(SUBSTITUTE($M830:$AE833,"G", "")))</f>
        <v>0</v>
      </c>
      <c r="AW830" s="216">
        <f>SUMPRODUCT(LEN($AH830:$AH833)-LEN(SUBSTITUTE($AH830:$AH833,"G", "")))</f>
        <v>0</v>
      </c>
      <c r="AX830" s="219">
        <f>SUMPRODUCT(LEN($AG830:$AG833)-LEN(SUBSTITUTE($AG830:$AG833,"G", "")))</f>
        <v>0</v>
      </c>
      <c r="AY830" s="222">
        <f>SUMPRODUCT(LEN($M830:$AE833)-LEN(SUBSTITUTE($M830:$AE833,"M", "")))</f>
        <v>0</v>
      </c>
      <c r="AZ830" s="216">
        <f>SUMPRODUCT(LEN($AH830:$AH833)-LEN(SUBSTITUTE($AH830:$AH833,"M", "")))</f>
        <v>0</v>
      </c>
      <c r="BA830" s="219">
        <f>SUMPRODUCT(LEN($AG830:$AG833)-LEN(SUBSTITUTE($AG830:$AG833,"M", "")))</f>
        <v>0</v>
      </c>
      <c r="BB830" s="273">
        <f>SUMPRODUCT(LEN($AI830:$AI833)-LEN(SUBSTITUTE($AI830:$AI833,"S", "")))</f>
        <v>0</v>
      </c>
      <c r="BC830" s="276">
        <f>SUMPRODUCT(LEN($AI830:$AI833)-LEN(SUBSTITUTE($AI830:$AI833,"F", "")))</f>
        <v>0</v>
      </c>
      <c r="BD830" s="276">
        <f>SUMPRODUCT(LEN($AI830:$AI833)-LEN(SUBSTITUTE($AI830:$AI833,"G", "")))</f>
        <v>0</v>
      </c>
      <c r="BE830" s="279">
        <f>SUMPRODUCT(LEN($AI830:$AI833)-LEN(SUBSTITUTE($AI830:$AI833,"M", "")))</f>
        <v>0</v>
      </c>
    </row>
    <row r="831" spans="2:65" ht="28.15" hidden="1" customHeight="1" thickBot="1">
      <c r="B831" s="32"/>
      <c r="C831" s="245"/>
      <c r="D831" s="40"/>
      <c r="E831" s="39"/>
      <c r="F831" s="39"/>
      <c r="G831" s="38"/>
      <c r="H831" s="242"/>
      <c r="I831" s="249"/>
      <c r="J831" s="249"/>
      <c r="K831" s="249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36"/>
      <c r="AK831" s="236"/>
      <c r="AL831" s="22"/>
      <c r="AM831" s="229"/>
      <c r="AN831" s="217"/>
      <c r="AO831" s="220"/>
      <c r="AP831" s="223"/>
      <c r="AQ831" s="217"/>
      <c r="AR831" s="220"/>
      <c r="AS831" s="223"/>
      <c r="AT831" s="217"/>
      <c r="AU831" s="220"/>
      <c r="AV831" s="223"/>
      <c r="AW831" s="217"/>
      <c r="AX831" s="220"/>
      <c r="AY831" s="223"/>
      <c r="AZ831" s="217"/>
      <c r="BA831" s="220"/>
      <c r="BB831" s="274"/>
      <c r="BC831" s="277"/>
      <c r="BD831" s="277"/>
      <c r="BE831" s="280"/>
    </row>
    <row r="832" spans="2:65" ht="28.15" hidden="1" customHeight="1">
      <c r="B832" s="32"/>
      <c r="C832" s="246"/>
      <c r="D832" s="31"/>
      <c r="E832" s="30"/>
      <c r="F832" s="30"/>
      <c r="G832" s="29"/>
      <c r="H832" s="239"/>
      <c r="I832" s="250"/>
      <c r="J832" s="250"/>
      <c r="K832" s="250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36"/>
      <c r="AK832" s="236"/>
      <c r="AL832" s="22"/>
      <c r="AM832" s="229"/>
      <c r="AN832" s="217"/>
      <c r="AO832" s="220"/>
      <c r="AP832" s="223"/>
      <c r="AQ832" s="217"/>
      <c r="AR832" s="220"/>
      <c r="AS832" s="223"/>
      <c r="AT832" s="217"/>
      <c r="AU832" s="220"/>
      <c r="AV832" s="223"/>
      <c r="AW832" s="217"/>
      <c r="AX832" s="220"/>
      <c r="AY832" s="223"/>
      <c r="AZ832" s="217"/>
      <c r="BA832" s="220"/>
      <c r="BB832" s="274"/>
      <c r="BC832" s="277"/>
      <c r="BD832" s="277"/>
      <c r="BE832" s="280"/>
    </row>
    <row r="833" spans="2:65" ht="28.15" hidden="1" customHeight="1" thickBot="1">
      <c r="B833" s="21"/>
      <c r="C833" s="252"/>
      <c r="D833" s="20"/>
      <c r="E833" s="19"/>
      <c r="F833" s="19"/>
      <c r="G833" s="18"/>
      <c r="H833" s="240"/>
      <c r="I833" s="253"/>
      <c r="J833" s="253"/>
      <c r="K833" s="253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37"/>
      <c r="AK833" s="237"/>
      <c r="AL833" s="11"/>
      <c r="AM833" s="230"/>
      <c r="AN833" s="218"/>
      <c r="AO833" s="221"/>
      <c r="AP833" s="224"/>
      <c r="AQ833" s="218"/>
      <c r="AR833" s="221"/>
      <c r="AS833" s="224"/>
      <c r="AT833" s="218"/>
      <c r="AU833" s="221"/>
      <c r="AV833" s="224"/>
      <c r="AW833" s="218"/>
      <c r="AX833" s="221"/>
      <c r="AY833" s="224"/>
      <c r="AZ833" s="218"/>
      <c r="BA833" s="221"/>
      <c r="BB833" s="275"/>
      <c r="BC833" s="278"/>
      <c r="BD833" s="278"/>
      <c r="BE833" s="281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14" t="s">
        <v>167</v>
      </c>
      <c r="M834" s="243"/>
      <c r="N834" s="214" t="s">
        <v>166</v>
      </c>
      <c r="O834" s="243"/>
      <c r="P834" s="214" t="s">
        <v>166</v>
      </c>
      <c r="Q834" s="215"/>
      <c r="R834" s="214" t="s">
        <v>166</v>
      </c>
      <c r="S834" s="215"/>
      <c r="T834" s="214" t="s">
        <v>166</v>
      </c>
      <c r="U834" s="215"/>
      <c r="V834" s="214" t="s">
        <v>166</v>
      </c>
      <c r="W834" s="215"/>
      <c r="X834" s="214" t="s">
        <v>166</v>
      </c>
      <c r="Y834" s="215"/>
      <c r="Z834" s="214" t="s">
        <v>166</v>
      </c>
      <c r="AA834" s="215"/>
      <c r="AB834" s="214" t="s">
        <v>166</v>
      </c>
      <c r="AC834" s="215"/>
      <c r="AD834" s="214" t="s">
        <v>166</v>
      </c>
      <c r="AE834" s="215"/>
      <c r="AF834" s="234" t="s">
        <v>165</v>
      </c>
      <c r="AG834" s="215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55"/>
      <c r="F835" s="256"/>
      <c r="G835" s="257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40</v>
      </c>
      <c r="AN835" s="85">
        <f t="shared" si="110"/>
        <v>3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17</v>
      </c>
      <c r="AW835" s="85">
        <f t="shared" si="110"/>
        <v>0</v>
      </c>
      <c r="AX835" s="84">
        <f t="shared" si="110"/>
        <v>0</v>
      </c>
      <c r="AY835" s="86">
        <f t="shared" si="110"/>
        <v>4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43</v>
      </c>
      <c r="BJ835" s="5">
        <f>SUM(AP835:AR835,BB835)/$BJ$5</f>
        <v>16</v>
      </c>
      <c r="BK835" s="5">
        <f>SUM(AS835:AU835,BC835)/$BJ$5</f>
        <v>0</v>
      </c>
      <c r="BL835" s="5">
        <f>SUM(AV835:AX835,BD835)/$BJ$5</f>
        <v>17</v>
      </c>
      <c r="BM835" s="5">
        <f>SUM(AY835:BA835,BE835)/$BJ$5</f>
        <v>4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20</v>
      </c>
      <c r="AN836" s="66">
        <f t="shared" si="111"/>
        <v>1.5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8.5</v>
      </c>
      <c r="AW836" s="66">
        <f t="shared" si="111"/>
        <v>0</v>
      </c>
      <c r="AX836" s="65">
        <f t="shared" si="111"/>
        <v>0</v>
      </c>
      <c r="AY836" s="67">
        <f t="shared" si="111"/>
        <v>2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4">
        <v>1</v>
      </c>
      <c r="D837" s="50"/>
      <c r="E837" s="49"/>
      <c r="F837" s="49"/>
      <c r="G837" s="48"/>
      <c r="H837" s="241" t="s">
        <v>466</v>
      </c>
      <c r="I837" s="248">
        <v>123</v>
      </c>
      <c r="J837" s="248">
        <v>31</v>
      </c>
      <c r="K837" s="248">
        <v>5</v>
      </c>
      <c r="L837" s="45" t="s">
        <v>132</v>
      </c>
      <c r="M837" s="44" t="s">
        <v>375</v>
      </c>
      <c r="N837" s="45" t="s">
        <v>131</v>
      </c>
      <c r="O837" s="44" t="s">
        <v>1110</v>
      </c>
      <c r="P837" s="45" t="s">
        <v>130</v>
      </c>
      <c r="Q837" s="44" t="s">
        <v>656</v>
      </c>
      <c r="R837" s="45" t="s">
        <v>129</v>
      </c>
      <c r="S837" s="44" t="s">
        <v>1539</v>
      </c>
      <c r="T837" s="45" t="s">
        <v>128</v>
      </c>
      <c r="U837" s="44" t="s">
        <v>746</v>
      </c>
      <c r="V837" s="45" t="s">
        <v>127</v>
      </c>
      <c r="W837" s="44" t="s">
        <v>491</v>
      </c>
      <c r="X837" s="45" t="s">
        <v>126</v>
      </c>
      <c r="Y837" s="44" t="s">
        <v>371</v>
      </c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374</v>
      </c>
      <c r="AI837" s="42"/>
      <c r="AJ837" s="235"/>
      <c r="AK837" s="235"/>
      <c r="AL837" s="51"/>
      <c r="AM837" s="228">
        <f>SUMPRODUCT(LEN($M837:$AE840)-LEN(SUBSTITUTE($M837:$AE840,"A", "")))</f>
        <v>40</v>
      </c>
      <c r="AN837" s="216">
        <f>SUMPRODUCT(LEN($AH837:$AH840)-LEN(SUBSTITUTE($AH837:$AH840,"A", "")))</f>
        <v>3</v>
      </c>
      <c r="AO837" s="219">
        <f>SUMPRODUCT(LEN($AG837:$AG840)-LEN(SUBSTITUTE($AG837:$AG840,"A", "")))</f>
        <v>0</v>
      </c>
      <c r="AP837" s="222">
        <f>SUMPRODUCT(LEN($M837:$AE840)-LEN(SUBSTITUTE($M837:$AE840,"S", "")))</f>
        <v>16</v>
      </c>
      <c r="AQ837" s="216">
        <f>SUMPRODUCT(LEN($AH837:$AH840)-LEN(SUBSTITUTE($AH837:$AH840,"S", "")))</f>
        <v>0</v>
      </c>
      <c r="AR837" s="219">
        <f>SUMPRODUCT(LEN($AG837:$AG840)-LEN(SUBSTITUTE($AG837:$AG840,"S", "")))</f>
        <v>0</v>
      </c>
      <c r="AS837" s="222">
        <f>SUMPRODUCT(LEN($M837:$AE840)-LEN(SUBSTITUTE($M837:$AE840,"F", "")))</f>
        <v>0</v>
      </c>
      <c r="AT837" s="216">
        <f>SUMPRODUCT(LEN($AH837:$AH840)-LEN(SUBSTITUTE($AH837:$AH840,"F", "")))</f>
        <v>0</v>
      </c>
      <c r="AU837" s="219">
        <f>SUMPRODUCT(LEN($AG837:$AG840)-LEN(SUBSTITUTE($AG837:$AG840,"F", "")))</f>
        <v>0</v>
      </c>
      <c r="AV837" s="222">
        <f>SUMPRODUCT(LEN($M837:$AE840)-LEN(SUBSTITUTE($M837:$AE840,"G", "")))</f>
        <v>17</v>
      </c>
      <c r="AW837" s="216">
        <f>SUMPRODUCT(LEN($AH837:$AH840)-LEN(SUBSTITUTE($AH837:$AH840,"G", "")))</f>
        <v>0</v>
      </c>
      <c r="AX837" s="219">
        <f>SUMPRODUCT(LEN($AG837:$AG840)-LEN(SUBSTITUTE($AG837:$AG840,"G", "")))</f>
        <v>0</v>
      </c>
      <c r="AY837" s="222">
        <f>SUMPRODUCT(LEN($M837:$AE840)-LEN(SUBSTITUTE($M837:$AE840,"M", "")))</f>
        <v>4</v>
      </c>
      <c r="AZ837" s="216">
        <f>SUMPRODUCT(LEN($AH837:$AH840)-LEN(SUBSTITUTE($AH837:$AH840,"M", "")))</f>
        <v>0</v>
      </c>
      <c r="BA837" s="219">
        <f>SUMPRODUCT(LEN($AG837:$AG840)-LEN(SUBSTITUTE($AG837:$AG840,"M", "")))</f>
        <v>0</v>
      </c>
      <c r="BB837" s="273">
        <f>SUMPRODUCT(LEN($AI837:$AI840)-LEN(SUBSTITUTE($AI837:$AI840,"S", "")))</f>
        <v>0</v>
      </c>
      <c r="BC837" s="276">
        <f>SUMPRODUCT(LEN($AI837:$AI840)-LEN(SUBSTITUTE($AI837:$AI840,"F", "")))</f>
        <v>0</v>
      </c>
      <c r="BD837" s="276">
        <f>SUMPRODUCT(LEN($AI837:$AI840)-LEN(SUBSTITUTE($AI837:$AI840,"G", "")))</f>
        <v>0</v>
      </c>
      <c r="BE837" s="279">
        <f>SUMPRODUCT(LEN($AI837:$AI840)-LEN(SUBSTITUTE($AI837:$AI840,"M", "")))</f>
        <v>0</v>
      </c>
    </row>
    <row r="838" spans="2:65" ht="28.15" customHeight="1" thickBot="1">
      <c r="B838" s="32"/>
      <c r="C838" s="245"/>
      <c r="D838" s="40"/>
      <c r="E838" s="39"/>
      <c r="F838" s="39"/>
      <c r="G838" s="38"/>
      <c r="H838" s="242"/>
      <c r="I838" s="249"/>
      <c r="J838" s="249"/>
      <c r="K838" s="249"/>
      <c r="L838" s="35" t="s">
        <v>122</v>
      </c>
      <c r="M838" s="34" t="s">
        <v>375</v>
      </c>
      <c r="N838" s="35" t="s">
        <v>121</v>
      </c>
      <c r="O838" s="34" t="s">
        <v>1079</v>
      </c>
      <c r="P838" s="35" t="s">
        <v>120</v>
      </c>
      <c r="Q838" s="34" t="s">
        <v>375</v>
      </c>
      <c r="R838" s="35" t="s">
        <v>119</v>
      </c>
      <c r="S838" s="34" t="s">
        <v>720</v>
      </c>
      <c r="T838" s="35" t="s">
        <v>118</v>
      </c>
      <c r="U838" s="34" t="s">
        <v>661</v>
      </c>
      <c r="V838" s="35" t="s">
        <v>117</v>
      </c>
      <c r="W838" s="34" t="s">
        <v>372</v>
      </c>
      <c r="X838" s="35" t="s">
        <v>116</v>
      </c>
      <c r="Y838" s="34" t="s">
        <v>133</v>
      </c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36"/>
      <c r="AK838" s="236"/>
      <c r="AL838" s="51"/>
      <c r="AM838" s="229"/>
      <c r="AN838" s="217"/>
      <c r="AO838" s="220"/>
      <c r="AP838" s="223"/>
      <c r="AQ838" s="217"/>
      <c r="AR838" s="220"/>
      <c r="AS838" s="223"/>
      <c r="AT838" s="217"/>
      <c r="AU838" s="220"/>
      <c r="AV838" s="223"/>
      <c r="AW838" s="217"/>
      <c r="AX838" s="220"/>
      <c r="AY838" s="223"/>
      <c r="AZ838" s="217"/>
      <c r="BA838" s="220"/>
      <c r="BB838" s="274"/>
      <c r="BC838" s="277"/>
      <c r="BD838" s="277"/>
      <c r="BE838" s="280"/>
    </row>
    <row r="839" spans="2:65" ht="28.15" customHeight="1">
      <c r="B839" s="32"/>
      <c r="C839" s="246"/>
      <c r="D839" s="31"/>
      <c r="E839" s="30"/>
      <c r="F839" s="30"/>
      <c r="G839" s="29"/>
      <c r="H839" s="239">
        <v>255</v>
      </c>
      <c r="I839" s="250"/>
      <c r="J839" s="250"/>
      <c r="K839" s="250"/>
      <c r="L839" s="26" t="s">
        <v>112</v>
      </c>
      <c r="M839" s="25" t="s">
        <v>1106</v>
      </c>
      <c r="N839" s="26" t="s">
        <v>111</v>
      </c>
      <c r="O839" s="25" t="s">
        <v>1147</v>
      </c>
      <c r="P839" s="26" t="s">
        <v>110</v>
      </c>
      <c r="Q839" s="25" t="s">
        <v>530</v>
      </c>
      <c r="R839" s="26" t="s">
        <v>109</v>
      </c>
      <c r="S839" s="25" t="s">
        <v>703</v>
      </c>
      <c r="T839" s="26" t="s">
        <v>108</v>
      </c>
      <c r="U839" s="25" t="s">
        <v>650</v>
      </c>
      <c r="V839" s="26" t="s">
        <v>107</v>
      </c>
      <c r="W839" s="25" t="s">
        <v>372</v>
      </c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36"/>
      <c r="AK839" s="236"/>
      <c r="AL839" s="51"/>
      <c r="AM839" s="229"/>
      <c r="AN839" s="217"/>
      <c r="AO839" s="220"/>
      <c r="AP839" s="223"/>
      <c r="AQ839" s="217"/>
      <c r="AR839" s="220"/>
      <c r="AS839" s="223"/>
      <c r="AT839" s="217"/>
      <c r="AU839" s="220"/>
      <c r="AV839" s="223"/>
      <c r="AW839" s="217"/>
      <c r="AX839" s="220"/>
      <c r="AY839" s="223"/>
      <c r="AZ839" s="217"/>
      <c r="BA839" s="220"/>
      <c r="BB839" s="274"/>
      <c r="BC839" s="277"/>
      <c r="BD839" s="277"/>
      <c r="BE839" s="280"/>
    </row>
    <row r="840" spans="2:65" ht="28.15" customHeight="1" thickBot="1">
      <c r="B840" s="32"/>
      <c r="C840" s="247"/>
      <c r="D840" s="60"/>
      <c r="E840" s="59"/>
      <c r="F840" s="59"/>
      <c r="G840" s="58"/>
      <c r="H840" s="240"/>
      <c r="I840" s="251"/>
      <c r="J840" s="251"/>
      <c r="K840" s="251"/>
      <c r="L840" s="55" t="s">
        <v>103</v>
      </c>
      <c r="M840" s="54" t="s">
        <v>720</v>
      </c>
      <c r="N840" s="55" t="s">
        <v>102</v>
      </c>
      <c r="O840" s="54" t="s">
        <v>374</v>
      </c>
      <c r="P840" s="55" t="s">
        <v>101</v>
      </c>
      <c r="Q840" s="54" t="s">
        <v>703</v>
      </c>
      <c r="R840" s="55" t="s">
        <v>100</v>
      </c>
      <c r="S840" s="54" t="s">
        <v>464</v>
      </c>
      <c r="T840" s="55">
        <v>20</v>
      </c>
      <c r="U840" s="54" t="s">
        <v>377</v>
      </c>
      <c r="V840" s="55" t="s">
        <v>99</v>
      </c>
      <c r="W840" s="54" t="s">
        <v>371</v>
      </c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38"/>
      <c r="AK840" s="238"/>
      <c r="AL840" s="51"/>
      <c r="AM840" s="230"/>
      <c r="AN840" s="218"/>
      <c r="AO840" s="221"/>
      <c r="AP840" s="224"/>
      <c r="AQ840" s="218"/>
      <c r="AR840" s="221"/>
      <c r="AS840" s="224"/>
      <c r="AT840" s="218"/>
      <c r="AU840" s="221"/>
      <c r="AV840" s="224"/>
      <c r="AW840" s="218"/>
      <c r="AX840" s="221"/>
      <c r="AY840" s="224"/>
      <c r="AZ840" s="218"/>
      <c r="BA840" s="221"/>
      <c r="BB840" s="275"/>
      <c r="BC840" s="278"/>
      <c r="BD840" s="278"/>
      <c r="BE840" s="281"/>
    </row>
    <row r="841" spans="2:65" ht="28.15" customHeight="1">
      <c r="B841" s="32"/>
      <c r="C841" s="244">
        <v>2</v>
      </c>
      <c r="D841" s="50"/>
      <c r="E841" s="49"/>
      <c r="F841" s="49"/>
      <c r="G841" s="48"/>
      <c r="H841" s="241"/>
      <c r="I841" s="248"/>
      <c r="J841" s="248"/>
      <c r="K841" s="248"/>
      <c r="L841" s="45" t="s">
        <v>132</v>
      </c>
      <c r="M841" s="44"/>
      <c r="N841" s="45" t="s">
        <v>131</v>
      </c>
      <c r="O841" s="44"/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31"/>
      <c r="AK841" s="225"/>
      <c r="AL841" s="51"/>
      <c r="AM841" s="228">
        <f>SUMPRODUCT(LEN($M841:$AE844)-LEN(SUBSTITUTE($M841:$AE844,"A", "")))</f>
        <v>0</v>
      </c>
      <c r="AN841" s="216">
        <f>SUMPRODUCT(LEN($AH841:$AH844)-LEN(SUBSTITUTE($AH841:$AH844,"A", "")))</f>
        <v>0</v>
      </c>
      <c r="AO841" s="219">
        <f>SUMPRODUCT(LEN($AG841:$AG844)-LEN(SUBSTITUTE($AG841:$AG844,"A", "")))</f>
        <v>0</v>
      </c>
      <c r="AP841" s="222">
        <f>SUMPRODUCT(LEN($M841:$AE844)-LEN(SUBSTITUTE($M841:$AE844,"S", "")))</f>
        <v>0</v>
      </c>
      <c r="AQ841" s="216">
        <f>SUMPRODUCT(LEN($AH841:$AH844)-LEN(SUBSTITUTE($AH841:$AH844,"S", "")))</f>
        <v>0</v>
      </c>
      <c r="AR841" s="219">
        <f>SUMPRODUCT(LEN($AG841:$AG844)-LEN(SUBSTITUTE($AG841:$AG844,"S", "")))</f>
        <v>0</v>
      </c>
      <c r="AS841" s="222">
        <f>SUMPRODUCT(LEN($M841:$AE844)-LEN(SUBSTITUTE($M841:$AE844,"F", "")))</f>
        <v>0</v>
      </c>
      <c r="AT841" s="216">
        <f>SUMPRODUCT(LEN($AH841:$AH844)-LEN(SUBSTITUTE($AH841:$AH844,"F", "")))</f>
        <v>0</v>
      </c>
      <c r="AU841" s="219">
        <f>SUMPRODUCT(LEN($AG841:$AG844)-LEN(SUBSTITUTE($AG841:$AG844,"F", "")))</f>
        <v>0</v>
      </c>
      <c r="AV841" s="222">
        <f>SUMPRODUCT(LEN($M841:$AE844)-LEN(SUBSTITUTE($M841:$AE844,"G", "")))</f>
        <v>0</v>
      </c>
      <c r="AW841" s="216">
        <f>SUMPRODUCT(LEN($AH841:$AH844)-LEN(SUBSTITUTE($AH841:$AH844,"G", "")))</f>
        <v>0</v>
      </c>
      <c r="AX841" s="219">
        <f>SUMPRODUCT(LEN($AG841:$AG844)-LEN(SUBSTITUTE($AG841:$AG844,"G", "")))</f>
        <v>0</v>
      </c>
      <c r="AY841" s="222">
        <f>SUMPRODUCT(LEN($M841:$AE844)-LEN(SUBSTITUTE($M841:$AE844,"M", "")))</f>
        <v>0</v>
      </c>
      <c r="AZ841" s="216">
        <f>SUMPRODUCT(LEN($AH841:$AH844)-LEN(SUBSTITUTE($AH841:$AH844,"M", "")))</f>
        <v>0</v>
      </c>
      <c r="BA841" s="219">
        <f>SUMPRODUCT(LEN($AG841:$AG844)-LEN(SUBSTITUTE($AG841:$AG844,"M", "")))</f>
        <v>0</v>
      </c>
      <c r="BB841" s="273">
        <f>SUMPRODUCT(LEN($AI841:$AI844)-LEN(SUBSTITUTE($AI841:$AI844,"S", "")))</f>
        <v>0</v>
      </c>
      <c r="BC841" s="276">
        <f>SUMPRODUCT(LEN($AI841:$AI844)-LEN(SUBSTITUTE($AI841:$AI844,"F", "")))</f>
        <v>0</v>
      </c>
      <c r="BD841" s="276">
        <f>SUMPRODUCT(LEN($AI841:$AI844)-LEN(SUBSTITUTE($AI841:$AI844,"G", "")))</f>
        <v>0</v>
      </c>
      <c r="BE841" s="279">
        <f>SUMPRODUCT(LEN($AI841:$AI844)-LEN(SUBSTITUTE($AI841:$AI844,"M", "")))</f>
        <v>0</v>
      </c>
    </row>
    <row r="842" spans="2:65" ht="28.15" customHeight="1" thickBot="1">
      <c r="B842" s="32"/>
      <c r="C842" s="245"/>
      <c r="D842" s="40"/>
      <c r="E842" s="39"/>
      <c r="F842" s="39"/>
      <c r="G842" s="38"/>
      <c r="H842" s="242"/>
      <c r="I842" s="249"/>
      <c r="J842" s="249"/>
      <c r="K842" s="249"/>
      <c r="L842" s="35" t="s">
        <v>122</v>
      </c>
      <c r="M842" s="34"/>
      <c r="N842" s="35" t="s">
        <v>121</v>
      </c>
      <c r="O842" s="34"/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32"/>
      <c r="AK842" s="226"/>
      <c r="AL842" s="51"/>
      <c r="AM842" s="229"/>
      <c r="AN842" s="217"/>
      <c r="AO842" s="220"/>
      <c r="AP842" s="223"/>
      <c r="AQ842" s="217"/>
      <c r="AR842" s="220"/>
      <c r="AS842" s="223"/>
      <c r="AT842" s="217"/>
      <c r="AU842" s="220"/>
      <c r="AV842" s="223"/>
      <c r="AW842" s="217"/>
      <c r="AX842" s="220"/>
      <c r="AY842" s="223"/>
      <c r="AZ842" s="217"/>
      <c r="BA842" s="220"/>
      <c r="BB842" s="274"/>
      <c r="BC842" s="277"/>
      <c r="BD842" s="277"/>
      <c r="BE842" s="280"/>
    </row>
    <row r="843" spans="2:65" ht="28.15" customHeight="1">
      <c r="B843" s="32"/>
      <c r="C843" s="246"/>
      <c r="D843" s="31"/>
      <c r="E843" s="30"/>
      <c r="F843" s="30"/>
      <c r="G843" s="29"/>
      <c r="H843" s="239"/>
      <c r="I843" s="250"/>
      <c r="J843" s="250"/>
      <c r="K843" s="250"/>
      <c r="L843" s="26" t="s">
        <v>112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32"/>
      <c r="AK843" s="226"/>
      <c r="AL843" s="51"/>
      <c r="AM843" s="229"/>
      <c r="AN843" s="217"/>
      <c r="AO843" s="220"/>
      <c r="AP843" s="223"/>
      <c r="AQ843" s="217"/>
      <c r="AR843" s="220"/>
      <c r="AS843" s="223"/>
      <c r="AT843" s="217"/>
      <c r="AU843" s="220"/>
      <c r="AV843" s="223"/>
      <c r="AW843" s="217"/>
      <c r="AX843" s="220"/>
      <c r="AY843" s="223"/>
      <c r="AZ843" s="217"/>
      <c r="BA843" s="220"/>
      <c r="BB843" s="274"/>
      <c r="BC843" s="277"/>
      <c r="BD843" s="277"/>
      <c r="BE843" s="280"/>
    </row>
    <row r="844" spans="2:65" ht="28.15" customHeight="1" thickBot="1">
      <c r="B844" s="32"/>
      <c r="C844" s="247"/>
      <c r="D844" s="60"/>
      <c r="E844" s="59"/>
      <c r="F844" s="59"/>
      <c r="G844" s="58"/>
      <c r="H844" s="240"/>
      <c r="I844" s="251"/>
      <c r="J844" s="251"/>
      <c r="K844" s="251"/>
      <c r="L844" s="55" t="s">
        <v>103</v>
      </c>
      <c r="M844" s="54"/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33"/>
      <c r="AK844" s="227"/>
      <c r="AL844" s="51"/>
      <c r="AM844" s="230"/>
      <c r="AN844" s="218"/>
      <c r="AO844" s="221"/>
      <c r="AP844" s="224"/>
      <c r="AQ844" s="218"/>
      <c r="AR844" s="221"/>
      <c r="AS844" s="224"/>
      <c r="AT844" s="218"/>
      <c r="AU844" s="221"/>
      <c r="AV844" s="224"/>
      <c r="AW844" s="218"/>
      <c r="AX844" s="221"/>
      <c r="AY844" s="224"/>
      <c r="AZ844" s="218"/>
      <c r="BA844" s="221"/>
      <c r="BB844" s="275"/>
      <c r="BC844" s="278"/>
      <c r="BD844" s="278"/>
      <c r="BE844" s="281"/>
    </row>
    <row r="845" spans="2:65" ht="28.15" hidden="1" customHeight="1">
      <c r="B845" s="32"/>
      <c r="C845" s="244">
        <v>3</v>
      </c>
      <c r="D845" s="50"/>
      <c r="E845" s="49"/>
      <c r="F845" s="49"/>
      <c r="G845" s="48"/>
      <c r="H845" s="241"/>
      <c r="I845" s="248"/>
      <c r="J845" s="248"/>
      <c r="K845" s="248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35"/>
      <c r="AK845" s="235"/>
      <c r="AL845" s="41"/>
      <c r="AM845" s="228">
        <f>SUMPRODUCT(LEN($M845:$AE848)-LEN(SUBSTITUTE($M845:$AE848,"A", "")))</f>
        <v>0</v>
      </c>
      <c r="AN845" s="216">
        <f>SUMPRODUCT(LEN($AH845:$AH848)-LEN(SUBSTITUTE($AH845:$AH848,"A", "")))</f>
        <v>0</v>
      </c>
      <c r="AO845" s="219">
        <f>SUMPRODUCT(LEN($AG845:$AG848)-LEN(SUBSTITUTE($AG845:$AG848,"A", "")))</f>
        <v>0</v>
      </c>
      <c r="AP845" s="222">
        <f>SUMPRODUCT(LEN($M845:$AE848)-LEN(SUBSTITUTE($M845:$AE848,"S", "")))</f>
        <v>0</v>
      </c>
      <c r="AQ845" s="216">
        <f>SUMPRODUCT(LEN($AH845:$AH848)-LEN(SUBSTITUTE($AH845:$AH848,"S", "")))</f>
        <v>0</v>
      </c>
      <c r="AR845" s="219">
        <f>SUMPRODUCT(LEN($AG845:$AG848)-LEN(SUBSTITUTE($AG845:$AG848,"S", "")))</f>
        <v>0</v>
      </c>
      <c r="AS845" s="222">
        <f>SUMPRODUCT(LEN($M845:$AE848)-LEN(SUBSTITUTE($M845:$AE848,"F", "")))</f>
        <v>0</v>
      </c>
      <c r="AT845" s="216">
        <f>SUMPRODUCT(LEN($AH845:$AH848)-LEN(SUBSTITUTE($AH845:$AH848,"F", "")))</f>
        <v>0</v>
      </c>
      <c r="AU845" s="219">
        <f>SUMPRODUCT(LEN($AG845:$AG848)-LEN(SUBSTITUTE($AG845:$AG848,"F", "")))</f>
        <v>0</v>
      </c>
      <c r="AV845" s="222">
        <f>SUMPRODUCT(LEN($M845:$AE848)-LEN(SUBSTITUTE($M845:$AE848,"G", "")))</f>
        <v>0</v>
      </c>
      <c r="AW845" s="216">
        <f>SUMPRODUCT(LEN($AH845:$AH848)-LEN(SUBSTITUTE($AH845:$AH848,"G", "")))</f>
        <v>0</v>
      </c>
      <c r="AX845" s="219">
        <f>SUMPRODUCT(LEN($AG845:$AG848)-LEN(SUBSTITUTE($AG845:$AG848,"G", "")))</f>
        <v>0</v>
      </c>
      <c r="AY845" s="222">
        <f>SUMPRODUCT(LEN($M845:$AE848)-LEN(SUBSTITUTE($M845:$AE848,"M", "")))</f>
        <v>0</v>
      </c>
      <c r="AZ845" s="216">
        <f>SUMPRODUCT(LEN($AH845:$AH848)-LEN(SUBSTITUTE($AH845:$AH848,"M", "")))</f>
        <v>0</v>
      </c>
      <c r="BA845" s="219">
        <f>SUMPRODUCT(LEN($AG845:$AG848)-LEN(SUBSTITUTE($AG845:$AG848,"M", "")))</f>
        <v>0</v>
      </c>
      <c r="BB845" s="273">
        <f>SUMPRODUCT(LEN($AI845:$AI848)-LEN(SUBSTITUTE($AI845:$AI848,"S", "")))</f>
        <v>0</v>
      </c>
      <c r="BC845" s="276">
        <f>SUMPRODUCT(LEN($AI845:$AI848)-LEN(SUBSTITUTE($AI845:$AI848,"F", "")))</f>
        <v>0</v>
      </c>
      <c r="BD845" s="276">
        <f>SUMPRODUCT(LEN($AI845:$AI848)-LEN(SUBSTITUTE($AI845:$AI848,"G", "")))</f>
        <v>0</v>
      </c>
      <c r="BE845" s="279">
        <f>SUMPRODUCT(LEN($AI845:$AI848)-LEN(SUBSTITUTE($AI845:$AI848,"M", "")))</f>
        <v>0</v>
      </c>
    </row>
    <row r="846" spans="2:65" ht="28.15" hidden="1" customHeight="1" thickBot="1">
      <c r="B846" s="32"/>
      <c r="C846" s="245"/>
      <c r="D846" s="40"/>
      <c r="E846" s="39"/>
      <c r="F846" s="39"/>
      <c r="G846" s="38"/>
      <c r="H846" s="242"/>
      <c r="I846" s="249"/>
      <c r="J846" s="249"/>
      <c r="K846" s="249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36"/>
      <c r="AK846" s="236"/>
      <c r="AL846" s="22"/>
      <c r="AM846" s="229"/>
      <c r="AN846" s="217"/>
      <c r="AO846" s="220"/>
      <c r="AP846" s="223"/>
      <c r="AQ846" s="217"/>
      <c r="AR846" s="220"/>
      <c r="AS846" s="223"/>
      <c r="AT846" s="217"/>
      <c r="AU846" s="220"/>
      <c r="AV846" s="223"/>
      <c r="AW846" s="217"/>
      <c r="AX846" s="220"/>
      <c r="AY846" s="223"/>
      <c r="AZ846" s="217"/>
      <c r="BA846" s="220"/>
      <c r="BB846" s="274"/>
      <c r="BC846" s="277"/>
      <c r="BD846" s="277"/>
      <c r="BE846" s="280"/>
    </row>
    <row r="847" spans="2:65" ht="28.15" hidden="1" customHeight="1">
      <c r="B847" s="32"/>
      <c r="C847" s="246"/>
      <c r="D847" s="31"/>
      <c r="E847" s="30"/>
      <c r="F847" s="30"/>
      <c r="G847" s="29"/>
      <c r="H847" s="239"/>
      <c r="I847" s="250"/>
      <c r="J847" s="250"/>
      <c r="K847" s="250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36"/>
      <c r="AK847" s="236"/>
      <c r="AL847" s="22"/>
      <c r="AM847" s="229"/>
      <c r="AN847" s="217"/>
      <c r="AO847" s="220"/>
      <c r="AP847" s="223"/>
      <c r="AQ847" s="217"/>
      <c r="AR847" s="220"/>
      <c r="AS847" s="223"/>
      <c r="AT847" s="217"/>
      <c r="AU847" s="220"/>
      <c r="AV847" s="223"/>
      <c r="AW847" s="217"/>
      <c r="AX847" s="220"/>
      <c r="AY847" s="223"/>
      <c r="AZ847" s="217"/>
      <c r="BA847" s="220"/>
      <c r="BB847" s="274"/>
      <c r="BC847" s="277"/>
      <c r="BD847" s="277"/>
      <c r="BE847" s="280"/>
    </row>
    <row r="848" spans="2:65" ht="28.15" hidden="1" customHeight="1" thickBot="1">
      <c r="B848" s="21"/>
      <c r="C848" s="252"/>
      <c r="D848" s="20"/>
      <c r="E848" s="19"/>
      <c r="F848" s="19"/>
      <c r="G848" s="18"/>
      <c r="H848" s="240"/>
      <c r="I848" s="253"/>
      <c r="J848" s="253"/>
      <c r="K848" s="253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37"/>
      <c r="AK848" s="237"/>
      <c r="AL848" s="11"/>
      <c r="AM848" s="230"/>
      <c r="AN848" s="218"/>
      <c r="AO848" s="221"/>
      <c r="AP848" s="224"/>
      <c r="AQ848" s="218"/>
      <c r="AR848" s="221"/>
      <c r="AS848" s="224"/>
      <c r="AT848" s="218"/>
      <c r="AU848" s="221"/>
      <c r="AV848" s="224"/>
      <c r="AW848" s="218"/>
      <c r="AX848" s="221"/>
      <c r="AY848" s="224"/>
      <c r="AZ848" s="218"/>
      <c r="BA848" s="221"/>
      <c r="BB848" s="275"/>
      <c r="BC848" s="278"/>
      <c r="BD848" s="278"/>
      <c r="BE848" s="281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14" t="s">
        <v>167</v>
      </c>
      <c r="M849" s="243"/>
      <c r="N849" s="214" t="s">
        <v>166</v>
      </c>
      <c r="O849" s="243"/>
      <c r="P849" s="214" t="s">
        <v>166</v>
      </c>
      <c r="Q849" s="215"/>
      <c r="R849" s="214" t="s">
        <v>166</v>
      </c>
      <c r="S849" s="215"/>
      <c r="T849" s="214" t="s">
        <v>166</v>
      </c>
      <c r="U849" s="215"/>
      <c r="V849" s="214" t="s">
        <v>166</v>
      </c>
      <c r="W849" s="215"/>
      <c r="X849" s="214" t="s">
        <v>166</v>
      </c>
      <c r="Y849" s="215"/>
      <c r="Z849" s="214" t="s">
        <v>166</v>
      </c>
      <c r="AA849" s="215"/>
      <c r="AB849" s="214" t="s">
        <v>166</v>
      </c>
      <c r="AC849" s="215"/>
      <c r="AD849" s="214" t="s">
        <v>166</v>
      </c>
      <c r="AE849" s="215"/>
      <c r="AF849" s="234" t="s">
        <v>165</v>
      </c>
      <c r="AG849" s="215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55"/>
      <c r="F850" s="256"/>
      <c r="G850" s="257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54</v>
      </c>
      <c r="AN850" s="85">
        <f t="shared" si="112"/>
        <v>0</v>
      </c>
      <c r="AO850" s="84">
        <f t="shared" si="112"/>
        <v>0</v>
      </c>
      <c r="AP850" s="86">
        <f t="shared" si="112"/>
        <v>14</v>
      </c>
      <c r="AQ850" s="85">
        <f t="shared" si="112"/>
        <v>0</v>
      </c>
      <c r="AR850" s="84">
        <f t="shared" si="112"/>
        <v>0</v>
      </c>
      <c r="AS850" s="86">
        <f t="shared" si="112"/>
        <v>2</v>
      </c>
      <c r="AT850" s="85">
        <f t="shared" si="112"/>
        <v>0</v>
      </c>
      <c r="AU850" s="84">
        <f t="shared" si="112"/>
        <v>0</v>
      </c>
      <c r="AV850" s="86">
        <f t="shared" si="112"/>
        <v>18</v>
      </c>
      <c r="AW850" s="85">
        <f t="shared" si="112"/>
        <v>0</v>
      </c>
      <c r="AX850" s="84">
        <f t="shared" si="112"/>
        <v>0</v>
      </c>
      <c r="AY850" s="86">
        <f t="shared" si="112"/>
        <v>8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3</v>
      </c>
      <c r="BE850" s="81">
        <f t="shared" si="112"/>
        <v>0</v>
      </c>
      <c r="BF850" s="61" t="s">
        <v>137</v>
      </c>
      <c r="BI850" s="5">
        <f>SUM(AM850:AO850)/$BJ$5</f>
        <v>54</v>
      </c>
      <c r="BJ850" s="5">
        <f>SUM(AP850:AR850,BB850)/$BJ$5</f>
        <v>14</v>
      </c>
      <c r="BK850" s="5">
        <f>SUM(AS850:AU850,BC850)/$BJ$5</f>
        <v>2</v>
      </c>
      <c r="BL850" s="5">
        <f>SUM(AV850:AX850,BD850)/$BJ$5</f>
        <v>21</v>
      </c>
      <c r="BM850" s="5">
        <f>SUM(AY850:BA850,BE850)/$BJ$5</f>
        <v>8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27</v>
      </c>
      <c r="AN851" s="66">
        <f t="shared" si="113"/>
        <v>0</v>
      </c>
      <c r="AO851" s="65">
        <f t="shared" si="113"/>
        <v>0</v>
      </c>
      <c r="AP851" s="67">
        <f t="shared" si="113"/>
        <v>7</v>
      </c>
      <c r="AQ851" s="66">
        <f t="shared" si="113"/>
        <v>0</v>
      </c>
      <c r="AR851" s="65">
        <f t="shared" si="113"/>
        <v>0</v>
      </c>
      <c r="AS851" s="67">
        <f t="shared" si="113"/>
        <v>1</v>
      </c>
      <c r="AT851" s="66">
        <f t="shared" si="113"/>
        <v>0</v>
      </c>
      <c r="AU851" s="65">
        <f t="shared" si="113"/>
        <v>0</v>
      </c>
      <c r="AV851" s="67">
        <f t="shared" si="113"/>
        <v>9</v>
      </c>
      <c r="AW851" s="66">
        <f t="shared" si="113"/>
        <v>0</v>
      </c>
      <c r="AX851" s="65">
        <f t="shared" si="113"/>
        <v>0</v>
      </c>
      <c r="AY851" s="67">
        <f t="shared" si="113"/>
        <v>4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1.5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4">
        <v>1</v>
      </c>
      <c r="D852" s="50"/>
      <c r="E852" s="49"/>
      <c r="F852" s="49"/>
      <c r="G852" s="48"/>
      <c r="H852" s="241" t="s">
        <v>178</v>
      </c>
      <c r="I852" s="248">
        <v>149</v>
      </c>
      <c r="J852" s="248">
        <v>36</v>
      </c>
      <c r="K852" s="248">
        <v>6</v>
      </c>
      <c r="L852" s="45" t="s">
        <v>132</v>
      </c>
      <c r="M852" s="44" t="s">
        <v>175</v>
      </c>
      <c r="N852" s="45" t="s">
        <v>131</v>
      </c>
      <c r="O852" s="44" t="s">
        <v>175</v>
      </c>
      <c r="P852" s="45" t="s">
        <v>130</v>
      </c>
      <c r="Q852" s="44" t="s">
        <v>1295</v>
      </c>
      <c r="R852" s="45" t="s">
        <v>129</v>
      </c>
      <c r="S852" s="44" t="s">
        <v>743</v>
      </c>
      <c r="T852" s="45" t="s">
        <v>128</v>
      </c>
      <c r="U852" s="44" t="s">
        <v>1524</v>
      </c>
      <c r="V852" s="45" t="s">
        <v>127</v>
      </c>
      <c r="W852" s="44" t="s">
        <v>664</v>
      </c>
      <c r="X852" s="45" t="s">
        <v>126</v>
      </c>
      <c r="Y852" s="44" t="s">
        <v>491</v>
      </c>
      <c r="Z852" s="45" t="s">
        <v>125</v>
      </c>
      <c r="AA852" s="44" t="s">
        <v>175</v>
      </c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 t="s">
        <v>891</v>
      </c>
      <c r="AJ852" s="235"/>
      <c r="AK852" s="235"/>
      <c r="AL852" s="51"/>
      <c r="AM852" s="228">
        <f>SUMPRODUCT(LEN($M852:$AE855)-LEN(SUBSTITUTE($M852:$AE855,"A", "")))</f>
        <v>54</v>
      </c>
      <c r="AN852" s="216">
        <f>SUMPRODUCT(LEN($AH852:$AH855)-LEN(SUBSTITUTE($AH852:$AH855,"A", "")))</f>
        <v>0</v>
      </c>
      <c r="AO852" s="219">
        <f>SUMPRODUCT(LEN($AG852:$AG855)-LEN(SUBSTITUTE($AG852:$AG855,"A", "")))</f>
        <v>0</v>
      </c>
      <c r="AP852" s="222">
        <f>SUMPRODUCT(LEN($M852:$AE855)-LEN(SUBSTITUTE($M852:$AE855,"S", "")))</f>
        <v>14</v>
      </c>
      <c r="AQ852" s="216">
        <f>SUMPRODUCT(LEN($AH852:$AH855)-LEN(SUBSTITUTE($AH852:$AH855,"S", "")))</f>
        <v>0</v>
      </c>
      <c r="AR852" s="219">
        <f>SUMPRODUCT(LEN($AG852:$AG855)-LEN(SUBSTITUTE($AG852:$AG855,"S", "")))</f>
        <v>0</v>
      </c>
      <c r="AS852" s="222">
        <f>SUMPRODUCT(LEN($M852:$AE855)-LEN(SUBSTITUTE($M852:$AE855,"F", "")))</f>
        <v>2</v>
      </c>
      <c r="AT852" s="216">
        <f>SUMPRODUCT(LEN($AH852:$AH855)-LEN(SUBSTITUTE($AH852:$AH855,"F", "")))</f>
        <v>0</v>
      </c>
      <c r="AU852" s="219">
        <f>SUMPRODUCT(LEN($AG852:$AG855)-LEN(SUBSTITUTE($AG852:$AG855,"F", "")))</f>
        <v>0</v>
      </c>
      <c r="AV852" s="222">
        <f>SUMPRODUCT(LEN($M852:$AE855)-LEN(SUBSTITUTE($M852:$AE855,"G", "")))</f>
        <v>18</v>
      </c>
      <c r="AW852" s="216">
        <f>SUMPRODUCT(LEN($AH852:$AH855)-LEN(SUBSTITUTE($AH852:$AH855,"G", "")))</f>
        <v>0</v>
      </c>
      <c r="AX852" s="219">
        <f>SUMPRODUCT(LEN($AG852:$AG855)-LEN(SUBSTITUTE($AG852:$AG855,"G", "")))</f>
        <v>0</v>
      </c>
      <c r="AY852" s="222">
        <f>SUMPRODUCT(LEN($M852:$AE855)-LEN(SUBSTITUTE($M852:$AE855,"M", "")))</f>
        <v>8</v>
      </c>
      <c r="AZ852" s="216">
        <f>SUMPRODUCT(LEN($AH852:$AH855)-LEN(SUBSTITUTE($AH852:$AH855,"M", "")))</f>
        <v>0</v>
      </c>
      <c r="BA852" s="219">
        <f>SUMPRODUCT(LEN($AG852:$AG855)-LEN(SUBSTITUTE($AG852:$AG855,"M", "")))</f>
        <v>0</v>
      </c>
      <c r="BB852" s="273">
        <f>SUMPRODUCT(LEN($AI852:$AI855)-LEN(SUBSTITUTE($AI852:$AI855,"S", "")))</f>
        <v>0</v>
      </c>
      <c r="BC852" s="276">
        <f>SUMPRODUCT(LEN($AI852:$AI855)-LEN(SUBSTITUTE($AI852:$AI855,"F", "")))</f>
        <v>0</v>
      </c>
      <c r="BD852" s="276">
        <f>SUMPRODUCT(LEN($AI852:$AI855)-LEN(SUBSTITUTE($AI852:$AI855,"G", "")))</f>
        <v>3</v>
      </c>
      <c r="BE852" s="279">
        <f>SUMPRODUCT(LEN($AI852:$AI855)-LEN(SUBSTITUTE($AI852:$AI855,"M", "")))</f>
        <v>0</v>
      </c>
    </row>
    <row r="853" spans="2:65" ht="28.15" customHeight="1" thickBot="1">
      <c r="B853" s="32"/>
      <c r="C853" s="245"/>
      <c r="D853" s="40"/>
      <c r="E853" s="39"/>
      <c r="F853" s="39"/>
      <c r="G853" s="38"/>
      <c r="H853" s="242"/>
      <c r="I853" s="249"/>
      <c r="J853" s="249"/>
      <c r="K853" s="249"/>
      <c r="L853" s="35" t="s">
        <v>122</v>
      </c>
      <c r="M853" s="34" t="s">
        <v>175</v>
      </c>
      <c r="N853" s="35" t="s">
        <v>121</v>
      </c>
      <c r="O853" s="34" t="s">
        <v>1264</v>
      </c>
      <c r="P853" s="35" t="s">
        <v>120</v>
      </c>
      <c r="Q853" s="34" t="s">
        <v>720</v>
      </c>
      <c r="R853" s="35" t="s">
        <v>119</v>
      </c>
      <c r="S853" s="34" t="s">
        <v>743</v>
      </c>
      <c r="T853" s="35" t="s">
        <v>118</v>
      </c>
      <c r="U853" s="34" t="s">
        <v>1096</v>
      </c>
      <c r="V853" s="35" t="s">
        <v>117</v>
      </c>
      <c r="W853" s="34" t="s">
        <v>502</v>
      </c>
      <c r="X853" s="35" t="s">
        <v>116</v>
      </c>
      <c r="Y853" s="34" t="s">
        <v>371</v>
      </c>
      <c r="Z853" s="35" t="s">
        <v>115</v>
      </c>
      <c r="AA853" s="34" t="s">
        <v>175</v>
      </c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36"/>
      <c r="AK853" s="236"/>
      <c r="AL853" s="51"/>
      <c r="AM853" s="229"/>
      <c r="AN853" s="217"/>
      <c r="AO853" s="220"/>
      <c r="AP853" s="223"/>
      <c r="AQ853" s="217"/>
      <c r="AR853" s="220"/>
      <c r="AS853" s="223"/>
      <c r="AT853" s="217"/>
      <c r="AU853" s="220"/>
      <c r="AV853" s="223"/>
      <c r="AW853" s="217"/>
      <c r="AX853" s="220"/>
      <c r="AY853" s="223"/>
      <c r="AZ853" s="217"/>
      <c r="BA853" s="220"/>
      <c r="BB853" s="274"/>
      <c r="BC853" s="277"/>
      <c r="BD853" s="277"/>
      <c r="BE853" s="280"/>
    </row>
    <row r="854" spans="2:65" ht="28.15" customHeight="1">
      <c r="B854" s="32"/>
      <c r="C854" s="246"/>
      <c r="D854" s="31"/>
      <c r="E854" s="30"/>
      <c r="F854" s="30"/>
      <c r="G854" s="29"/>
      <c r="H854" s="239">
        <v>255</v>
      </c>
      <c r="I854" s="250"/>
      <c r="J854" s="250"/>
      <c r="K854" s="250"/>
      <c r="L854" s="26" t="s">
        <v>112</v>
      </c>
      <c r="M854" s="25" t="s">
        <v>1399</v>
      </c>
      <c r="N854" s="26" t="s">
        <v>111</v>
      </c>
      <c r="O854" s="25" t="s">
        <v>1287</v>
      </c>
      <c r="P854" s="26" t="s">
        <v>110</v>
      </c>
      <c r="Q854" s="25" t="s">
        <v>375</v>
      </c>
      <c r="R854" s="26" t="s">
        <v>109</v>
      </c>
      <c r="S854" s="25" t="s">
        <v>1538</v>
      </c>
      <c r="T854" s="26" t="s">
        <v>108</v>
      </c>
      <c r="U854" s="25" t="s">
        <v>717</v>
      </c>
      <c r="V854" s="26" t="s">
        <v>107</v>
      </c>
      <c r="W854" s="25" t="s">
        <v>502</v>
      </c>
      <c r="X854" s="26" t="s">
        <v>106</v>
      </c>
      <c r="Y854" s="25" t="s">
        <v>372</v>
      </c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36"/>
      <c r="AK854" s="236"/>
      <c r="AL854" s="51"/>
      <c r="AM854" s="229"/>
      <c r="AN854" s="217"/>
      <c r="AO854" s="220"/>
      <c r="AP854" s="223"/>
      <c r="AQ854" s="217"/>
      <c r="AR854" s="220"/>
      <c r="AS854" s="223"/>
      <c r="AT854" s="217"/>
      <c r="AU854" s="220"/>
      <c r="AV854" s="223"/>
      <c r="AW854" s="217"/>
      <c r="AX854" s="220"/>
      <c r="AY854" s="223"/>
      <c r="AZ854" s="217"/>
      <c r="BA854" s="220"/>
      <c r="BB854" s="274"/>
      <c r="BC854" s="277"/>
      <c r="BD854" s="277"/>
      <c r="BE854" s="280"/>
    </row>
    <row r="855" spans="2:65" ht="28.15" customHeight="1" thickBot="1">
      <c r="B855" s="32"/>
      <c r="C855" s="247"/>
      <c r="D855" s="60"/>
      <c r="E855" s="59"/>
      <c r="F855" s="59"/>
      <c r="G855" s="58"/>
      <c r="H855" s="240"/>
      <c r="I855" s="251"/>
      <c r="J855" s="251"/>
      <c r="K855" s="251"/>
      <c r="L855" s="55" t="s">
        <v>103</v>
      </c>
      <c r="M855" s="54" t="s">
        <v>175</v>
      </c>
      <c r="N855" s="55" t="s">
        <v>102</v>
      </c>
      <c r="O855" s="54" t="s">
        <v>1106</v>
      </c>
      <c r="P855" s="55" t="s">
        <v>101</v>
      </c>
      <c r="Q855" s="54" t="s">
        <v>1537</v>
      </c>
      <c r="R855" s="55" t="s">
        <v>100</v>
      </c>
      <c r="S855" s="54" t="s">
        <v>720</v>
      </c>
      <c r="T855" s="55">
        <v>20</v>
      </c>
      <c r="U855" s="54" t="s">
        <v>1536</v>
      </c>
      <c r="V855" s="55" t="s">
        <v>99</v>
      </c>
      <c r="W855" s="54" t="s">
        <v>377</v>
      </c>
      <c r="X855" s="55" t="s">
        <v>98</v>
      </c>
      <c r="Y855" s="54" t="s">
        <v>133</v>
      </c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38"/>
      <c r="AK855" s="238"/>
      <c r="AL855" s="51"/>
      <c r="AM855" s="230"/>
      <c r="AN855" s="218"/>
      <c r="AO855" s="221"/>
      <c r="AP855" s="224"/>
      <c r="AQ855" s="218"/>
      <c r="AR855" s="221"/>
      <c r="AS855" s="224"/>
      <c r="AT855" s="218"/>
      <c r="AU855" s="221"/>
      <c r="AV855" s="224"/>
      <c r="AW855" s="218"/>
      <c r="AX855" s="221"/>
      <c r="AY855" s="224"/>
      <c r="AZ855" s="218"/>
      <c r="BA855" s="221"/>
      <c r="BB855" s="275"/>
      <c r="BC855" s="278"/>
      <c r="BD855" s="278"/>
      <c r="BE855" s="281"/>
    </row>
    <row r="856" spans="2:65" ht="28.15" customHeight="1">
      <c r="B856" s="32"/>
      <c r="C856" s="244">
        <v>2</v>
      </c>
      <c r="D856" s="50"/>
      <c r="E856" s="49"/>
      <c r="F856" s="49"/>
      <c r="G856" s="48"/>
      <c r="H856" s="241"/>
      <c r="I856" s="248"/>
      <c r="J856" s="248"/>
      <c r="K856" s="248"/>
      <c r="L856" s="45" t="s">
        <v>132</v>
      </c>
      <c r="M856" s="44"/>
      <c r="N856" s="45" t="s">
        <v>131</v>
      </c>
      <c r="O856" s="44"/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31"/>
      <c r="AK856" s="225"/>
      <c r="AL856" s="51"/>
      <c r="AM856" s="228">
        <f>SUMPRODUCT(LEN($M856:$AE859)-LEN(SUBSTITUTE($M856:$AE859,"A", "")))</f>
        <v>0</v>
      </c>
      <c r="AN856" s="216">
        <f>SUMPRODUCT(LEN($AH856:$AH859)-LEN(SUBSTITUTE($AH856:$AH859,"A", "")))</f>
        <v>0</v>
      </c>
      <c r="AO856" s="219">
        <f>SUMPRODUCT(LEN($AG856:$AG859)-LEN(SUBSTITUTE($AG856:$AG859,"A", "")))</f>
        <v>0</v>
      </c>
      <c r="AP856" s="222">
        <f>SUMPRODUCT(LEN($M856:$AE859)-LEN(SUBSTITUTE($M856:$AE859,"S", "")))</f>
        <v>0</v>
      </c>
      <c r="AQ856" s="216">
        <f>SUMPRODUCT(LEN($AH856:$AH859)-LEN(SUBSTITUTE($AH856:$AH859,"S", "")))</f>
        <v>0</v>
      </c>
      <c r="AR856" s="219">
        <f>SUMPRODUCT(LEN($AG856:$AG859)-LEN(SUBSTITUTE($AG856:$AG859,"S", "")))</f>
        <v>0</v>
      </c>
      <c r="AS856" s="222">
        <f>SUMPRODUCT(LEN($M856:$AE859)-LEN(SUBSTITUTE($M856:$AE859,"F", "")))</f>
        <v>0</v>
      </c>
      <c r="AT856" s="216">
        <f>SUMPRODUCT(LEN($AH856:$AH859)-LEN(SUBSTITUTE($AH856:$AH859,"F", "")))</f>
        <v>0</v>
      </c>
      <c r="AU856" s="219">
        <f>SUMPRODUCT(LEN($AG856:$AG859)-LEN(SUBSTITUTE($AG856:$AG859,"F", "")))</f>
        <v>0</v>
      </c>
      <c r="AV856" s="222">
        <f>SUMPRODUCT(LEN($M856:$AE859)-LEN(SUBSTITUTE($M856:$AE859,"G", "")))</f>
        <v>0</v>
      </c>
      <c r="AW856" s="216">
        <f>SUMPRODUCT(LEN($AH856:$AH859)-LEN(SUBSTITUTE($AH856:$AH859,"G", "")))</f>
        <v>0</v>
      </c>
      <c r="AX856" s="219">
        <f>SUMPRODUCT(LEN($AG856:$AG859)-LEN(SUBSTITUTE($AG856:$AG859,"G", "")))</f>
        <v>0</v>
      </c>
      <c r="AY856" s="222">
        <f>SUMPRODUCT(LEN($M856:$AE859)-LEN(SUBSTITUTE($M856:$AE859,"M", "")))</f>
        <v>0</v>
      </c>
      <c r="AZ856" s="216">
        <f>SUMPRODUCT(LEN($AH856:$AH859)-LEN(SUBSTITUTE($AH856:$AH859,"M", "")))</f>
        <v>0</v>
      </c>
      <c r="BA856" s="219">
        <f>SUMPRODUCT(LEN($AG856:$AG859)-LEN(SUBSTITUTE($AG856:$AG859,"M", "")))</f>
        <v>0</v>
      </c>
      <c r="BB856" s="273">
        <f>SUMPRODUCT(LEN($AI856:$AI859)-LEN(SUBSTITUTE($AI856:$AI859,"S", "")))</f>
        <v>0</v>
      </c>
      <c r="BC856" s="276">
        <f>SUMPRODUCT(LEN($AI856:$AI859)-LEN(SUBSTITUTE($AI856:$AI859,"F", "")))</f>
        <v>0</v>
      </c>
      <c r="BD856" s="276">
        <f>SUMPRODUCT(LEN($AI856:$AI859)-LEN(SUBSTITUTE($AI856:$AI859,"G", "")))</f>
        <v>0</v>
      </c>
      <c r="BE856" s="279">
        <f>SUMPRODUCT(LEN($AI856:$AI859)-LEN(SUBSTITUTE($AI856:$AI859,"M", "")))</f>
        <v>0</v>
      </c>
    </row>
    <row r="857" spans="2:65" ht="28.15" customHeight="1" thickBot="1">
      <c r="B857" s="32"/>
      <c r="C857" s="245"/>
      <c r="D857" s="40"/>
      <c r="E857" s="39"/>
      <c r="F857" s="39"/>
      <c r="G857" s="38"/>
      <c r="H857" s="242"/>
      <c r="I857" s="249"/>
      <c r="J857" s="249"/>
      <c r="K857" s="249"/>
      <c r="L857" s="35" t="s">
        <v>122</v>
      </c>
      <c r="M857" s="34"/>
      <c r="N857" s="35" t="s">
        <v>121</v>
      </c>
      <c r="O857" s="34"/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32"/>
      <c r="AK857" s="226"/>
      <c r="AL857" s="51"/>
      <c r="AM857" s="229"/>
      <c r="AN857" s="217"/>
      <c r="AO857" s="220"/>
      <c r="AP857" s="223"/>
      <c r="AQ857" s="217"/>
      <c r="AR857" s="220"/>
      <c r="AS857" s="223"/>
      <c r="AT857" s="217"/>
      <c r="AU857" s="220"/>
      <c r="AV857" s="223"/>
      <c r="AW857" s="217"/>
      <c r="AX857" s="220"/>
      <c r="AY857" s="223"/>
      <c r="AZ857" s="217"/>
      <c r="BA857" s="220"/>
      <c r="BB857" s="274"/>
      <c r="BC857" s="277"/>
      <c r="BD857" s="277"/>
      <c r="BE857" s="280"/>
    </row>
    <row r="858" spans="2:65" ht="28.15" customHeight="1">
      <c r="B858" s="32"/>
      <c r="C858" s="246"/>
      <c r="D858" s="31"/>
      <c r="E858" s="30"/>
      <c r="F858" s="30"/>
      <c r="G858" s="29"/>
      <c r="H858" s="239"/>
      <c r="I858" s="250"/>
      <c r="J858" s="250"/>
      <c r="K858" s="250"/>
      <c r="L858" s="26" t="s">
        <v>112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32"/>
      <c r="AK858" s="226"/>
      <c r="AL858" s="51"/>
      <c r="AM858" s="229"/>
      <c r="AN858" s="217"/>
      <c r="AO858" s="220"/>
      <c r="AP858" s="223"/>
      <c r="AQ858" s="217"/>
      <c r="AR858" s="220"/>
      <c r="AS858" s="223"/>
      <c r="AT858" s="217"/>
      <c r="AU858" s="220"/>
      <c r="AV858" s="223"/>
      <c r="AW858" s="217"/>
      <c r="AX858" s="220"/>
      <c r="AY858" s="223"/>
      <c r="AZ858" s="217"/>
      <c r="BA858" s="220"/>
      <c r="BB858" s="274"/>
      <c r="BC858" s="277"/>
      <c r="BD858" s="277"/>
      <c r="BE858" s="280"/>
    </row>
    <row r="859" spans="2:65" ht="28.15" customHeight="1" thickBot="1">
      <c r="B859" s="32"/>
      <c r="C859" s="247"/>
      <c r="D859" s="60"/>
      <c r="E859" s="59"/>
      <c r="F859" s="59"/>
      <c r="G859" s="58"/>
      <c r="H859" s="240"/>
      <c r="I859" s="251"/>
      <c r="J859" s="251"/>
      <c r="K859" s="251"/>
      <c r="L859" s="55" t="s">
        <v>103</v>
      </c>
      <c r="M859" s="54"/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33"/>
      <c r="AK859" s="227"/>
      <c r="AL859" s="51"/>
      <c r="AM859" s="230"/>
      <c r="AN859" s="218"/>
      <c r="AO859" s="221"/>
      <c r="AP859" s="224"/>
      <c r="AQ859" s="218"/>
      <c r="AR859" s="221"/>
      <c r="AS859" s="224"/>
      <c r="AT859" s="218"/>
      <c r="AU859" s="221"/>
      <c r="AV859" s="224"/>
      <c r="AW859" s="218"/>
      <c r="AX859" s="221"/>
      <c r="AY859" s="224"/>
      <c r="AZ859" s="218"/>
      <c r="BA859" s="221"/>
      <c r="BB859" s="275"/>
      <c r="BC859" s="278"/>
      <c r="BD859" s="278"/>
      <c r="BE859" s="281"/>
    </row>
    <row r="860" spans="2:65" ht="28.15" hidden="1" customHeight="1">
      <c r="B860" s="32"/>
      <c r="C860" s="244">
        <v>3</v>
      </c>
      <c r="D860" s="50"/>
      <c r="E860" s="49"/>
      <c r="F860" s="49"/>
      <c r="G860" s="48"/>
      <c r="H860" s="241"/>
      <c r="I860" s="248"/>
      <c r="J860" s="248"/>
      <c r="K860" s="248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35"/>
      <c r="AK860" s="235"/>
      <c r="AL860" s="51"/>
      <c r="AM860" s="228">
        <f>SUMPRODUCT(LEN($M860:$AE863)-LEN(SUBSTITUTE($M860:$AE863,"A", "")))</f>
        <v>0</v>
      </c>
      <c r="AN860" s="216">
        <f>SUMPRODUCT(LEN($AH860:$AH863)-LEN(SUBSTITUTE($AH860:$AH863,"A", "")))</f>
        <v>0</v>
      </c>
      <c r="AO860" s="219">
        <f>SUMPRODUCT(LEN($AG860:$AG863)-LEN(SUBSTITUTE($AG860:$AG863,"A", "")))</f>
        <v>0</v>
      </c>
      <c r="AP860" s="222">
        <f>SUMPRODUCT(LEN($M860:$AE863)-LEN(SUBSTITUTE($M860:$AE863,"S", "")))</f>
        <v>0</v>
      </c>
      <c r="AQ860" s="216">
        <f>SUMPRODUCT(LEN($AH860:$AH863)-LEN(SUBSTITUTE($AH860:$AH863,"S", "")))</f>
        <v>0</v>
      </c>
      <c r="AR860" s="219">
        <f>SUMPRODUCT(LEN($AG860:$AG863)-LEN(SUBSTITUTE($AG860:$AG863,"S", "")))</f>
        <v>0</v>
      </c>
      <c r="AS860" s="222">
        <f>SUMPRODUCT(LEN($M860:$AE863)-LEN(SUBSTITUTE($M860:$AE863,"F", "")))</f>
        <v>0</v>
      </c>
      <c r="AT860" s="216">
        <f>SUMPRODUCT(LEN($AH860:$AH863)-LEN(SUBSTITUTE($AH860:$AH863,"F", "")))</f>
        <v>0</v>
      </c>
      <c r="AU860" s="219">
        <f>SUMPRODUCT(LEN($AG860:$AG863)-LEN(SUBSTITUTE($AG860:$AG863,"F", "")))</f>
        <v>0</v>
      </c>
      <c r="AV860" s="222">
        <f>SUMPRODUCT(LEN($M860:$AE863)-LEN(SUBSTITUTE($M860:$AE863,"G", "")))</f>
        <v>0</v>
      </c>
      <c r="AW860" s="216">
        <f>SUMPRODUCT(LEN($AH860:$AH863)-LEN(SUBSTITUTE($AH860:$AH863,"G", "")))</f>
        <v>0</v>
      </c>
      <c r="AX860" s="219">
        <f>SUMPRODUCT(LEN($AG860:$AG863)-LEN(SUBSTITUTE($AG860:$AG863,"G", "")))</f>
        <v>0</v>
      </c>
      <c r="AY860" s="222">
        <f>SUMPRODUCT(LEN($M860:$AE863)-LEN(SUBSTITUTE($M860:$AE863,"M", "")))</f>
        <v>0</v>
      </c>
      <c r="AZ860" s="216">
        <f>SUMPRODUCT(LEN($AH860:$AH863)-LEN(SUBSTITUTE($AH860:$AH863,"M", "")))</f>
        <v>0</v>
      </c>
      <c r="BA860" s="219">
        <f>SUMPRODUCT(LEN($AG860:$AG863)-LEN(SUBSTITUTE($AG860:$AG863,"M", "")))</f>
        <v>0</v>
      </c>
      <c r="BB860" s="273">
        <f>SUMPRODUCT(LEN($AI860:$AI863)-LEN(SUBSTITUTE($AI860:$AI863,"S", "")))</f>
        <v>0</v>
      </c>
      <c r="BC860" s="276">
        <f>SUMPRODUCT(LEN($AI860:$AI863)-LEN(SUBSTITUTE($AI860:$AI863,"F", "")))</f>
        <v>0</v>
      </c>
      <c r="BD860" s="276">
        <f>SUMPRODUCT(LEN($AI860:$AI863)-LEN(SUBSTITUTE($AI860:$AI863,"G", "")))</f>
        <v>0</v>
      </c>
      <c r="BE860" s="279">
        <f>SUMPRODUCT(LEN($AI860:$AI863)-LEN(SUBSTITUTE($AI860:$AI863,"M", "")))</f>
        <v>0</v>
      </c>
    </row>
    <row r="861" spans="2:65" ht="28.15" hidden="1" customHeight="1" thickBot="1">
      <c r="B861" s="32"/>
      <c r="C861" s="245"/>
      <c r="D861" s="40"/>
      <c r="E861" s="39"/>
      <c r="F861" s="39"/>
      <c r="G861" s="38"/>
      <c r="H861" s="242"/>
      <c r="I861" s="249"/>
      <c r="J861" s="249"/>
      <c r="K861" s="249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36"/>
      <c r="AK861" s="236"/>
      <c r="AL861" s="51"/>
      <c r="AM861" s="229"/>
      <c r="AN861" s="217"/>
      <c r="AO861" s="220"/>
      <c r="AP861" s="223"/>
      <c r="AQ861" s="217"/>
      <c r="AR861" s="220"/>
      <c r="AS861" s="223"/>
      <c r="AT861" s="217"/>
      <c r="AU861" s="220"/>
      <c r="AV861" s="223"/>
      <c r="AW861" s="217"/>
      <c r="AX861" s="220"/>
      <c r="AY861" s="223"/>
      <c r="AZ861" s="217"/>
      <c r="BA861" s="220"/>
      <c r="BB861" s="274"/>
      <c r="BC861" s="277"/>
      <c r="BD861" s="277"/>
      <c r="BE861" s="280"/>
    </row>
    <row r="862" spans="2:65" ht="28.15" hidden="1" customHeight="1">
      <c r="B862" s="32"/>
      <c r="C862" s="246"/>
      <c r="D862" s="31"/>
      <c r="E862" s="30"/>
      <c r="F862" s="30"/>
      <c r="G862" s="29"/>
      <c r="H862" s="239"/>
      <c r="I862" s="250"/>
      <c r="J862" s="250"/>
      <c r="K862" s="250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36"/>
      <c r="AK862" s="236"/>
      <c r="AL862" s="51"/>
      <c r="AM862" s="229"/>
      <c r="AN862" s="217"/>
      <c r="AO862" s="220"/>
      <c r="AP862" s="223"/>
      <c r="AQ862" s="217"/>
      <c r="AR862" s="220"/>
      <c r="AS862" s="223"/>
      <c r="AT862" s="217"/>
      <c r="AU862" s="220"/>
      <c r="AV862" s="223"/>
      <c r="AW862" s="217"/>
      <c r="AX862" s="220"/>
      <c r="AY862" s="223"/>
      <c r="AZ862" s="217"/>
      <c r="BA862" s="220"/>
      <c r="BB862" s="274"/>
      <c r="BC862" s="277"/>
      <c r="BD862" s="277"/>
      <c r="BE862" s="280"/>
    </row>
    <row r="863" spans="2:65" ht="28.15" hidden="1" customHeight="1" thickBot="1">
      <c r="B863" s="21"/>
      <c r="C863" s="252"/>
      <c r="D863" s="20"/>
      <c r="E863" s="19"/>
      <c r="F863" s="19"/>
      <c r="G863" s="18"/>
      <c r="H863" s="240"/>
      <c r="I863" s="253"/>
      <c r="J863" s="253"/>
      <c r="K863" s="253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37"/>
      <c r="AK863" s="237"/>
      <c r="AL863" s="51"/>
      <c r="AM863" s="230"/>
      <c r="AN863" s="218"/>
      <c r="AO863" s="221"/>
      <c r="AP863" s="224"/>
      <c r="AQ863" s="218"/>
      <c r="AR863" s="221"/>
      <c r="AS863" s="224"/>
      <c r="AT863" s="218"/>
      <c r="AU863" s="221"/>
      <c r="AV863" s="224"/>
      <c r="AW863" s="218"/>
      <c r="AX863" s="221"/>
      <c r="AY863" s="224"/>
      <c r="AZ863" s="218"/>
      <c r="BA863" s="221"/>
      <c r="BB863" s="275"/>
      <c r="BC863" s="278"/>
      <c r="BD863" s="278"/>
      <c r="BE863" s="281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14" t="s">
        <v>167</v>
      </c>
      <c r="M864" s="243"/>
      <c r="N864" s="214" t="s">
        <v>166</v>
      </c>
      <c r="O864" s="243"/>
      <c r="P864" s="214" t="s">
        <v>166</v>
      </c>
      <c r="Q864" s="215"/>
      <c r="R864" s="214" t="s">
        <v>166</v>
      </c>
      <c r="S864" s="215"/>
      <c r="T864" s="214" t="s">
        <v>166</v>
      </c>
      <c r="U864" s="215"/>
      <c r="V864" s="214" t="s">
        <v>166</v>
      </c>
      <c r="W864" s="215"/>
      <c r="X864" s="214" t="s">
        <v>166</v>
      </c>
      <c r="Y864" s="215"/>
      <c r="Z864" s="214" t="s">
        <v>166</v>
      </c>
      <c r="AA864" s="215"/>
      <c r="AB864" s="214" t="s">
        <v>166</v>
      </c>
      <c r="AC864" s="215"/>
      <c r="AD864" s="214" t="s">
        <v>166</v>
      </c>
      <c r="AE864" s="215"/>
      <c r="AF864" s="234" t="s">
        <v>165</v>
      </c>
      <c r="AG864" s="215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55"/>
      <c r="F865" s="256"/>
      <c r="G865" s="257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48</v>
      </c>
      <c r="AN865" s="85">
        <f t="shared" si="114"/>
        <v>32</v>
      </c>
      <c r="AO865" s="84">
        <f t="shared" si="114"/>
        <v>0</v>
      </c>
      <c r="AP865" s="86">
        <f t="shared" si="114"/>
        <v>8</v>
      </c>
      <c r="AQ865" s="85">
        <f t="shared" si="114"/>
        <v>7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5</v>
      </c>
      <c r="AW865" s="85">
        <f t="shared" si="114"/>
        <v>9</v>
      </c>
      <c r="AX865" s="84">
        <f t="shared" si="114"/>
        <v>0</v>
      </c>
      <c r="AY865" s="86">
        <f t="shared" si="114"/>
        <v>10</v>
      </c>
      <c r="AZ865" s="85">
        <f t="shared" si="114"/>
        <v>1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80</v>
      </c>
      <c r="BJ865" s="5">
        <f>SUM(AP865:AR865,BB865)/$BJ$5</f>
        <v>15</v>
      </c>
      <c r="BK865" s="5">
        <f>SUM(AS865:AU865,BC865)/$BJ$5</f>
        <v>0</v>
      </c>
      <c r="BL865" s="5">
        <f>SUM(AV865:AX865,BD865)/$BJ$5</f>
        <v>14</v>
      </c>
      <c r="BM865" s="5">
        <f>SUM(AY865:BA865,BE865)/$BJ$5</f>
        <v>11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24</v>
      </c>
      <c r="AN866" s="66">
        <f t="shared" si="115"/>
        <v>16</v>
      </c>
      <c r="AO866" s="65">
        <f t="shared" si="115"/>
        <v>0</v>
      </c>
      <c r="AP866" s="67">
        <f t="shared" si="115"/>
        <v>4</v>
      </c>
      <c r="AQ866" s="66">
        <f t="shared" si="115"/>
        <v>3.5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2.5</v>
      </c>
      <c r="AW866" s="66">
        <f t="shared" si="115"/>
        <v>4.5</v>
      </c>
      <c r="AX866" s="65">
        <f t="shared" si="115"/>
        <v>0</v>
      </c>
      <c r="AY866" s="67">
        <f t="shared" si="115"/>
        <v>5</v>
      </c>
      <c r="AZ866" s="66">
        <f t="shared" si="115"/>
        <v>0.5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4">
        <v>1</v>
      </c>
      <c r="D867" s="50"/>
      <c r="E867" s="49"/>
      <c r="F867" s="49"/>
      <c r="G867" s="48"/>
      <c r="H867" s="241" t="s">
        <v>178</v>
      </c>
      <c r="I867" s="248">
        <v>124</v>
      </c>
      <c r="J867" s="248">
        <v>32</v>
      </c>
      <c r="K867" s="248">
        <v>7</v>
      </c>
      <c r="L867" s="45" t="s">
        <v>132</v>
      </c>
      <c r="M867" s="44" t="s">
        <v>1097</v>
      </c>
      <c r="N867" s="45" t="s">
        <v>131</v>
      </c>
      <c r="O867" s="44" t="s">
        <v>1521</v>
      </c>
      <c r="P867" s="45" t="s">
        <v>130</v>
      </c>
      <c r="Q867" s="44" t="s">
        <v>475</v>
      </c>
      <c r="R867" s="45" t="s">
        <v>129</v>
      </c>
      <c r="S867" s="44" t="s">
        <v>475</v>
      </c>
      <c r="T867" s="45" t="s">
        <v>128</v>
      </c>
      <c r="U867" s="44" t="s">
        <v>472</v>
      </c>
      <c r="V867" s="45" t="s">
        <v>127</v>
      </c>
      <c r="W867" s="44" t="s">
        <v>375</v>
      </c>
      <c r="X867" s="45" t="s">
        <v>126</v>
      </c>
      <c r="Y867" s="44" t="s">
        <v>133</v>
      </c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1535</v>
      </c>
      <c r="AI867" s="42"/>
      <c r="AJ867" s="291"/>
      <c r="AK867" s="235"/>
      <c r="AL867" s="51"/>
      <c r="AM867" s="228">
        <f>SUMPRODUCT(LEN($M867:$AE870)-LEN(SUBSTITUTE($M867:$AE870,"A", "")))</f>
        <v>48</v>
      </c>
      <c r="AN867" s="216">
        <f>SUMPRODUCT(LEN($AH867:$AH870)-LEN(SUBSTITUTE($AH867:$AH870,"A", "")))</f>
        <v>32</v>
      </c>
      <c r="AO867" s="219">
        <f>SUMPRODUCT(LEN($AG867:$AG870)-LEN(SUBSTITUTE($AG867:$AG870,"A", "")))</f>
        <v>0</v>
      </c>
      <c r="AP867" s="222">
        <f>SUMPRODUCT(LEN($M867:$AE870)-LEN(SUBSTITUTE($M867:$AE870,"S", "")))</f>
        <v>8</v>
      </c>
      <c r="AQ867" s="216">
        <f>SUMPRODUCT(LEN($AH867:$AH870)-LEN(SUBSTITUTE($AH867:$AH870,"S", "")))</f>
        <v>7</v>
      </c>
      <c r="AR867" s="219">
        <f>SUMPRODUCT(LEN($AG867:$AG870)-LEN(SUBSTITUTE($AG867:$AG870,"S", "")))</f>
        <v>0</v>
      </c>
      <c r="AS867" s="222">
        <f>SUMPRODUCT(LEN($M867:$AE870)-LEN(SUBSTITUTE($M867:$AE870,"F", "")))</f>
        <v>0</v>
      </c>
      <c r="AT867" s="216">
        <f>SUMPRODUCT(LEN($AH867:$AH870)-LEN(SUBSTITUTE($AH867:$AH870,"F", "")))</f>
        <v>0</v>
      </c>
      <c r="AU867" s="219">
        <f>SUMPRODUCT(LEN($AG867:$AG870)-LEN(SUBSTITUTE($AG867:$AG870,"F", "")))</f>
        <v>0</v>
      </c>
      <c r="AV867" s="222">
        <f>SUMPRODUCT(LEN($M867:$AE870)-LEN(SUBSTITUTE($M867:$AE870,"G", "")))</f>
        <v>5</v>
      </c>
      <c r="AW867" s="216">
        <f>SUMPRODUCT(LEN($AH867:$AH870)-LEN(SUBSTITUTE($AH867:$AH870,"G", "")))</f>
        <v>9</v>
      </c>
      <c r="AX867" s="219">
        <f>SUMPRODUCT(LEN($AG867:$AG870)-LEN(SUBSTITUTE($AG867:$AG870,"G", "")))</f>
        <v>0</v>
      </c>
      <c r="AY867" s="222">
        <f>SUMPRODUCT(LEN($M867:$AE870)-LEN(SUBSTITUTE($M867:$AE870,"M", "")))</f>
        <v>10</v>
      </c>
      <c r="AZ867" s="216">
        <f>SUMPRODUCT(LEN($AH867:$AH870)-LEN(SUBSTITUTE($AH867:$AH870,"M", "")))</f>
        <v>1</v>
      </c>
      <c r="BA867" s="219">
        <f>SUMPRODUCT(LEN($AG867:$AG870)-LEN(SUBSTITUTE($AG867:$AG870,"M", "")))</f>
        <v>0</v>
      </c>
      <c r="BB867" s="273">
        <f>SUMPRODUCT(LEN($AI867:$AI870)-LEN(SUBSTITUTE($AI867:$AI870,"S", "")))</f>
        <v>0</v>
      </c>
      <c r="BC867" s="276">
        <f>SUMPRODUCT(LEN($AI867:$AI870)-LEN(SUBSTITUTE($AI867:$AI870,"F", "")))</f>
        <v>0</v>
      </c>
      <c r="BD867" s="276">
        <f>SUMPRODUCT(LEN($AI867:$AI870)-LEN(SUBSTITUTE($AI867:$AI870,"G", "")))</f>
        <v>0</v>
      </c>
      <c r="BE867" s="279">
        <f>SUMPRODUCT(LEN($AI867:$AI870)-LEN(SUBSTITUTE($AI867:$AI870,"M", "")))</f>
        <v>0</v>
      </c>
    </row>
    <row r="868" spans="2:65" ht="28.15" customHeight="1" thickBot="1">
      <c r="B868" s="32"/>
      <c r="C868" s="245"/>
      <c r="D868" s="40"/>
      <c r="E868" s="39"/>
      <c r="F868" s="39"/>
      <c r="G868" s="38"/>
      <c r="H868" s="242"/>
      <c r="I868" s="249"/>
      <c r="J868" s="249"/>
      <c r="K868" s="249"/>
      <c r="L868" s="35" t="s">
        <v>122</v>
      </c>
      <c r="M868" s="34" t="s">
        <v>1294</v>
      </c>
      <c r="N868" s="35" t="s">
        <v>121</v>
      </c>
      <c r="O868" s="34" t="s">
        <v>1106</v>
      </c>
      <c r="P868" s="35" t="s">
        <v>120</v>
      </c>
      <c r="Q868" s="34" t="s">
        <v>1147</v>
      </c>
      <c r="R868" s="35" t="s">
        <v>119</v>
      </c>
      <c r="S868" s="34" t="s">
        <v>797</v>
      </c>
      <c r="T868" s="35" t="s">
        <v>118</v>
      </c>
      <c r="U868" s="34" t="s">
        <v>375</v>
      </c>
      <c r="V868" s="35" t="s">
        <v>117</v>
      </c>
      <c r="W868" s="34" t="s">
        <v>373</v>
      </c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92"/>
      <c r="AK868" s="236"/>
      <c r="AL868" s="51"/>
      <c r="AM868" s="229"/>
      <c r="AN868" s="217"/>
      <c r="AO868" s="220"/>
      <c r="AP868" s="223"/>
      <c r="AQ868" s="217"/>
      <c r="AR868" s="220"/>
      <c r="AS868" s="223"/>
      <c r="AT868" s="217"/>
      <c r="AU868" s="220"/>
      <c r="AV868" s="223"/>
      <c r="AW868" s="217"/>
      <c r="AX868" s="220"/>
      <c r="AY868" s="223"/>
      <c r="AZ868" s="217"/>
      <c r="BA868" s="220"/>
      <c r="BB868" s="274"/>
      <c r="BC868" s="277"/>
      <c r="BD868" s="277"/>
      <c r="BE868" s="280"/>
    </row>
    <row r="869" spans="2:65" ht="28.15" customHeight="1">
      <c r="B869" s="32"/>
      <c r="C869" s="246"/>
      <c r="D869" s="31"/>
      <c r="E869" s="30"/>
      <c r="F869" s="30"/>
      <c r="G869" s="29"/>
      <c r="H869" s="239">
        <v>256</v>
      </c>
      <c r="I869" s="250"/>
      <c r="J869" s="250"/>
      <c r="K869" s="250"/>
      <c r="L869" s="26" t="s">
        <v>112</v>
      </c>
      <c r="M869" s="25" t="s">
        <v>1125</v>
      </c>
      <c r="N869" s="26" t="s">
        <v>111</v>
      </c>
      <c r="O869" s="25" t="s">
        <v>1287</v>
      </c>
      <c r="P869" s="26" t="s">
        <v>110</v>
      </c>
      <c r="Q869" s="25" t="s">
        <v>375</v>
      </c>
      <c r="R869" s="26" t="s">
        <v>109</v>
      </c>
      <c r="S869" s="25" t="s">
        <v>477</v>
      </c>
      <c r="T869" s="26" t="s">
        <v>108</v>
      </c>
      <c r="U869" s="25" t="s">
        <v>498</v>
      </c>
      <c r="V869" s="26" t="s">
        <v>107</v>
      </c>
      <c r="W869" s="25" t="s">
        <v>133</v>
      </c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92"/>
      <c r="AK869" s="236"/>
      <c r="AL869" s="51"/>
      <c r="AM869" s="229"/>
      <c r="AN869" s="217"/>
      <c r="AO869" s="220"/>
      <c r="AP869" s="223"/>
      <c r="AQ869" s="217"/>
      <c r="AR869" s="220"/>
      <c r="AS869" s="223"/>
      <c r="AT869" s="217"/>
      <c r="AU869" s="220"/>
      <c r="AV869" s="223"/>
      <c r="AW869" s="217"/>
      <c r="AX869" s="220"/>
      <c r="AY869" s="223"/>
      <c r="AZ869" s="217"/>
      <c r="BA869" s="220"/>
      <c r="BB869" s="274"/>
      <c r="BC869" s="277"/>
      <c r="BD869" s="277"/>
      <c r="BE869" s="280"/>
    </row>
    <row r="870" spans="2:65" ht="28.15" customHeight="1" thickBot="1">
      <c r="B870" s="32"/>
      <c r="C870" s="247"/>
      <c r="D870" s="60"/>
      <c r="E870" s="59"/>
      <c r="F870" s="59"/>
      <c r="G870" s="58"/>
      <c r="H870" s="240"/>
      <c r="I870" s="251"/>
      <c r="J870" s="251"/>
      <c r="K870" s="251"/>
      <c r="L870" s="55" t="s">
        <v>103</v>
      </c>
      <c r="M870" s="54" t="s">
        <v>1125</v>
      </c>
      <c r="N870" s="55" t="s">
        <v>102</v>
      </c>
      <c r="O870" s="54" t="s">
        <v>374</v>
      </c>
      <c r="P870" s="55" t="s">
        <v>101</v>
      </c>
      <c r="Q870" s="54" t="s">
        <v>720</v>
      </c>
      <c r="R870" s="55" t="s">
        <v>100</v>
      </c>
      <c r="S870" s="54" t="s">
        <v>375</v>
      </c>
      <c r="T870" s="55">
        <v>20</v>
      </c>
      <c r="U870" s="54" t="s">
        <v>377</v>
      </c>
      <c r="V870" s="55" t="s">
        <v>99</v>
      </c>
      <c r="W870" s="54" t="s">
        <v>133</v>
      </c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93"/>
      <c r="AK870" s="238"/>
      <c r="AL870" s="51"/>
      <c r="AM870" s="230"/>
      <c r="AN870" s="218"/>
      <c r="AO870" s="221"/>
      <c r="AP870" s="224"/>
      <c r="AQ870" s="218"/>
      <c r="AR870" s="221"/>
      <c r="AS870" s="224"/>
      <c r="AT870" s="218"/>
      <c r="AU870" s="221"/>
      <c r="AV870" s="224"/>
      <c r="AW870" s="218"/>
      <c r="AX870" s="221"/>
      <c r="AY870" s="224"/>
      <c r="AZ870" s="218"/>
      <c r="BA870" s="221"/>
      <c r="BB870" s="275"/>
      <c r="BC870" s="278"/>
      <c r="BD870" s="278"/>
      <c r="BE870" s="281"/>
    </row>
    <row r="871" spans="2:65" ht="28.15" customHeight="1">
      <c r="B871" s="32"/>
      <c r="C871" s="244">
        <v>2</v>
      </c>
      <c r="D871" s="50"/>
      <c r="E871" s="49"/>
      <c r="F871" s="49"/>
      <c r="G871" s="48"/>
      <c r="H871" s="241"/>
      <c r="I871" s="248"/>
      <c r="J871" s="248"/>
      <c r="K871" s="248"/>
      <c r="L871" s="45" t="s">
        <v>132</v>
      </c>
      <c r="M871" s="44"/>
      <c r="N871" s="45" t="s">
        <v>131</v>
      </c>
      <c r="O871" s="44"/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/>
      <c r="AI871" s="42"/>
      <c r="AJ871" s="231"/>
      <c r="AK871" s="225"/>
      <c r="AL871" s="51"/>
      <c r="AM871" s="228">
        <f>SUMPRODUCT(LEN($M871:$AE874)-LEN(SUBSTITUTE($M871:$AE874,"A", "")))</f>
        <v>0</v>
      </c>
      <c r="AN871" s="216">
        <f>SUMPRODUCT(LEN($AH871:$AH874)-LEN(SUBSTITUTE($AH871:$AH874,"A", "")))</f>
        <v>0</v>
      </c>
      <c r="AO871" s="219">
        <f>SUMPRODUCT(LEN($AG871:$AG874)-LEN(SUBSTITUTE($AG871:$AG874,"A", "")))</f>
        <v>0</v>
      </c>
      <c r="AP871" s="222">
        <f>SUMPRODUCT(LEN($M871:$AE874)-LEN(SUBSTITUTE($M871:$AE874,"S", "")))</f>
        <v>0</v>
      </c>
      <c r="AQ871" s="216">
        <f>SUMPRODUCT(LEN($AH871:$AH874)-LEN(SUBSTITUTE($AH871:$AH874,"S", "")))</f>
        <v>0</v>
      </c>
      <c r="AR871" s="219">
        <f>SUMPRODUCT(LEN($AG871:$AG874)-LEN(SUBSTITUTE($AG871:$AG874,"S", "")))</f>
        <v>0</v>
      </c>
      <c r="AS871" s="222">
        <f>SUMPRODUCT(LEN($M871:$AE874)-LEN(SUBSTITUTE($M871:$AE874,"F", "")))</f>
        <v>0</v>
      </c>
      <c r="AT871" s="216">
        <f>SUMPRODUCT(LEN($AH871:$AH874)-LEN(SUBSTITUTE($AH871:$AH874,"F", "")))</f>
        <v>0</v>
      </c>
      <c r="AU871" s="219">
        <f>SUMPRODUCT(LEN($AG871:$AG874)-LEN(SUBSTITUTE($AG871:$AG874,"F", "")))</f>
        <v>0</v>
      </c>
      <c r="AV871" s="222">
        <f>SUMPRODUCT(LEN($M871:$AE874)-LEN(SUBSTITUTE($M871:$AE874,"G", "")))</f>
        <v>0</v>
      </c>
      <c r="AW871" s="216">
        <f>SUMPRODUCT(LEN($AH871:$AH874)-LEN(SUBSTITUTE($AH871:$AH874,"G", "")))</f>
        <v>0</v>
      </c>
      <c r="AX871" s="219">
        <f>SUMPRODUCT(LEN($AG871:$AG874)-LEN(SUBSTITUTE($AG871:$AG874,"G", "")))</f>
        <v>0</v>
      </c>
      <c r="AY871" s="222">
        <f>SUMPRODUCT(LEN($M871:$AE874)-LEN(SUBSTITUTE($M871:$AE874,"M", "")))</f>
        <v>0</v>
      </c>
      <c r="AZ871" s="216">
        <f>SUMPRODUCT(LEN($AH871:$AH874)-LEN(SUBSTITUTE($AH871:$AH874,"M", "")))</f>
        <v>0</v>
      </c>
      <c r="BA871" s="219">
        <f>SUMPRODUCT(LEN($AG871:$AG874)-LEN(SUBSTITUTE($AG871:$AG874,"M", "")))</f>
        <v>0</v>
      </c>
      <c r="BB871" s="273">
        <f>SUMPRODUCT(LEN($AI871:$AI874)-LEN(SUBSTITUTE($AI871:$AI874,"S", "")))</f>
        <v>0</v>
      </c>
      <c r="BC871" s="276">
        <f>SUMPRODUCT(LEN($AI871:$AI874)-LEN(SUBSTITUTE($AI871:$AI874,"F", "")))</f>
        <v>0</v>
      </c>
      <c r="BD871" s="276">
        <f>SUMPRODUCT(LEN($AI871:$AI874)-LEN(SUBSTITUTE($AI871:$AI874,"G", "")))</f>
        <v>0</v>
      </c>
      <c r="BE871" s="279">
        <f>SUMPRODUCT(LEN($AI871:$AI874)-LEN(SUBSTITUTE($AI871:$AI874,"M", "")))</f>
        <v>0</v>
      </c>
    </row>
    <row r="872" spans="2:65" ht="28.15" customHeight="1" thickBot="1">
      <c r="B872" s="32"/>
      <c r="C872" s="245"/>
      <c r="D872" s="40"/>
      <c r="E872" s="39"/>
      <c r="F872" s="39"/>
      <c r="G872" s="38"/>
      <c r="H872" s="242"/>
      <c r="I872" s="249"/>
      <c r="J872" s="249"/>
      <c r="K872" s="249"/>
      <c r="L872" s="35" t="s">
        <v>122</v>
      </c>
      <c r="M872" s="34"/>
      <c r="N872" s="35" t="s">
        <v>121</v>
      </c>
      <c r="O872" s="34"/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32"/>
      <c r="AK872" s="226"/>
      <c r="AL872" s="51"/>
      <c r="AM872" s="229"/>
      <c r="AN872" s="217"/>
      <c r="AO872" s="220"/>
      <c r="AP872" s="223"/>
      <c r="AQ872" s="217"/>
      <c r="AR872" s="220"/>
      <c r="AS872" s="223"/>
      <c r="AT872" s="217"/>
      <c r="AU872" s="220"/>
      <c r="AV872" s="223"/>
      <c r="AW872" s="217"/>
      <c r="AX872" s="220"/>
      <c r="AY872" s="223"/>
      <c r="AZ872" s="217"/>
      <c r="BA872" s="220"/>
      <c r="BB872" s="274"/>
      <c r="BC872" s="277"/>
      <c r="BD872" s="277"/>
      <c r="BE872" s="280"/>
    </row>
    <row r="873" spans="2:65" ht="28.15" customHeight="1">
      <c r="B873" s="32"/>
      <c r="C873" s="246"/>
      <c r="D873" s="31"/>
      <c r="E873" s="30"/>
      <c r="F873" s="30"/>
      <c r="G873" s="29"/>
      <c r="H873" s="239"/>
      <c r="I873" s="250"/>
      <c r="J873" s="250"/>
      <c r="K873" s="250"/>
      <c r="L873" s="26" t="s">
        <v>112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32"/>
      <c r="AK873" s="226"/>
      <c r="AL873" s="51"/>
      <c r="AM873" s="229"/>
      <c r="AN873" s="217"/>
      <c r="AO873" s="220"/>
      <c r="AP873" s="223"/>
      <c r="AQ873" s="217"/>
      <c r="AR873" s="220"/>
      <c r="AS873" s="223"/>
      <c r="AT873" s="217"/>
      <c r="AU873" s="220"/>
      <c r="AV873" s="223"/>
      <c r="AW873" s="217"/>
      <c r="AX873" s="220"/>
      <c r="AY873" s="223"/>
      <c r="AZ873" s="217"/>
      <c r="BA873" s="220"/>
      <c r="BB873" s="274"/>
      <c r="BC873" s="277"/>
      <c r="BD873" s="277"/>
      <c r="BE873" s="280"/>
    </row>
    <row r="874" spans="2:65" ht="28.15" customHeight="1" thickBot="1">
      <c r="B874" s="32"/>
      <c r="C874" s="247"/>
      <c r="D874" s="60"/>
      <c r="E874" s="59"/>
      <c r="F874" s="59"/>
      <c r="G874" s="58"/>
      <c r="H874" s="240"/>
      <c r="I874" s="251"/>
      <c r="J874" s="251"/>
      <c r="K874" s="251"/>
      <c r="L874" s="55" t="s">
        <v>103</v>
      </c>
      <c r="M874" s="54"/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33"/>
      <c r="AK874" s="227"/>
      <c r="AL874" s="51"/>
      <c r="AM874" s="230"/>
      <c r="AN874" s="218"/>
      <c r="AO874" s="221"/>
      <c r="AP874" s="224"/>
      <c r="AQ874" s="218"/>
      <c r="AR874" s="221"/>
      <c r="AS874" s="224"/>
      <c r="AT874" s="218"/>
      <c r="AU874" s="221"/>
      <c r="AV874" s="224"/>
      <c r="AW874" s="218"/>
      <c r="AX874" s="221"/>
      <c r="AY874" s="224"/>
      <c r="AZ874" s="218"/>
      <c r="BA874" s="221"/>
      <c r="BB874" s="275"/>
      <c r="BC874" s="278"/>
      <c r="BD874" s="278"/>
      <c r="BE874" s="281"/>
    </row>
    <row r="875" spans="2:65" ht="28.15" hidden="1" customHeight="1">
      <c r="B875" s="32"/>
      <c r="C875" s="244">
        <v>3</v>
      </c>
      <c r="D875" s="50"/>
      <c r="E875" s="49"/>
      <c r="F875" s="49"/>
      <c r="G875" s="48"/>
      <c r="H875" s="241"/>
      <c r="I875" s="248"/>
      <c r="J875" s="248"/>
      <c r="K875" s="248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35"/>
      <c r="AK875" s="235"/>
      <c r="AL875" s="41"/>
      <c r="AM875" s="228">
        <f>SUMPRODUCT(LEN($M875:$AE878)-LEN(SUBSTITUTE($M875:$AE878,"A", "")))</f>
        <v>0</v>
      </c>
      <c r="AN875" s="216">
        <f>SUMPRODUCT(LEN($AH875:$AH878)-LEN(SUBSTITUTE($AH875:$AH878,"A", "")))</f>
        <v>0</v>
      </c>
      <c r="AO875" s="219">
        <f>SUMPRODUCT(LEN($AG875:$AG878)-LEN(SUBSTITUTE($AG875:$AG878,"A", "")))</f>
        <v>0</v>
      </c>
      <c r="AP875" s="222">
        <f>SUMPRODUCT(LEN($M875:$AE878)-LEN(SUBSTITUTE($M875:$AE878,"S", "")))</f>
        <v>0</v>
      </c>
      <c r="AQ875" s="216">
        <f>SUMPRODUCT(LEN($AH875:$AH878)-LEN(SUBSTITUTE($AH875:$AH878,"S", "")))</f>
        <v>0</v>
      </c>
      <c r="AR875" s="219">
        <f>SUMPRODUCT(LEN($AG875:$AG878)-LEN(SUBSTITUTE($AG875:$AG878,"S", "")))</f>
        <v>0</v>
      </c>
      <c r="AS875" s="222">
        <f>SUMPRODUCT(LEN($M875:$AE878)-LEN(SUBSTITUTE($M875:$AE878,"F", "")))</f>
        <v>0</v>
      </c>
      <c r="AT875" s="216">
        <f>SUMPRODUCT(LEN($AH875:$AH878)-LEN(SUBSTITUTE($AH875:$AH878,"F", "")))</f>
        <v>0</v>
      </c>
      <c r="AU875" s="219">
        <f>SUMPRODUCT(LEN($AG875:$AG878)-LEN(SUBSTITUTE($AG875:$AG878,"F", "")))</f>
        <v>0</v>
      </c>
      <c r="AV875" s="222">
        <f>SUMPRODUCT(LEN($M875:$AE878)-LEN(SUBSTITUTE($M875:$AE878,"G", "")))</f>
        <v>0</v>
      </c>
      <c r="AW875" s="216">
        <f>SUMPRODUCT(LEN($AH875:$AH878)-LEN(SUBSTITUTE($AH875:$AH878,"G", "")))</f>
        <v>0</v>
      </c>
      <c r="AX875" s="219">
        <f>SUMPRODUCT(LEN($AG875:$AG878)-LEN(SUBSTITUTE($AG875:$AG878,"G", "")))</f>
        <v>0</v>
      </c>
      <c r="AY875" s="222">
        <f>SUMPRODUCT(LEN($M875:$AE878)-LEN(SUBSTITUTE($M875:$AE878,"M", "")))</f>
        <v>0</v>
      </c>
      <c r="AZ875" s="216">
        <f>SUMPRODUCT(LEN($AH875:$AH878)-LEN(SUBSTITUTE($AH875:$AH878,"M", "")))</f>
        <v>0</v>
      </c>
      <c r="BA875" s="219">
        <f>SUMPRODUCT(LEN($AG875:$AG878)-LEN(SUBSTITUTE($AG875:$AG878,"M", "")))</f>
        <v>0</v>
      </c>
      <c r="BB875" s="273">
        <f>SUMPRODUCT(LEN($AI875:$AI878)-LEN(SUBSTITUTE($AI875:$AI878,"S", "")))</f>
        <v>0</v>
      </c>
      <c r="BC875" s="276">
        <f>SUMPRODUCT(LEN($AI875:$AI878)-LEN(SUBSTITUTE($AI875:$AI878,"F", "")))</f>
        <v>0</v>
      </c>
      <c r="BD875" s="276">
        <f>SUMPRODUCT(LEN($AI875:$AI878)-LEN(SUBSTITUTE($AI875:$AI878,"G", "")))</f>
        <v>0</v>
      </c>
      <c r="BE875" s="279">
        <f>SUMPRODUCT(LEN($AI875:$AI878)-LEN(SUBSTITUTE($AI875:$AI878,"M", "")))</f>
        <v>0</v>
      </c>
    </row>
    <row r="876" spans="2:65" ht="28.15" hidden="1" customHeight="1" thickBot="1">
      <c r="B876" s="32"/>
      <c r="C876" s="245"/>
      <c r="D876" s="40"/>
      <c r="E876" s="39"/>
      <c r="F876" s="39"/>
      <c r="G876" s="38"/>
      <c r="H876" s="242"/>
      <c r="I876" s="249"/>
      <c r="J876" s="249"/>
      <c r="K876" s="249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36"/>
      <c r="AK876" s="236"/>
      <c r="AL876" s="22"/>
      <c r="AM876" s="229"/>
      <c r="AN876" s="217"/>
      <c r="AO876" s="220"/>
      <c r="AP876" s="223"/>
      <c r="AQ876" s="217"/>
      <c r="AR876" s="220"/>
      <c r="AS876" s="223"/>
      <c r="AT876" s="217"/>
      <c r="AU876" s="220"/>
      <c r="AV876" s="223"/>
      <c r="AW876" s="217"/>
      <c r="AX876" s="220"/>
      <c r="AY876" s="223"/>
      <c r="AZ876" s="217"/>
      <c r="BA876" s="220"/>
      <c r="BB876" s="274"/>
      <c r="BC876" s="277"/>
      <c r="BD876" s="277"/>
      <c r="BE876" s="280"/>
    </row>
    <row r="877" spans="2:65" ht="28.15" hidden="1" customHeight="1">
      <c r="B877" s="32"/>
      <c r="C877" s="246"/>
      <c r="D877" s="31"/>
      <c r="E877" s="30"/>
      <c r="F877" s="30"/>
      <c r="G877" s="29"/>
      <c r="H877" s="239"/>
      <c r="I877" s="250"/>
      <c r="J877" s="250"/>
      <c r="K877" s="250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36"/>
      <c r="AK877" s="236"/>
      <c r="AL877" s="22"/>
      <c r="AM877" s="229"/>
      <c r="AN877" s="217"/>
      <c r="AO877" s="220"/>
      <c r="AP877" s="223"/>
      <c r="AQ877" s="217"/>
      <c r="AR877" s="220"/>
      <c r="AS877" s="223"/>
      <c r="AT877" s="217"/>
      <c r="AU877" s="220"/>
      <c r="AV877" s="223"/>
      <c r="AW877" s="217"/>
      <c r="AX877" s="220"/>
      <c r="AY877" s="223"/>
      <c r="AZ877" s="217"/>
      <c r="BA877" s="220"/>
      <c r="BB877" s="274"/>
      <c r="BC877" s="277"/>
      <c r="BD877" s="277"/>
      <c r="BE877" s="280"/>
    </row>
    <row r="878" spans="2:65" ht="28.15" hidden="1" customHeight="1" thickBot="1">
      <c r="B878" s="21"/>
      <c r="C878" s="252"/>
      <c r="D878" s="20"/>
      <c r="E878" s="19"/>
      <c r="F878" s="19"/>
      <c r="G878" s="18"/>
      <c r="H878" s="240"/>
      <c r="I878" s="253"/>
      <c r="J878" s="253"/>
      <c r="K878" s="253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37"/>
      <c r="AK878" s="237"/>
      <c r="AL878" s="11"/>
      <c r="AM878" s="230"/>
      <c r="AN878" s="218"/>
      <c r="AO878" s="221"/>
      <c r="AP878" s="224"/>
      <c r="AQ878" s="218"/>
      <c r="AR878" s="221"/>
      <c r="AS878" s="224"/>
      <c r="AT878" s="218"/>
      <c r="AU878" s="221"/>
      <c r="AV878" s="224"/>
      <c r="AW878" s="218"/>
      <c r="AX878" s="221"/>
      <c r="AY878" s="224"/>
      <c r="AZ878" s="218"/>
      <c r="BA878" s="221"/>
      <c r="BB878" s="275"/>
      <c r="BC878" s="278"/>
      <c r="BD878" s="278"/>
      <c r="BE878" s="281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14" t="s">
        <v>167</v>
      </c>
      <c r="M879" s="243"/>
      <c r="N879" s="214" t="s">
        <v>166</v>
      </c>
      <c r="O879" s="243"/>
      <c r="P879" s="214" t="s">
        <v>166</v>
      </c>
      <c r="Q879" s="215"/>
      <c r="R879" s="214" t="s">
        <v>166</v>
      </c>
      <c r="S879" s="215"/>
      <c r="T879" s="214" t="s">
        <v>166</v>
      </c>
      <c r="U879" s="215"/>
      <c r="V879" s="214" t="s">
        <v>166</v>
      </c>
      <c r="W879" s="215"/>
      <c r="X879" s="214" t="s">
        <v>166</v>
      </c>
      <c r="Y879" s="215"/>
      <c r="Z879" s="214" t="s">
        <v>166</v>
      </c>
      <c r="AA879" s="215"/>
      <c r="AB879" s="214" t="s">
        <v>166</v>
      </c>
      <c r="AC879" s="215"/>
      <c r="AD879" s="214" t="s">
        <v>166</v>
      </c>
      <c r="AE879" s="215"/>
      <c r="AF879" s="234" t="s">
        <v>165</v>
      </c>
      <c r="AG879" s="215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55"/>
      <c r="F880" s="256"/>
      <c r="G880" s="257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60</v>
      </c>
      <c r="AN880" s="85">
        <f t="shared" si="116"/>
        <v>0</v>
      </c>
      <c r="AO880" s="84">
        <f t="shared" si="116"/>
        <v>0</v>
      </c>
      <c r="AP880" s="86">
        <f t="shared" si="116"/>
        <v>14</v>
      </c>
      <c r="AQ880" s="85">
        <f t="shared" si="116"/>
        <v>0</v>
      </c>
      <c r="AR880" s="84">
        <f t="shared" si="116"/>
        <v>0</v>
      </c>
      <c r="AS880" s="86">
        <f t="shared" si="116"/>
        <v>2</v>
      </c>
      <c r="AT880" s="85">
        <f t="shared" si="116"/>
        <v>0</v>
      </c>
      <c r="AU880" s="84">
        <f t="shared" si="116"/>
        <v>0</v>
      </c>
      <c r="AV880" s="86">
        <f t="shared" si="116"/>
        <v>12</v>
      </c>
      <c r="AW880" s="85">
        <f t="shared" si="116"/>
        <v>0</v>
      </c>
      <c r="AX880" s="84">
        <f t="shared" si="116"/>
        <v>0</v>
      </c>
      <c r="AY880" s="86">
        <f t="shared" si="116"/>
        <v>9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60</v>
      </c>
      <c r="BJ880" s="5">
        <f>SUM(AP880:AR880,BB880)/$BJ$5</f>
        <v>14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9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30</v>
      </c>
      <c r="AN881" s="66">
        <f t="shared" si="117"/>
        <v>0</v>
      </c>
      <c r="AO881" s="65">
        <f t="shared" si="117"/>
        <v>0</v>
      </c>
      <c r="AP881" s="67">
        <f t="shared" si="117"/>
        <v>7</v>
      </c>
      <c r="AQ881" s="66">
        <f t="shared" si="117"/>
        <v>0</v>
      </c>
      <c r="AR881" s="65">
        <f t="shared" si="117"/>
        <v>0</v>
      </c>
      <c r="AS881" s="67">
        <f t="shared" si="117"/>
        <v>1</v>
      </c>
      <c r="AT881" s="66">
        <f t="shared" si="117"/>
        <v>0</v>
      </c>
      <c r="AU881" s="65">
        <f t="shared" si="117"/>
        <v>0</v>
      </c>
      <c r="AV881" s="67">
        <f t="shared" si="117"/>
        <v>6</v>
      </c>
      <c r="AW881" s="66">
        <f t="shared" si="117"/>
        <v>0</v>
      </c>
      <c r="AX881" s="65">
        <f t="shared" si="117"/>
        <v>0</v>
      </c>
      <c r="AY881" s="67">
        <f t="shared" si="117"/>
        <v>4.5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4">
        <v>1</v>
      </c>
      <c r="D882" s="50"/>
      <c r="E882" s="49"/>
      <c r="F882" s="49"/>
      <c r="G882" s="48"/>
      <c r="H882" s="241" t="s">
        <v>178</v>
      </c>
      <c r="I882" s="248">
        <v>117</v>
      </c>
      <c r="J882" s="248">
        <v>32</v>
      </c>
      <c r="K882" s="248">
        <v>7</v>
      </c>
      <c r="L882" s="45" t="s">
        <v>132</v>
      </c>
      <c r="M882" s="44" t="s">
        <v>1181</v>
      </c>
      <c r="N882" s="45" t="s">
        <v>131</v>
      </c>
      <c r="O882" s="44" t="s">
        <v>1295</v>
      </c>
      <c r="P882" s="45" t="s">
        <v>130</v>
      </c>
      <c r="Q882" s="44" t="s">
        <v>884</v>
      </c>
      <c r="R882" s="45" t="s">
        <v>129</v>
      </c>
      <c r="S882" s="44" t="s">
        <v>464</v>
      </c>
      <c r="T882" s="45" t="s">
        <v>128</v>
      </c>
      <c r="U882" s="44" t="s">
        <v>883</v>
      </c>
      <c r="V882" s="45" t="s">
        <v>127</v>
      </c>
      <c r="W882" s="44" t="s">
        <v>544</v>
      </c>
      <c r="X882" s="45" t="s">
        <v>126</v>
      </c>
      <c r="Y882" s="44" t="s">
        <v>133</v>
      </c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35"/>
      <c r="AK882" s="235"/>
      <c r="AL882" s="51"/>
      <c r="AM882" s="228">
        <f>SUMPRODUCT(LEN($M882:$AE885)-LEN(SUBSTITUTE($M882:$AE885,"A", "")))</f>
        <v>60</v>
      </c>
      <c r="AN882" s="216">
        <f>SUMPRODUCT(LEN($AH882:$AH885)-LEN(SUBSTITUTE($AH882:$AH885,"A", "")))</f>
        <v>0</v>
      </c>
      <c r="AO882" s="219">
        <f>SUMPRODUCT(LEN($AG882:$AG885)-LEN(SUBSTITUTE($AG882:$AG885,"A", "")))</f>
        <v>0</v>
      </c>
      <c r="AP882" s="222">
        <f>SUMPRODUCT(LEN($M882:$AE885)-LEN(SUBSTITUTE($M882:$AE885,"S", "")))</f>
        <v>14</v>
      </c>
      <c r="AQ882" s="216">
        <f>SUMPRODUCT(LEN($AH882:$AH885)-LEN(SUBSTITUTE($AH882:$AH885,"S", "")))</f>
        <v>0</v>
      </c>
      <c r="AR882" s="219">
        <f>SUMPRODUCT(LEN($AG882:$AG885)-LEN(SUBSTITUTE($AG882:$AG885,"S", "")))</f>
        <v>0</v>
      </c>
      <c r="AS882" s="222">
        <f>SUMPRODUCT(LEN($M882:$AE885)-LEN(SUBSTITUTE($M882:$AE885,"F", "")))</f>
        <v>2</v>
      </c>
      <c r="AT882" s="216">
        <f>SUMPRODUCT(LEN($AH882:$AH885)-LEN(SUBSTITUTE($AH882:$AH885,"F", "")))</f>
        <v>0</v>
      </c>
      <c r="AU882" s="219">
        <f>SUMPRODUCT(LEN($AG882:$AG885)-LEN(SUBSTITUTE($AG882:$AG885,"F", "")))</f>
        <v>0</v>
      </c>
      <c r="AV882" s="222">
        <f>SUMPRODUCT(LEN($M882:$AE885)-LEN(SUBSTITUTE($M882:$AE885,"G", "")))</f>
        <v>12</v>
      </c>
      <c r="AW882" s="216">
        <f>SUMPRODUCT(LEN($AH882:$AH885)-LEN(SUBSTITUTE($AH882:$AH885,"G", "")))</f>
        <v>0</v>
      </c>
      <c r="AX882" s="219">
        <f>SUMPRODUCT(LEN($AG882:$AG885)-LEN(SUBSTITUTE($AG882:$AG885,"G", "")))</f>
        <v>0</v>
      </c>
      <c r="AY882" s="222">
        <f>SUMPRODUCT(LEN($M882:$AE885)-LEN(SUBSTITUTE($M882:$AE885,"M", "")))</f>
        <v>9</v>
      </c>
      <c r="AZ882" s="216">
        <f>SUMPRODUCT(LEN($AH882:$AH885)-LEN(SUBSTITUTE($AH882:$AH885,"M", "")))</f>
        <v>0</v>
      </c>
      <c r="BA882" s="219">
        <f>SUMPRODUCT(LEN($AG882:$AG885)-LEN(SUBSTITUTE($AG882:$AG885,"M", "")))</f>
        <v>0</v>
      </c>
      <c r="BB882" s="273">
        <f>SUMPRODUCT(LEN($AI882:$AI885)-LEN(SUBSTITUTE($AI882:$AI885,"S", "")))</f>
        <v>0</v>
      </c>
      <c r="BC882" s="276">
        <f>SUMPRODUCT(LEN($AI882:$AI885)-LEN(SUBSTITUTE($AI882:$AI885,"F", "")))</f>
        <v>0</v>
      </c>
      <c r="BD882" s="276">
        <f>SUMPRODUCT(LEN($AI882:$AI885)-LEN(SUBSTITUTE($AI882:$AI885,"G", "")))</f>
        <v>0</v>
      </c>
      <c r="BE882" s="279">
        <f>SUMPRODUCT(LEN($AI882:$AI885)-LEN(SUBSTITUTE($AI882:$AI885,"M", "")))</f>
        <v>0</v>
      </c>
    </row>
    <row r="883" spans="2:65" ht="28.15" customHeight="1" thickBot="1">
      <c r="B883" s="32"/>
      <c r="C883" s="245"/>
      <c r="D883" s="40"/>
      <c r="E883" s="39"/>
      <c r="F883" s="39"/>
      <c r="G883" s="38"/>
      <c r="H883" s="242"/>
      <c r="I883" s="249"/>
      <c r="J883" s="249"/>
      <c r="K883" s="249"/>
      <c r="L883" s="35" t="s">
        <v>122</v>
      </c>
      <c r="M883" s="34" t="s">
        <v>1267</v>
      </c>
      <c r="N883" s="35" t="s">
        <v>121</v>
      </c>
      <c r="O883" s="34" t="s">
        <v>1534</v>
      </c>
      <c r="P883" s="35" t="s">
        <v>120</v>
      </c>
      <c r="Q883" s="34" t="s">
        <v>375</v>
      </c>
      <c r="R883" s="35" t="s">
        <v>119</v>
      </c>
      <c r="S883" s="34" t="s">
        <v>1533</v>
      </c>
      <c r="T883" s="35" t="s">
        <v>118</v>
      </c>
      <c r="U883" s="34" t="s">
        <v>475</v>
      </c>
      <c r="V883" s="35" t="s">
        <v>117</v>
      </c>
      <c r="W883" s="34" t="s">
        <v>518</v>
      </c>
      <c r="X883" s="35" t="s">
        <v>116</v>
      </c>
      <c r="Y883" s="34" t="s">
        <v>133</v>
      </c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36"/>
      <c r="AK883" s="236"/>
      <c r="AL883" s="51"/>
      <c r="AM883" s="229"/>
      <c r="AN883" s="217"/>
      <c r="AO883" s="220"/>
      <c r="AP883" s="223"/>
      <c r="AQ883" s="217"/>
      <c r="AR883" s="220"/>
      <c r="AS883" s="223"/>
      <c r="AT883" s="217"/>
      <c r="AU883" s="220"/>
      <c r="AV883" s="223"/>
      <c r="AW883" s="217"/>
      <c r="AX883" s="220"/>
      <c r="AY883" s="223"/>
      <c r="AZ883" s="217"/>
      <c r="BA883" s="220"/>
      <c r="BB883" s="274"/>
      <c r="BC883" s="277"/>
      <c r="BD883" s="277"/>
      <c r="BE883" s="280"/>
    </row>
    <row r="884" spans="2:65" ht="28.15" customHeight="1">
      <c r="B884" s="32"/>
      <c r="C884" s="246"/>
      <c r="D884" s="31"/>
      <c r="E884" s="30"/>
      <c r="F884" s="30"/>
      <c r="G884" s="29"/>
      <c r="H884" s="239">
        <v>256</v>
      </c>
      <c r="I884" s="250"/>
      <c r="J884" s="250"/>
      <c r="K884" s="250"/>
      <c r="L884" s="26" t="s">
        <v>112</v>
      </c>
      <c r="M884" s="25" t="s">
        <v>374</v>
      </c>
      <c r="N884" s="26" t="s">
        <v>111</v>
      </c>
      <c r="O884" s="25" t="s">
        <v>374</v>
      </c>
      <c r="P884" s="26" t="s">
        <v>110</v>
      </c>
      <c r="Q884" s="25" t="s">
        <v>1532</v>
      </c>
      <c r="R884" s="26" t="s">
        <v>109</v>
      </c>
      <c r="S884" s="25" t="s">
        <v>1273</v>
      </c>
      <c r="T884" s="26" t="s">
        <v>108</v>
      </c>
      <c r="U884" s="25" t="s">
        <v>463</v>
      </c>
      <c r="V884" s="26" t="s">
        <v>107</v>
      </c>
      <c r="W884" s="25" t="s">
        <v>531</v>
      </c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36"/>
      <c r="AK884" s="236"/>
      <c r="AL884" s="51"/>
      <c r="AM884" s="229"/>
      <c r="AN884" s="217"/>
      <c r="AO884" s="220"/>
      <c r="AP884" s="223"/>
      <c r="AQ884" s="217"/>
      <c r="AR884" s="220"/>
      <c r="AS884" s="223"/>
      <c r="AT884" s="217"/>
      <c r="AU884" s="220"/>
      <c r="AV884" s="223"/>
      <c r="AW884" s="217"/>
      <c r="AX884" s="220"/>
      <c r="AY884" s="223"/>
      <c r="AZ884" s="217"/>
      <c r="BA884" s="220"/>
      <c r="BB884" s="274"/>
      <c r="BC884" s="277"/>
      <c r="BD884" s="277"/>
      <c r="BE884" s="280"/>
    </row>
    <row r="885" spans="2:65" ht="28.15" customHeight="1" thickBot="1">
      <c r="B885" s="32"/>
      <c r="C885" s="247"/>
      <c r="D885" s="60"/>
      <c r="E885" s="59"/>
      <c r="F885" s="59"/>
      <c r="G885" s="58"/>
      <c r="H885" s="240"/>
      <c r="I885" s="251"/>
      <c r="J885" s="251"/>
      <c r="K885" s="251"/>
      <c r="L885" s="55" t="s">
        <v>103</v>
      </c>
      <c r="M885" s="54" t="s">
        <v>374</v>
      </c>
      <c r="N885" s="55" t="s">
        <v>102</v>
      </c>
      <c r="O885" s="54" t="s">
        <v>1531</v>
      </c>
      <c r="P885" s="55" t="s">
        <v>101</v>
      </c>
      <c r="Q885" s="54" t="s">
        <v>1530</v>
      </c>
      <c r="R885" s="55" t="s">
        <v>100</v>
      </c>
      <c r="S885" s="54" t="s">
        <v>470</v>
      </c>
      <c r="T885" s="55">
        <v>20</v>
      </c>
      <c r="U885" s="54" t="s">
        <v>679</v>
      </c>
      <c r="V885" s="55" t="s">
        <v>99</v>
      </c>
      <c r="W885" s="54" t="s">
        <v>133</v>
      </c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38"/>
      <c r="AK885" s="238"/>
      <c r="AL885" s="51"/>
      <c r="AM885" s="230"/>
      <c r="AN885" s="218"/>
      <c r="AO885" s="221"/>
      <c r="AP885" s="224"/>
      <c r="AQ885" s="218"/>
      <c r="AR885" s="221"/>
      <c r="AS885" s="224"/>
      <c r="AT885" s="218"/>
      <c r="AU885" s="221"/>
      <c r="AV885" s="224"/>
      <c r="AW885" s="218"/>
      <c r="AX885" s="221"/>
      <c r="AY885" s="224"/>
      <c r="AZ885" s="218"/>
      <c r="BA885" s="221"/>
      <c r="BB885" s="275"/>
      <c r="BC885" s="278"/>
      <c r="BD885" s="278"/>
      <c r="BE885" s="281"/>
    </row>
    <row r="886" spans="2:65" ht="28.15" customHeight="1">
      <c r="B886" s="32"/>
      <c r="C886" s="244">
        <v>2</v>
      </c>
      <c r="D886" s="50"/>
      <c r="E886" s="49"/>
      <c r="F886" s="49"/>
      <c r="G886" s="48"/>
      <c r="H886" s="241"/>
      <c r="I886" s="248"/>
      <c r="J886" s="248"/>
      <c r="K886" s="248"/>
      <c r="L886" s="45" t="s">
        <v>132</v>
      </c>
      <c r="M886" s="44"/>
      <c r="N886" s="45" t="s">
        <v>131</v>
      </c>
      <c r="O886" s="44"/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31"/>
      <c r="AK886" s="225"/>
      <c r="AL886" s="51"/>
      <c r="AM886" s="228">
        <f>SUMPRODUCT(LEN($M886:$AE889)-LEN(SUBSTITUTE($M886:$AE889,"A", "")))</f>
        <v>0</v>
      </c>
      <c r="AN886" s="216">
        <f>SUMPRODUCT(LEN($AH886:$AH889)-LEN(SUBSTITUTE($AH886:$AH889,"A", "")))</f>
        <v>0</v>
      </c>
      <c r="AO886" s="219">
        <f>SUMPRODUCT(LEN($AG886:$AG889)-LEN(SUBSTITUTE($AG886:$AG889,"A", "")))</f>
        <v>0</v>
      </c>
      <c r="AP886" s="222">
        <f>SUMPRODUCT(LEN($M886:$AE889)-LEN(SUBSTITUTE($M886:$AE889,"S", "")))</f>
        <v>0</v>
      </c>
      <c r="AQ886" s="216">
        <f>SUMPRODUCT(LEN($AH886:$AH889)-LEN(SUBSTITUTE($AH886:$AH889,"S", "")))</f>
        <v>0</v>
      </c>
      <c r="AR886" s="219">
        <f>SUMPRODUCT(LEN($AG886:$AG889)-LEN(SUBSTITUTE($AG886:$AG889,"S", "")))</f>
        <v>0</v>
      </c>
      <c r="AS886" s="222">
        <f>SUMPRODUCT(LEN($M886:$AE889)-LEN(SUBSTITUTE($M886:$AE889,"F", "")))</f>
        <v>0</v>
      </c>
      <c r="AT886" s="216">
        <f>SUMPRODUCT(LEN($AH886:$AH889)-LEN(SUBSTITUTE($AH886:$AH889,"F", "")))</f>
        <v>0</v>
      </c>
      <c r="AU886" s="219">
        <f>SUMPRODUCT(LEN($AG886:$AG889)-LEN(SUBSTITUTE($AG886:$AG889,"F", "")))</f>
        <v>0</v>
      </c>
      <c r="AV886" s="222">
        <f>SUMPRODUCT(LEN($M886:$AE889)-LEN(SUBSTITUTE($M886:$AE889,"G", "")))</f>
        <v>0</v>
      </c>
      <c r="AW886" s="216">
        <f>SUMPRODUCT(LEN($AH886:$AH889)-LEN(SUBSTITUTE($AH886:$AH889,"G", "")))</f>
        <v>0</v>
      </c>
      <c r="AX886" s="219">
        <f>SUMPRODUCT(LEN($AG886:$AG889)-LEN(SUBSTITUTE($AG886:$AG889,"G", "")))</f>
        <v>0</v>
      </c>
      <c r="AY886" s="222">
        <f>SUMPRODUCT(LEN($M886:$AE889)-LEN(SUBSTITUTE($M886:$AE889,"M", "")))</f>
        <v>0</v>
      </c>
      <c r="AZ886" s="216">
        <f>SUMPRODUCT(LEN($AH886:$AH889)-LEN(SUBSTITUTE($AH886:$AH889,"M", "")))</f>
        <v>0</v>
      </c>
      <c r="BA886" s="219">
        <f>SUMPRODUCT(LEN($AG886:$AG889)-LEN(SUBSTITUTE($AG886:$AG889,"M", "")))</f>
        <v>0</v>
      </c>
      <c r="BB886" s="273">
        <f>SUMPRODUCT(LEN($AI886:$AI889)-LEN(SUBSTITUTE($AI886:$AI889,"S", "")))</f>
        <v>0</v>
      </c>
      <c r="BC886" s="276">
        <f>SUMPRODUCT(LEN($AI886:$AI889)-LEN(SUBSTITUTE($AI886:$AI889,"F", "")))</f>
        <v>0</v>
      </c>
      <c r="BD886" s="276">
        <f>SUMPRODUCT(LEN($AI886:$AI889)-LEN(SUBSTITUTE($AI886:$AI889,"G", "")))</f>
        <v>0</v>
      </c>
      <c r="BE886" s="279">
        <f>SUMPRODUCT(LEN($AI886:$AI889)-LEN(SUBSTITUTE($AI886:$AI889,"M", "")))</f>
        <v>0</v>
      </c>
    </row>
    <row r="887" spans="2:65" ht="28.15" customHeight="1" thickBot="1">
      <c r="B887" s="32"/>
      <c r="C887" s="245"/>
      <c r="D887" s="40"/>
      <c r="E887" s="39"/>
      <c r="F887" s="39"/>
      <c r="G887" s="38"/>
      <c r="H887" s="242"/>
      <c r="I887" s="249"/>
      <c r="J887" s="249"/>
      <c r="K887" s="249"/>
      <c r="L887" s="35" t="s">
        <v>122</v>
      </c>
      <c r="M887" s="34"/>
      <c r="N887" s="35" t="s">
        <v>121</v>
      </c>
      <c r="O887" s="34"/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32"/>
      <c r="AK887" s="226"/>
      <c r="AL887" s="51"/>
      <c r="AM887" s="229"/>
      <c r="AN887" s="217"/>
      <c r="AO887" s="220"/>
      <c r="AP887" s="223"/>
      <c r="AQ887" s="217"/>
      <c r="AR887" s="220"/>
      <c r="AS887" s="223"/>
      <c r="AT887" s="217"/>
      <c r="AU887" s="220"/>
      <c r="AV887" s="223"/>
      <c r="AW887" s="217"/>
      <c r="AX887" s="220"/>
      <c r="AY887" s="223"/>
      <c r="AZ887" s="217"/>
      <c r="BA887" s="220"/>
      <c r="BB887" s="274"/>
      <c r="BC887" s="277"/>
      <c r="BD887" s="277"/>
      <c r="BE887" s="280"/>
    </row>
    <row r="888" spans="2:65" ht="28.15" customHeight="1">
      <c r="B888" s="32"/>
      <c r="C888" s="246"/>
      <c r="D888" s="31"/>
      <c r="E888" s="30"/>
      <c r="F888" s="30"/>
      <c r="G888" s="29"/>
      <c r="H888" s="239"/>
      <c r="I888" s="250"/>
      <c r="J888" s="250"/>
      <c r="K888" s="250"/>
      <c r="L888" s="26" t="s">
        <v>112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32"/>
      <c r="AK888" s="226"/>
      <c r="AL888" s="51"/>
      <c r="AM888" s="229"/>
      <c r="AN888" s="217"/>
      <c r="AO888" s="220"/>
      <c r="AP888" s="223"/>
      <c r="AQ888" s="217"/>
      <c r="AR888" s="220"/>
      <c r="AS888" s="223"/>
      <c r="AT888" s="217"/>
      <c r="AU888" s="220"/>
      <c r="AV888" s="223"/>
      <c r="AW888" s="217"/>
      <c r="AX888" s="220"/>
      <c r="AY888" s="223"/>
      <c r="AZ888" s="217"/>
      <c r="BA888" s="220"/>
      <c r="BB888" s="274"/>
      <c r="BC888" s="277"/>
      <c r="BD888" s="277"/>
      <c r="BE888" s="280"/>
    </row>
    <row r="889" spans="2:65" ht="28.15" customHeight="1" thickBot="1">
      <c r="B889" s="32"/>
      <c r="C889" s="247"/>
      <c r="D889" s="60"/>
      <c r="E889" s="59"/>
      <c r="F889" s="59"/>
      <c r="G889" s="58"/>
      <c r="H889" s="240"/>
      <c r="I889" s="251"/>
      <c r="J889" s="251"/>
      <c r="K889" s="251"/>
      <c r="L889" s="55" t="s">
        <v>103</v>
      </c>
      <c r="M889" s="54"/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33"/>
      <c r="AK889" s="227"/>
      <c r="AL889" s="51"/>
      <c r="AM889" s="230"/>
      <c r="AN889" s="218"/>
      <c r="AO889" s="221"/>
      <c r="AP889" s="224"/>
      <c r="AQ889" s="218"/>
      <c r="AR889" s="221"/>
      <c r="AS889" s="224"/>
      <c r="AT889" s="218"/>
      <c r="AU889" s="221"/>
      <c r="AV889" s="224"/>
      <c r="AW889" s="218"/>
      <c r="AX889" s="221"/>
      <c r="AY889" s="224"/>
      <c r="AZ889" s="218"/>
      <c r="BA889" s="221"/>
      <c r="BB889" s="275"/>
      <c r="BC889" s="278"/>
      <c r="BD889" s="278"/>
      <c r="BE889" s="281"/>
    </row>
    <row r="890" spans="2:65" ht="28.15" hidden="1" customHeight="1">
      <c r="B890" s="32"/>
      <c r="C890" s="244">
        <v>3</v>
      </c>
      <c r="D890" s="50"/>
      <c r="E890" s="49"/>
      <c r="F890" s="49"/>
      <c r="G890" s="48"/>
      <c r="H890" s="241"/>
      <c r="I890" s="248"/>
      <c r="J890" s="248"/>
      <c r="K890" s="248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35"/>
      <c r="AK890" s="235"/>
      <c r="AL890" s="41"/>
      <c r="AM890" s="228">
        <f>SUMPRODUCT(LEN($M890:$AE893)-LEN(SUBSTITUTE($M890:$AE893,"A", "")))</f>
        <v>0</v>
      </c>
      <c r="AN890" s="216">
        <f>SUMPRODUCT(LEN($AH890:$AH893)-LEN(SUBSTITUTE($AH890:$AH893,"A", "")))</f>
        <v>0</v>
      </c>
      <c r="AO890" s="219">
        <f>SUMPRODUCT(LEN($AG890:$AG893)-LEN(SUBSTITUTE($AG890:$AG893,"A", "")))</f>
        <v>0</v>
      </c>
      <c r="AP890" s="222">
        <f>SUMPRODUCT(LEN($M890:$AE893)-LEN(SUBSTITUTE($M890:$AE893,"S", "")))</f>
        <v>0</v>
      </c>
      <c r="AQ890" s="216">
        <f>SUMPRODUCT(LEN($AH890:$AH893)-LEN(SUBSTITUTE($AH890:$AH893,"S", "")))</f>
        <v>0</v>
      </c>
      <c r="AR890" s="219">
        <f>SUMPRODUCT(LEN($AG890:$AG893)-LEN(SUBSTITUTE($AG890:$AG893,"S", "")))</f>
        <v>0</v>
      </c>
      <c r="AS890" s="222">
        <f>SUMPRODUCT(LEN($M890:$AE893)-LEN(SUBSTITUTE($M890:$AE893,"F", "")))</f>
        <v>0</v>
      </c>
      <c r="AT890" s="216">
        <f>SUMPRODUCT(LEN($AH890:$AH893)-LEN(SUBSTITUTE($AH890:$AH893,"F", "")))</f>
        <v>0</v>
      </c>
      <c r="AU890" s="219">
        <f>SUMPRODUCT(LEN($AG890:$AG893)-LEN(SUBSTITUTE($AG890:$AG893,"F", "")))</f>
        <v>0</v>
      </c>
      <c r="AV890" s="222">
        <f>SUMPRODUCT(LEN($M890:$AE893)-LEN(SUBSTITUTE($M890:$AE893,"G", "")))</f>
        <v>0</v>
      </c>
      <c r="AW890" s="216">
        <f>SUMPRODUCT(LEN($AH890:$AH893)-LEN(SUBSTITUTE($AH890:$AH893,"G", "")))</f>
        <v>0</v>
      </c>
      <c r="AX890" s="219">
        <f>SUMPRODUCT(LEN($AG890:$AG893)-LEN(SUBSTITUTE($AG890:$AG893,"G", "")))</f>
        <v>0</v>
      </c>
      <c r="AY890" s="222">
        <f>SUMPRODUCT(LEN($M890:$AE893)-LEN(SUBSTITUTE($M890:$AE893,"M", "")))</f>
        <v>0</v>
      </c>
      <c r="AZ890" s="216">
        <f>SUMPRODUCT(LEN($AH890:$AH893)-LEN(SUBSTITUTE($AH890:$AH893,"M", "")))</f>
        <v>0</v>
      </c>
      <c r="BA890" s="219">
        <f>SUMPRODUCT(LEN($AG890:$AG893)-LEN(SUBSTITUTE($AG890:$AG893,"M", "")))</f>
        <v>0</v>
      </c>
      <c r="BB890" s="273">
        <f>SUMPRODUCT(LEN($AI890:$AI893)-LEN(SUBSTITUTE($AI890:$AI893,"S", "")))</f>
        <v>0</v>
      </c>
      <c r="BC890" s="276">
        <f>SUMPRODUCT(LEN($AI890:$AI893)-LEN(SUBSTITUTE($AI890:$AI893,"F", "")))</f>
        <v>0</v>
      </c>
      <c r="BD890" s="276">
        <f>SUMPRODUCT(LEN($AI890:$AI893)-LEN(SUBSTITUTE($AI890:$AI893,"G", "")))</f>
        <v>0</v>
      </c>
      <c r="BE890" s="279">
        <f>SUMPRODUCT(LEN($AI890:$AI893)-LEN(SUBSTITUTE($AI890:$AI893,"M", "")))</f>
        <v>0</v>
      </c>
    </row>
    <row r="891" spans="2:65" ht="28.15" hidden="1" customHeight="1" thickBot="1">
      <c r="B891" s="32"/>
      <c r="C891" s="245"/>
      <c r="D891" s="40"/>
      <c r="E891" s="39"/>
      <c r="F891" s="39"/>
      <c r="G891" s="38"/>
      <c r="H891" s="242"/>
      <c r="I891" s="249"/>
      <c r="J891" s="249"/>
      <c r="K891" s="249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36"/>
      <c r="AK891" s="236"/>
      <c r="AL891" s="22"/>
      <c r="AM891" s="229"/>
      <c r="AN891" s="217"/>
      <c r="AO891" s="220"/>
      <c r="AP891" s="223"/>
      <c r="AQ891" s="217"/>
      <c r="AR891" s="220"/>
      <c r="AS891" s="223"/>
      <c r="AT891" s="217"/>
      <c r="AU891" s="220"/>
      <c r="AV891" s="223"/>
      <c r="AW891" s="217"/>
      <c r="AX891" s="220"/>
      <c r="AY891" s="223"/>
      <c r="AZ891" s="217"/>
      <c r="BA891" s="220"/>
      <c r="BB891" s="274"/>
      <c r="BC891" s="277"/>
      <c r="BD891" s="277"/>
      <c r="BE891" s="280"/>
    </row>
    <row r="892" spans="2:65" ht="28.15" hidden="1" customHeight="1">
      <c r="B892" s="32"/>
      <c r="C892" s="246"/>
      <c r="D892" s="31"/>
      <c r="E892" s="30"/>
      <c r="F892" s="30"/>
      <c r="G892" s="29"/>
      <c r="H892" s="239"/>
      <c r="I892" s="250"/>
      <c r="J892" s="250"/>
      <c r="K892" s="250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36"/>
      <c r="AK892" s="236"/>
      <c r="AL892" s="22"/>
      <c r="AM892" s="229"/>
      <c r="AN892" s="217"/>
      <c r="AO892" s="220"/>
      <c r="AP892" s="223"/>
      <c r="AQ892" s="217"/>
      <c r="AR892" s="220"/>
      <c r="AS892" s="223"/>
      <c r="AT892" s="217"/>
      <c r="AU892" s="220"/>
      <c r="AV892" s="223"/>
      <c r="AW892" s="217"/>
      <c r="AX892" s="220"/>
      <c r="AY892" s="223"/>
      <c r="AZ892" s="217"/>
      <c r="BA892" s="220"/>
      <c r="BB892" s="274"/>
      <c r="BC892" s="277"/>
      <c r="BD892" s="277"/>
      <c r="BE892" s="280"/>
    </row>
    <row r="893" spans="2:65" ht="28.15" hidden="1" customHeight="1" thickBot="1">
      <c r="B893" s="21"/>
      <c r="C893" s="252"/>
      <c r="D893" s="20"/>
      <c r="E893" s="19"/>
      <c r="F893" s="19"/>
      <c r="G893" s="18"/>
      <c r="H893" s="240"/>
      <c r="I893" s="253"/>
      <c r="J893" s="253"/>
      <c r="K893" s="253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37"/>
      <c r="AK893" s="237"/>
      <c r="AL893" s="11"/>
      <c r="AM893" s="230"/>
      <c r="AN893" s="218"/>
      <c r="AO893" s="221"/>
      <c r="AP893" s="224"/>
      <c r="AQ893" s="218"/>
      <c r="AR893" s="221"/>
      <c r="AS893" s="224"/>
      <c r="AT893" s="218"/>
      <c r="AU893" s="221"/>
      <c r="AV893" s="224"/>
      <c r="AW893" s="218"/>
      <c r="AX893" s="221"/>
      <c r="AY893" s="224"/>
      <c r="AZ893" s="218"/>
      <c r="BA893" s="221"/>
      <c r="BB893" s="275"/>
      <c r="BC893" s="278"/>
      <c r="BD893" s="278"/>
      <c r="BE893" s="281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14" t="s">
        <v>167</v>
      </c>
      <c r="M894" s="243"/>
      <c r="N894" s="214" t="s">
        <v>166</v>
      </c>
      <c r="O894" s="243"/>
      <c r="P894" s="214" t="s">
        <v>166</v>
      </c>
      <c r="Q894" s="215"/>
      <c r="R894" s="214" t="s">
        <v>166</v>
      </c>
      <c r="S894" s="215"/>
      <c r="T894" s="214" t="s">
        <v>166</v>
      </c>
      <c r="U894" s="215"/>
      <c r="V894" s="214" t="s">
        <v>166</v>
      </c>
      <c r="W894" s="215"/>
      <c r="X894" s="214" t="s">
        <v>166</v>
      </c>
      <c r="Y894" s="215"/>
      <c r="Z894" s="214" t="s">
        <v>166</v>
      </c>
      <c r="AA894" s="215"/>
      <c r="AB894" s="214" t="s">
        <v>166</v>
      </c>
      <c r="AC894" s="215"/>
      <c r="AD894" s="214" t="s">
        <v>166</v>
      </c>
      <c r="AE894" s="215"/>
      <c r="AF894" s="234" t="s">
        <v>165</v>
      </c>
      <c r="AG894" s="215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55"/>
      <c r="F895" s="256"/>
      <c r="G895" s="257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38</v>
      </c>
      <c r="AN895" s="85">
        <f t="shared" si="118"/>
        <v>6</v>
      </c>
      <c r="AO895" s="84">
        <f t="shared" si="118"/>
        <v>0</v>
      </c>
      <c r="AP895" s="86">
        <f t="shared" si="118"/>
        <v>3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7</v>
      </c>
      <c r="AW895" s="85">
        <f t="shared" si="118"/>
        <v>0</v>
      </c>
      <c r="AX895" s="84">
        <f t="shared" si="118"/>
        <v>0</v>
      </c>
      <c r="AY895" s="86">
        <f t="shared" si="118"/>
        <v>10</v>
      </c>
      <c r="AZ895" s="85">
        <f t="shared" si="118"/>
        <v>1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44</v>
      </c>
      <c r="BJ895" s="5">
        <f>SUM(AP895:AR895,BB895)/$BJ$5</f>
        <v>3</v>
      </c>
      <c r="BK895" s="5">
        <f>SUM(AS895:AU895,BC895)/$BJ$5</f>
        <v>0</v>
      </c>
      <c r="BL895" s="5">
        <f>SUM(AV895:AX895,BD895)/$BJ$5</f>
        <v>7</v>
      </c>
      <c r="BM895" s="5">
        <f>SUM(AY895:BA895,BE895)/$BJ$5</f>
        <v>11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19</v>
      </c>
      <c r="AN896" s="66">
        <f t="shared" si="119"/>
        <v>3</v>
      </c>
      <c r="AO896" s="65">
        <f t="shared" si="119"/>
        <v>0</v>
      </c>
      <c r="AP896" s="67">
        <f t="shared" si="119"/>
        <v>1.5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3.5</v>
      </c>
      <c r="AW896" s="66">
        <f t="shared" si="119"/>
        <v>0</v>
      </c>
      <c r="AX896" s="65">
        <f t="shared" si="119"/>
        <v>0</v>
      </c>
      <c r="AY896" s="67">
        <f t="shared" si="119"/>
        <v>5</v>
      </c>
      <c r="AZ896" s="66">
        <f t="shared" si="119"/>
        <v>0.5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4">
        <v>1</v>
      </c>
      <c r="D897" s="50"/>
      <c r="E897" s="49"/>
      <c r="F897" s="49"/>
      <c r="G897" s="48"/>
      <c r="H897" s="241" t="s">
        <v>466</v>
      </c>
      <c r="I897" s="248">
        <v>113</v>
      </c>
      <c r="J897" s="248">
        <v>28</v>
      </c>
      <c r="K897" s="248">
        <v>6</v>
      </c>
      <c r="L897" s="45" t="s">
        <v>132</v>
      </c>
      <c r="M897" s="44" t="s">
        <v>175</v>
      </c>
      <c r="N897" s="45" t="s">
        <v>131</v>
      </c>
      <c r="O897" s="44" t="s">
        <v>475</v>
      </c>
      <c r="P897" s="45" t="s">
        <v>130</v>
      </c>
      <c r="Q897" s="44" t="s">
        <v>1147</v>
      </c>
      <c r="R897" s="45" t="s">
        <v>129</v>
      </c>
      <c r="S897" s="44" t="s">
        <v>720</v>
      </c>
      <c r="T897" s="45" t="s">
        <v>128</v>
      </c>
      <c r="U897" s="44" t="s">
        <v>375</v>
      </c>
      <c r="V897" s="45" t="s">
        <v>127</v>
      </c>
      <c r="W897" s="44" t="s">
        <v>133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1529</v>
      </c>
      <c r="AI897" s="42"/>
      <c r="AJ897" s="235"/>
      <c r="AK897" s="235"/>
      <c r="AL897" s="51"/>
      <c r="AM897" s="228">
        <f>SUMPRODUCT(LEN($M897:$AE900)-LEN(SUBSTITUTE($M897:$AE900,"A", "")))</f>
        <v>38</v>
      </c>
      <c r="AN897" s="216">
        <f>SUMPRODUCT(LEN($AH897:$AH900)-LEN(SUBSTITUTE($AH897:$AH900,"A", "")))</f>
        <v>6</v>
      </c>
      <c r="AO897" s="219">
        <f>SUMPRODUCT(LEN($AG897:$AG900)-LEN(SUBSTITUTE($AG897:$AG900,"A", "")))</f>
        <v>0</v>
      </c>
      <c r="AP897" s="222">
        <f>SUMPRODUCT(LEN($M897:$AE900)-LEN(SUBSTITUTE($M897:$AE900,"S", "")))</f>
        <v>3</v>
      </c>
      <c r="AQ897" s="216">
        <f>SUMPRODUCT(LEN($AH897:$AH900)-LEN(SUBSTITUTE($AH897:$AH900,"S", "")))</f>
        <v>0</v>
      </c>
      <c r="AR897" s="219">
        <f>SUMPRODUCT(LEN($AG897:$AG900)-LEN(SUBSTITUTE($AG897:$AG900,"S", "")))</f>
        <v>0</v>
      </c>
      <c r="AS897" s="222">
        <f>SUMPRODUCT(LEN($M897:$AE900)-LEN(SUBSTITUTE($M897:$AE900,"F", "")))</f>
        <v>0</v>
      </c>
      <c r="AT897" s="216">
        <f>SUMPRODUCT(LEN($AH897:$AH900)-LEN(SUBSTITUTE($AH897:$AH900,"F", "")))</f>
        <v>0</v>
      </c>
      <c r="AU897" s="219">
        <f>SUMPRODUCT(LEN($AG897:$AG900)-LEN(SUBSTITUTE($AG897:$AG900,"F", "")))</f>
        <v>0</v>
      </c>
      <c r="AV897" s="222">
        <f>SUMPRODUCT(LEN($M897:$AE900)-LEN(SUBSTITUTE($M897:$AE900,"G", "")))</f>
        <v>7</v>
      </c>
      <c r="AW897" s="216">
        <f>SUMPRODUCT(LEN($AH897:$AH900)-LEN(SUBSTITUTE($AH897:$AH900,"G", "")))</f>
        <v>0</v>
      </c>
      <c r="AX897" s="219">
        <f>SUMPRODUCT(LEN($AG897:$AG900)-LEN(SUBSTITUTE($AG897:$AG900,"G", "")))</f>
        <v>0</v>
      </c>
      <c r="AY897" s="222">
        <f>SUMPRODUCT(LEN($M897:$AE900)-LEN(SUBSTITUTE($M897:$AE900,"M", "")))</f>
        <v>10</v>
      </c>
      <c r="AZ897" s="216">
        <f>SUMPRODUCT(LEN($AH897:$AH900)-LEN(SUBSTITUTE($AH897:$AH900,"M", "")))</f>
        <v>1</v>
      </c>
      <c r="BA897" s="219">
        <f>SUMPRODUCT(LEN($AG897:$AG900)-LEN(SUBSTITUTE($AG897:$AG900,"M", "")))</f>
        <v>0</v>
      </c>
      <c r="BB897" s="273">
        <f>SUMPRODUCT(LEN($AI897:$AI900)-LEN(SUBSTITUTE($AI897:$AI900,"S", "")))</f>
        <v>0</v>
      </c>
      <c r="BC897" s="276">
        <f>SUMPRODUCT(LEN($AI897:$AI900)-LEN(SUBSTITUTE($AI897:$AI900,"F", "")))</f>
        <v>0</v>
      </c>
      <c r="BD897" s="276">
        <f>SUMPRODUCT(LEN($AI897:$AI900)-LEN(SUBSTITUTE($AI897:$AI900,"G", "")))</f>
        <v>0</v>
      </c>
      <c r="BE897" s="279">
        <f>SUMPRODUCT(LEN($AI897:$AI900)-LEN(SUBSTITUTE($AI897:$AI900,"M", "")))</f>
        <v>0</v>
      </c>
    </row>
    <row r="898" spans="2:65" ht="28.15" customHeight="1" thickBot="1">
      <c r="B898" s="32"/>
      <c r="C898" s="245"/>
      <c r="D898" s="40"/>
      <c r="E898" s="39"/>
      <c r="F898" s="39"/>
      <c r="G898" s="38"/>
      <c r="H898" s="242"/>
      <c r="I898" s="249"/>
      <c r="J898" s="249"/>
      <c r="K898" s="249"/>
      <c r="L898" s="35" t="s">
        <v>122</v>
      </c>
      <c r="M898" s="34" t="s">
        <v>1267</v>
      </c>
      <c r="N898" s="35" t="s">
        <v>121</v>
      </c>
      <c r="O898" s="34" t="s">
        <v>1311</v>
      </c>
      <c r="P898" s="35" t="s">
        <v>120</v>
      </c>
      <c r="Q898" s="34" t="s">
        <v>374</v>
      </c>
      <c r="R898" s="35" t="s">
        <v>119</v>
      </c>
      <c r="S898" s="34" t="s">
        <v>680</v>
      </c>
      <c r="T898" s="35" t="s">
        <v>118</v>
      </c>
      <c r="U898" s="34" t="s">
        <v>375</v>
      </c>
      <c r="V898" s="35" t="s">
        <v>117</v>
      </c>
      <c r="W898" s="34" t="s">
        <v>133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36"/>
      <c r="AK898" s="236"/>
      <c r="AL898" s="51"/>
      <c r="AM898" s="229"/>
      <c r="AN898" s="217"/>
      <c r="AO898" s="220"/>
      <c r="AP898" s="223"/>
      <c r="AQ898" s="217"/>
      <c r="AR898" s="220"/>
      <c r="AS898" s="223"/>
      <c r="AT898" s="217"/>
      <c r="AU898" s="220"/>
      <c r="AV898" s="223"/>
      <c r="AW898" s="217"/>
      <c r="AX898" s="220"/>
      <c r="AY898" s="223"/>
      <c r="AZ898" s="217"/>
      <c r="BA898" s="220"/>
      <c r="BB898" s="274"/>
      <c r="BC898" s="277"/>
      <c r="BD898" s="277"/>
      <c r="BE898" s="280"/>
    </row>
    <row r="899" spans="2:65" ht="28.15" customHeight="1">
      <c r="B899" s="32"/>
      <c r="C899" s="246"/>
      <c r="D899" s="31"/>
      <c r="E899" s="30"/>
      <c r="F899" s="30"/>
      <c r="G899" s="29"/>
      <c r="H899" s="239">
        <v>255</v>
      </c>
      <c r="I899" s="250"/>
      <c r="J899" s="250"/>
      <c r="K899" s="250"/>
      <c r="L899" s="26" t="s">
        <v>112</v>
      </c>
      <c r="M899" s="25" t="s">
        <v>1125</v>
      </c>
      <c r="N899" s="26" t="s">
        <v>111</v>
      </c>
      <c r="O899" s="25" t="s">
        <v>475</v>
      </c>
      <c r="P899" s="26" t="s">
        <v>110</v>
      </c>
      <c r="Q899" s="25" t="s">
        <v>374</v>
      </c>
      <c r="R899" s="26" t="s">
        <v>109</v>
      </c>
      <c r="S899" s="25" t="s">
        <v>464</v>
      </c>
      <c r="T899" s="26" t="s">
        <v>108</v>
      </c>
      <c r="U899" s="25" t="s">
        <v>531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36"/>
      <c r="AK899" s="236"/>
      <c r="AL899" s="51"/>
      <c r="AM899" s="229"/>
      <c r="AN899" s="217"/>
      <c r="AO899" s="220"/>
      <c r="AP899" s="223"/>
      <c r="AQ899" s="217"/>
      <c r="AR899" s="220"/>
      <c r="AS899" s="223"/>
      <c r="AT899" s="217"/>
      <c r="AU899" s="220"/>
      <c r="AV899" s="223"/>
      <c r="AW899" s="217"/>
      <c r="AX899" s="220"/>
      <c r="AY899" s="223"/>
      <c r="AZ899" s="217"/>
      <c r="BA899" s="220"/>
      <c r="BB899" s="274"/>
      <c r="BC899" s="277"/>
      <c r="BD899" s="277"/>
      <c r="BE899" s="280"/>
    </row>
    <row r="900" spans="2:65" ht="28.15" customHeight="1" thickBot="1">
      <c r="B900" s="32"/>
      <c r="C900" s="247"/>
      <c r="D900" s="60"/>
      <c r="E900" s="59"/>
      <c r="F900" s="59"/>
      <c r="G900" s="58"/>
      <c r="H900" s="240"/>
      <c r="I900" s="251"/>
      <c r="J900" s="251"/>
      <c r="K900" s="251"/>
      <c r="L900" s="55" t="s">
        <v>103</v>
      </c>
      <c r="M900" s="54" t="s">
        <v>1125</v>
      </c>
      <c r="N900" s="55" t="s">
        <v>102</v>
      </c>
      <c r="O900" s="54" t="s">
        <v>1287</v>
      </c>
      <c r="P900" s="55" t="s">
        <v>101</v>
      </c>
      <c r="Q900" s="54" t="s">
        <v>1167</v>
      </c>
      <c r="R900" s="55" t="s">
        <v>100</v>
      </c>
      <c r="S900" s="54" t="s">
        <v>498</v>
      </c>
      <c r="T900" s="55">
        <v>20</v>
      </c>
      <c r="U900" s="54" t="s">
        <v>531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38"/>
      <c r="AK900" s="238"/>
      <c r="AL900" s="51"/>
      <c r="AM900" s="230"/>
      <c r="AN900" s="218"/>
      <c r="AO900" s="221"/>
      <c r="AP900" s="224"/>
      <c r="AQ900" s="218"/>
      <c r="AR900" s="221"/>
      <c r="AS900" s="224"/>
      <c r="AT900" s="218"/>
      <c r="AU900" s="221"/>
      <c r="AV900" s="224"/>
      <c r="AW900" s="218"/>
      <c r="AX900" s="221"/>
      <c r="AY900" s="224"/>
      <c r="AZ900" s="218"/>
      <c r="BA900" s="221"/>
      <c r="BB900" s="275"/>
      <c r="BC900" s="278"/>
      <c r="BD900" s="278"/>
      <c r="BE900" s="281"/>
    </row>
    <row r="901" spans="2:65" ht="28.15" customHeight="1">
      <c r="B901" s="32"/>
      <c r="C901" s="244">
        <v>2</v>
      </c>
      <c r="D901" s="50"/>
      <c r="E901" s="49"/>
      <c r="F901" s="49"/>
      <c r="G901" s="48"/>
      <c r="H901" s="241"/>
      <c r="I901" s="248"/>
      <c r="J901" s="248"/>
      <c r="K901" s="248"/>
      <c r="L901" s="45" t="s">
        <v>132</v>
      </c>
      <c r="M901" s="44"/>
      <c r="N901" s="45" t="s">
        <v>131</v>
      </c>
      <c r="O901" s="44"/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31"/>
      <c r="AK901" s="225"/>
      <c r="AL901" s="51"/>
      <c r="AM901" s="228">
        <f>SUMPRODUCT(LEN($M901:$AE904)-LEN(SUBSTITUTE($M901:$AE904,"A", "")))</f>
        <v>0</v>
      </c>
      <c r="AN901" s="216">
        <f>SUMPRODUCT(LEN($AH901:$AH904)-LEN(SUBSTITUTE($AH901:$AH904,"A", "")))</f>
        <v>0</v>
      </c>
      <c r="AO901" s="219">
        <f>SUMPRODUCT(LEN($AG901:$AG904)-LEN(SUBSTITUTE($AG901:$AG904,"A", "")))</f>
        <v>0</v>
      </c>
      <c r="AP901" s="222">
        <f>SUMPRODUCT(LEN($M901:$AE904)-LEN(SUBSTITUTE($M901:$AE904,"S", "")))</f>
        <v>0</v>
      </c>
      <c r="AQ901" s="216">
        <f>SUMPRODUCT(LEN($AH901:$AH904)-LEN(SUBSTITUTE($AH901:$AH904,"S", "")))</f>
        <v>0</v>
      </c>
      <c r="AR901" s="219">
        <f>SUMPRODUCT(LEN($AG901:$AG904)-LEN(SUBSTITUTE($AG901:$AG904,"S", "")))</f>
        <v>0</v>
      </c>
      <c r="AS901" s="222">
        <f>SUMPRODUCT(LEN($M901:$AE904)-LEN(SUBSTITUTE($M901:$AE904,"F", "")))</f>
        <v>0</v>
      </c>
      <c r="AT901" s="216">
        <f>SUMPRODUCT(LEN($AH901:$AH904)-LEN(SUBSTITUTE($AH901:$AH904,"F", "")))</f>
        <v>0</v>
      </c>
      <c r="AU901" s="219">
        <f>SUMPRODUCT(LEN($AG901:$AG904)-LEN(SUBSTITUTE($AG901:$AG904,"F", "")))</f>
        <v>0</v>
      </c>
      <c r="AV901" s="222">
        <f>SUMPRODUCT(LEN($M901:$AE904)-LEN(SUBSTITUTE($M901:$AE904,"G", "")))</f>
        <v>0</v>
      </c>
      <c r="AW901" s="216">
        <f>SUMPRODUCT(LEN($AH901:$AH904)-LEN(SUBSTITUTE($AH901:$AH904,"G", "")))</f>
        <v>0</v>
      </c>
      <c r="AX901" s="219">
        <f>SUMPRODUCT(LEN($AG901:$AG904)-LEN(SUBSTITUTE($AG901:$AG904,"G", "")))</f>
        <v>0</v>
      </c>
      <c r="AY901" s="222">
        <f>SUMPRODUCT(LEN($M901:$AE904)-LEN(SUBSTITUTE($M901:$AE904,"M", "")))</f>
        <v>0</v>
      </c>
      <c r="AZ901" s="216">
        <f>SUMPRODUCT(LEN($AH901:$AH904)-LEN(SUBSTITUTE($AH901:$AH904,"M", "")))</f>
        <v>0</v>
      </c>
      <c r="BA901" s="219">
        <f>SUMPRODUCT(LEN($AG901:$AG904)-LEN(SUBSTITUTE($AG901:$AG904,"M", "")))</f>
        <v>0</v>
      </c>
      <c r="BB901" s="273">
        <f>SUMPRODUCT(LEN($AI901:$AI904)-LEN(SUBSTITUTE($AI901:$AI904,"S", "")))</f>
        <v>0</v>
      </c>
      <c r="BC901" s="276">
        <f>SUMPRODUCT(LEN($AI901:$AI904)-LEN(SUBSTITUTE($AI901:$AI904,"F", "")))</f>
        <v>0</v>
      </c>
      <c r="BD901" s="276">
        <f>SUMPRODUCT(LEN($AI901:$AI904)-LEN(SUBSTITUTE($AI901:$AI904,"G", "")))</f>
        <v>0</v>
      </c>
      <c r="BE901" s="279">
        <f>SUMPRODUCT(LEN($AI901:$AI904)-LEN(SUBSTITUTE($AI901:$AI904,"M", "")))</f>
        <v>0</v>
      </c>
    </row>
    <row r="902" spans="2:65" ht="28.15" customHeight="1" thickBot="1">
      <c r="B902" s="32"/>
      <c r="C902" s="245"/>
      <c r="D902" s="40"/>
      <c r="E902" s="39"/>
      <c r="F902" s="39"/>
      <c r="G902" s="38"/>
      <c r="H902" s="242"/>
      <c r="I902" s="249"/>
      <c r="J902" s="249"/>
      <c r="K902" s="249"/>
      <c r="L902" s="35" t="s">
        <v>122</v>
      </c>
      <c r="M902" s="34"/>
      <c r="N902" s="35" t="s">
        <v>121</v>
      </c>
      <c r="O902" s="34"/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32"/>
      <c r="AK902" s="226"/>
      <c r="AL902" s="51"/>
      <c r="AM902" s="229"/>
      <c r="AN902" s="217"/>
      <c r="AO902" s="220"/>
      <c r="AP902" s="223"/>
      <c r="AQ902" s="217"/>
      <c r="AR902" s="220"/>
      <c r="AS902" s="223"/>
      <c r="AT902" s="217"/>
      <c r="AU902" s="220"/>
      <c r="AV902" s="223"/>
      <c r="AW902" s="217"/>
      <c r="AX902" s="220"/>
      <c r="AY902" s="223"/>
      <c r="AZ902" s="217"/>
      <c r="BA902" s="220"/>
      <c r="BB902" s="274"/>
      <c r="BC902" s="277"/>
      <c r="BD902" s="277"/>
      <c r="BE902" s="280"/>
    </row>
    <row r="903" spans="2:65" ht="28.15" customHeight="1">
      <c r="B903" s="32"/>
      <c r="C903" s="246"/>
      <c r="D903" s="31"/>
      <c r="E903" s="30"/>
      <c r="F903" s="30"/>
      <c r="G903" s="29"/>
      <c r="H903" s="239"/>
      <c r="I903" s="250"/>
      <c r="J903" s="250"/>
      <c r="K903" s="250"/>
      <c r="L903" s="26" t="s">
        <v>112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32"/>
      <c r="AK903" s="226"/>
      <c r="AL903" s="51"/>
      <c r="AM903" s="229"/>
      <c r="AN903" s="217"/>
      <c r="AO903" s="220"/>
      <c r="AP903" s="223"/>
      <c r="AQ903" s="217"/>
      <c r="AR903" s="220"/>
      <c r="AS903" s="223"/>
      <c r="AT903" s="217"/>
      <c r="AU903" s="220"/>
      <c r="AV903" s="223"/>
      <c r="AW903" s="217"/>
      <c r="AX903" s="220"/>
      <c r="AY903" s="223"/>
      <c r="AZ903" s="217"/>
      <c r="BA903" s="220"/>
      <c r="BB903" s="274"/>
      <c r="BC903" s="277"/>
      <c r="BD903" s="277"/>
      <c r="BE903" s="280"/>
    </row>
    <row r="904" spans="2:65" ht="28.15" customHeight="1" thickBot="1">
      <c r="B904" s="32"/>
      <c r="C904" s="247"/>
      <c r="D904" s="60"/>
      <c r="E904" s="59"/>
      <c r="F904" s="59"/>
      <c r="G904" s="58"/>
      <c r="H904" s="240"/>
      <c r="I904" s="251"/>
      <c r="J904" s="251"/>
      <c r="K904" s="251"/>
      <c r="L904" s="55" t="s">
        <v>103</v>
      </c>
      <c r="M904" s="54"/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33"/>
      <c r="AK904" s="227"/>
      <c r="AL904" s="51"/>
      <c r="AM904" s="230"/>
      <c r="AN904" s="218"/>
      <c r="AO904" s="221"/>
      <c r="AP904" s="224"/>
      <c r="AQ904" s="218"/>
      <c r="AR904" s="221"/>
      <c r="AS904" s="224"/>
      <c r="AT904" s="218"/>
      <c r="AU904" s="221"/>
      <c r="AV904" s="224"/>
      <c r="AW904" s="218"/>
      <c r="AX904" s="221"/>
      <c r="AY904" s="224"/>
      <c r="AZ904" s="218"/>
      <c r="BA904" s="221"/>
      <c r="BB904" s="275"/>
      <c r="BC904" s="278"/>
      <c r="BD904" s="278"/>
      <c r="BE904" s="281"/>
    </row>
    <row r="905" spans="2:65" ht="28.15" hidden="1" customHeight="1">
      <c r="B905" s="32"/>
      <c r="C905" s="244">
        <v>3</v>
      </c>
      <c r="D905" s="50"/>
      <c r="E905" s="49"/>
      <c r="F905" s="49"/>
      <c r="G905" s="48"/>
      <c r="H905" s="241"/>
      <c r="I905" s="248"/>
      <c r="J905" s="248"/>
      <c r="K905" s="248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35"/>
      <c r="AK905" s="235"/>
      <c r="AL905" s="41"/>
      <c r="AM905" s="228">
        <f>SUMPRODUCT(LEN($M905:$AE908)-LEN(SUBSTITUTE($M905:$AE908,"A", "")))</f>
        <v>0</v>
      </c>
      <c r="AN905" s="216">
        <f>SUMPRODUCT(LEN($AH905:$AH908)-LEN(SUBSTITUTE($AH905:$AH908,"A", "")))</f>
        <v>0</v>
      </c>
      <c r="AO905" s="219">
        <f>SUMPRODUCT(LEN($AG905:$AG908)-LEN(SUBSTITUTE($AG905:$AG908,"A", "")))</f>
        <v>0</v>
      </c>
      <c r="AP905" s="222">
        <f>SUMPRODUCT(LEN($M905:$AE908)-LEN(SUBSTITUTE($M905:$AE908,"S", "")))</f>
        <v>0</v>
      </c>
      <c r="AQ905" s="216">
        <f>SUMPRODUCT(LEN($AH905:$AH908)-LEN(SUBSTITUTE($AH905:$AH908,"S", "")))</f>
        <v>0</v>
      </c>
      <c r="AR905" s="219">
        <f>SUMPRODUCT(LEN($AG905:$AG908)-LEN(SUBSTITUTE($AG905:$AG908,"S", "")))</f>
        <v>0</v>
      </c>
      <c r="AS905" s="222">
        <f>SUMPRODUCT(LEN($M905:$AE908)-LEN(SUBSTITUTE($M905:$AE908,"F", "")))</f>
        <v>0</v>
      </c>
      <c r="AT905" s="216">
        <f>SUMPRODUCT(LEN($AH905:$AH908)-LEN(SUBSTITUTE($AH905:$AH908,"F", "")))</f>
        <v>0</v>
      </c>
      <c r="AU905" s="219">
        <f>SUMPRODUCT(LEN($AG905:$AG908)-LEN(SUBSTITUTE($AG905:$AG908,"F", "")))</f>
        <v>0</v>
      </c>
      <c r="AV905" s="222">
        <f>SUMPRODUCT(LEN($M905:$AE908)-LEN(SUBSTITUTE($M905:$AE908,"G", "")))</f>
        <v>0</v>
      </c>
      <c r="AW905" s="216">
        <f>SUMPRODUCT(LEN($AH905:$AH908)-LEN(SUBSTITUTE($AH905:$AH908,"G", "")))</f>
        <v>0</v>
      </c>
      <c r="AX905" s="219">
        <f>SUMPRODUCT(LEN($AG905:$AG908)-LEN(SUBSTITUTE($AG905:$AG908,"G", "")))</f>
        <v>0</v>
      </c>
      <c r="AY905" s="222">
        <f>SUMPRODUCT(LEN($M905:$AE908)-LEN(SUBSTITUTE($M905:$AE908,"M", "")))</f>
        <v>0</v>
      </c>
      <c r="AZ905" s="216">
        <f>SUMPRODUCT(LEN($AH905:$AH908)-LEN(SUBSTITUTE($AH905:$AH908,"M", "")))</f>
        <v>0</v>
      </c>
      <c r="BA905" s="219">
        <f>SUMPRODUCT(LEN($AG905:$AG908)-LEN(SUBSTITUTE($AG905:$AG908,"M", "")))</f>
        <v>0</v>
      </c>
      <c r="BB905" s="273">
        <f>SUMPRODUCT(LEN($AI905:$AI908)-LEN(SUBSTITUTE($AI905:$AI908,"S", "")))</f>
        <v>0</v>
      </c>
      <c r="BC905" s="276">
        <f>SUMPRODUCT(LEN($AI905:$AI908)-LEN(SUBSTITUTE($AI905:$AI908,"F", "")))</f>
        <v>0</v>
      </c>
      <c r="BD905" s="276">
        <f>SUMPRODUCT(LEN($AI905:$AI908)-LEN(SUBSTITUTE($AI905:$AI908,"G", "")))</f>
        <v>0</v>
      </c>
      <c r="BE905" s="279">
        <f>SUMPRODUCT(LEN($AI905:$AI908)-LEN(SUBSTITUTE($AI905:$AI908,"M", "")))</f>
        <v>0</v>
      </c>
    </row>
    <row r="906" spans="2:65" ht="28.15" hidden="1" customHeight="1" thickBot="1">
      <c r="B906" s="32"/>
      <c r="C906" s="245"/>
      <c r="D906" s="40"/>
      <c r="E906" s="39"/>
      <c r="F906" s="39"/>
      <c r="G906" s="38"/>
      <c r="H906" s="242"/>
      <c r="I906" s="249"/>
      <c r="J906" s="249"/>
      <c r="K906" s="249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36"/>
      <c r="AK906" s="236"/>
      <c r="AL906" s="22"/>
      <c r="AM906" s="229"/>
      <c r="AN906" s="217"/>
      <c r="AO906" s="220"/>
      <c r="AP906" s="223"/>
      <c r="AQ906" s="217"/>
      <c r="AR906" s="220"/>
      <c r="AS906" s="223"/>
      <c r="AT906" s="217"/>
      <c r="AU906" s="220"/>
      <c r="AV906" s="223"/>
      <c r="AW906" s="217"/>
      <c r="AX906" s="220"/>
      <c r="AY906" s="223"/>
      <c r="AZ906" s="217"/>
      <c r="BA906" s="220"/>
      <c r="BB906" s="274"/>
      <c r="BC906" s="277"/>
      <c r="BD906" s="277"/>
      <c r="BE906" s="280"/>
    </row>
    <row r="907" spans="2:65" ht="28.15" hidden="1" customHeight="1">
      <c r="B907" s="32"/>
      <c r="C907" s="246"/>
      <c r="D907" s="31"/>
      <c r="E907" s="30"/>
      <c r="F907" s="30"/>
      <c r="G907" s="29"/>
      <c r="H907" s="239"/>
      <c r="I907" s="250"/>
      <c r="J907" s="250"/>
      <c r="K907" s="250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36"/>
      <c r="AK907" s="236"/>
      <c r="AL907" s="22"/>
      <c r="AM907" s="229"/>
      <c r="AN907" s="217"/>
      <c r="AO907" s="220"/>
      <c r="AP907" s="223"/>
      <c r="AQ907" s="217"/>
      <c r="AR907" s="220"/>
      <c r="AS907" s="223"/>
      <c r="AT907" s="217"/>
      <c r="AU907" s="220"/>
      <c r="AV907" s="223"/>
      <c r="AW907" s="217"/>
      <c r="AX907" s="220"/>
      <c r="AY907" s="223"/>
      <c r="AZ907" s="217"/>
      <c r="BA907" s="220"/>
      <c r="BB907" s="274"/>
      <c r="BC907" s="277"/>
      <c r="BD907" s="277"/>
      <c r="BE907" s="280"/>
    </row>
    <row r="908" spans="2:65" ht="28.15" hidden="1" customHeight="1" thickBot="1">
      <c r="B908" s="21"/>
      <c r="C908" s="252"/>
      <c r="D908" s="20"/>
      <c r="E908" s="19"/>
      <c r="F908" s="19"/>
      <c r="G908" s="18"/>
      <c r="H908" s="240"/>
      <c r="I908" s="253"/>
      <c r="J908" s="253"/>
      <c r="K908" s="253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37"/>
      <c r="AK908" s="237"/>
      <c r="AL908" s="11"/>
      <c r="AM908" s="230"/>
      <c r="AN908" s="218"/>
      <c r="AO908" s="221"/>
      <c r="AP908" s="224"/>
      <c r="AQ908" s="218"/>
      <c r="AR908" s="221"/>
      <c r="AS908" s="224"/>
      <c r="AT908" s="218"/>
      <c r="AU908" s="221"/>
      <c r="AV908" s="224"/>
      <c r="AW908" s="218"/>
      <c r="AX908" s="221"/>
      <c r="AY908" s="224"/>
      <c r="AZ908" s="218"/>
      <c r="BA908" s="221"/>
      <c r="BB908" s="275"/>
      <c r="BC908" s="278"/>
      <c r="BD908" s="278"/>
      <c r="BE908" s="281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14" t="s">
        <v>167</v>
      </c>
      <c r="M909" s="243"/>
      <c r="N909" s="214" t="s">
        <v>166</v>
      </c>
      <c r="O909" s="243"/>
      <c r="P909" s="214" t="s">
        <v>166</v>
      </c>
      <c r="Q909" s="215"/>
      <c r="R909" s="214" t="s">
        <v>166</v>
      </c>
      <c r="S909" s="215"/>
      <c r="T909" s="214" t="s">
        <v>166</v>
      </c>
      <c r="U909" s="215"/>
      <c r="V909" s="214" t="s">
        <v>166</v>
      </c>
      <c r="W909" s="215"/>
      <c r="X909" s="214" t="s">
        <v>166</v>
      </c>
      <c r="Y909" s="215"/>
      <c r="Z909" s="214" t="s">
        <v>166</v>
      </c>
      <c r="AA909" s="215"/>
      <c r="AB909" s="214" t="s">
        <v>166</v>
      </c>
      <c r="AC909" s="215"/>
      <c r="AD909" s="214" t="s">
        <v>166</v>
      </c>
      <c r="AE909" s="215"/>
      <c r="AF909" s="234" t="s">
        <v>165</v>
      </c>
      <c r="AG909" s="215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55"/>
      <c r="F910" s="256"/>
      <c r="G910" s="257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55</v>
      </c>
      <c r="AN910" s="85">
        <f t="shared" si="120"/>
        <v>2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15</v>
      </c>
      <c r="AW910" s="85">
        <f t="shared" si="120"/>
        <v>2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2</v>
      </c>
      <c r="BE910" s="81">
        <f t="shared" si="120"/>
        <v>0</v>
      </c>
      <c r="BF910" s="61" t="s">
        <v>137</v>
      </c>
      <c r="BI910" s="5">
        <f>SUM(AM910:AO910)/$BJ$5</f>
        <v>57</v>
      </c>
      <c r="BJ910" s="5">
        <f>SUM(AP910:AR910,BB910)/$BJ$5</f>
        <v>7</v>
      </c>
      <c r="BK910" s="5">
        <f>SUM(AS910:AU910,BC910)/$BJ$5</f>
        <v>0</v>
      </c>
      <c r="BL910" s="5">
        <f>SUM(AV910:AX910,BD910)/$BJ$5</f>
        <v>19</v>
      </c>
      <c r="BM910" s="5">
        <f>SUM(AY910:BA910,BE910)/$BJ$5</f>
        <v>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27.5</v>
      </c>
      <c r="AN911" s="66">
        <f t="shared" si="121"/>
        <v>1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7.5</v>
      </c>
      <c r="AW911" s="66">
        <f t="shared" si="121"/>
        <v>1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1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4">
        <v>1</v>
      </c>
      <c r="D912" s="50"/>
      <c r="E912" s="49"/>
      <c r="F912" s="49"/>
      <c r="G912" s="48"/>
      <c r="H912" s="241" t="s">
        <v>178</v>
      </c>
      <c r="I912" s="248">
        <v>116</v>
      </c>
      <c r="J912" s="248">
        <v>33</v>
      </c>
      <c r="K912" s="248">
        <v>6</v>
      </c>
      <c r="L912" s="45" t="s">
        <v>132</v>
      </c>
      <c r="M912" s="44" t="s">
        <v>175</v>
      </c>
      <c r="N912" s="45" t="s">
        <v>131</v>
      </c>
      <c r="O912" s="44" t="s">
        <v>1167</v>
      </c>
      <c r="P912" s="45" t="s">
        <v>130</v>
      </c>
      <c r="Q912" s="44" t="s">
        <v>374</v>
      </c>
      <c r="R912" s="45" t="s">
        <v>129</v>
      </c>
      <c r="S912" s="44" t="s">
        <v>895</v>
      </c>
      <c r="T912" s="45" t="s">
        <v>128</v>
      </c>
      <c r="U912" s="44" t="s">
        <v>679</v>
      </c>
      <c r="V912" s="45" t="s">
        <v>127</v>
      </c>
      <c r="W912" s="44" t="s">
        <v>498</v>
      </c>
      <c r="X912" s="45" t="s">
        <v>126</v>
      </c>
      <c r="Y912" s="44" t="s">
        <v>133</v>
      </c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918</v>
      </c>
      <c r="AI912" s="42" t="s">
        <v>715</v>
      </c>
      <c r="AJ912" s="235"/>
      <c r="AK912" s="235"/>
      <c r="AL912" s="51"/>
      <c r="AM912" s="228">
        <f>SUMPRODUCT(LEN($M912:$AE915)-LEN(SUBSTITUTE($M912:$AE915,"A", "")))</f>
        <v>55</v>
      </c>
      <c r="AN912" s="216">
        <f>SUMPRODUCT(LEN($AH912:$AH915)-LEN(SUBSTITUTE($AH912:$AH915,"A", "")))</f>
        <v>2</v>
      </c>
      <c r="AO912" s="219">
        <f>SUMPRODUCT(LEN($AG912:$AG915)-LEN(SUBSTITUTE($AG912:$AG915,"A", "")))</f>
        <v>0</v>
      </c>
      <c r="AP912" s="222">
        <f>SUMPRODUCT(LEN($M912:$AE915)-LEN(SUBSTITUTE($M912:$AE915,"S", "")))</f>
        <v>7</v>
      </c>
      <c r="AQ912" s="216">
        <f>SUMPRODUCT(LEN($AH912:$AH915)-LEN(SUBSTITUTE($AH912:$AH915,"S", "")))</f>
        <v>0</v>
      </c>
      <c r="AR912" s="219">
        <f>SUMPRODUCT(LEN($AG912:$AG915)-LEN(SUBSTITUTE($AG912:$AG915,"S", "")))</f>
        <v>0</v>
      </c>
      <c r="AS912" s="222">
        <f>SUMPRODUCT(LEN($M912:$AE915)-LEN(SUBSTITUTE($M912:$AE915,"F", "")))</f>
        <v>0</v>
      </c>
      <c r="AT912" s="216">
        <f>SUMPRODUCT(LEN($AH912:$AH915)-LEN(SUBSTITUTE($AH912:$AH915,"F", "")))</f>
        <v>0</v>
      </c>
      <c r="AU912" s="219">
        <f>SUMPRODUCT(LEN($AG912:$AG915)-LEN(SUBSTITUTE($AG912:$AG915,"F", "")))</f>
        <v>0</v>
      </c>
      <c r="AV912" s="222">
        <f>SUMPRODUCT(LEN($M912:$AE915)-LEN(SUBSTITUTE($M912:$AE915,"G", "")))</f>
        <v>15</v>
      </c>
      <c r="AW912" s="216">
        <f>SUMPRODUCT(LEN($AH912:$AH915)-LEN(SUBSTITUTE($AH912:$AH915,"G", "")))</f>
        <v>2</v>
      </c>
      <c r="AX912" s="219">
        <f>SUMPRODUCT(LEN($AG912:$AG915)-LEN(SUBSTITUTE($AG912:$AG915,"G", "")))</f>
        <v>0</v>
      </c>
      <c r="AY912" s="222">
        <f>SUMPRODUCT(LEN($M912:$AE915)-LEN(SUBSTITUTE($M912:$AE915,"M", "")))</f>
        <v>5</v>
      </c>
      <c r="AZ912" s="216">
        <f>SUMPRODUCT(LEN($AH912:$AH915)-LEN(SUBSTITUTE($AH912:$AH915,"M", "")))</f>
        <v>0</v>
      </c>
      <c r="BA912" s="219">
        <f>SUMPRODUCT(LEN($AG912:$AG915)-LEN(SUBSTITUTE($AG912:$AG915,"M", "")))</f>
        <v>0</v>
      </c>
      <c r="BB912" s="273">
        <f>SUMPRODUCT(LEN($AI912:$AI915)-LEN(SUBSTITUTE($AI912:$AI915,"S", "")))</f>
        <v>0</v>
      </c>
      <c r="BC912" s="276">
        <f>SUMPRODUCT(LEN($AI912:$AI915)-LEN(SUBSTITUTE($AI912:$AI915,"F", "")))</f>
        <v>0</v>
      </c>
      <c r="BD912" s="276">
        <f>SUMPRODUCT(LEN($AI912:$AI915)-LEN(SUBSTITUTE($AI912:$AI915,"G", "")))</f>
        <v>2</v>
      </c>
      <c r="BE912" s="279">
        <f>SUMPRODUCT(LEN($AI912:$AI915)-LEN(SUBSTITUTE($AI912:$AI915,"M", "")))</f>
        <v>0</v>
      </c>
    </row>
    <row r="913" spans="2:65" ht="28.15" customHeight="1" thickBot="1">
      <c r="B913" s="32"/>
      <c r="C913" s="245"/>
      <c r="D913" s="40"/>
      <c r="E913" s="39"/>
      <c r="F913" s="39"/>
      <c r="G913" s="38"/>
      <c r="H913" s="242"/>
      <c r="I913" s="249"/>
      <c r="J913" s="249"/>
      <c r="K913" s="249"/>
      <c r="L913" s="35" t="s">
        <v>122</v>
      </c>
      <c r="M913" s="34" t="s">
        <v>375</v>
      </c>
      <c r="N913" s="35" t="s">
        <v>121</v>
      </c>
      <c r="O913" s="34" t="s">
        <v>375</v>
      </c>
      <c r="P913" s="35" t="s">
        <v>120</v>
      </c>
      <c r="Q913" s="34" t="s">
        <v>1387</v>
      </c>
      <c r="R913" s="35" t="s">
        <v>119</v>
      </c>
      <c r="S913" s="34" t="s">
        <v>895</v>
      </c>
      <c r="T913" s="35" t="s">
        <v>118</v>
      </c>
      <c r="U913" s="34" t="s">
        <v>374</v>
      </c>
      <c r="V913" s="35" t="s">
        <v>117</v>
      </c>
      <c r="W913" s="34" t="s">
        <v>375</v>
      </c>
      <c r="X913" s="35" t="s">
        <v>116</v>
      </c>
      <c r="Y913" s="34" t="s">
        <v>133</v>
      </c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36"/>
      <c r="AK913" s="236"/>
      <c r="AL913" s="51"/>
      <c r="AM913" s="229"/>
      <c r="AN913" s="217"/>
      <c r="AO913" s="220"/>
      <c r="AP913" s="223"/>
      <c r="AQ913" s="217"/>
      <c r="AR913" s="220"/>
      <c r="AS913" s="223"/>
      <c r="AT913" s="217"/>
      <c r="AU913" s="220"/>
      <c r="AV913" s="223"/>
      <c r="AW913" s="217"/>
      <c r="AX913" s="220"/>
      <c r="AY913" s="223"/>
      <c r="AZ913" s="217"/>
      <c r="BA913" s="220"/>
      <c r="BB913" s="274"/>
      <c r="BC913" s="277"/>
      <c r="BD913" s="277"/>
      <c r="BE913" s="280"/>
    </row>
    <row r="914" spans="2:65" ht="28.15" customHeight="1">
      <c r="B914" s="32"/>
      <c r="C914" s="246"/>
      <c r="D914" s="31"/>
      <c r="E914" s="30"/>
      <c r="F914" s="30"/>
      <c r="G914" s="29"/>
      <c r="H914" s="239">
        <v>261</v>
      </c>
      <c r="I914" s="250"/>
      <c r="J914" s="250"/>
      <c r="K914" s="250"/>
      <c r="L914" s="26" t="s">
        <v>112</v>
      </c>
      <c r="M914" s="25" t="s">
        <v>1181</v>
      </c>
      <c r="N914" s="26" t="s">
        <v>111</v>
      </c>
      <c r="O914" s="25" t="s">
        <v>1528</v>
      </c>
      <c r="P914" s="26" t="s">
        <v>110</v>
      </c>
      <c r="Q914" s="25" t="s">
        <v>1327</v>
      </c>
      <c r="R914" s="26" t="s">
        <v>109</v>
      </c>
      <c r="S914" s="25" t="s">
        <v>922</v>
      </c>
      <c r="T914" s="26" t="s">
        <v>108</v>
      </c>
      <c r="U914" s="25" t="s">
        <v>664</v>
      </c>
      <c r="V914" s="26" t="s">
        <v>107</v>
      </c>
      <c r="W914" s="25" t="s">
        <v>371</v>
      </c>
      <c r="X914" s="26" t="s">
        <v>106</v>
      </c>
      <c r="Y914" s="25" t="s">
        <v>133</v>
      </c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36"/>
      <c r="AK914" s="236"/>
      <c r="AL914" s="51"/>
      <c r="AM914" s="229"/>
      <c r="AN914" s="217"/>
      <c r="AO914" s="220"/>
      <c r="AP914" s="223"/>
      <c r="AQ914" s="217"/>
      <c r="AR914" s="220"/>
      <c r="AS914" s="223"/>
      <c r="AT914" s="217"/>
      <c r="AU914" s="220"/>
      <c r="AV914" s="223"/>
      <c r="AW914" s="217"/>
      <c r="AX914" s="220"/>
      <c r="AY914" s="223"/>
      <c r="AZ914" s="217"/>
      <c r="BA914" s="220"/>
      <c r="BB914" s="274"/>
      <c r="BC914" s="277"/>
      <c r="BD914" s="277"/>
      <c r="BE914" s="280"/>
    </row>
    <row r="915" spans="2:65" ht="28.15" customHeight="1" thickBot="1">
      <c r="B915" s="32"/>
      <c r="C915" s="247"/>
      <c r="D915" s="60"/>
      <c r="E915" s="59"/>
      <c r="F915" s="59"/>
      <c r="G915" s="58"/>
      <c r="H915" s="240"/>
      <c r="I915" s="251"/>
      <c r="J915" s="251"/>
      <c r="K915" s="251"/>
      <c r="L915" s="55" t="s">
        <v>103</v>
      </c>
      <c r="M915" s="54" t="s">
        <v>1125</v>
      </c>
      <c r="N915" s="55" t="s">
        <v>102</v>
      </c>
      <c r="O915" s="54" t="s">
        <v>720</v>
      </c>
      <c r="P915" s="55" t="s">
        <v>101</v>
      </c>
      <c r="Q915" s="54" t="s">
        <v>1072</v>
      </c>
      <c r="R915" s="55" t="s">
        <v>100</v>
      </c>
      <c r="S915" s="54" t="s">
        <v>477</v>
      </c>
      <c r="T915" s="55">
        <v>20</v>
      </c>
      <c r="U915" s="54" t="s">
        <v>375</v>
      </c>
      <c r="V915" s="55" t="s">
        <v>99</v>
      </c>
      <c r="W915" s="54" t="s">
        <v>186</v>
      </c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38"/>
      <c r="AK915" s="238"/>
      <c r="AL915" s="51"/>
      <c r="AM915" s="230"/>
      <c r="AN915" s="218"/>
      <c r="AO915" s="221"/>
      <c r="AP915" s="224"/>
      <c r="AQ915" s="218"/>
      <c r="AR915" s="221"/>
      <c r="AS915" s="224"/>
      <c r="AT915" s="218"/>
      <c r="AU915" s="221"/>
      <c r="AV915" s="224"/>
      <c r="AW915" s="218"/>
      <c r="AX915" s="221"/>
      <c r="AY915" s="224"/>
      <c r="AZ915" s="218"/>
      <c r="BA915" s="221"/>
      <c r="BB915" s="275"/>
      <c r="BC915" s="278"/>
      <c r="BD915" s="278"/>
      <c r="BE915" s="281"/>
    </row>
    <row r="916" spans="2:65" ht="28.15" customHeight="1">
      <c r="B916" s="32"/>
      <c r="C916" s="244">
        <v>2</v>
      </c>
      <c r="D916" s="50"/>
      <c r="E916" s="49"/>
      <c r="F916" s="49"/>
      <c r="G916" s="48"/>
      <c r="H916" s="241"/>
      <c r="I916" s="248"/>
      <c r="J916" s="248"/>
      <c r="K916" s="248"/>
      <c r="L916" s="45" t="s">
        <v>132</v>
      </c>
      <c r="M916" s="44"/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31"/>
      <c r="AK916" s="225"/>
      <c r="AL916" s="51"/>
      <c r="AM916" s="228">
        <f>SUMPRODUCT(LEN($M916:$AE919)-LEN(SUBSTITUTE($M916:$AE919,"A", "")))</f>
        <v>0</v>
      </c>
      <c r="AN916" s="216">
        <f>SUMPRODUCT(LEN($AH916:$AH919)-LEN(SUBSTITUTE($AH916:$AH919,"A", "")))</f>
        <v>0</v>
      </c>
      <c r="AO916" s="219">
        <f>SUMPRODUCT(LEN($AG916:$AG919)-LEN(SUBSTITUTE($AG916:$AG919,"A", "")))</f>
        <v>0</v>
      </c>
      <c r="AP916" s="222">
        <f>SUMPRODUCT(LEN($M916:$AE919)-LEN(SUBSTITUTE($M916:$AE919,"S", "")))</f>
        <v>0</v>
      </c>
      <c r="AQ916" s="216">
        <f>SUMPRODUCT(LEN($AH916:$AH919)-LEN(SUBSTITUTE($AH916:$AH919,"S", "")))</f>
        <v>0</v>
      </c>
      <c r="AR916" s="219">
        <f>SUMPRODUCT(LEN($AG916:$AG919)-LEN(SUBSTITUTE($AG916:$AG919,"S", "")))</f>
        <v>0</v>
      </c>
      <c r="AS916" s="222">
        <f>SUMPRODUCT(LEN($M916:$AE919)-LEN(SUBSTITUTE($M916:$AE919,"F", "")))</f>
        <v>0</v>
      </c>
      <c r="AT916" s="216">
        <f>SUMPRODUCT(LEN($AH916:$AH919)-LEN(SUBSTITUTE($AH916:$AH919,"F", "")))</f>
        <v>0</v>
      </c>
      <c r="AU916" s="219">
        <f>SUMPRODUCT(LEN($AG916:$AG919)-LEN(SUBSTITUTE($AG916:$AG919,"F", "")))</f>
        <v>0</v>
      </c>
      <c r="AV916" s="222">
        <f>SUMPRODUCT(LEN($M916:$AE919)-LEN(SUBSTITUTE($M916:$AE919,"G", "")))</f>
        <v>0</v>
      </c>
      <c r="AW916" s="216">
        <f>SUMPRODUCT(LEN($AH916:$AH919)-LEN(SUBSTITUTE($AH916:$AH919,"G", "")))</f>
        <v>0</v>
      </c>
      <c r="AX916" s="219">
        <f>SUMPRODUCT(LEN($AG916:$AG919)-LEN(SUBSTITUTE($AG916:$AG919,"G", "")))</f>
        <v>0</v>
      </c>
      <c r="AY916" s="222">
        <f>SUMPRODUCT(LEN($M916:$AE919)-LEN(SUBSTITUTE($M916:$AE919,"M", "")))</f>
        <v>0</v>
      </c>
      <c r="AZ916" s="216">
        <f>SUMPRODUCT(LEN($AH916:$AH919)-LEN(SUBSTITUTE($AH916:$AH919,"M", "")))</f>
        <v>0</v>
      </c>
      <c r="BA916" s="219">
        <f>SUMPRODUCT(LEN($AG916:$AG919)-LEN(SUBSTITUTE($AG916:$AG919,"M", "")))</f>
        <v>0</v>
      </c>
      <c r="BB916" s="273">
        <f>SUMPRODUCT(LEN($AI916:$AI919)-LEN(SUBSTITUTE($AI916:$AI919,"S", "")))</f>
        <v>0</v>
      </c>
      <c r="BC916" s="276">
        <f>SUMPRODUCT(LEN($AI916:$AI919)-LEN(SUBSTITUTE($AI916:$AI919,"F", "")))</f>
        <v>0</v>
      </c>
      <c r="BD916" s="276">
        <f>SUMPRODUCT(LEN($AI916:$AI919)-LEN(SUBSTITUTE($AI916:$AI919,"G", "")))</f>
        <v>0</v>
      </c>
      <c r="BE916" s="279">
        <f>SUMPRODUCT(LEN($AI916:$AI919)-LEN(SUBSTITUTE($AI916:$AI919,"M", "")))</f>
        <v>0</v>
      </c>
    </row>
    <row r="917" spans="2:65" ht="28.15" customHeight="1" thickBot="1">
      <c r="B917" s="32"/>
      <c r="C917" s="245"/>
      <c r="D917" s="40"/>
      <c r="E917" s="39"/>
      <c r="F917" s="39"/>
      <c r="G917" s="38"/>
      <c r="H917" s="242"/>
      <c r="I917" s="249"/>
      <c r="J917" s="249"/>
      <c r="K917" s="249"/>
      <c r="L917" s="35" t="s">
        <v>122</v>
      </c>
      <c r="M917" s="34"/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32"/>
      <c r="AK917" s="226"/>
      <c r="AL917" s="51"/>
      <c r="AM917" s="229"/>
      <c r="AN917" s="217"/>
      <c r="AO917" s="220"/>
      <c r="AP917" s="223"/>
      <c r="AQ917" s="217"/>
      <c r="AR917" s="220"/>
      <c r="AS917" s="223"/>
      <c r="AT917" s="217"/>
      <c r="AU917" s="220"/>
      <c r="AV917" s="223"/>
      <c r="AW917" s="217"/>
      <c r="AX917" s="220"/>
      <c r="AY917" s="223"/>
      <c r="AZ917" s="217"/>
      <c r="BA917" s="220"/>
      <c r="BB917" s="274"/>
      <c r="BC917" s="277"/>
      <c r="BD917" s="277"/>
      <c r="BE917" s="280"/>
    </row>
    <row r="918" spans="2:65" ht="28.15" customHeight="1">
      <c r="B918" s="32"/>
      <c r="C918" s="246"/>
      <c r="D918" s="31"/>
      <c r="E918" s="30"/>
      <c r="F918" s="30"/>
      <c r="G918" s="29"/>
      <c r="H918" s="239"/>
      <c r="I918" s="250"/>
      <c r="J918" s="250"/>
      <c r="K918" s="250"/>
      <c r="L918" s="26" t="s">
        <v>112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32"/>
      <c r="AK918" s="226"/>
      <c r="AL918" s="51"/>
      <c r="AM918" s="229"/>
      <c r="AN918" s="217"/>
      <c r="AO918" s="220"/>
      <c r="AP918" s="223"/>
      <c r="AQ918" s="217"/>
      <c r="AR918" s="220"/>
      <c r="AS918" s="223"/>
      <c r="AT918" s="217"/>
      <c r="AU918" s="220"/>
      <c r="AV918" s="223"/>
      <c r="AW918" s="217"/>
      <c r="AX918" s="220"/>
      <c r="AY918" s="223"/>
      <c r="AZ918" s="217"/>
      <c r="BA918" s="220"/>
      <c r="BB918" s="274"/>
      <c r="BC918" s="277"/>
      <c r="BD918" s="277"/>
      <c r="BE918" s="280"/>
    </row>
    <row r="919" spans="2:65" ht="28.15" customHeight="1" thickBot="1">
      <c r="B919" s="32"/>
      <c r="C919" s="247"/>
      <c r="D919" s="60"/>
      <c r="E919" s="59"/>
      <c r="F919" s="59"/>
      <c r="G919" s="58"/>
      <c r="H919" s="240"/>
      <c r="I919" s="251"/>
      <c r="J919" s="251"/>
      <c r="K919" s="251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33"/>
      <c r="AK919" s="227"/>
      <c r="AL919" s="51"/>
      <c r="AM919" s="230"/>
      <c r="AN919" s="218"/>
      <c r="AO919" s="221"/>
      <c r="AP919" s="224"/>
      <c r="AQ919" s="218"/>
      <c r="AR919" s="221"/>
      <c r="AS919" s="224"/>
      <c r="AT919" s="218"/>
      <c r="AU919" s="221"/>
      <c r="AV919" s="224"/>
      <c r="AW919" s="218"/>
      <c r="AX919" s="221"/>
      <c r="AY919" s="224"/>
      <c r="AZ919" s="218"/>
      <c r="BA919" s="221"/>
      <c r="BB919" s="275"/>
      <c r="BC919" s="278"/>
      <c r="BD919" s="278"/>
      <c r="BE919" s="281"/>
    </row>
    <row r="920" spans="2:65" ht="28.15" hidden="1" customHeight="1">
      <c r="B920" s="32"/>
      <c r="C920" s="244">
        <v>3</v>
      </c>
      <c r="D920" s="50"/>
      <c r="E920" s="49"/>
      <c r="F920" s="49"/>
      <c r="G920" s="48"/>
      <c r="H920" s="241"/>
      <c r="I920" s="248"/>
      <c r="J920" s="248"/>
      <c r="K920" s="248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35"/>
      <c r="AK920" s="235"/>
      <c r="AL920" s="51"/>
      <c r="AM920" s="228">
        <f>SUMPRODUCT(LEN($M920:$AE923)-LEN(SUBSTITUTE($M920:$AE923,"A", "")))</f>
        <v>0</v>
      </c>
      <c r="AN920" s="216">
        <f>SUMPRODUCT(LEN($AH920:$AH923)-LEN(SUBSTITUTE($AH920:$AH923,"A", "")))</f>
        <v>0</v>
      </c>
      <c r="AO920" s="219">
        <f>SUMPRODUCT(LEN($AG920:$AG923)-LEN(SUBSTITUTE($AG920:$AG923,"A", "")))</f>
        <v>0</v>
      </c>
      <c r="AP920" s="222">
        <f>SUMPRODUCT(LEN($M920:$AE923)-LEN(SUBSTITUTE($M920:$AE923,"S", "")))</f>
        <v>0</v>
      </c>
      <c r="AQ920" s="216">
        <f>SUMPRODUCT(LEN($AH920:$AH923)-LEN(SUBSTITUTE($AH920:$AH923,"S", "")))</f>
        <v>0</v>
      </c>
      <c r="AR920" s="219">
        <f>SUMPRODUCT(LEN($AG920:$AG923)-LEN(SUBSTITUTE($AG920:$AG923,"S", "")))</f>
        <v>0</v>
      </c>
      <c r="AS920" s="222">
        <f>SUMPRODUCT(LEN($M920:$AE923)-LEN(SUBSTITUTE($M920:$AE923,"F", "")))</f>
        <v>0</v>
      </c>
      <c r="AT920" s="216">
        <f>SUMPRODUCT(LEN($AH920:$AH923)-LEN(SUBSTITUTE($AH920:$AH923,"F", "")))</f>
        <v>0</v>
      </c>
      <c r="AU920" s="219">
        <f>SUMPRODUCT(LEN($AG920:$AG923)-LEN(SUBSTITUTE($AG920:$AG923,"F", "")))</f>
        <v>0</v>
      </c>
      <c r="AV920" s="222">
        <f>SUMPRODUCT(LEN($M920:$AE923)-LEN(SUBSTITUTE($M920:$AE923,"G", "")))</f>
        <v>0</v>
      </c>
      <c r="AW920" s="216">
        <f>SUMPRODUCT(LEN($AH920:$AH923)-LEN(SUBSTITUTE($AH920:$AH923,"G", "")))</f>
        <v>0</v>
      </c>
      <c r="AX920" s="219">
        <f>SUMPRODUCT(LEN($AG920:$AG923)-LEN(SUBSTITUTE($AG920:$AG923,"G", "")))</f>
        <v>0</v>
      </c>
      <c r="AY920" s="222">
        <f>SUMPRODUCT(LEN($M920:$AE923)-LEN(SUBSTITUTE($M920:$AE923,"M", "")))</f>
        <v>0</v>
      </c>
      <c r="AZ920" s="216">
        <f>SUMPRODUCT(LEN($AH920:$AH923)-LEN(SUBSTITUTE($AH920:$AH923,"M", "")))</f>
        <v>0</v>
      </c>
      <c r="BA920" s="219">
        <f>SUMPRODUCT(LEN($AG920:$AG923)-LEN(SUBSTITUTE($AG920:$AG923,"M", "")))</f>
        <v>0</v>
      </c>
      <c r="BB920" s="273">
        <f>SUMPRODUCT(LEN($AI920:$AI923)-LEN(SUBSTITUTE($AI920:$AI923,"S", "")))</f>
        <v>0</v>
      </c>
      <c r="BC920" s="276">
        <f>SUMPRODUCT(LEN($AI920:$AI923)-LEN(SUBSTITUTE($AI920:$AI923,"F", "")))</f>
        <v>0</v>
      </c>
      <c r="BD920" s="276">
        <f>SUMPRODUCT(LEN($AI920:$AI923)-LEN(SUBSTITUTE($AI920:$AI923,"G", "")))</f>
        <v>0</v>
      </c>
      <c r="BE920" s="279">
        <f>SUMPRODUCT(LEN($AI920:$AI923)-LEN(SUBSTITUTE($AI920:$AI923,"M", "")))</f>
        <v>0</v>
      </c>
    </row>
    <row r="921" spans="2:65" ht="28.15" hidden="1" customHeight="1" thickBot="1">
      <c r="B921" s="32"/>
      <c r="C921" s="245"/>
      <c r="D921" s="40"/>
      <c r="E921" s="39"/>
      <c r="F921" s="39"/>
      <c r="G921" s="38"/>
      <c r="H921" s="242"/>
      <c r="I921" s="249"/>
      <c r="J921" s="249"/>
      <c r="K921" s="249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36"/>
      <c r="AK921" s="236"/>
      <c r="AL921" s="51"/>
      <c r="AM921" s="229"/>
      <c r="AN921" s="217"/>
      <c r="AO921" s="220"/>
      <c r="AP921" s="223"/>
      <c r="AQ921" s="217"/>
      <c r="AR921" s="220"/>
      <c r="AS921" s="223"/>
      <c r="AT921" s="217"/>
      <c r="AU921" s="220"/>
      <c r="AV921" s="223"/>
      <c r="AW921" s="217"/>
      <c r="AX921" s="220"/>
      <c r="AY921" s="223"/>
      <c r="AZ921" s="217"/>
      <c r="BA921" s="220"/>
      <c r="BB921" s="274"/>
      <c r="BC921" s="277"/>
      <c r="BD921" s="277"/>
      <c r="BE921" s="280"/>
    </row>
    <row r="922" spans="2:65" ht="28.15" hidden="1" customHeight="1">
      <c r="B922" s="32"/>
      <c r="C922" s="246"/>
      <c r="D922" s="31"/>
      <c r="E922" s="30"/>
      <c r="F922" s="30"/>
      <c r="G922" s="29"/>
      <c r="H922" s="239"/>
      <c r="I922" s="250"/>
      <c r="J922" s="250"/>
      <c r="K922" s="250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36"/>
      <c r="AK922" s="236"/>
      <c r="AL922" s="51"/>
      <c r="AM922" s="229"/>
      <c r="AN922" s="217"/>
      <c r="AO922" s="220"/>
      <c r="AP922" s="223"/>
      <c r="AQ922" s="217"/>
      <c r="AR922" s="220"/>
      <c r="AS922" s="223"/>
      <c r="AT922" s="217"/>
      <c r="AU922" s="220"/>
      <c r="AV922" s="223"/>
      <c r="AW922" s="217"/>
      <c r="AX922" s="220"/>
      <c r="AY922" s="223"/>
      <c r="AZ922" s="217"/>
      <c r="BA922" s="220"/>
      <c r="BB922" s="274"/>
      <c r="BC922" s="277"/>
      <c r="BD922" s="277"/>
      <c r="BE922" s="280"/>
    </row>
    <row r="923" spans="2:65" ht="28.15" hidden="1" customHeight="1" thickBot="1">
      <c r="B923" s="21"/>
      <c r="C923" s="252"/>
      <c r="D923" s="20"/>
      <c r="E923" s="19"/>
      <c r="F923" s="19"/>
      <c r="G923" s="18"/>
      <c r="H923" s="240"/>
      <c r="I923" s="253"/>
      <c r="J923" s="253"/>
      <c r="K923" s="253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37"/>
      <c r="AK923" s="237"/>
      <c r="AL923" s="51"/>
      <c r="AM923" s="230"/>
      <c r="AN923" s="218"/>
      <c r="AO923" s="221"/>
      <c r="AP923" s="224"/>
      <c r="AQ923" s="218"/>
      <c r="AR923" s="221"/>
      <c r="AS923" s="224"/>
      <c r="AT923" s="218"/>
      <c r="AU923" s="221"/>
      <c r="AV923" s="224"/>
      <c r="AW923" s="218"/>
      <c r="AX923" s="221"/>
      <c r="AY923" s="224"/>
      <c r="AZ923" s="218"/>
      <c r="BA923" s="221"/>
      <c r="BB923" s="275"/>
      <c r="BC923" s="278"/>
      <c r="BD923" s="278"/>
      <c r="BE923" s="281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14" t="s">
        <v>167</v>
      </c>
      <c r="M924" s="243"/>
      <c r="N924" s="214" t="s">
        <v>166</v>
      </c>
      <c r="O924" s="243"/>
      <c r="P924" s="214" t="s">
        <v>166</v>
      </c>
      <c r="Q924" s="215"/>
      <c r="R924" s="214" t="s">
        <v>166</v>
      </c>
      <c r="S924" s="215"/>
      <c r="T924" s="214" t="s">
        <v>166</v>
      </c>
      <c r="U924" s="215"/>
      <c r="V924" s="214" t="s">
        <v>166</v>
      </c>
      <c r="W924" s="215"/>
      <c r="X924" s="214" t="s">
        <v>166</v>
      </c>
      <c r="Y924" s="215"/>
      <c r="Z924" s="214" t="s">
        <v>166</v>
      </c>
      <c r="AA924" s="215"/>
      <c r="AB924" s="214" t="s">
        <v>166</v>
      </c>
      <c r="AC924" s="215"/>
      <c r="AD924" s="214" t="s">
        <v>166</v>
      </c>
      <c r="AE924" s="215"/>
      <c r="AF924" s="234" t="s">
        <v>165</v>
      </c>
      <c r="AG924" s="215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55"/>
      <c r="F925" s="256"/>
      <c r="G925" s="257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55</v>
      </c>
      <c r="AN925" s="85">
        <f t="shared" si="122"/>
        <v>0</v>
      </c>
      <c r="AO925" s="84">
        <f t="shared" si="122"/>
        <v>0</v>
      </c>
      <c r="AP925" s="86">
        <f t="shared" si="122"/>
        <v>19</v>
      </c>
      <c r="AQ925" s="85">
        <f t="shared" si="122"/>
        <v>0</v>
      </c>
      <c r="AR925" s="84">
        <f t="shared" si="122"/>
        <v>1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16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55</v>
      </c>
      <c r="BJ925" s="5">
        <f>SUM(AP925:AR925,BB925)/$BJ$5</f>
        <v>21</v>
      </c>
      <c r="BK925" s="5">
        <f>SUM(AS925:AU925,BC925)/$BJ$5</f>
        <v>0</v>
      </c>
      <c r="BL925" s="5">
        <f>SUM(AV925:AX925,BD925)/$BJ$5</f>
        <v>17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27.5</v>
      </c>
      <c r="AN926" s="66">
        <f t="shared" si="123"/>
        <v>0</v>
      </c>
      <c r="AO926" s="65">
        <f t="shared" si="123"/>
        <v>0</v>
      </c>
      <c r="AP926" s="67">
        <f t="shared" si="123"/>
        <v>9.5</v>
      </c>
      <c r="AQ926" s="66">
        <f t="shared" si="123"/>
        <v>0</v>
      </c>
      <c r="AR926" s="65">
        <f t="shared" si="123"/>
        <v>0.5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8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4">
        <v>1</v>
      </c>
      <c r="D927" s="50"/>
      <c r="E927" s="49"/>
      <c r="F927" s="49"/>
      <c r="G927" s="48"/>
      <c r="H927" s="241" t="s">
        <v>178</v>
      </c>
      <c r="I927" s="248">
        <v>114</v>
      </c>
      <c r="J927" s="248">
        <v>35</v>
      </c>
      <c r="K927" s="248">
        <v>7</v>
      </c>
      <c r="L927" s="45" t="s">
        <v>132</v>
      </c>
      <c r="M927" s="44" t="s">
        <v>375</v>
      </c>
      <c r="N927" s="45" t="s">
        <v>131</v>
      </c>
      <c r="O927" s="44" t="s">
        <v>658</v>
      </c>
      <c r="P927" s="45" t="s">
        <v>130</v>
      </c>
      <c r="Q927" s="44" t="s">
        <v>1527</v>
      </c>
      <c r="R927" s="45" t="s">
        <v>129</v>
      </c>
      <c r="S927" s="44" t="s">
        <v>470</v>
      </c>
      <c r="T927" s="45" t="s">
        <v>128</v>
      </c>
      <c r="U927" s="44" t="s">
        <v>699</v>
      </c>
      <c r="V927" s="45" t="s">
        <v>127</v>
      </c>
      <c r="W927" s="44" t="s">
        <v>491</v>
      </c>
      <c r="X927" s="45" t="s">
        <v>126</v>
      </c>
      <c r="Y927" s="44" t="s">
        <v>371</v>
      </c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31</v>
      </c>
      <c r="AG927" s="44" t="s">
        <v>133</v>
      </c>
      <c r="AH927" s="43"/>
      <c r="AI927" s="42" t="s">
        <v>569</v>
      </c>
      <c r="AJ927" s="235"/>
      <c r="AK927" s="235"/>
      <c r="AL927" s="51"/>
      <c r="AM927" s="228">
        <f>SUMPRODUCT(LEN($M927:$AE930)-LEN(SUBSTITUTE($M927:$AE930,"A", "")))</f>
        <v>55</v>
      </c>
      <c r="AN927" s="216">
        <f>SUMPRODUCT(LEN($AH927:$AH930)-LEN(SUBSTITUTE($AH927:$AH930,"A", "")))</f>
        <v>0</v>
      </c>
      <c r="AO927" s="219">
        <f>SUMPRODUCT(LEN($AG927:$AG930)-LEN(SUBSTITUTE($AG927:$AG930,"A", "")))</f>
        <v>0</v>
      </c>
      <c r="AP927" s="222">
        <f>SUMPRODUCT(LEN($M927:$AE930)-LEN(SUBSTITUTE($M927:$AE930,"S", "")))</f>
        <v>19</v>
      </c>
      <c r="AQ927" s="216">
        <f>SUMPRODUCT(LEN($AH927:$AH930)-LEN(SUBSTITUTE($AH927:$AH930,"S", "")))</f>
        <v>0</v>
      </c>
      <c r="AR927" s="219">
        <f>SUMPRODUCT(LEN($AG927:$AG930)-LEN(SUBSTITUTE($AG927:$AG930,"S", "")))</f>
        <v>1</v>
      </c>
      <c r="AS927" s="222">
        <f>SUMPRODUCT(LEN($M927:$AE930)-LEN(SUBSTITUTE($M927:$AE930,"F", "")))</f>
        <v>0</v>
      </c>
      <c r="AT927" s="216">
        <f>SUMPRODUCT(LEN($AH927:$AH930)-LEN(SUBSTITUTE($AH927:$AH930,"F", "")))</f>
        <v>0</v>
      </c>
      <c r="AU927" s="219">
        <f>SUMPRODUCT(LEN($AG927:$AG930)-LEN(SUBSTITUTE($AG927:$AG930,"F", "")))</f>
        <v>0</v>
      </c>
      <c r="AV927" s="222">
        <f>SUMPRODUCT(LEN($M927:$AE930)-LEN(SUBSTITUTE($M927:$AE930,"G", "")))</f>
        <v>16</v>
      </c>
      <c r="AW927" s="216">
        <f>SUMPRODUCT(LEN($AH927:$AH930)-LEN(SUBSTITUTE($AH927:$AH930,"G", "")))</f>
        <v>0</v>
      </c>
      <c r="AX927" s="219">
        <f>SUMPRODUCT(LEN($AG927:$AG930)-LEN(SUBSTITUTE($AG927:$AG930,"G", "")))</f>
        <v>0</v>
      </c>
      <c r="AY927" s="222">
        <f>SUMPRODUCT(LEN($M927:$AE930)-LEN(SUBSTITUTE($M927:$AE930,"M", "")))</f>
        <v>0</v>
      </c>
      <c r="AZ927" s="216">
        <f>SUMPRODUCT(LEN($AH927:$AH930)-LEN(SUBSTITUTE($AH927:$AH930,"M", "")))</f>
        <v>0</v>
      </c>
      <c r="BA927" s="219">
        <f>SUMPRODUCT(LEN($AG927:$AG930)-LEN(SUBSTITUTE($AG927:$AG930,"M", "")))</f>
        <v>0</v>
      </c>
      <c r="BB927" s="273">
        <f>SUMPRODUCT(LEN($AI927:$AI930)-LEN(SUBSTITUTE($AI927:$AI930,"S", "")))</f>
        <v>1</v>
      </c>
      <c r="BC927" s="276">
        <f>SUMPRODUCT(LEN($AI927:$AI930)-LEN(SUBSTITUTE($AI927:$AI930,"F", "")))</f>
        <v>0</v>
      </c>
      <c r="BD927" s="276">
        <f>SUMPRODUCT(LEN($AI927:$AI930)-LEN(SUBSTITUTE($AI927:$AI930,"G", "")))</f>
        <v>1</v>
      </c>
      <c r="BE927" s="279">
        <f>SUMPRODUCT(LEN($AI927:$AI930)-LEN(SUBSTITUTE($AI927:$AI930,"M", "")))</f>
        <v>0</v>
      </c>
    </row>
    <row r="928" spans="2:65" ht="28.15" customHeight="1" thickBot="1">
      <c r="B928" s="32"/>
      <c r="C928" s="245"/>
      <c r="D928" s="40"/>
      <c r="E928" s="39"/>
      <c r="F928" s="39"/>
      <c r="G928" s="38"/>
      <c r="H928" s="242"/>
      <c r="I928" s="249"/>
      <c r="J928" s="249"/>
      <c r="K928" s="249"/>
      <c r="L928" s="35" t="s">
        <v>122</v>
      </c>
      <c r="M928" s="34" t="s">
        <v>375</v>
      </c>
      <c r="N928" s="35" t="s">
        <v>121</v>
      </c>
      <c r="O928" s="34" t="s">
        <v>1526</v>
      </c>
      <c r="P928" s="35" t="s">
        <v>120</v>
      </c>
      <c r="Q928" s="34" t="s">
        <v>677</v>
      </c>
      <c r="R928" s="35" t="s">
        <v>119</v>
      </c>
      <c r="S928" s="34" t="s">
        <v>375</v>
      </c>
      <c r="T928" s="35" t="s">
        <v>118</v>
      </c>
      <c r="U928" s="34" t="s">
        <v>498</v>
      </c>
      <c r="V928" s="35" t="s">
        <v>117</v>
      </c>
      <c r="W928" s="34" t="s">
        <v>371</v>
      </c>
      <c r="X928" s="35" t="s">
        <v>116</v>
      </c>
      <c r="Y928" s="34" t="s">
        <v>133</v>
      </c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36"/>
      <c r="AK928" s="236"/>
      <c r="AL928" s="51"/>
      <c r="AM928" s="229"/>
      <c r="AN928" s="217"/>
      <c r="AO928" s="220"/>
      <c r="AP928" s="223"/>
      <c r="AQ928" s="217"/>
      <c r="AR928" s="220"/>
      <c r="AS928" s="223"/>
      <c r="AT928" s="217"/>
      <c r="AU928" s="220"/>
      <c r="AV928" s="223"/>
      <c r="AW928" s="217"/>
      <c r="AX928" s="220"/>
      <c r="AY928" s="223"/>
      <c r="AZ928" s="217"/>
      <c r="BA928" s="220"/>
      <c r="BB928" s="274"/>
      <c r="BC928" s="277"/>
      <c r="BD928" s="277"/>
      <c r="BE928" s="280"/>
    </row>
    <row r="929" spans="2:65" ht="28.15" customHeight="1">
      <c r="B929" s="32"/>
      <c r="C929" s="246"/>
      <c r="D929" s="31"/>
      <c r="E929" s="30"/>
      <c r="F929" s="30"/>
      <c r="G929" s="29"/>
      <c r="H929" s="239">
        <v>260</v>
      </c>
      <c r="I929" s="250"/>
      <c r="J929" s="250"/>
      <c r="K929" s="250"/>
      <c r="L929" s="26" t="s">
        <v>112</v>
      </c>
      <c r="M929" s="25" t="s">
        <v>175</v>
      </c>
      <c r="N929" s="26" t="s">
        <v>111</v>
      </c>
      <c r="O929" s="25" t="s">
        <v>477</v>
      </c>
      <c r="P929" s="26" t="s">
        <v>110</v>
      </c>
      <c r="Q929" s="25" t="s">
        <v>1438</v>
      </c>
      <c r="R929" s="26" t="s">
        <v>109</v>
      </c>
      <c r="S929" s="25" t="s">
        <v>475</v>
      </c>
      <c r="T929" s="26" t="s">
        <v>108</v>
      </c>
      <c r="U929" s="25" t="s">
        <v>715</v>
      </c>
      <c r="V929" s="26" t="s">
        <v>107</v>
      </c>
      <c r="W929" s="25" t="s">
        <v>371</v>
      </c>
      <c r="X929" s="26" t="s">
        <v>106</v>
      </c>
      <c r="Y929" s="25" t="s">
        <v>133</v>
      </c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36"/>
      <c r="AK929" s="236"/>
      <c r="AL929" s="51"/>
      <c r="AM929" s="229"/>
      <c r="AN929" s="217"/>
      <c r="AO929" s="220"/>
      <c r="AP929" s="223"/>
      <c r="AQ929" s="217"/>
      <c r="AR929" s="220"/>
      <c r="AS929" s="223"/>
      <c r="AT929" s="217"/>
      <c r="AU929" s="220"/>
      <c r="AV929" s="223"/>
      <c r="AW929" s="217"/>
      <c r="AX929" s="220"/>
      <c r="AY929" s="223"/>
      <c r="AZ929" s="217"/>
      <c r="BA929" s="220"/>
      <c r="BB929" s="274"/>
      <c r="BC929" s="277"/>
      <c r="BD929" s="277"/>
      <c r="BE929" s="280"/>
    </row>
    <row r="930" spans="2:65" ht="28.15" customHeight="1" thickBot="1">
      <c r="B930" s="32"/>
      <c r="C930" s="247"/>
      <c r="D930" s="60"/>
      <c r="E930" s="59"/>
      <c r="F930" s="59"/>
      <c r="G930" s="58"/>
      <c r="H930" s="240"/>
      <c r="I930" s="251"/>
      <c r="J930" s="251"/>
      <c r="K930" s="251"/>
      <c r="L930" s="55" t="s">
        <v>103</v>
      </c>
      <c r="M930" s="54" t="s">
        <v>470</v>
      </c>
      <c r="N930" s="55" t="s">
        <v>102</v>
      </c>
      <c r="O930" s="54" t="s">
        <v>475</v>
      </c>
      <c r="P930" s="55" t="s">
        <v>101</v>
      </c>
      <c r="Q930" s="54" t="s">
        <v>475</v>
      </c>
      <c r="R930" s="55" t="s">
        <v>100</v>
      </c>
      <c r="S930" s="54" t="s">
        <v>549</v>
      </c>
      <c r="T930" s="55">
        <v>20</v>
      </c>
      <c r="U930" s="54" t="s">
        <v>647</v>
      </c>
      <c r="V930" s="55" t="s">
        <v>99</v>
      </c>
      <c r="W930" s="54" t="s">
        <v>381</v>
      </c>
      <c r="X930" s="55" t="s">
        <v>98</v>
      </c>
      <c r="Y930" s="54" t="s">
        <v>133</v>
      </c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38"/>
      <c r="AK930" s="238"/>
      <c r="AL930" s="51"/>
      <c r="AM930" s="230"/>
      <c r="AN930" s="218"/>
      <c r="AO930" s="221"/>
      <c r="AP930" s="224"/>
      <c r="AQ930" s="218"/>
      <c r="AR930" s="221"/>
      <c r="AS930" s="224"/>
      <c r="AT930" s="218"/>
      <c r="AU930" s="221"/>
      <c r="AV930" s="224"/>
      <c r="AW930" s="218"/>
      <c r="AX930" s="221"/>
      <c r="AY930" s="224"/>
      <c r="AZ930" s="218"/>
      <c r="BA930" s="221"/>
      <c r="BB930" s="275"/>
      <c r="BC930" s="278"/>
      <c r="BD930" s="278"/>
      <c r="BE930" s="281"/>
    </row>
    <row r="931" spans="2:65" ht="28.15" customHeight="1">
      <c r="B931" s="32"/>
      <c r="C931" s="244">
        <v>2</v>
      </c>
      <c r="D931" s="50"/>
      <c r="E931" s="49"/>
      <c r="F931" s="49"/>
      <c r="G931" s="48"/>
      <c r="H931" s="241"/>
      <c r="I931" s="248"/>
      <c r="J931" s="248"/>
      <c r="K931" s="248"/>
      <c r="L931" s="45" t="s">
        <v>132</v>
      </c>
      <c r="M931" s="44"/>
      <c r="N931" s="45" t="s">
        <v>131</v>
      </c>
      <c r="O931" s="44"/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31"/>
      <c r="AK931" s="225"/>
      <c r="AL931" s="51"/>
      <c r="AM931" s="228">
        <f>SUMPRODUCT(LEN($M931:$AE934)-LEN(SUBSTITUTE($M931:$AE934,"A", "")))</f>
        <v>0</v>
      </c>
      <c r="AN931" s="216">
        <f>SUMPRODUCT(LEN($AH931:$AH934)-LEN(SUBSTITUTE($AH931:$AH934,"A", "")))</f>
        <v>0</v>
      </c>
      <c r="AO931" s="219">
        <f>SUMPRODUCT(LEN($AG931:$AG934)-LEN(SUBSTITUTE($AG931:$AG934,"A", "")))</f>
        <v>0</v>
      </c>
      <c r="AP931" s="222">
        <f>SUMPRODUCT(LEN($M931:$AE934)-LEN(SUBSTITUTE($M931:$AE934,"S", "")))</f>
        <v>0</v>
      </c>
      <c r="AQ931" s="216">
        <f>SUMPRODUCT(LEN($AH931:$AH934)-LEN(SUBSTITUTE($AH931:$AH934,"S", "")))</f>
        <v>0</v>
      </c>
      <c r="AR931" s="219">
        <f>SUMPRODUCT(LEN($AG931:$AG934)-LEN(SUBSTITUTE($AG931:$AG934,"S", "")))</f>
        <v>0</v>
      </c>
      <c r="AS931" s="222">
        <f>SUMPRODUCT(LEN($M931:$AE934)-LEN(SUBSTITUTE($M931:$AE934,"F", "")))</f>
        <v>0</v>
      </c>
      <c r="AT931" s="216">
        <f>SUMPRODUCT(LEN($AH931:$AH934)-LEN(SUBSTITUTE($AH931:$AH934,"F", "")))</f>
        <v>0</v>
      </c>
      <c r="AU931" s="219">
        <f>SUMPRODUCT(LEN($AG931:$AG934)-LEN(SUBSTITUTE($AG931:$AG934,"F", "")))</f>
        <v>0</v>
      </c>
      <c r="AV931" s="222">
        <f>SUMPRODUCT(LEN($M931:$AE934)-LEN(SUBSTITUTE($M931:$AE934,"G", "")))</f>
        <v>0</v>
      </c>
      <c r="AW931" s="216">
        <f>SUMPRODUCT(LEN($AH931:$AH934)-LEN(SUBSTITUTE($AH931:$AH934,"G", "")))</f>
        <v>0</v>
      </c>
      <c r="AX931" s="219">
        <f>SUMPRODUCT(LEN($AG931:$AG934)-LEN(SUBSTITUTE($AG931:$AG934,"G", "")))</f>
        <v>0</v>
      </c>
      <c r="AY931" s="222">
        <f>SUMPRODUCT(LEN($M931:$AE934)-LEN(SUBSTITUTE($M931:$AE934,"M", "")))</f>
        <v>0</v>
      </c>
      <c r="AZ931" s="216">
        <f>SUMPRODUCT(LEN($AH931:$AH934)-LEN(SUBSTITUTE($AH931:$AH934,"M", "")))</f>
        <v>0</v>
      </c>
      <c r="BA931" s="219">
        <f>SUMPRODUCT(LEN($AG931:$AG934)-LEN(SUBSTITUTE($AG931:$AG934,"M", "")))</f>
        <v>0</v>
      </c>
      <c r="BB931" s="273">
        <f>SUMPRODUCT(LEN($AI931:$AI934)-LEN(SUBSTITUTE($AI931:$AI934,"S", "")))</f>
        <v>0</v>
      </c>
      <c r="BC931" s="276">
        <f>SUMPRODUCT(LEN($AI931:$AI934)-LEN(SUBSTITUTE($AI931:$AI934,"F", "")))</f>
        <v>0</v>
      </c>
      <c r="BD931" s="276">
        <f>SUMPRODUCT(LEN($AI931:$AI934)-LEN(SUBSTITUTE($AI931:$AI934,"G", "")))</f>
        <v>0</v>
      </c>
      <c r="BE931" s="279">
        <f>SUMPRODUCT(LEN($AI931:$AI934)-LEN(SUBSTITUTE($AI931:$AI934,"M", "")))</f>
        <v>0</v>
      </c>
    </row>
    <row r="932" spans="2:65" ht="28.15" customHeight="1" thickBot="1">
      <c r="B932" s="32"/>
      <c r="C932" s="245"/>
      <c r="D932" s="40"/>
      <c r="E932" s="39"/>
      <c r="F932" s="39"/>
      <c r="G932" s="38"/>
      <c r="H932" s="242"/>
      <c r="I932" s="249"/>
      <c r="J932" s="249"/>
      <c r="K932" s="249"/>
      <c r="L932" s="35" t="s">
        <v>122</v>
      </c>
      <c r="M932" s="34"/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32"/>
      <c r="AK932" s="226"/>
      <c r="AL932" s="51"/>
      <c r="AM932" s="229"/>
      <c r="AN932" s="217"/>
      <c r="AO932" s="220"/>
      <c r="AP932" s="223"/>
      <c r="AQ932" s="217"/>
      <c r="AR932" s="220"/>
      <c r="AS932" s="223"/>
      <c r="AT932" s="217"/>
      <c r="AU932" s="220"/>
      <c r="AV932" s="223"/>
      <c r="AW932" s="217"/>
      <c r="AX932" s="220"/>
      <c r="AY932" s="223"/>
      <c r="AZ932" s="217"/>
      <c r="BA932" s="220"/>
      <c r="BB932" s="274"/>
      <c r="BC932" s="277"/>
      <c r="BD932" s="277"/>
      <c r="BE932" s="280"/>
    </row>
    <row r="933" spans="2:65" ht="28.15" customHeight="1">
      <c r="B933" s="32"/>
      <c r="C933" s="246"/>
      <c r="D933" s="31"/>
      <c r="E933" s="30"/>
      <c r="F933" s="30"/>
      <c r="G933" s="29"/>
      <c r="H933" s="239"/>
      <c r="I933" s="250"/>
      <c r="J933" s="250"/>
      <c r="K933" s="250"/>
      <c r="L933" s="26" t="s">
        <v>112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32"/>
      <c r="AK933" s="226"/>
      <c r="AL933" s="51"/>
      <c r="AM933" s="229"/>
      <c r="AN933" s="217"/>
      <c r="AO933" s="220"/>
      <c r="AP933" s="223"/>
      <c r="AQ933" s="217"/>
      <c r="AR933" s="220"/>
      <c r="AS933" s="223"/>
      <c r="AT933" s="217"/>
      <c r="AU933" s="220"/>
      <c r="AV933" s="223"/>
      <c r="AW933" s="217"/>
      <c r="AX933" s="220"/>
      <c r="AY933" s="223"/>
      <c r="AZ933" s="217"/>
      <c r="BA933" s="220"/>
      <c r="BB933" s="274"/>
      <c r="BC933" s="277"/>
      <c r="BD933" s="277"/>
      <c r="BE933" s="280"/>
    </row>
    <row r="934" spans="2:65" ht="28.15" customHeight="1" thickBot="1">
      <c r="B934" s="32"/>
      <c r="C934" s="247"/>
      <c r="D934" s="60"/>
      <c r="E934" s="59"/>
      <c r="F934" s="59"/>
      <c r="G934" s="58"/>
      <c r="H934" s="240"/>
      <c r="I934" s="251"/>
      <c r="J934" s="251"/>
      <c r="K934" s="251"/>
      <c r="L934" s="55" t="s">
        <v>103</v>
      </c>
      <c r="M934" s="54"/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33"/>
      <c r="AK934" s="227"/>
      <c r="AL934" s="51"/>
      <c r="AM934" s="230"/>
      <c r="AN934" s="218"/>
      <c r="AO934" s="221"/>
      <c r="AP934" s="224"/>
      <c r="AQ934" s="218"/>
      <c r="AR934" s="221"/>
      <c r="AS934" s="224"/>
      <c r="AT934" s="218"/>
      <c r="AU934" s="221"/>
      <c r="AV934" s="224"/>
      <c r="AW934" s="218"/>
      <c r="AX934" s="221"/>
      <c r="AY934" s="224"/>
      <c r="AZ934" s="218"/>
      <c r="BA934" s="221"/>
      <c r="BB934" s="275"/>
      <c r="BC934" s="278"/>
      <c r="BD934" s="278"/>
      <c r="BE934" s="281"/>
    </row>
    <row r="935" spans="2:65" ht="28.15" hidden="1" customHeight="1">
      <c r="B935" s="32"/>
      <c r="C935" s="244">
        <v>3</v>
      </c>
      <c r="D935" s="50"/>
      <c r="E935" s="49"/>
      <c r="F935" s="49"/>
      <c r="G935" s="48"/>
      <c r="H935" s="241"/>
      <c r="I935" s="248"/>
      <c r="J935" s="248"/>
      <c r="K935" s="248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35"/>
      <c r="AK935" s="235"/>
      <c r="AL935" s="41"/>
      <c r="AM935" s="228">
        <f>SUMPRODUCT(LEN($M935:$AE938)-LEN(SUBSTITUTE($M935:$AE938,"A", "")))</f>
        <v>0</v>
      </c>
      <c r="AN935" s="216">
        <f>SUMPRODUCT(LEN($AH935:$AH938)-LEN(SUBSTITUTE($AH935:$AH938,"A", "")))</f>
        <v>0</v>
      </c>
      <c r="AO935" s="219">
        <f>SUMPRODUCT(LEN($AG935:$AG938)-LEN(SUBSTITUTE($AG935:$AG938,"A", "")))</f>
        <v>0</v>
      </c>
      <c r="AP935" s="222">
        <f>SUMPRODUCT(LEN($M935:$AE938)-LEN(SUBSTITUTE($M935:$AE938,"S", "")))</f>
        <v>0</v>
      </c>
      <c r="AQ935" s="216">
        <f>SUMPRODUCT(LEN($AH935:$AH938)-LEN(SUBSTITUTE($AH935:$AH938,"S", "")))</f>
        <v>0</v>
      </c>
      <c r="AR935" s="219">
        <f>SUMPRODUCT(LEN($AG935:$AG938)-LEN(SUBSTITUTE($AG935:$AG938,"S", "")))</f>
        <v>0</v>
      </c>
      <c r="AS935" s="222">
        <f>SUMPRODUCT(LEN($M935:$AE938)-LEN(SUBSTITUTE($M935:$AE938,"F", "")))</f>
        <v>0</v>
      </c>
      <c r="AT935" s="216">
        <f>SUMPRODUCT(LEN($AH935:$AH938)-LEN(SUBSTITUTE($AH935:$AH938,"F", "")))</f>
        <v>0</v>
      </c>
      <c r="AU935" s="219">
        <f>SUMPRODUCT(LEN($AG935:$AG938)-LEN(SUBSTITUTE($AG935:$AG938,"F", "")))</f>
        <v>0</v>
      </c>
      <c r="AV935" s="222">
        <f>SUMPRODUCT(LEN($M935:$AE938)-LEN(SUBSTITUTE($M935:$AE938,"G", "")))</f>
        <v>0</v>
      </c>
      <c r="AW935" s="216">
        <f>SUMPRODUCT(LEN($AH935:$AH938)-LEN(SUBSTITUTE($AH935:$AH938,"G", "")))</f>
        <v>0</v>
      </c>
      <c r="AX935" s="219">
        <f>SUMPRODUCT(LEN($AG935:$AG938)-LEN(SUBSTITUTE($AG935:$AG938,"G", "")))</f>
        <v>0</v>
      </c>
      <c r="AY935" s="222">
        <f>SUMPRODUCT(LEN($M935:$AE938)-LEN(SUBSTITUTE($M935:$AE938,"M", "")))</f>
        <v>0</v>
      </c>
      <c r="AZ935" s="216">
        <f>SUMPRODUCT(LEN($AH935:$AH938)-LEN(SUBSTITUTE($AH935:$AH938,"M", "")))</f>
        <v>0</v>
      </c>
      <c r="BA935" s="219">
        <f>SUMPRODUCT(LEN($AG935:$AG938)-LEN(SUBSTITUTE($AG935:$AG938,"M", "")))</f>
        <v>0</v>
      </c>
      <c r="BB935" s="273">
        <f>SUMPRODUCT(LEN($AI935:$AI938)-LEN(SUBSTITUTE($AI935:$AI938,"S", "")))</f>
        <v>0</v>
      </c>
      <c r="BC935" s="276">
        <f>SUMPRODUCT(LEN($AI935:$AI938)-LEN(SUBSTITUTE($AI935:$AI938,"F", "")))</f>
        <v>0</v>
      </c>
      <c r="BD935" s="276">
        <f>SUMPRODUCT(LEN($AI935:$AI938)-LEN(SUBSTITUTE($AI935:$AI938,"G", "")))</f>
        <v>0</v>
      </c>
      <c r="BE935" s="279">
        <f>SUMPRODUCT(LEN($AI935:$AI938)-LEN(SUBSTITUTE($AI935:$AI938,"M", "")))</f>
        <v>0</v>
      </c>
    </row>
    <row r="936" spans="2:65" ht="28.15" hidden="1" customHeight="1" thickBot="1">
      <c r="B936" s="32"/>
      <c r="C936" s="245"/>
      <c r="D936" s="40"/>
      <c r="E936" s="39"/>
      <c r="F936" s="39"/>
      <c r="G936" s="38"/>
      <c r="H936" s="242"/>
      <c r="I936" s="249"/>
      <c r="J936" s="249"/>
      <c r="K936" s="249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36"/>
      <c r="AK936" s="236"/>
      <c r="AL936" s="22"/>
      <c r="AM936" s="229"/>
      <c r="AN936" s="217"/>
      <c r="AO936" s="220"/>
      <c r="AP936" s="223"/>
      <c r="AQ936" s="217"/>
      <c r="AR936" s="220"/>
      <c r="AS936" s="223"/>
      <c r="AT936" s="217"/>
      <c r="AU936" s="220"/>
      <c r="AV936" s="223"/>
      <c r="AW936" s="217"/>
      <c r="AX936" s="220"/>
      <c r="AY936" s="223"/>
      <c r="AZ936" s="217"/>
      <c r="BA936" s="220"/>
      <c r="BB936" s="274"/>
      <c r="BC936" s="277"/>
      <c r="BD936" s="277"/>
      <c r="BE936" s="280"/>
    </row>
    <row r="937" spans="2:65" ht="28.15" hidden="1" customHeight="1">
      <c r="B937" s="32"/>
      <c r="C937" s="246"/>
      <c r="D937" s="31"/>
      <c r="E937" s="30"/>
      <c r="F937" s="30"/>
      <c r="G937" s="29"/>
      <c r="H937" s="239"/>
      <c r="I937" s="250"/>
      <c r="J937" s="250"/>
      <c r="K937" s="250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36"/>
      <c r="AK937" s="236"/>
      <c r="AL937" s="22"/>
      <c r="AM937" s="229"/>
      <c r="AN937" s="217"/>
      <c r="AO937" s="220"/>
      <c r="AP937" s="223"/>
      <c r="AQ937" s="217"/>
      <c r="AR937" s="220"/>
      <c r="AS937" s="223"/>
      <c r="AT937" s="217"/>
      <c r="AU937" s="220"/>
      <c r="AV937" s="223"/>
      <c r="AW937" s="217"/>
      <c r="AX937" s="220"/>
      <c r="AY937" s="223"/>
      <c r="AZ937" s="217"/>
      <c r="BA937" s="220"/>
      <c r="BB937" s="274"/>
      <c r="BC937" s="277"/>
      <c r="BD937" s="277"/>
      <c r="BE937" s="280"/>
    </row>
    <row r="938" spans="2:65" ht="28.15" hidden="1" customHeight="1" thickBot="1">
      <c r="B938" s="21"/>
      <c r="C938" s="252"/>
      <c r="D938" s="20"/>
      <c r="E938" s="19"/>
      <c r="F938" s="19"/>
      <c r="G938" s="18"/>
      <c r="H938" s="240"/>
      <c r="I938" s="253"/>
      <c r="J938" s="253"/>
      <c r="K938" s="253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37"/>
      <c r="AK938" s="237"/>
      <c r="AL938" s="11"/>
      <c r="AM938" s="230"/>
      <c r="AN938" s="218"/>
      <c r="AO938" s="221"/>
      <c r="AP938" s="224"/>
      <c r="AQ938" s="218"/>
      <c r="AR938" s="221"/>
      <c r="AS938" s="224"/>
      <c r="AT938" s="218"/>
      <c r="AU938" s="221"/>
      <c r="AV938" s="224"/>
      <c r="AW938" s="218"/>
      <c r="AX938" s="221"/>
      <c r="AY938" s="224"/>
      <c r="AZ938" s="218"/>
      <c r="BA938" s="221"/>
      <c r="BB938" s="275"/>
      <c r="BC938" s="278"/>
      <c r="BD938" s="278"/>
      <c r="BE938" s="281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14" t="s">
        <v>167</v>
      </c>
      <c r="M939" s="243"/>
      <c r="N939" s="214" t="s">
        <v>166</v>
      </c>
      <c r="O939" s="243"/>
      <c r="P939" s="214" t="s">
        <v>166</v>
      </c>
      <c r="Q939" s="215"/>
      <c r="R939" s="214" t="s">
        <v>166</v>
      </c>
      <c r="S939" s="215"/>
      <c r="T939" s="214" t="s">
        <v>166</v>
      </c>
      <c r="U939" s="215"/>
      <c r="V939" s="214" t="s">
        <v>166</v>
      </c>
      <c r="W939" s="215"/>
      <c r="X939" s="214" t="s">
        <v>166</v>
      </c>
      <c r="Y939" s="215"/>
      <c r="Z939" s="214" t="s">
        <v>166</v>
      </c>
      <c r="AA939" s="215"/>
      <c r="AB939" s="214" t="s">
        <v>166</v>
      </c>
      <c r="AC939" s="215"/>
      <c r="AD939" s="214" t="s">
        <v>166</v>
      </c>
      <c r="AE939" s="215"/>
      <c r="AF939" s="234" t="s">
        <v>165</v>
      </c>
      <c r="AG939" s="215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55"/>
      <c r="F940" s="256"/>
      <c r="G940" s="257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48</v>
      </c>
      <c r="AN940" s="85">
        <f t="shared" si="124"/>
        <v>0</v>
      </c>
      <c r="AO940" s="84">
        <f t="shared" si="124"/>
        <v>0</v>
      </c>
      <c r="AP940" s="86">
        <f t="shared" si="124"/>
        <v>14</v>
      </c>
      <c r="AQ940" s="85">
        <f t="shared" si="124"/>
        <v>0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6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48</v>
      </c>
      <c r="BJ940" s="5">
        <f>SUM(AP940:AR940,BB940)/$BJ$5</f>
        <v>15</v>
      </c>
      <c r="BK940" s="5">
        <f>SUM(AS940:AU940,BC940)/$BJ$5</f>
        <v>2</v>
      </c>
      <c r="BL940" s="5">
        <f>SUM(AV940:AX940,BD940)/$BJ$5</f>
        <v>16</v>
      </c>
      <c r="BM940" s="5">
        <f>SUM(AY940:BA940,BE940)/$BJ$5</f>
        <v>6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24</v>
      </c>
      <c r="AN941" s="66">
        <f t="shared" si="125"/>
        <v>0</v>
      </c>
      <c r="AO941" s="65">
        <f t="shared" si="125"/>
        <v>0</v>
      </c>
      <c r="AP941" s="67">
        <f t="shared" si="125"/>
        <v>7</v>
      </c>
      <c r="AQ941" s="66">
        <f t="shared" si="125"/>
        <v>0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3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4">
        <v>1</v>
      </c>
      <c r="D942" s="50"/>
      <c r="E942" s="49"/>
      <c r="F942" s="49"/>
      <c r="G942" s="48"/>
      <c r="H942" s="241" t="s">
        <v>178</v>
      </c>
      <c r="I942" s="248">
        <v>113</v>
      </c>
      <c r="J942" s="248">
        <v>33</v>
      </c>
      <c r="K942" s="248">
        <v>5</v>
      </c>
      <c r="L942" s="45" t="s">
        <v>132</v>
      </c>
      <c r="M942" s="44" t="s">
        <v>375</v>
      </c>
      <c r="N942" s="45" t="s">
        <v>131</v>
      </c>
      <c r="O942" s="44" t="s">
        <v>1287</v>
      </c>
      <c r="P942" s="45" t="s">
        <v>130</v>
      </c>
      <c r="Q942" s="44" t="s">
        <v>1079</v>
      </c>
      <c r="R942" s="45" t="s">
        <v>129</v>
      </c>
      <c r="S942" s="44" t="s">
        <v>732</v>
      </c>
      <c r="T942" s="45" t="s">
        <v>128</v>
      </c>
      <c r="U942" s="44" t="s">
        <v>778</v>
      </c>
      <c r="V942" s="45" t="s">
        <v>127</v>
      </c>
      <c r="W942" s="44" t="s">
        <v>471</v>
      </c>
      <c r="X942" s="45" t="s">
        <v>126</v>
      </c>
      <c r="Y942" s="44" t="s">
        <v>371</v>
      </c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 t="s">
        <v>133</v>
      </c>
      <c r="AJ942" s="235"/>
      <c r="AK942" s="235"/>
      <c r="AL942" s="51"/>
      <c r="AM942" s="228">
        <f>SUMPRODUCT(LEN($M942:$AE945)-LEN(SUBSTITUTE($M942:$AE945,"A", "")))</f>
        <v>48</v>
      </c>
      <c r="AN942" s="216">
        <f>SUMPRODUCT(LEN($AH942:$AH945)-LEN(SUBSTITUTE($AH942:$AH945,"A", "")))</f>
        <v>0</v>
      </c>
      <c r="AO942" s="219">
        <f>SUMPRODUCT(LEN($AG942:$AG945)-LEN(SUBSTITUTE($AG942:$AG945,"A", "")))</f>
        <v>0</v>
      </c>
      <c r="AP942" s="222">
        <f>SUMPRODUCT(LEN($M942:$AE945)-LEN(SUBSTITUTE($M942:$AE945,"S", "")))</f>
        <v>14</v>
      </c>
      <c r="AQ942" s="216">
        <f>SUMPRODUCT(LEN($AH942:$AH945)-LEN(SUBSTITUTE($AH942:$AH945,"S", "")))</f>
        <v>0</v>
      </c>
      <c r="AR942" s="219">
        <f>SUMPRODUCT(LEN($AG942:$AG945)-LEN(SUBSTITUTE($AG942:$AG945,"S", "")))</f>
        <v>0</v>
      </c>
      <c r="AS942" s="222">
        <f>SUMPRODUCT(LEN($M942:$AE945)-LEN(SUBSTITUTE($M942:$AE945,"F", "")))</f>
        <v>2</v>
      </c>
      <c r="AT942" s="216">
        <f>SUMPRODUCT(LEN($AH942:$AH945)-LEN(SUBSTITUTE($AH942:$AH945,"F", "")))</f>
        <v>0</v>
      </c>
      <c r="AU942" s="219">
        <f>SUMPRODUCT(LEN($AG942:$AG945)-LEN(SUBSTITUTE($AG942:$AG945,"F", "")))</f>
        <v>0</v>
      </c>
      <c r="AV942" s="222">
        <f>SUMPRODUCT(LEN($M942:$AE945)-LEN(SUBSTITUTE($M942:$AE945,"G", "")))</f>
        <v>16</v>
      </c>
      <c r="AW942" s="216">
        <f>SUMPRODUCT(LEN($AH942:$AH945)-LEN(SUBSTITUTE($AH942:$AH945,"G", "")))</f>
        <v>0</v>
      </c>
      <c r="AX942" s="219">
        <f>SUMPRODUCT(LEN($AG942:$AG945)-LEN(SUBSTITUTE($AG942:$AG945,"G", "")))</f>
        <v>0</v>
      </c>
      <c r="AY942" s="222">
        <f>SUMPRODUCT(LEN($M942:$AE945)-LEN(SUBSTITUTE($M942:$AE945,"M", "")))</f>
        <v>6</v>
      </c>
      <c r="AZ942" s="216">
        <f>SUMPRODUCT(LEN($AH942:$AH945)-LEN(SUBSTITUTE($AH942:$AH945,"M", "")))</f>
        <v>0</v>
      </c>
      <c r="BA942" s="219">
        <f>SUMPRODUCT(LEN($AG942:$AG945)-LEN(SUBSTITUTE($AG942:$AG945,"M", "")))</f>
        <v>0</v>
      </c>
      <c r="BB942" s="273">
        <f>SUMPRODUCT(LEN($AI942:$AI945)-LEN(SUBSTITUTE($AI942:$AI945,"S", "")))</f>
        <v>1</v>
      </c>
      <c r="BC942" s="276">
        <f>SUMPRODUCT(LEN($AI942:$AI945)-LEN(SUBSTITUTE($AI942:$AI945,"F", "")))</f>
        <v>0</v>
      </c>
      <c r="BD942" s="276">
        <f>SUMPRODUCT(LEN($AI942:$AI945)-LEN(SUBSTITUTE($AI942:$AI945,"G", "")))</f>
        <v>0</v>
      </c>
      <c r="BE942" s="279">
        <f>SUMPRODUCT(LEN($AI942:$AI945)-LEN(SUBSTITUTE($AI942:$AI945,"M", "")))</f>
        <v>0</v>
      </c>
    </row>
    <row r="943" spans="2:65" ht="28.15" customHeight="1" thickBot="1">
      <c r="B943" s="32"/>
      <c r="C943" s="245"/>
      <c r="D943" s="40"/>
      <c r="E943" s="39"/>
      <c r="F943" s="39"/>
      <c r="G943" s="38"/>
      <c r="H943" s="242"/>
      <c r="I943" s="249"/>
      <c r="J943" s="249"/>
      <c r="K943" s="249"/>
      <c r="L943" s="35" t="s">
        <v>122</v>
      </c>
      <c r="M943" s="34" t="s">
        <v>1327</v>
      </c>
      <c r="N943" s="35" t="s">
        <v>121</v>
      </c>
      <c r="O943" s="34" t="s">
        <v>374</v>
      </c>
      <c r="P943" s="35" t="s">
        <v>120</v>
      </c>
      <c r="Q943" s="34" t="s">
        <v>1147</v>
      </c>
      <c r="R943" s="35" t="s">
        <v>119</v>
      </c>
      <c r="S943" s="34" t="s">
        <v>656</v>
      </c>
      <c r="T943" s="35" t="s">
        <v>118</v>
      </c>
      <c r="U943" s="34" t="s">
        <v>679</v>
      </c>
      <c r="V943" s="35" t="s">
        <v>117</v>
      </c>
      <c r="W943" s="34" t="s">
        <v>491</v>
      </c>
      <c r="X943" s="35" t="s">
        <v>116</v>
      </c>
      <c r="Y943" s="34" t="s">
        <v>175</v>
      </c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36"/>
      <c r="AK943" s="236"/>
      <c r="AL943" s="51"/>
      <c r="AM943" s="229"/>
      <c r="AN943" s="217"/>
      <c r="AO943" s="220"/>
      <c r="AP943" s="223"/>
      <c r="AQ943" s="217"/>
      <c r="AR943" s="220"/>
      <c r="AS943" s="223"/>
      <c r="AT943" s="217"/>
      <c r="AU943" s="220"/>
      <c r="AV943" s="223"/>
      <c r="AW943" s="217"/>
      <c r="AX943" s="220"/>
      <c r="AY943" s="223"/>
      <c r="AZ943" s="217"/>
      <c r="BA943" s="220"/>
      <c r="BB943" s="274"/>
      <c r="BC943" s="277"/>
      <c r="BD943" s="277"/>
      <c r="BE943" s="280"/>
    </row>
    <row r="944" spans="2:65" ht="28.15" customHeight="1">
      <c r="B944" s="32"/>
      <c r="C944" s="246"/>
      <c r="D944" s="31"/>
      <c r="E944" s="30"/>
      <c r="F944" s="30"/>
      <c r="G944" s="29"/>
      <c r="H944" s="239">
        <v>260</v>
      </c>
      <c r="I944" s="250"/>
      <c r="J944" s="250"/>
      <c r="K944" s="250"/>
      <c r="L944" s="26" t="s">
        <v>112</v>
      </c>
      <c r="M944" s="25" t="s">
        <v>475</v>
      </c>
      <c r="N944" s="26" t="s">
        <v>111</v>
      </c>
      <c r="O944" s="25" t="s">
        <v>1106</v>
      </c>
      <c r="P944" s="26" t="s">
        <v>110</v>
      </c>
      <c r="Q944" s="25" t="s">
        <v>658</v>
      </c>
      <c r="R944" s="26" t="s">
        <v>109</v>
      </c>
      <c r="S944" s="25" t="s">
        <v>1525</v>
      </c>
      <c r="T944" s="26" t="s">
        <v>108</v>
      </c>
      <c r="U944" s="25" t="s">
        <v>645</v>
      </c>
      <c r="V944" s="26" t="s">
        <v>107</v>
      </c>
      <c r="W944" s="25" t="s">
        <v>133</v>
      </c>
      <c r="X944" s="26" t="s">
        <v>106</v>
      </c>
      <c r="Y944" s="25" t="s">
        <v>133</v>
      </c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36"/>
      <c r="AK944" s="236"/>
      <c r="AL944" s="51"/>
      <c r="AM944" s="229"/>
      <c r="AN944" s="217"/>
      <c r="AO944" s="220"/>
      <c r="AP944" s="223"/>
      <c r="AQ944" s="217"/>
      <c r="AR944" s="220"/>
      <c r="AS944" s="223"/>
      <c r="AT944" s="217"/>
      <c r="AU944" s="220"/>
      <c r="AV944" s="223"/>
      <c r="AW944" s="217"/>
      <c r="AX944" s="220"/>
      <c r="AY944" s="223"/>
      <c r="AZ944" s="217"/>
      <c r="BA944" s="220"/>
      <c r="BB944" s="274"/>
      <c r="BC944" s="277"/>
      <c r="BD944" s="277"/>
      <c r="BE944" s="280"/>
    </row>
    <row r="945" spans="2:65" ht="28.15" customHeight="1" thickBot="1">
      <c r="B945" s="32"/>
      <c r="C945" s="247"/>
      <c r="D945" s="60"/>
      <c r="E945" s="59"/>
      <c r="F945" s="59"/>
      <c r="G945" s="58"/>
      <c r="H945" s="240"/>
      <c r="I945" s="251"/>
      <c r="J945" s="251"/>
      <c r="K945" s="251"/>
      <c r="L945" s="55" t="s">
        <v>103</v>
      </c>
      <c r="M945" s="54" t="s">
        <v>1181</v>
      </c>
      <c r="N945" s="55" t="s">
        <v>102</v>
      </c>
      <c r="O945" s="54" t="s">
        <v>475</v>
      </c>
      <c r="P945" s="55" t="s">
        <v>101</v>
      </c>
      <c r="Q945" s="54" t="s">
        <v>1524</v>
      </c>
      <c r="R945" s="55" t="s">
        <v>100</v>
      </c>
      <c r="S945" s="54" t="s">
        <v>658</v>
      </c>
      <c r="T945" s="55">
        <v>20</v>
      </c>
      <c r="U945" s="54" t="s">
        <v>664</v>
      </c>
      <c r="V945" s="55" t="s">
        <v>99</v>
      </c>
      <c r="W945" s="54" t="s">
        <v>371</v>
      </c>
      <c r="X945" s="55" t="s">
        <v>98</v>
      </c>
      <c r="Y945" s="54" t="s">
        <v>133</v>
      </c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38"/>
      <c r="AK945" s="238"/>
      <c r="AL945" s="51"/>
      <c r="AM945" s="230"/>
      <c r="AN945" s="218"/>
      <c r="AO945" s="221"/>
      <c r="AP945" s="224"/>
      <c r="AQ945" s="218"/>
      <c r="AR945" s="221"/>
      <c r="AS945" s="224"/>
      <c r="AT945" s="218"/>
      <c r="AU945" s="221"/>
      <c r="AV945" s="224"/>
      <c r="AW945" s="218"/>
      <c r="AX945" s="221"/>
      <c r="AY945" s="224"/>
      <c r="AZ945" s="218"/>
      <c r="BA945" s="221"/>
      <c r="BB945" s="275"/>
      <c r="BC945" s="278"/>
      <c r="BD945" s="278"/>
      <c r="BE945" s="281"/>
    </row>
    <row r="946" spans="2:65" ht="28.15" customHeight="1">
      <c r="B946" s="32"/>
      <c r="C946" s="244">
        <v>2</v>
      </c>
      <c r="D946" s="50"/>
      <c r="E946" s="49"/>
      <c r="F946" s="49"/>
      <c r="G946" s="48"/>
      <c r="H946" s="241"/>
      <c r="I946" s="248"/>
      <c r="J946" s="248"/>
      <c r="K946" s="248"/>
      <c r="L946" s="45" t="s">
        <v>132</v>
      </c>
      <c r="M946" s="44"/>
      <c r="N946" s="45" t="s">
        <v>131</v>
      </c>
      <c r="O946" s="44"/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31"/>
      <c r="AK946" s="225"/>
      <c r="AL946" s="51"/>
      <c r="AM946" s="228">
        <f>SUMPRODUCT(LEN($M946:$AE949)-LEN(SUBSTITUTE($M946:$AE949,"A", "")))</f>
        <v>0</v>
      </c>
      <c r="AN946" s="216">
        <f>SUMPRODUCT(LEN($AH946:$AH949)-LEN(SUBSTITUTE($AH946:$AH949,"A", "")))</f>
        <v>0</v>
      </c>
      <c r="AO946" s="219">
        <f>SUMPRODUCT(LEN($AG946:$AG949)-LEN(SUBSTITUTE($AG946:$AG949,"A", "")))</f>
        <v>0</v>
      </c>
      <c r="AP946" s="222">
        <f>SUMPRODUCT(LEN($M946:$AE949)-LEN(SUBSTITUTE($M946:$AE949,"S", "")))</f>
        <v>0</v>
      </c>
      <c r="AQ946" s="216">
        <f>SUMPRODUCT(LEN($AH946:$AH949)-LEN(SUBSTITUTE($AH946:$AH949,"S", "")))</f>
        <v>0</v>
      </c>
      <c r="AR946" s="219">
        <f>SUMPRODUCT(LEN($AG946:$AG949)-LEN(SUBSTITUTE($AG946:$AG949,"S", "")))</f>
        <v>0</v>
      </c>
      <c r="AS946" s="222">
        <f>SUMPRODUCT(LEN($M946:$AE949)-LEN(SUBSTITUTE($M946:$AE949,"F", "")))</f>
        <v>0</v>
      </c>
      <c r="AT946" s="216">
        <f>SUMPRODUCT(LEN($AH946:$AH949)-LEN(SUBSTITUTE($AH946:$AH949,"F", "")))</f>
        <v>0</v>
      </c>
      <c r="AU946" s="219">
        <f>SUMPRODUCT(LEN($AG946:$AG949)-LEN(SUBSTITUTE($AG946:$AG949,"F", "")))</f>
        <v>0</v>
      </c>
      <c r="AV946" s="222">
        <f>SUMPRODUCT(LEN($M946:$AE949)-LEN(SUBSTITUTE($M946:$AE949,"G", "")))</f>
        <v>0</v>
      </c>
      <c r="AW946" s="216">
        <f>SUMPRODUCT(LEN($AH946:$AH949)-LEN(SUBSTITUTE($AH946:$AH949,"G", "")))</f>
        <v>0</v>
      </c>
      <c r="AX946" s="219">
        <f>SUMPRODUCT(LEN($AG946:$AG949)-LEN(SUBSTITUTE($AG946:$AG949,"G", "")))</f>
        <v>0</v>
      </c>
      <c r="AY946" s="222">
        <f>SUMPRODUCT(LEN($M946:$AE949)-LEN(SUBSTITUTE($M946:$AE949,"M", "")))</f>
        <v>0</v>
      </c>
      <c r="AZ946" s="216">
        <f>SUMPRODUCT(LEN($AH946:$AH949)-LEN(SUBSTITUTE($AH946:$AH949,"M", "")))</f>
        <v>0</v>
      </c>
      <c r="BA946" s="219">
        <f>SUMPRODUCT(LEN($AG946:$AG949)-LEN(SUBSTITUTE($AG946:$AG949,"M", "")))</f>
        <v>0</v>
      </c>
      <c r="BB946" s="273">
        <f>SUMPRODUCT(LEN($AI946:$AI949)-LEN(SUBSTITUTE($AI946:$AI949,"S", "")))</f>
        <v>0</v>
      </c>
      <c r="BC946" s="276">
        <f>SUMPRODUCT(LEN($AI946:$AI949)-LEN(SUBSTITUTE($AI946:$AI949,"F", "")))</f>
        <v>0</v>
      </c>
      <c r="BD946" s="276">
        <f>SUMPRODUCT(LEN($AI946:$AI949)-LEN(SUBSTITUTE($AI946:$AI949,"G", "")))</f>
        <v>0</v>
      </c>
      <c r="BE946" s="279">
        <f>SUMPRODUCT(LEN($AI946:$AI949)-LEN(SUBSTITUTE($AI946:$AI949,"M", "")))</f>
        <v>0</v>
      </c>
    </row>
    <row r="947" spans="2:65" ht="28.15" customHeight="1" thickBot="1">
      <c r="B947" s="32"/>
      <c r="C947" s="245"/>
      <c r="D947" s="40"/>
      <c r="E947" s="39"/>
      <c r="F947" s="39"/>
      <c r="G947" s="38"/>
      <c r="H947" s="242"/>
      <c r="I947" s="249"/>
      <c r="J947" s="249"/>
      <c r="K947" s="249"/>
      <c r="L947" s="35" t="s">
        <v>122</v>
      </c>
      <c r="M947" s="34"/>
      <c r="N947" s="35" t="s">
        <v>121</v>
      </c>
      <c r="O947" s="34"/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32"/>
      <c r="AK947" s="226"/>
      <c r="AL947" s="51"/>
      <c r="AM947" s="229"/>
      <c r="AN947" s="217"/>
      <c r="AO947" s="220"/>
      <c r="AP947" s="223"/>
      <c r="AQ947" s="217"/>
      <c r="AR947" s="220"/>
      <c r="AS947" s="223"/>
      <c r="AT947" s="217"/>
      <c r="AU947" s="220"/>
      <c r="AV947" s="223"/>
      <c r="AW947" s="217"/>
      <c r="AX947" s="220"/>
      <c r="AY947" s="223"/>
      <c r="AZ947" s="217"/>
      <c r="BA947" s="220"/>
      <c r="BB947" s="274"/>
      <c r="BC947" s="277"/>
      <c r="BD947" s="277"/>
      <c r="BE947" s="280"/>
    </row>
    <row r="948" spans="2:65" ht="28.15" customHeight="1">
      <c r="B948" s="32"/>
      <c r="C948" s="246"/>
      <c r="D948" s="31"/>
      <c r="E948" s="30"/>
      <c r="F948" s="30"/>
      <c r="G948" s="29"/>
      <c r="H948" s="239"/>
      <c r="I948" s="250"/>
      <c r="J948" s="250"/>
      <c r="K948" s="250"/>
      <c r="L948" s="26" t="s">
        <v>112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32"/>
      <c r="AK948" s="226"/>
      <c r="AL948" s="51"/>
      <c r="AM948" s="229"/>
      <c r="AN948" s="217"/>
      <c r="AO948" s="220"/>
      <c r="AP948" s="223"/>
      <c r="AQ948" s="217"/>
      <c r="AR948" s="220"/>
      <c r="AS948" s="223"/>
      <c r="AT948" s="217"/>
      <c r="AU948" s="220"/>
      <c r="AV948" s="223"/>
      <c r="AW948" s="217"/>
      <c r="AX948" s="220"/>
      <c r="AY948" s="223"/>
      <c r="AZ948" s="217"/>
      <c r="BA948" s="220"/>
      <c r="BB948" s="274"/>
      <c r="BC948" s="277"/>
      <c r="BD948" s="277"/>
      <c r="BE948" s="280"/>
    </row>
    <row r="949" spans="2:65" ht="28.15" customHeight="1" thickBot="1">
      <c r="B949" s="32"/>
      <c r="C949" s="247"/>
      <c r="D949" s="60"/>
      <c r="E949" s="59"/>
      <c r="F949" s="59"/>
      <c r="G949" s="58"/>
      <c r="H949" s="240"/>
      <c r="I949" s="251"/>
      <c r="J949" s="251"/>
      <c r="K949" s="251"/>
      <c r="L949" s="55" t="s">
        <v>103</v>
      </c>
      <c r="M949" s="54"/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33"/>
      <c r="AK949" s="227"/>
      <c r="AL949" s="51"/>
      <c r="AM949" s="230"/>
      <c r="AN949" s="218"/>
      <c r="AO949" s="221"/>
      <c r="AP949" s="224"/>
      <c r="AQ949" s="218"/>
      <c r="AR949" s="221"/>
      <c r="AS949" s="224"/>
      <c r="AT949" s="218"/>
      <c r="AU949" s="221"/>
      <c r="AV949" s="224"/>
      <c r="AW949" s="218"/>
      <c r="AX949" s="221"/>
      <c r="AY949" s="224"/>
      <c r="AZ949" s="218"/>
      <c r="BA949" s="221"/>
      <c r="BB949" s="275"/>
      <c r="BC949" s="278"/>
      <c r="BD949" s="278"/>
      <c r="BE949" s="281"/>
    </row>
    <row r="950" spans="2:65" ht="28.15" hidden="1" customHeight="1">
      <c r="B950" s="32"/>
      <c r="C950" s="244">
        <v>3</v>
      </c>
      <c r="D950" s="50"/>
      <c r="E950" s="49"/>
      <c r="F950" s="49"/>
      <c r="G950" s="48"/>
      <c r="H950" s="241"/>
      <c r="I950" s="248"/>
      <c r="J950" s="248"/>
      <c r="K950" s="248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35"/>
      <c r="AK950" s="235"/>
      <c r="AL950" s="41"/>
      <c r="AM950" s="228">
        <f>SUMPRODUCT(LEN($M950:$AE953)-LEN(SUBSTITUTE($M950:$AE953,"A", "")))</f>
        <v>0</v>
      </c>
      <c r="AN950" s="216">
        <f>SUMPRODUCT(LEN($AH950:$AH953)-LEN(SUBSTITUTE($AH950:$AH953,"A", "")))</f>
        <v>0</v>
      </c>
      <c r="AO950" s="219">
        <f>SUMPRODUCT(LEN($AG950:$AG953)-LEN(SUBSTITUTE($AG950:$AG953,"A", "")))</f>
        <v>0</v>
      </c>
      <c r="AP950" s="222">
        <f>SUMPRODUCT(LEN($M950:$AE953)-LEN(SUBSTITUTE($M950:$AE953,"S", "")))</f>
        <v>0</v>
      </c>
      <c r="AQ950" s="216">
        <f>SUMPRODUCT(LEN($AH950:$AH953)-LEN(SUBSTITUTE($AH950:$AH953,"S", "")))</f>
        <v>0</v>
      </c>
      <c r="AR950" s="219">
        <f>SUMPRODUCT(LEN($AG950:$AG953)-LEN(SUBSTITUTE($AG950:$AG953,"S", "")))</f>
        <v>0</v>
      </c>
      <c r="AS950" s="222">
        <f>SUMPRODUCT(LEN($M950:$AE953)-LEN(SUBSTITUTE($M950:$AE953,"F", "")))</f>
        <v>0</v>
      </c>
      <c r="AT950" s="216">
        <f>SUMPRODUCT(LEN($AH950:$AH953)-LEN(SUBSTITUTE($AH950:$AH953,"F", "")))</f>
        <v>0</v>
      </c>
      <c r="AU950" s="219">
        <f>SUMPRODUCT(LEN($AG950:$AG953)-LEN(SUBSTITUTE($AG950:$AG953,"F", "")))</f>
        <v>0</v>
      </c>
      <c r="AV950" s="222">
        <f>SUMPRODUCT(LEN($M950:$AE953)-LEN(SUBSTITUTE($M950:$AE953,"G", "")))</f>
        <v>0</v>
      </c>
      <c r="AW950" s="216">
        <f>SUMPRODUCT(LEN($AH950:$AH953)-LEN(SUBSTITUTE($AH950:$AH953,"G", "")))</f>
        <v>0</v>
      </c>
      <c r="AX950" s="219">
        <f>SUMPRODUCT(LEN($AG950:$AG953)-LEN(SUBSTITUTE($AG950:$AG953,"G", "")))</f>
        <v>0</v>
      </c>
      <c r="AY950" s="222">
        <f>SUMPRODUCT(LEN($M950:$AE953)-LEN(SUBSTITUTE($M950:$AE953,"M", "")))</f>
        <v>0</v>
      </c>
      <c r="AZ950" s="216">
        <f>SUMPRODUCT(LEN($AH950:$AH953)-LEN(SUBSTITUTE($AH950:$AH953,"M", "")))</f>
        <v>0</v>
      </c>
      <c r="BA950" s="219">
        <f>SUMPRODUCT(LEN($AG950:$AG953)-LEN(SUBSTITUTE($AG950:$AG953,"M", "")))</f>
        <v>0</v>
      </c>
      <c r="BB950" s="273">
        <f>SUMPRODUCT(LEN($AI950:$AI953)-LEN(SUBSTITUTE($AI950:$AI953,"S", "")))</f>
        <v>0</v>
      </c>
      <c r="BC950" s="276">
        <f>SUMPRODUCT(LEN($AI950:$AI953)-LEN(SUBSTITUTE($AI950:$AI953,"F", "")))</f>
        <v>0</v>
      </c>
      <c r="BD950" s="276">
        <f>SUMPRODUCT(LEN($AI950:$AI953)-LEN(SUBSTITUTE($AI950:$AI953,"G", "")))</f>
        <v>0</v>
      </c>
      <c r="BE950" s="279">
        <f>SUMPRODUCT(LEN($AI950:$AI953)-LEN(SUBSTITUTE($AI950:$AI953,"M", "")))</f>
        <v>0</v>
      </c>
    </row>
    <row r="951" spans="2:65" ht="28.15" hidden="1" customHeight="1" thickBot="1">
      <c r="B951" s="32"/>
      <c r="C951" s="245"/>
      <c r="D951" s="40"/>
      <c r="E951" s="39"/>
      <c r="F951" s="39"/>
      <c r="G951" s="38"/>
      <c r="H951" s="242"/>
      <c r="I951" s="249"/>
      <c r="J951" s="249"/>
      <c r="K951" s="249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36"/>
      <c r="AK951" s="236"/>
      <c r="AL951" s="22"/>
      <c r="AM951" s="229"/>
      <c r="AN951" s="217"/>
      <c r="AO951" s="220"/>
      <c r="AP951" s="223"/>
      <c r="AQ951" s="217"/>
      <c r="AR951" s="220"/>
      <c r="AS951" s="223"/>
      <c r="AT951" s="217"/>
      <c r="AU951" s="220"/>
      <c r="AV951" s="223"/>
      <c r="AW951" s="217"/>
      <c r="AX951" s="220"/>
      <c r="AY951" s="223"/>
      <c r="AZ951" s="217"/>
      <c r="BA951" s="220"/>
      <c r="BB951" s="274"/>
      <c r="BC951" s="277"/>
      <c r="BD951" s="277"/>
      <c r="BE951" s="280"/>
    </row>
    <row r="952" spans="2:65" ht="28.15" hidden="1" customHeight="1">
      <c r="B952" s="32"/>
      <c r="C952" s="246"/>
      <c r="D952" s="31"/>
      <c r="E952" s="30"/>
      <c r="F952" s="30"/>
      <c r="G952" s="29"/>
      <c r="H952" s="239"/>
      <c r="I952" s="250"/>
      <c r="J952" s="250"/>
      <c r="K952" s="250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36"/>
      <c r="AK952" s="236"/>
      <c r="AL952" s="22"/>
      <c r="AM952" s="229"/>
      <c r="AN952" s="217"/>
      <c r="AO952" s="220"/>
      <c r="AP952" s="223"/>
      <c r="AQ952" s="217"/>
      <c r="AR952" s="220"/>
      <c r="AS952" s="223"/>
      <c r="AT952" s="217"/>
      <c r="AU952" s="220"/>
      <c r="AV952" s="223"/>
      <c r="AW952" s="217"/>
      <c r="AX952" s="220"/>
      <c r="AY952" s="223"/>
      <c r="AZ952" s="217"/>
      <c r="BA952" s="220"/>
      <c r="BB952" s="274"/>
      <c r="BC952" s="277"/>
      <c r="BD952" s="277"/>
      <c r="BE952" s="280"/>
    </row>
    <row r="953" spans="2:65" ht="28.15" hidden="1" customHeight="1" thickBot="1">
      <c r="B953" s="21"/>
      <c r="C953" s="252"/>
      <c r="D953" s="20"/>
      <c r="E953" s="19"/>
      <c r="F953" s="19"/>
      <c r="G953" s="18"/>
      <c r="H953" s="240"/>
      <c r="I953" s="253"/>
      <c r="J953" s="253"/>
      <c r="K953" s="253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37"/>
      <c r="AK953" s="237"/>
      <c r="AL953" s="11"/>
      <c r="AM953" s="230"/>
      <c r="AN953" s="218"/>
      <c r="AO953" s="221"/>
      <c r="AP953" s="224"/>
      <c r="AQ953" s="218"/>
      <c r="AR953" s="221"/>
      <c r="AS953" s="224"/>
      <c r="AT953" s="218"/>
      <c r="AU953" s="221"/>
      <c r="AV953" s="224"/>
      <c r="AW953" s="218"/>
      <c r="AX953" s="221"/>
      <c r="AY953" s="224"/>
      <c r="AZ953" s="218"/>
      <c r="BA953" s="221"/>
      <c r="BB953" s="275"/>
      <c r="BC953" s="278"/>
      <c r="BD953" s="278"/>
      <c r="BE953" s="281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14" t="s">
        <v>167</v>
      </c>
      <c r="M954" s="243"/>
      <c r="N954" s="214" t="s">
        <v>166</v>
      </c>
      <c r="O954" s="243"/>
      <c r="P954" s="214" t="s">
        <v>166</v>
      </c>
      <c r="Q954" s="215"/>
      <c r="R954" s="214" t="s">
        <v>166</v>
      </c>
      <c r="S954" s="215"/>
      <c r="T954" s="214" t="s">
        <v>166</v>
      </c>
      <c r="U954" s="215"/>
      <c r="V954" s="214" t="s">
        <v>166</v>
      </c>
      <c r="W954" s="215"/>
      <c r="X954" s="214" t="s">
        <v>166</v>
      </c>
      <c r="Y954" s="215"/>
      <c r="Z954" s="214" t="s">
        <v>166</v>
      </c>
      <c r="AA954" s="215"/>
      <c r="AB954" s="214" t="s">
        <v>166</v>
      </c>
      <c r="AC954" s="215"/>
      <c r="AD954" s="214" t="s">
        <v>166</v>
      </c>
      <c r="AE954" s="215"/>
      <c r="AF954" s="234" t="s">
        <v>165</v>
      </c>
      <c r="AG954" s="215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55"/>
      <c r="F955" s="256"/>
      <c r="G955" s="257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43</v>
      </c>
      <c r="AN955" s="85">
        <f t="shared" si="126"/>
        <v>21</v>
      </c>
      <c r="AO955" s="84">
        <f t="shared" si="126"/>
        <v>0</v>
      </c>
      <c r="AP955" s="86">
        <f t="shared" si="126"/>
        <v>9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5</v>
      </c>
      <c r="AW955" s="85">
        <f t="shared" si="126"/>
        <v>10</v>
      </c>
      <c r="AX955" s="84">
        <f t="shared" si="126"/>
        <v>0</v>
      </c>
      <c r="AY955" s="86">
        <f t="shared" si="126"/>
        <v>11</v>
      </c>
      <c r="AZ955" s="85">
        <f t="shared" si="126"/>
        <v>1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1</v>
      </c>
      <c r="BE955" s="81">
        <f t="shared" si="126"/>
        <v>0</v>
      </c>
      <c r="BF955" s="61" t="s">
        <v>137</v>
      </c>
      <c r="BI955" s="5">
        <f>SUM(AM955:AO955)/$BJ$5</f>
        <v>64</v>
      </c>
      <c r="BJ955" s="5">
        <f>SUM(AP955:AR955,BB955)/$BJ$5</f>
        <v>10</v>
      </c>
      <c r="BK955" s="5">
        <f>SUM(AS955:AU955,BC955)/$BJ$5</f>
        <v>0</v>
      </c>
      <c r="BL955" s="5">
        <f>SUM(AV955:AX955,BD955)/$BJ$5</f>
        <v>16</v>
      </c>
      <c r="BM955" s="5">
        <f>SUM(AY955:BA955,BE955)/$BJ$5</f>
        <v>12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21.5</v>
      </c>
      <c r="AN956" s="66">
        <f t="shared" si="127"/>
        <v>10.5</v>
      </c>
      <c r="AO956" s="65">
        <f t="shared" si="127"/>
        <v>0</v>
      </c>
      <c r="AP956" s="67">
        <f t="shared" si="127"/>
        <v>4.5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2.5</v>
      </c>
      <c r="AW956" s="66">
        <f t="shared" si="127"/>
        <v>5</v>
      </c>
      <c r="AX956" s="65">
        <f t="shared" si="127"/>
        <v>0</v>
      </c>
      <c r="AY956" s="67">
        <f t="shared" si="127"/>
        <v>5.5</v>
      </c>
      <c r="AZ956" s="66">
        <f t="shared" si="127"/>
        <v>0.5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0.5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4">
        <v>1</v>
      </c>
      <c r="D957" s="50"/>
      <c r="E957" s="49"/>
      <c r="F957" s="49"/>
      <c r="G957" s="48"/>
      <c r="H957" s="241" t="s">
        <v>178</v>
      </c>
      <c r="I957" s="248">
        <v>109</v>
      </c>
      <c r="J957" s="248">
        <v>32</v>
      </c>
      <c r="K957" s="248">
        <v>7</v>
      </c>
      <c r="L957" s="45" t="s">
        <v>132</v>
      </c>
      <c r="M957" s="44" t="s">
        <v>475</v>
      </c>
      <c r="N957" s="45" t="s">
        <v>131</v>
      </c>
      <c r="O957" s="44" t="s">
        <v>1311</v>
      </c>
      <c r="P957" s="45" t="s">
        <v>130</v>
      </c>
      <c r="Q957" s="44" t="s">
        <v>1106</v>
      </c>
      <c r="R957" s="45" t="s">
        <v>129</v>
      </c>
      <c r="S957" s="44" t="s">
        <v>884</v>
      </c>
      <c r="T957" s="45" t="s">
        <v>128</v>
      </c>
      <c r="U957" s="44" t="s">
        <v>230</v>
      </c>
      <c r="V957" s="45" t="s">
        <v>127</v>
      </c>
      <c r="W957" s="44" t="s">
        <v>471</v>
      </c>
      <c r="X957" s="45" t="s">
        <v>126</v>
      </c>
      <c r="Y957" s="44" t="s">
        <v>133</v>
      </c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1523</v>
      </c>
      <c r="AI957" s="42" t="s">
        <v>531</v>
      </c>
      <c r="AJ957" s="235"/>
      <c r="AK957" s="235"/>
      <c r="AL957" s="51"/>
      <c r="AM957" s="228">
        <f>SUMPRODUCT(LEN($M957:$AE960)-LEN(SUBSTITUTE($M957:$AE960,"A", "")))</f>
        <v>43</v>
      </c>
      <c r="AN957" s="216">
        <f>SUMPRODUCT(LEN($AH957:$AH960)-LEN(SUBSTITUTE($AH957:$AH960,"A", "")))</f>
        <v>21</v>
      </c>
      <c r="AO957" s="219">
        <f>SUMPRODUCT(LEN($AG957:$AG960)-LEN(SUBSTITUTE($AG957:$AG960,"A", "")))</f>
        <v>0</v>
      </c>
      <c r="AP957" s="222">
        <f>SUMPRODUCT(LEN($M957:$AE960)-LEN(SUBSTITUTE($M957:$AE960,"S", "")))</f>
        <v>9</v>
      </c>
      <c r="AQ957" s="216">
        <f>SUMPRODUCT(LEN($AH957:$AH960)-LEN(SUBSTITUTE($AH957:$AH960,"S", "")))</f>
        <v>1</v>
      </c>
      <c r="AR957" s="219">
        <f>SUMPRODUCT(LEN($AG957:$AG960)-LEN(SUBSTITUTE($AG957:$AG960,"S", "")))</f>
        <v>0</v>
      </c>
      <c r="AS957" s="222">
        <f>SUMPRODUCT(LEN($M957:$AE960)-LEN(SUBSTITUTE($M957:$AE960,"F", "")))</f>
        <v>0</v>
      </c>
      <c r="AT957" s="216">
        <f>SUMPRODUCT(LEN($AH957:$AH960)-LEN(SUBSTITUTE($AH957:$AH960,"F", "")))</f>
        <v>0</v>
      </c>
      <c r="AU957" s="219">
        <f>SUMPRODUCT(LEN($AG957:$AG960)-LEN(SUBSTITUTE($AG957:$AG960,"F", "")))</f>
        <v>0</v>
      </c>
      <c r="AV957" s="222">
        <f>SUMPRODUCT(LEN($M957:$AE960)-LEN(SUBSTITUTE($M957:$AE960,"G", "")))</f>
        <v>5</v>
      </c>
      <c r="AW957" s="216">
        <f>SUMPRODUCT(LEN($AH957:$AH960)-LEN(SUBSTITUTE($AH957:$AH960,"G", "")))</f>
        <v>10</v>
      </c>
      <c r="AX957" s="219">
        <f>SUMPRODUCT(LEN($AG957:$AG960)-LEN(SUBSTITUTE($AG957:$AG960,"G", "")))</f>
        <v>0</v>
      </c>
      <c r="AY957" s="222">
        <f>SUMPRODUCT(LEN($M957:$AE960)-LEN(SUBSTITUTE($M957:$AE960,"M", "")))</f>
        <v>11</v>
      </c>
      <c r="AZ957" s="216">
        <f>SUMPRODUCT(LEN($AH957:$AH960)-LEN(SUBSTITUTE($AH957:$AH960,"M", "")))</f>
        <v>1</v>
      </c>
      <c r="BA957" s="219">
        <f>SUMPRODUCT(LEN($AG957:$AG960)-LEN(SUBSTITUTE($AG957:$AG960,"M", "")))</f>
        <v>0</v>
      </c>
      <c r="BB957" s="273">
        <f>SUMPRODUCT(LEN($AI957:$AI960)-LEN(SUBSTITUTE($AI957:$AI960,"S", "")))</f>
        <v>0</v>
      </c>
      <c r="BC957" s="276">
        <f>SUMPRODUCT(LEN($AI957:$AI960)-LEN(SUBSTITUTE($AI957:$AI960,"F", "")))</f>
        <v>0</v>
      </c>
      <c r="BD957" s="276">
        <f>SUMPRODUCT(LEN($AI957:$AI960)-LEN(SUBSTITUTE($AI957:$AI960,"G", "")))</f>
        <v>1</v>
      </c>
      <c r="BE957" s="279">
        <f>SUMPRODUCT(LEN($AI957:$AI960)-LEN(SUBSTITUTE($AI957:$AI960,"M", "")))</f>
        <v>0</v>
      </c>
    </row>
    <row r="958" spans="2:65" ht="28.15" customHeight="1" thickBot="1">
      <c r="B958" s="32"/>
      <c r="C958" s="245"/>
      <c r="D958" s="40"/>
      <c r="E958" s="39"/>
      <c r="F958" s="39"/>
      <c r="G958" s="38"/>
      <c r="H958" s="242"/>
      <c r="I958" s="249"/>
      <c r="J958" s="249"/>
      <c r="K958" s="249"/>
      <c r="L958" s="35" t="s">
        <v>122</v>
      </c>
      <c r="M958" s="34" t="s">
        <v>1446</v>
      </c>
      <c r="N958" s="35" t="s">
        <v>121</v>
      </c>
      <c r="O958" s="34" t="s">
        <v>374</v>
      </c>
      <c r="P958" s="35" t="s">
        <v>120</v>
      </c>
      <c r="Q958" s="34" t="s">
        <v>1079</v>
      </c>
      <c r="R958" s="35" t="s">
        <v>119</v>
      </c>
      <c r="S958" s="34" t="s">
        <v>375</v>
      </c>
      <c r="T958" s="35" t="s">
        <v>118</v>
      </c>
      <c r="U958" s="34" t="s">
        <v>373</v>
      </c>
      <c r="V958" s="35" t="s">
        <v>117</v>
      </c>
      <c r="W958" s="34" t="s">
        <v>133</v>
      </c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175</v>
      </c>
      <c r="AI958" s="23"/>
      <c r="AJ958" s="236"/>
      <c r="AK958" s="236"/>
      <c r="AL958" s="51"/>
      <c r="AM958" s="229"/>
      <c r="AN958" s="217"/>
      <c r="AO958" s="220"/>
      <c r="AP958" s="223"/>
      <c r="AQ958" s="217"/>
      <c r="AR958" s="220"/>
      <c r="AS958" s="223"/>
      <c r="AT958" s="217"/>
      <c r="AU958" s="220"/>
      <c r="AV958" s="223"/>
      <c r="AW958" s="217"/>
      <c r="AX958" s="220"/>
      <c r="AY958" s="223"/>
      <c r="AZ958" s="217"/>
      <c r="BA958" s="220"/>
      <c r="BB958" s="274"/>
      <c r="BC958" s="277"/>
      <c r="BD958" s="277"/>
      <c r="BE958" s="280"/>
    </row>
    <row r="959" spans="2:65" ht="28.15" customHeight="1">
      <c r="B959" s="32"/>
      <c r="C959" s="246"/>
      <c r="D959" s="31"/>
      <c r="E959" s="30"/>
      <c r="F959" s="30"/>
      <c r="G959" s="29"/>
      <c r="H959" s="239">
        <v>260</v>
      </c>
      <c r="I959" s="250"/>
      <c r="J959" s="250"/>
      <c r="K959" s="250"/>
      <c r="L959" s="26" t="s">
        <v>112</v>
      </c>
      <c r="M959" s="25" t="s">
        <v>1287</v>
      </c>
      <c r="N959" s="26" t="s">
        <v>111</v>
      </c>
      <c r="O959" s="25" t="s">
        <v>374</v>
      </c>
      <c r="P959" s="26" t="s">
        <v>110</v>
      </c>
      <c r="Q959" s="25" t="s">
        <v>1106</v>
      </c>
      <c r="R959" s="26" t="s">
        <v>109</v>
      </c>
      <c r="S959" s="25" t="s">
        <v>374</v>
      </c>
      <c r="T959" s="26" t="s">
        <v>108</v>
      </c>
      <c r="U959" s="25" t="s">
        <v>558</v>
      </c>
      <c r="V959" s="26" t="s">
        <v>107</v>
      </c>
      <c r="W959" s="25" t="s">
        <v>133</v>
      </c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 t="s">
        <v>1522</v>
      </c>
      <c r="AI959" s="23"/>
      <c r="AJ959" s="236"/>
      <c r="AK959" s="236"/>
      <c r="AL959" s="51"/>
      <c r="AM959" s="229"/>
      <c r="AN959" s="217"/>
      <c r="AO959" s="220"/>
      <c r="AP959" s="223"/>
      <c r="AQ959" s="217"/>
      <c r="AR959" s="220"/>
      <c r="AS959" s="223"/>
      <c r="AT959" s="217"/>
      <c r="AU959" s="220"/>
      <c r="AV959" s="223"/>
      <c r="AW959" s="217"/>
      <c r="AX959" s="220"/>
      <c r="AY959" s="223"/>
      <c r="AZ959" s="217"/>
      <c r="BA959" s="220"/>
      <c r="BB959" s="274"/>
      <c r="BC959" s="277"/>
      <c r="BD959" s="277"/>
      <c r="BE959" s="280"/>
    </row>
    <row r="960" spans="2:65" ht="28.15" customHeight="1" thickBot="1">
      <c r="B960" s="32"/>
      <c r="C960" s="247"/>
      <c r="D960" s="60"/>
      <c r="E960" s="59"/>
      <c r="F960" s="59"/>
      <c r="G960" s="58"/>
      <c r="H960" s="240"/>
      <c r="I960" s="251"/>
      <c r="J960" s="251"/>
      <c r="K960" s="251"/>
      <c r="L960" s="55" t="s">
        <v>103</v>
      </c>
      <c r="M960" s="54" t="s">
        <v>1521</v>
      </c>
      <c r="N960" s="55" t="s">
        <v>102</v>
      </c>
      <c r="O960" s="54" t="s">
        <v>1167</v>
      </c>
      <c r="P960" s="55" t="s">
        <v>101</v>
      </c>
      <c r="Q960" s="54" t="s">
        <v>375</v>
      </c>
      <c r="R960" s="55" t="s">
        <v>100</v>
      </c>
      <c r="S960" s="54" t="s">
        <v>703</v>
      </c>
      <c r="T960" s="55">
        <v>20</v>
      </c>
      <c r="U960" s="54" t="s">
        <v>471</v>
      </c>
      <c r="V960" s="55" t="s">
        <v>99</v>
      </c>
      <c r="W960" s="54" t="s">
        <v>133</v>
      </c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38"/>
      <c r="AK960" s="238"/>
      <c r="AL960" s="51"/>
      <c r="AM960" s="230"/>
      <c r="AN960" s="218"/>
      <c r="AO960" s="221"/>
      <c r="AP960" s="224"/>
      <c r="AQ960" s="218"/>
      <c r="AR960" s="221"/>
      <c r="AS960" s="224"/>
      <c r="AT960" s="218"/>
      <c r="AU960" s="221"/>
      <c r="AV960" s="224"/>
      <c r="AW960" s="218"/>
      <c r="AX960" s="221"/>
      <c r="AY960" s="224"/>
      <c r="AZ960" s="218"/>
      <c r="BA960" s="221"/>
      <c r="BB960" s="275"/>
      <c r="BC960" s="278"/>
      <c r="BD960" s="278"/>
      <c r="BE960" s="281"/>
    </row>
    <row r="961" spans="2:57" ht="28.15" customHeight="1">
      <c r="B961" s="32"/>
      <c r="C961" s="244">
        <v>2</v>
      </c>
      <c r="D961" s="50"/>
      <c r="E961" s="49"/>
      <c r="F961" s="49"/>
      <c r="G961" s="48"/>
      <c r="H961" s="241"/>
      <c r="I961" s="248"/>
      <c r="J961" s="248"/>
      <c r="K961" s="248"/>
      <c r="L961" s="45" t="s">
        <v>132</v>
      </c>
      <c r="M961" s="44"/>
      <c r="N961" s="45" t="s">
        <v>131</v>
      </c>
      <c r="O961" s="44"/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31"/>
      <c r="AK961" s="225"/>
      <c r="AL961" s="51"/>
      <c r="AM961" s="228">
        <f>SUMPRODUCT(LEN($M961:$AE964)-LEN(SUBSTITUTE($M961:$AE964,"A", "")))</f>
        <v>0</v>
      </c>
      <c r="AN961" s="216">
        <f>SUMPRODUCT(LEN($AH961:$AH964)-LEN(SUBSTITUTE($AH961:$AH964,"A", "")))</f>
        <v>0</v>
      </c>
      <c r="AO961" s="219">
        <f>SUMPRODUCT(LEN($AG961:$AG964)-LEN(SUBSTITUTE($AG961:$AG964,"A", "")))</f>
        <v>0</v>
      </c>
      <c r="AP961" s="222">
        <f>SUMPRODUCT(LEN($M961:$AE964)-LEN(SUBSTITUTE($M961:$AE964,"S", "")))</f>
        <v>0</v>
      </c>
      <c r="AQ961" s="216">
        <f>SUMPRODUCT(LEN($AH961:$AH964)-LEN(SUBSTITUTE($AH961:$AH964,"S", "")))</f>
        <v>0</v>
      </c>
      <c r="AR961" s="219">
        <f>SUMPRODUCT(LEN($AG961:$AG964)-LEN(SUBSTITUTE($AG961:$AG964,"S", "")))</f>
        <v>0</v>
      </c>
      <c r="AS961" s="222">
        <f>SUMPRODUCT(LEN($M961:$AE964)-LEN(SUBSTITUTE($M961:$AE964,"F", "")))</f>
        <v>0</v>
      </c>
      <c r="AT961" s="216">
        <f>SUMPRODUCT(LEN($AH961:$AH964)-LEN(SUBSTITUTE($AH961:$AH964,"F", "")))</f>
        <v>0</v>
      </c>
      <c r="AU961" s="219">
        <f>SUMPRODUCT(LEN($AG961:$AG964)-LEN(SUBSTITUTE($AG961:$AG964,"F", "")))</f>
        <v>0</v>
      </c>
      <c r="AV961" s="222">
        <f>SUMPRODUCT(LEN($M961:$AE964)-LEN(SUBSTITUTE($M961:$AE964,"G", "")))</f>
        <v>0</v>
      </c>
      <c r="AW961" s="216">
        <f>SUMPRODUCT(LEN($AH961:$AH964)-LEN(SUBSTITUTE($AH961:$AH964,"G", "")))</f>
        <v>0</v>
      </c>
      <c r="AX961" s="219">
        <f>SUMPRODUCT(LEN($AG961:$AG964)-LEN(SUBSTITUTE($AG961:$AG964,"G", "")))</f>
        <v>0</v>
      </c>
      <c r="AY961" s="222">
        <f>SUMPRODUCT(LEN($M961:$AE964)-LEN(SUBSTITUTE($M961:$AE964,"M", "")))</f>
        <v>0</v>
      </c>
      <c r="AZ961" s="216">
        <f>SUMPRODUCT(LEN($AH961:$AH964)-LEN(SUBSTITUTE($AH961:$AH964,"M", "")))</f>
        <v>0</v>
      </c>
      <c r="BA961" s="219">
        <f>SUMPRODUCT(LEN($AG961:$AG964)-LEN(SUBSTITUTE($AG961:$AG964,"M", "")))</f>
        <v>0</v>
      </c>
      <c r="BB961" s="273">
        <f>SUMPRODUCT(LEN($AI961:$AI964)-LEN(SUBSTITUTE($AI961:$AI964,"S", "")))</f>
        <v>0</v>
      </c>
      <c r="BC961" s="276">
        <f>SUMPRODUCT(LEN($AI961:$AI964)-LEN(SUBSTITUTE($AI961:$AI964,"F", "")))</f>
        <v>0</v>
      </c>
      <c r="BD961" s="276">
        <f>SUMPRODUCT(LEN($AI961:$AI964)-LEN(SUBSTITUTE($AI961:$AI964,"G", "")))</f>
        <v>0</v>
      </c>
      <c r="BE961" s="279">
        <f>SUMPRODUCT(LEN($AI961:$AI964)-LEN(SUBSTITUTE($AI961:$AI964,"M", "")))</f>
        <v>0</v>
      </c>
    </row>
    <row r="962" spans="2:57" ht="28.15" customHeight="1" thickBot="1">
      <c r="B962" s="32"/>
      <c r="C962" s="245"/>
      <c r="D962" s="40"/>
      <c r="E962" s="39"/>
      <c r="F962" s="39"/>
      <c r="G962" s="38"/>
      <c r="H962" s="242"/>
      <c r="I962" s="249"/>
      <c r="J962" s="249"/>
      <c r="K962" s="249"/>
      <c r="L962" s="35" t="s">
        <v>122</v>
      </c>
      <c r="M962" s="34"/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32"/>
      <c r="AK962" s="226"/>
      <c r="AL962" s="51"/>
      <c r="AM962" s="229"/>
      <c r="AN962" s="217"/>
      <c r="AO962" s="220"/>
      <c r="AP962" s="223"/>
      <c r="AQ962" s="217"/>
      <c r="AR962" s="220"/>
      <c r="AS962" s="223"/>
      <c r="AT962" s="217"/>
      <c r="AU962" s="220"/>
      <c r="AV962" s="223"/>
      <c r="AW962" s="217"/>
      <c r="AX962" s="220"/>
      <c r="AY962" s="223"/>
      <c r="AZ962" s="217"/>
      <c r="BA962" s="220"/>
      <c r="BB962" s="274"/>
      <c r="BC962" s="277"/>
      <c r="BD962" s="277"/>
      <c r="BE962" s="280"/>
    </row>
    <row r="963" spans="2:57" ht="28.15" customHeight="1">
      <c r="B963" s="32"/>
      <c r="C963" s="246"/>
      <c r="D963" s="31"/>
      <c r="E963" s="30"/>
      <c r="F963" s="30"/>
      <c r="G963" s="29"/>
      <c r="H963" s="239"/>
      <c r="I963" s="250"/>
      <c r="J963" s="250"/>
      <c r="K963" s="250"/>
      <c r="L963" s="26" t="s">
        <v>112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32"/>
      <c r="AK963" s="226"/>
      <c r="AL963" s="51"/>
      <c r="AM963" s="229"/>
      <c r="AN963" s="217"/>
      <c r="AO963" s="220"/>
      <c r="AP963" s="223"/>
      <c r="AQ963" s="217"/>
      <c r="AR963" s="220"/>
      <c r="AS963" s="223"/>
      <c r="AT963" s="217"/>
      <c r="AU963" s="220"/>
      <c r="AV963" s="223"/>
      <c r="AW963" s="217"/>
      <c r="AX963" s="220"/>
      <c r="AY963" s="223"/>
      <c r="AZ963" s="217"/>
      <c r="BA963" s="220"/>
      <c r="BB963" s="274"/>
      <c r="BC963" s="277"/>
      <c r="BD963" s="277"/>
      <c r="BE963" s="280"/>
    </row>
    <row r="964" spans="2:57" ht="28.15" customHeight="1" thickBot="1">
      <c r="B964" s="32"/>
      <c r="C964" s="247"/>
      <c r="D964" s="60"/>
      <c r="E964" s="59"/>
      <c r="F964" s="59"/>
      <c r="G964" s="58"/>
      <c r="H964" s="240"/>
      <c r="I964" s="251"/>
      <c r="J964" s="251"/>
      <c r="K964" s="251"/>
      <c r="L964" s="55" t="s">
        <v>103</v>
      </c>
      <c r="M964" s="54"/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33"/>
      <c r="AK964" s="227"/>
      <c r="AL964" s="51"/>
      <c r="AM964" s="230"/>
      <c r="AN964" s="218"/>
      <c r="AO964" s="221"/>
      <c r="AP964" s="224"/>
      <c r="AQ964" s="218"/>
      <c r="AR964" s="221"/>
      <c r="AS964" s="224"/>
      <c r="AT964" s="218"/>
      <c r="AU964" s="221"/>
      <c r="AV964" s="224"/>
      <c r="AW964" s="218"/>
      <c r="AX964" s="221"/>
      <c r="AY964" s="224"/>
      <c r="AZ964" s="218"/>
      <c r="BA964" s="221"/>
      <c r="BB964" s="275"/>
      <c r="BC964" s="278"/>
      <c r="BD964" s="278"/>
      <c r="BE964" s="281"/>
    </row>
    <row r="965" spans="2:57" ht="28.15" hidden="1" customHeight="1">
      <c r="B965" s="32"/>
      <c r="C965" s="244">
        <v>3</v>
      </c>
      <c r="D965" s="50"/>
      <c r="E965" s="49"/>
      <c r="F965" s="49"/>
      <c r="G965" s="48"/>
      <c r="H965" s="241"/>
      <c r="I965" s="248"/>
      <c r="J965" s="248"/>
      <c r="K965" s="248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35"/>
      <c r="AK965" s="235"/>
      <c r="AL965" s="41"/>
      <c r="AM965" s="228">
        <f>SUMPRODUCT(LEN($M965:$AE968)-LEN(SUBSTITUTE($M965:$AE968,"A", "")))</f>
        <v>0</v>
      </c>
      <c r="AN965" s="216">
        <f>SUMPRODUCT(LEN($AH965:$AH968)-LEN(SUBSTITUTE($AH965:$AH968,"A", "")))</f>
        <v>0</v>
      </c>
      <c r="AO965" s="219">
        <f>SUMPRODUCT(LEN($AG965:$AG968)-LEN(SUBSTITUTE($AG965:$AG968,"A", "")))</f>
        <v>0</v>
      </c>
      <c r="AP965" s="222">
        <f>SUMPRODUCT(LEN($M965:$AE968)-LEN(SUBSTITUTE($M965:$AE968,"S", "")))</f>
        <v>0</v>
      </c>
      <c r="AQ965" s="216">
        <f>SUMPRODUCT(LEN($AH965:$AH968)-LEN(SUBSTITUTE($AH965:$AH968,"S", "")))</f>
        <v>0</v>
      </c>
      <c r="AR965" s="219">
        <f>SUMPRODUCT(LEN($AG965:$AG968)-LEN(SUBSTITUTE($AG965:$AG968,"S", "")))</f>
        <v>0</v>
      </c>
      <c r="AS965" s="222">
        <f>SUMPRODUCT(LEN($M965:$AE968)-LEN(SUBSTITUTE($M965:$AE968,"F", "")))</f>
        <v>0</v>
      </c>
      <c r="AT965" s="216">
        <f>SUMPRODUCT(LEN($AH965:$AH968)-LEN(SUBSTITUTE($AH965:$AH968,"F", "")))</f>
        <v>0</v>
      </c>
      <c r="AU965" s="219">
        <f>SUMPRODUCT(LEN($AG965:$AG968)-LEN(SUBSTITUTE($AG965:$AG968,"F", "")))</f>
        <v>0</v>
      </c>
      <c r="AV965" s="222">
        <f>SUMPRODUCT(LEN($M965:$AE968)-LEN(SUBSTITUTE($M965:$AE968,"G", "")))</f>
        <v>0</v>
      </c>
      <c r="AW965" s="216">
        <f>SUMPRODUCT(LEN($AH965:$AH968)-LEN(SUBSTITUTE($AH965:$AH968,"G", "")))</f>
        <v>0</v>
      </c>
      <c r="AX965" s="219">
        <f>SUMPRODUCT(LEN($AG965:$AG968)-LEN(SUBSTITUTE($AG965:$AG968,"G", "")))</f>
        <v>0</v>
      </c>
      <c r="AY965" s="222">
        <f>SUMPRODUCT(LEN($M965:$AE968)-LEN(SUBSTITUTE($M965:$AE968,"M", "")))</f>
        <v>0</v>
      </c>
      <c r="AZ965" s="216">
        <f>SUMPRODUCT(LEN($AH965:$AH968)-LEN(SUBSTITUTE($AH965:$AH968,"M", "")))</f>
        <v>0</v>
      </c>
      <c r="BA965" s="219">
        <f>SUMPRODUCT(LEN($AG965:$AG968)-LEN(SUBSTITUTE($AG965:$AG968,"M", "")))</f>
        <v>0</v>
      </c>
      <c r="BB965" s="273">
        <f>SUMPRODUCT(LEN($AI965:$AI968)-LEN(SUBSTITUTE($AI965:$AI968,"S", "")))</f>
        <v>0</v>
      </c>
      <c r="BC965" s="276">
        <f>SUMPRODUCT(LEN($AI965:$AI968)-LEN(SUBSTITUTE($AI965:$AI968,"F", "")))</f>
        <v>0</v>
      </c>
      <c r="BD965" s="276">
        <f>SUMPRODUCT(LEN($AI965:$AI968)-LEN(SUBSTITUTE($AI965:$AI968,"G", "")))</f>
        <v>0</v>
      </c>
      <c r="BE965" s="279">
        <f>SUMPRODUCT(LEN($AI965:$AI968)-LEN(SUBSTITUTE($AI965:$AI968,"M", "")))</f>
        <v>0</v>
      </c>
    </row>
    <row r="966" spans="2:57" ht="28.15" hidden="1" customHeight="1" thickBot="1">
      <c r="B966" s="32"/>
      <c r="C966" s="245"/>
      <c r="D966" s="40"/>
      <c r="E966" s="39"/>
      <c r="F966" s="39"/>
      <c r="G966" s="38"/>
      <c r="H966" s="242"/>
      <c r="I966" s="249"/>
      <c r="J966" s="249"/>
      <c r="K966" s="249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36"/>
      <c r="AK966" s="236"/>
      <c r="AL966" s="22"/>
      <c r="AM966" s="229"/>
      <c r="AN966" s="217"/>
      <c r="AO966" s="220"/>
      <c r="AP966" s="223"/>
      <c r="AQ966" s="217"/>
      <c r="AR966" s="220"/>
      <c r="AS966" s="223"/>
      <c r="AT966" s="217"/>
      <c r="AU966" s="220"/>
      <c r="AV966" s="223"/>
      <c r="AW966" s="217"/>
      <c r="AX966" s="220"/>
      <c r="AY966" s="223"/>
      <c r="AZ966" s="217"/>
      <c r="BA966" s="220"/>
      <c r="BB966" s="274"/>
      <c r="BC966" s="277"/>
      <c r="BD966" s="277"/>
      <c r="BE966" s="280"/>
    </row>
    <row r="967" spans="2:57" ht="28.15" hidden="1" customHeight="1">
      <c r="B967" s="32"/>
      <c r="C967" s="246"/>
      <c r="D967" s="31"/>
      <c r="E967" s="30"/>
      <c r="F967" s="30"/>
      <c r="G967" s="29"/>
      <c r="H967" s="239"/>
      <c r="I967" s="250"/>
      <c r="J967" s="250"/>
      <c r="K967" s="250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36"/>
      <c r="AK967" s="236"/>
      <c r="AL967" s="22"/>
      <c r="AM967" s="229"/>
      <c r="AN967" s="217"/>
      <c r="AO967" s="220"/>
      <c r="AP967" s="223"/>
      <c r="AQ967" s="217"/>
      <c r="AR967" s="220"/>
      <c r="AS967" s="223"/>
      <c r="AT967" s="217"/>
      <c r="AU967" s="220"/>
      <c r="AV967" s="223"/>
      <c r="AW967" s="217"/>
      <c r="AX967" s="220"/>
      <c r="AY967" s="223"/>
      <c r="AZ967" s="217"/>
      <c r="BA967" s="220"/>
      <c r="BB967" s="274"/>
      <c r="BC967" s="277"/>
      <c r="BD967" s="277"/>
      <c r="BE967" s="280"/>
    </row>
    <row r="968" spans="2:57" ht="28.15" hidden="1" customHeight="1" thickBot="1">
      <c r="B968" s="21"/>
      <c r="C968" s="252"/>
      <c r="D968" s="20"/>
      <c r="E968" s="19"/>
      <c r="F968" s="19"/>
      <c r="G968" s="18"/>
      <c r="H968" s="240"/>
      <c r="I968" s="253"/>
      <c r="J968" s="253"/>
      <c r="K968" s="253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37"/>
      <c r="AK968" s="237"/>
      <c r="AL968" s="11"/>
      <c r="AM968" s="230"/>
      <c r="AN968" s="218"/>
      <c r="AO968" s="221"/>
      <c r="AP968" s="224"/>
      <c r="AQ968" s="218"/>
      <c r="AR968" s="221"/>
      <c r="AS968" s="224"/>
      <c r="AT968" s="218"/>
      <c r="AU968" s="221"/>
      <c r="AV968" s="224"/>
      <c r="AW968" s="218"/>
      <c r="AX968" s="221"/>
      <c r="AY968" s="224"/>
      <c r="AZ968" s="218"/>
      <c r="BA968" s="221"/>
      <c r="BB968" s="275"/>
      <c r="BC968" s="278"/>
      <c r="BD968" s="278"/>
      <c r="BE968" s="281"/>
    </row>
  </sheetData>
  <mergeCells count="5959">
    <mergeCell ref="M1:O2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35:BB93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H931:H932"/>
    <mergeCell ref="H933:H934"/>
    <mergeCell ref="H935:H936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V924:W924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C935:C938"/>
    <mergeCell ref="C920:C923"/>
    <mergeCell ref="I920:I923"/>
    <mergeCell ref="AK901:AK90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2:H863"/>
    <mergeCell ref="H867:H868"/>
    <mergeCell ref="H869:H87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H753:H754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H740:H741"/>
    <mergeCell ref="H742:H743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V624:W624"/>
    <mergeCell ref="X624:Y624"/>
    <mergeCell ref="Z624:AA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H502:H503"/>
    <mergeCell ref="K500:K503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H14:H15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I196:I199"/>
    <mergeCell ref="J196:J199"/>
    <mergeCell ref="J185:J188"/>
    <mergeCell ref="C166:C169"/>
    <mergeCell ref="H260:H261"/>
    <mergeCell ref="C485:C488"/>
    <mergeCell ref="I485:I488"/>
    <mergeCell ref="J485:J488"/>
    <mergeCell ref="C447:C450"/>
    <mergeCell ref="I447:I450"/>
    <mergeCell ref="J447:J450"/>
    <mergeCell ref="I455:I45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40:C443"/>
    <mergeCell ref="P294:Q294"/>
    <mergeCell ref="R294:S294"/>
    <mergeCell ref="C417:C420"/>
    <mergeCell ref="I417:I420"/>
    <mergeCell ref="J417:J420"/>
    <mergeCell ref="C421:C424"/>
    <mergeCell ref="I421:I424"/>
    <mergeCell ref="J421:J424"/>
    <mergeCell ref="C425:C428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65:AK68"/>
    <mergeCell ref="AM65:AM6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55:C158"/>
    <mergeCell ref="I155:I158"/>
    <mergeCell ref="AQ136:AQ139"/>
    <mergeCell ref="AR136:AR139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AR181:AR184"/>
    <mergeCell ref="K185:K188"/>
    <mergeCell ref="AJ185:AJ188"/>
    <mergeCell ref="AK185:AK188"/>
    <mergeCell ref="AM185:AM188"/>
    <mergeCell ref="AN185:AN188"/>
    <mergeCell ref="AO185:AO188"/>
    <mergeCell ref="AP185:AP188"/>
    <mergeCell ref="AQ185:AQ188"/>
    <mergeCell ref="AR185:AR188"/>
    <mergeCell ref="K140:K143"/>
    <mergeCell ref="AJ140:AJ143"/>
    <mergeCell ref="AK140:AK143"/>
    <mergeCell ref="V234:W234"/>
    <mergeCell ref="X234:Y234"/>
    <mergeCell ref="Z234:AA234"/>
    <mergeCell ref="AF234:AG234"/>
    <mergeCell ref="L189:M189"/>
    <mergeCell ref="N189:O189"/>
    <mergeCell ref="P189:Q189"/>
    <mergeCell ref="AM151:AM154"/>
    <mergeCell ref="AN151:AN154"/>
    <mergeCell ref="K151:K154"/>
    <mergeCell ref="AJ151:AJ154"/>
    <mergeCell ref="AK151:AK154"/>
    <mergeCell ref="AQ155:AQ158"/>
    <mergeCell ref="AR155:AR158"/>
    <mergeCell ref="V159:W159"/>
    <mergeCell ref="X159:Y159"/>
    <mergeCell ref="Z159:AA159"/>
    <mergeCell ref="AF159:AG15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AR335:AR338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H419:H420"/>
    <mergeCell ref="C395:C398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K447:K450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40:AP443"/>
    <mergeCell ref="AP481:AP484"/>
    <mergeCell ref="AK481:AK484"/>
    <mergeCell ref="H485:H486"/>
    <mergeCell ref="H487:H488"/>
    <mergeCell ref="L534:M534"/>
    <mergeCell ref="N534:O534"/>
    <mergeCell ref="P534:Q534"/>
    <mergeCell ref="R534:S534"/>
    <mergeCell ref="T534:U534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57:I660"/>
    <mergeCell ref="J657:J660"/>
    <mergeCell ref="K657:K660"/>
    <mergeCell ref="N639:O639"/>
    <mergeCell ref="P639:Q639"/>
    <mergeCell ref="R639:S639"/>
    <mergeCell ref="T639:U639"/>
    <mergeCell ref="C601:C604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C811:C814"/>
    <mergeCell ref="I811:I814"/>
    <mergeCell ref="J811:J814"/>
    <mergeCell ref="H817:H818"/>
    <mergeCell ref="AN676:AN679"/>
    <mergeCell ref="AO676:AO67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AP676:AP679"/>
    <mergeCell ref="AQ676:AQ679"/>
    <mergeCell ref="C691:C694"/>
    <mergeCell ref="I691:I694"/>
    <mergeCell ref="J691:J694"/>
    <mergeCell ref="K691:K694"/>
    <mergeCell ref="AJ691:AJ694"/>
    <mergeCell ref="AB819:AC819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T879:U879"/>
    <mergeCell ref="H871:H872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16:H17"/>
    <mergeCell ref="H18:H19"/>
    <mergeCell ref="H20:H21"/>
    <mergeCell ref="H22:H23"/>
    <mergeCell ref="H27:H28"/>
    <mergeCell ref="H29:H30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522:H523"/>
    <mergeCell ref="H545:H546"/>
    <mergeCell ref="H547:H548"/>
    <mergeCell ref="H560:H561"/>
    <mergeCell ref="H562:H563"/>
    <mergeCell ref="H830:H831"/>
    <mergeCell ref="H717:H718"/>
    <mergeCell ref="H719:H720"/>
    <mergeCell ref="H721:H722"/>
    <mergeCell ref="H723:H724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618:H619"/>
    <mergeCell ref="H787:H788"/>
    <mergeCell ref="H792:H793"/>
    <mergeCell ref="H796:H797"/>
    <mergeCell ref="N5:O6"/>
    <mergeCell ref="H809:H810"/>
    <mergeCell ref="H811:H812"/>
    <mergeCell ref="H813:H814"/>
    <mergeCell ref="H815:H816"/>
    <mergeCell ref="H421:H422"/>
    <mergeCell ref="H423:H424"/>
    <mergeCell ref="H425:H426"/>
    <mergeCell ref="H427:H428"/>
    <mergeCell ref="H725:H726"/>
    <mergeCell ref="H727:H728"/>
    <mergeCell ref="H794:H795"/>
    <mergeCell ref="X24:Y24"/>
    <mergeCell ref="Z24:AA24"/>
    <mergeCell ref="AF24:AG24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H511:H512"/>
    <mergeCell ref="H224:H225"/>
    <mergeCell ref="H226:H227"/>
    <mergeCell ref="H230:H231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605:AN608"/>
    <mergeCell ref="AO605:AO608"/>
    <mergeCell ref="AP605:AP60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AP35:AP38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P91:AP94"/>
    <mergeCell ref="AQ91:AQ94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V129:W129"/>
    <mergeCell ref="X129:Y129"/>
    <mergeCell ref="Z129:AA129"/>
    <mergeCell ref="AF129:AG129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P200:AP203"/>
    <mergeCell ref="AQ200:AQ203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V279:W279"/>
    <mergeCell ref="X279:Y279"/>
    <mergeCell ref="Z279:AA279"/>
    <mergeCell ref="AF279:AG279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Q290:AQ293"/>
    <mergeCell ref="AR290:AR293"/>
    <mergeCell ref="AO301:AO304"/>
    <mergeCell ref="AO297:AO300"/>
    <mergeCell ref="V309:W309"/>
    <mergeCell ref="X309:Y309"/>
    <mergeCell ref="Z309:AA309"/>
    <mergeCell ref="AF309:AG309"/>
    <mergeCell ref="AD309:AE309"/>
    <mergeCell ref="AB309:AC309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D369:AE369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K387:AK390"/>
    <mergeCell ref="AR387:AR390"/>
    <mergeCell ref="AS387:AS390"/>
    <mergeCell ref="AM387:AM390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X489:Y489"/>
    <mergeCell ref="Z489:AA489"/>
    <mergeCell ref="AF489:AG48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O481:AO484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F519:AG519"/>
    <mergeCell ref="AK515:AK518"/>
    <mergeCell ref="AM515:AM518"/>
    <mergeCell ref="AN515:AN518"/>
    <mergeCell ref="AO515:AO518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49:W549"/>
    <mergeCell ref="X549:Y549"/>
    <mergeCell ref="Z549:AA549"/>
    <mergeCell ref="AF549:AG549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O560:AO563"/>
    <mergeCell ref="AP560:AP563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J597:AJ600"/>
    <mergeCell ref="AK597:AK600"/>
    <mergeCell ref="AM597:AM600"/>
    <mergeCell ref="AN597:AN600"/>
    <mergeCell ref="AO597:AO600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V729:W729"/>
    <mergeCell ref="X729:Y729"/>
    <mergeCell ref="Z729:AA729"/>
    <mergeCell ref="AF729:AG729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Z725:AZ728"/>
    <mergeCell ref="BA725:BA728"/>
    <mergeCell ref="AR740:AR743"/>
    <mergeCell ref="AS740:AS743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V789:W789"/>
    <mergeCell ref="X789:Y789"/>
    <mergeCell ref="Z789:AA789"/>
    <mergeCell ref="AF789:AG789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V804:W80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V849:W849"/>
    <mergeCell ref="X849:Y84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D519:AE519"/>
    <mergeCell ref="AD534:AE534"/>
    <mergeCell ref="AD549:AE549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M7:AU8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R927:AR930"/>
    <mergeCell ref="AP905:AP908"/>
    <mergeCell ref="AQ905:AQ908"/>
    <mergeCell ref="AR905:AR908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</mergeCells>
  <conditionalFormatting sqref="L12:AE23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27:AE38">
    <cfRule type="beginsWith" dxfId="125" priority="126" operator="beginsWith" text="F">
      <formula>LEFT(L27,LEN("F"))="F"</formula>
    </cfRule>
    <cfRule type="beginsWith" dxfId="124" priority="125" operator="beginsWith" text="Fruit">
      <formula>LEFT(L27,LEN("Fruit"))="Fruit"</formula>
    </cfRule>
  </conditionalFormatting>
  <conditionalFormatting sqref="L42:AE53">
    <cfRule type="beginsWith" dxfId="123" priority="123" operator="beginsWith" text="Fruit">
      <formula>LEFT(L42,LEN("Fruit"))="Fruit"</formula>
    </cfRule>
    <cfRule type="beginsWith" dxfId="122" priority="124" operator="beginsWith" text="F">
      <formula>LEFT(L42,LEN("F"))="F"</formula>
    </cfRule>
  </conditionalFormatting>
  <conditionalFormatting sqref="L57:AE68">
    <cfRule type="beginsWith" dxfId="121" priority="122" operator="beginsWith" text="F">
      <formula>LEFT(L57,LEN("F"))="F"</formula>
    </cfRule>
    <cfRule type="beginsWith" dxfId="120" priority="121" operator="beginsWith" text="Fruit">
      <formula>LEFT(L57,LEN("Fruit"))="Fruit"</formula>
    </cfRule>
  </conditionalFormatting>
  <conditionalFormatting sqref="L72:AE83">
    <cfRule type="beginsWith" dxfId="119" priority="120" operator="beginsWith" text="F">
      <formula>LEFT(L72,LEN("F"))="F"</formula>
    </cfRule>
    <cfRule type="beginsWith" dxfId="118" priority="119" operator="beginsWith" text="Fruit">
      <formula>LEFT(L72,LEN("Fruit"))="Fruit"</formula>
    </cfRule>
  </conditionalFormatting>
  <conditionalFormatting sqref="L87:AE98">
    <cfRule type="beginsWith" dxfId="117" priority="118" operator="beginsWith" text="F">
      <formula>LEFT(L87,LEN("F"))="F"</formula>
    </cfRule>
    <cfRule type="beginsWith" dxfId="116" priority="117" operator="beginsWith" text="Fruit">
      <formula>LEFT(L87,LEN("Fruit"))="Fruit"</formula>
    </cfRule>
  </conditionalFormatting>
  <conditionalFormatting sqref="L102:AE113">
    <cfRule type="beginsWith" dxfId="115" priority="116" operator="beginsWith" text="F">
      <formula>LEFT(L102,LEN("F"))="F"</formula>
    </cfRule>
    <cfRule type="beginsWith" dxfId="114" priority="115" operator="beginsWith" text="Fruit">
      <formula>LEFT(L102,LEN("Fruit"))="Fruit"</formula>
    </cfRule>
  </conditionalFormatting>
  <conditionalFormatting sqref="L117:AE128">
    <cfRule type="beginsWith" dxfId="113" priority="114" operator="beginsWith" text="F">
      <formula>LEFT(L117,LEN("F"))="F"</formula>
    </cfRule>
    <cfRule type="beginsWith" dxfId="112" priority="113" operator="beginsWith" text="Fruit">
      <formula>LEFT(L117,LEN("Fruit"))="Fruit"</formula>
    </cfRule>
  </conditionalFormatting>
  <conditionalFormatting sqref="L132:AE143">
    <cfRule type="beginsWith" dxfId="111" priority="112" operator="beginsWith" text="F">
      <formula>LEFT(L132,LEN("F"))="F"</formula>
    </cfRule>
    <cfRule type="beginsWith" dxfId="110" priority="111" operator="beginsWith" text="Fruit">
      <formula>LEFT(L132,LEN("Fruit"))="Fruit"</formula>
    </cfRule>
  </conditionalFormatting>
  <conditionalFormatting sqref="L147:AE158">
    <cfRule type="beginsWith" dxfId="109" priority="110" operator="beginsWith" text="F">
      <formula>LEFT(L147,LEN("F"))="F"</formula>
    </cfRule>
    <cfRule type="beginsWith" dxfId="108" priority="109" operator="beginsWith" text="Fruit">
      <formula>LEFT(L147,LEN("Fruit"))="Fruit"</formula>
    </cfRule>
  </conditionalFormatting>
  <conditionalFormatting sqref="L162:AE173">
    <cfRule type="beginsWith" dxfId="107" priority="108" operator="beginsWith" text="F">
      <formula>LEFT(L162,LEN("F"))="F"</formula>
    </cfRule>
    <cfRule type="beginsWith" dxfId="106" priority="107" operator="beginsWith" text="Fruit">
      <formula>LEFT(L162,LEN("Fruit"))="Fruit"</formula>
    </cfRule>
  </conditionalFormatting>
  <conditionalFormatting sqref="L177:AE188">
    <cfRule type="beginsWith" dxfId="105" priority="106" operator="beginsWith" text="F">
      <formula>LEFT(L177,LEN("F"))="F"</formula>
    </cfRule>
    <cfRule type="beginsWith" dxfId="104" priority="105" operator="beginsWith" text="Fruit">
      <formula>LEFT(L177,LEN("Fruit"))="Fruit"</formula>
    </cfRule>
  </conditionalFormatting>
  <conditionalFormatting sqref="L192:AE203">
    <cfRule type="beginsWith" dxfId="103" priority="104" operator="beginsWith" text="F">
      <formula>LEFT(L192,LEN("F"))="F"</formula>
    </cfRule>
    <cfRule type="beginsWith" dxfId="102" priority="103" operator="beginsWith" text="Fruit">
      <formula>LEFT(L192,LEN("Fruit"))="Fruit"</formula>
    </cfRule>
  </conditionalFormatting>
  <conditionalFormatting sqref="L207:AE218">
    <cfRule type="beginsWith" dxfId="101" priority="102" operator="beginsWith" text="F">
      <formula>LEFT(L207,LEN("F"))="F"</formula>
    </cfRule>
    <cfRule type="beginsWith" dxfId="100" priority="101" operator="beginsWith" text="Fruit">
      <formula>LEFT(L207,LEN("Fruit"))="Fruit"</formula>
    </cfRule>
  </conditionalFormatting>
  <conditionalFormatting sqref="L222:AE233">
    <cfRule type="beginsWith" dxfId="99" priority="100" operator="beginsWith" text="F">
      <formula>LEFT(L222,LEN("F"))="F"</formula>
    </cfRule>
    <cfRule type="beginsWith" dxfId="98" priority="99" operator="beginsWith" text="Fruit">
      <formula>LEFT(L222,LEN("Fruit"))="Fruit"</formula>
    </cfRule>
  </conditionalFormatting>
  <conditionalFormatting sqref="L237:AE248">
    <cfRule type="beginsWith" dxfId="97" priority="98" operator="beginsWith" text="F">
      <formula>LEFT(L237,LEN("F"))="F"</formula>
    </cfRule>
    <cfRule type="beginsWith" dxfId="96" priority="97" operator="beginsWith" text="Fruit">
      <formula>LEFT(L237,LEN("Fruit"))="Fruit"</formula>
    </cfRule>
  </conditionalFormatting>
  <conditionalFormatting sqref="L252:AE263">
    <cfRule type="beginsWith" dxfId="95" priority="96" operator="beginsWith" text="F">
      <formula>LEFT(L252,LEN("F"))="F"</formula>
    </cfRule>
    <cfRule type="beginsWith" dxfId="94" priority="95" operator="beginsWith" text="Fruit">
      <formula>LEFT(L252,LEN("Fruit"))="Fruit"</formula>
    </cfRule>
  </conditionalFormatting>
  <conditionalFormatting sqref="L267:AE278">
    <cfRule type="beginsWith" dxfId="93" priority="94" operator="beginsWith" text="F">
      <formula>LEFT(L267,LEN("F"))="F"</formula>
    </cfRule>
    <cfRule type="beginsWith" dxfId="92" priority="93" operator="beginsWith" text="Fruit">
      <formula>LEFT(L267,LEN("Fruit"))="Fruit"</formula>
    </cfRule>
  </conditionalFormatting>
  <conditionalFormatting sqref="L282:AE293">
    <cfRule type="beginsWith" dxfId="91" priority="92" operator="beginsWith" text="F">
      <formula>LEFT(L282,LEN("F"))="F"</formula>
    </cfRule>
    <cfRule type="beginsWith" dxfId="90" priority="91" operator="beginsWith" text="Fruit">
      <formula>LEFT(L282,LEN("Fruit"))="Fruit"</formula>
    </cfRule>
  </conditionalFormatting>
  <conditionalFormatting sqref="L297:AE308">
    <cfRule type="beginsWith" dxfId="89" priority="90" operator="beginsWith" text="F">
      <formula>LEFT(L297,LEN("F"))="F"</formula>
    </cfRule>
    <cfRule type="beginsWith" dxfId="88" priority="89" operator="beginsWith" text="Fruit">
      <formula>LEFT(L297,LEN("Fruit"))="Fruit"</formula>
    </cfRule>
  </conditionalFormatting>
  <conditionalFormatting sqref="L312:AE323">
    <cfRule type="beginsWith" dxfId="87" priority="88" operator="beginsWith" text="F">
      <formula>LEFT(L312,LEN("F"))="F"</formula>
    </cfRule>
    <cfRule type="beginsWith" dxfId="86" priority="87" operator="beginsWith" text="Fruit">
      <formula>LEFT(L312,LEN("Fruit"))="Fruit"</formula>
    </cfRule>
  </conditionalFormatting>
  <conditionalFormatting sqref="L327:AE338">
    <cfRule type="beginsWith" dxfId="85" priority="86" operator="beginsWith" text="F">
      <formula>LEFT(L327,LEN("F"))="F"</formula>
    </cfRule>
    <cfRule type="beginsWith" dxfId="84" priority="85" operator="beginsWith" text="Fruit">
      <formula>LEFT(L327,LEN("Fruit"))="Fruit"</formula>
    </cfRule>
  </conditionalFormatting>
  <conditionalFormatting sqref="L342:AE353">
    <cfRule type="beginsWith" dxfId="83" priority="84" operator="beginsWith" text="F">
      <formula>LEFT(L342,LEN("F"))="F"</formula>
    </cfRule>
    <cfRule type="beginsWith" dxfId="82" priority="83" operator="beginsWith" text="Fruit">
      <formula>LEFT(L342,LEN("Fruit"))="Fruit"</formula>
    </cfRule>
  </conditionalFormatting>
  <conditionalFormatting sqref="L357:AE368">
    <cfRule type="beginsWith" dxfId="81" priority="81" operator="beginsWith" text="Fruit">
      <formula>LEFT(L357,LEN("Fruit"))="Fruit"</formula>
    </cfRule>
    <cfRule type="beginsWith" dxfId="80" priority="82" operator="beginsWith" text="F">
      <formula>LEFT(L357,LEN("F"))="F"</formula>
    </cfRule>
  </conditionalFormatting>
  <conditionalFormatting sqref="L372:AE383">
    <cfRule type="beginsWith" dxfId="79" priority="80" operator="beginsWith" text="F">
      <formula>LEFT(L372,LEN("F"))="F"</formula>
    </cfRule>
    <cfRule type="beginsWith" dxfId="78" priority="79" operator="beginsWith" text="Fruit">
      <formula>LEFT(L372,LEN("Fruit"))="Fruit"</formula>
    </cfRule>
  </conditionalFormatting>
  <conditionalFormatting sqref="L387:AE398">
    <cfRule type="beginsWith" dxfId="77" priority="78" operator="beginsWith" text="F">
      <formula>LEFT(L387,LEN("F"))="F"</formula>
    </cfRule>
    <cfRule type="beginsWith" dxfId="76" priority="77" operator="beginsWith" text="Fruit">
      <formula>LEFT(L387,LEN("Fruit"))="Fruit"</formula>
    </cfRule>
  </conditionalFormatting>
  <conditionalFormatting sqref="L402:AE413">
    <cfRule type="beginsWith" dxfId="75" priority="76" operator="beginsWith" text="F">
      <formula>LEFT(L402,LEN("F"))="F"</formula>
    </cfRule>
    <cfRule type="beginsWith" dxfId="74" priority="75" operator="beginsWith" text="Fruit">
      <formula>LEFT(L402,LEN("Fruit"))="Fruit"</formula>
    </cfRule>
  </conditionalFormatting>
  <conditionalFormatting sqref="L417:AE428">
    <cfRule type="beginsWith" dxfId="73" priority="74" operator="beginsWith" text="F">
      <formula>LEFT(L417,LEN("F"))="F"</formula>
    </cfRule>
    <cfRule type="beginsWith" dxfId="72" priority="73" operator="beginsWith" text="Fruit">
      <formula>LEFT(L417,LEN("Fruit"))="Fruit"</formula>
    </cfRule>
  </conditionalFormatting>
  <conditionalFormatting sqref="L432:AE443">
    <cfRule type="beginsWith" dxfId="71" priority="72" operator="beginsWith" text="F">
      <formula>LEFT(L432,LEN("F"))="F"</formula>
    </cfRule>
    <cfRule type="beginsWith" dxfId="70" priority="71" operator="beginsWith" text="Fruit">
      <formula>LEFT(L432,LEN("Fruit"))="Fruit"</formula>
    </cfRule>
  </conditionalFormatting>
  <conditionalFormatting sqref="L447:AE458">
    <cfRule type="beginsWith" dxfId="69" priority="70" operator="beginsWith" text="F">
      <formula>LEFT(L447,LEN("F"))="F"</formula>
    </cfRule>
    <cfRule type="beginsWith" dxfId="68" priority="69" operator="beginsWith" text="Fruit">
      <formula>LEFT(L447,LEN("Fruit"))="Fruit"</formula>
    </cfRule>
  </conditionalFormatting>
  <conditionalFormatting sqref="L462:AE473">
    <cfRule type="beginsWith" dxfId="67" priority="67" operator="beginsWith" text="Fruit">
      <formula>LEFT(L462,LEN("Fruit"))="Fruit"</formula>
    </cfRule>
    <cfRule type="beginsWith" dxfId="66" priority="68" operator="beginsWith" text="F">
      <formula>LEFT(L462,LEN("F"))="F"</formula>
    </cfRule>
  </conditionalFormatting>
  <conditionalFormatting sqref="L477:AE488">
    <cfRule type="beginsWith" dxfId="65" priority="65" operator="beginsWith" text="Fruit">
      <formula>LEFT(L477,LEN("Fruit"))="Fruit"</formula>
    </cfRule>
    <cfRule type="beginsWith" dxfId="64" priority="66" operator="beginsWith" text="F">
      <formula>LEFT(L477,LEN("F"))="F"</formula>
    </cfRule>
  </conditionalFormatting>
  <conditionalFormatting sqref="L492:AE503">
    <cfRule type="beginsWith" dxfId="63" priority="64" operator="beginsWith" text="F">
      <formula>LEFT(L492,LEN("F"))="F"</formula>
    </cfRule>
    <cfRule type="beginsWith" dxfId="62" priority="63" operator="beginsWith" text="Fruit">
      <formula>LEFT(L492,LEN("Fruit"))="Fruit"</formula>
    </cfRule>
  </conditionalFormatting>
  <conditionalFormatting sqref="L507:AE518">
    <cfRule type="beginsWith" dxfId="61" priority="62" operator="beginsWith" text="F">
      <formula>LEFT(L507,LEN("F"))="F"</formula>
    </cfRule>
    <cfRule type="beginsWith" dxfId="60" priority="61" operator="beginsWith" text="Fruit">
      <formula>LEFT(L507,LEN("Fruit"))="Fruit"</formula>
    </cfRule>
  </conditionalFormatting>
  <conditionalFormatting sqref="L522:AE533">
    <cfRule type="beginsWith" dxfId="59" priority="60" operator="beginsWith" text="F">
      <formula>LEFT(L522,LEN("F"))="F"</formula>
    </cfRule>
    <cfRule type="beginsWith" dxfId="58" priority="59" operator="beginsWith" text="Fruit">
      <formula>LEFT(L522,LEN("Fruit"))="Fruit"</formula>
    </cfRule>
  </conditionalFormatting>
  <conditionalFormatting sqref="L537:AE548">
    <cfRule type="beginsWith" dxfId="57" priority="58" operator="beginsWith" text="F">
      <formula>LEFT(L537,LEN("F"))="F"</formula>
    </cfRule>
    <cfRule type="beginsWith" dxfId="56" priority="57" operator="beginsWith" text="Fruit">
      <formula>LEFT(L537,LEN("Fruit"))="Fruit"</formula>
    </cfRule>
  </conditionalFormatting>
  <conditionalFormatting sqref="L552:AE563">
    <cfRule type="beginsWith" dxfId="55" priority="56" operator="beginsWith" text="F">
      <formula>LEFT(L552,LEN("F"))="F"</formula>
    </cfRule>
    <cfRule type="beginsWith" dxfId="54" priority="55" operator="beginsWith" text="Fruit">
      <formula>LEFT(L552,LEN("Fruit"))="Fruit"</formula>
    </cfRule>
  </conditionalFormatting>
  <conditionalFormatting sqref="L567:AE578">
    <cfRule type="beginsWith" dxfId="53" priority="54" operator="beginsWith" text="F">
      <formula>LEFT(L567,LEN("F"))="F"</formula>
    </cfRule>
    <cfRule type="beginsWith" dxfId="52" priority="53" operator="beginsWith" text="Fruit">
      <formula>LEFT(L567,LEN("Fruit"))="Fruit"</formula>
    </cfRule>
  </conditionalFormatting>
  <conditionalFormatting sqref="L582:AE593">
    <cfRule type="beginsWith" dxfId="51" priority="52" operator="beginsWith" text="F">
      <formula>LEFT(L582,LEN("F"))="F"</formula>
    </cfRule>
    <cfRule type="beginsWith" dxfId="50" priority="51" operator="beginsWith" text="Fruit">
      <formula>LEFT(L582,LEN("Fruit"))="Fruit"</formula>
    </cfRule>
  </conditionalFormatting>
  <conditionalFormatting sqref="L597:AE608">
    <cfRule type="beginsWith" dxfId="49" priority="49" operator="beginsWith" text="Fruit">
      <formula>LEFT(L597,LEN("Fruit"))="Fruit"</formula>
    </cfRule>
    <cfRule type="beginsWith" dxfId="48" priority="50" operator="beginsWith" text="F">
      <formula>LEFT(L597,LEN("F"))="F"</formula>
    </cfRule>
  </conditionalFormatting>
  <conditionalFormatting sqref="L612:AE623">
    <cfRule type="beginsWith" dxfId="47" priority="48" operator="beginsWith" text="F">
      <formula>LEFT(L612,LEN("F"))="F"</formula>
    </cfRule>
    <cfRule type="beginsWith" dxfId="46" priority="47" operator="beginsWith" text="Fruit">
      <formula>LEFT(L612,LEN("Fruit"))="Fruit"</formula>
    </cfRule>
  </conditionalFormatting>
  <conditionalFormatting sqref="L627:AE638">
    <cfRule type="beginsWith" dxfId="45" priority="46" operator="beginsWith" text="F">
      <formula>LEFT(L627,LEN("F"))="F"</formula>
    </cfRule>
    <cfRule type="beginsWith" dxfId="44" priority="45" operator="beginsWith" text="Fruit">
      <formula>LEFT(L627,LEN("Fruit"))="Fruit"</formula>
    </cfRule>
  </conditionalFormatting>
  <conditionalFormatting sqref="L642:AE653">
    <cfRule type="beginsWith" dxfId="43" priority="44" operator="beginsWith" text="F">
      <formula>LEFT(L642,LEN("F"))="F"</formula>
    </cfRule>
    <cfRule type="beginsWith" dxfId="42" priority="43" operator="beginsWith" text="Fruit">
      <formula>LEFT(L642,LEN("Fruit"))="Fruit"</formula>
    </cfRule>
  </conditionalFormatting>
  <conditionalFormatting sqref="L657:AE668">
    <cfRule type="beginsWith" dxfId="41" priority="42" operator="beginsWith" text="F">
      <formula>LEFT(L657,LEN("F"))="F"</formula>
    </cfRule>
    <cfRule type="beginsWith" dxfId="40" priority="41" operator="beginsWith" text="Fruit">
      <formula>LEFT(L657,LEN("Fruit"))="Fruit"</formula>
    </cfRule>
  </conditionalFormatting>
  <conditionalFormatting sqref="L672:AE683">
    <cfRule type="beginsWith" dxfId="39" priority="40" operator="beginsWith" text="F">
      <formula>LEFT(L672,LEN("F"))="F"</formula>
    </cfRule>
    <cfRule type="beginsWith" dxfId="38" priority="39" operator="beginsWith" text="Fruit">
      <formula>LEFT(L672,LEN("Fruit"))="Fruit"</formula>
    </cfRule>
  </conditionalFormatting>
  <conditionalFormatting sqref="L687:AE698">
    <cfRule type="beginsWith" dxfId="37" priority="38" operator="beginsWith" text="F">
      <formula>LEFT(L687,LEN("F"))="F"</formula>
    </cfRule>
    <cfRule type="beginsWith" dxfId="36" priority="37" operator="beginsWith" text="Fruit">
      <formula>LEFT(L687,LEN("Fruit"))="Fruit"</formula>
    </cfRule>
  </conditionalFormatting>
  <conditionalFormatting sqref="L702:AE713">
    <cfRule type="beginsWith" dxfId="35" priority="36" operator="beginsWith" text="F">
      <formula>LEFT(L702,LEN("F"))="F"</formula>
    </cfRule>
    <cfRule type="beginsWith" dxfId="34" priority="35" operator="beginsWith" text="Fruit">
      <formula>LEFT(L702,LEN("Fruit"))="Fruit"</formula>
    </cfRule>
  </conditionalFormatting>
  <conditionalFormatting sqref="L717:AE728">
    <cfRule type="beginsWith" dxfId="33" priority="34" operator="beginsWith" text="F">
      <formula>LEFT(L717,LEN("F"))="F"</formula>
    </cfRule>
    <cfRule type="beginsWith" dxfId="32" priority="33" operator="beginsWith" text="Fruit">
      <formula>LEFT(L717,LEN("Fruit"))="Fruit"</formula>
    </cfRule>
  </conditionalFormatting>
  <conditionalFormatting sqref="L732:AE743">
    <cfRule type="beginsWith" dxfId="31" priority="32" operator="beginsWith" text="F">
      <formula>LEFT(L732,LEN("F"))="F"</formula>
    </cfRule>
    <cfRule type="beginsWith" dxfId="30" priority="31" operator="beginsWith" text="Fruit">
      <formula>LEFT(L732,LEN("Fruit"))="Fruit"</formula>
    </cfRule>
  </conditionalFormatting>
  <conditionalFormatting sqref="L747:AE758">
    <cfRule type="beginsWith" dxfId="29" priority="30" operator="beginsWith" text="F">
      <formula>LEFT(L747,LEN("F"))="F"</formula>
    </cfRule>
    <cfRule type="beginsWith" dxfId="28" priority="29" operator="beginsWith" text="Fruit">
      <formula>LEFT(L747,LEN("Fruit"))="Fruit"</formula>
    </cfRule>
  </conditionalFormatting>
  <conditionalFormatting sqref="L762:AE773">
    <cfRule type="beginsWith" dxfId="27" priority="28" operator="beginsWith" text="F">
      <formula>LEFT(L762,LEN("F"))="F"</formula>
    </cfRule>
    <cfRule type="beginsWith" dxfId="26" priority="27" operator="beginsWith" text="Fruit">
      <formula>LEFT(L762,LEN("Fruit"))="Fruit"</formula>
    </cfRule>
  </conditionalFormatting>
  <conditionalFormatting sqref="L777:AE788">
    <cfRule type="beginsWith" dxfId="25" priority="26" operator="beginsWith" text="F">
      <formula>LEFT(L777,LEN("F"))="F"</formula>
    </cfRule>
    <cfRule type="beginsWith" dxfId="24" priority="25" operator="beginsWith" text="Fruit">
      <formula>LEFT(L777,LEN("Fruit"))="Fruit"</formula>
    </cfRule>
  </conditionalFormatting>
  <conditionalFormatting sqref="L792:AE803">
    <cfRule type="beginsWith" dxfId="23" priority="24" operator="beginsWith" text="F">
      <formula>LEFT(L792,LEN("F"))="F"</formula>
    </cfRule>
    <cfRule type="beginsWith" dxfId="22" priority="23" operator="beginsWith" text="Fruit">
      <formula>LEFT(L792,LEN("Fruit"))="Fruit"</formula>
    </cfRule>
  </conditionalFormatting>
  <conditionalFormatting sqref="L807:AE818">
    <cfRule type="beginsWith" dxfId="21" priority="22" operator="beginsWith" text="F">
      <formula>LEFT(L807,LEN("F"))="F"</formula>
    </cfRule>
    <cfRule type="beginsWith" dxfId="20" priority="21" operator="beginsWith" text="Fruit">
      <formula>LEFT(L807,LEN("Fruit"))="Fruit"</formula>
    </cfRule>
  </conditionalFormatting>
  <conditionalFormatting sqref="L822:AE833">
    <cfRule type="beginsWith" dxfId="19" priority="20" operator="beginsWith" text="F">
      <formula>LEFT(L822,LEN("F"))="F"</formula>
    </cfRule>
    <cfRule type="beginsWith" dxfId="18" priority="19" operator="beginsWith" text="Fruit">
      <formula>LEFT(L822,LEN("Fruit"))="Fruit"</formula>
    </cfRule>
  </conditionalFormatting>
  <conditionalFormatting sqref="L837:AE848">
    <cfRule type="beginsWith" dxfId="17" priority="17" operator="beginsWith" text="Fruit">
      <formula>LEFT(L837,LEN("Fruit"))="Fruit"</formula>
    </cfRule>
    <cfRule type="beginsWith" dxfId="16" priority="18" operator="beginsWith" text="F">
      <formula>LEFT(L837,LEN("F"))="F"</formula>
    </cfRule>
  </conditionalFormatting>
  <conditionalFormatting sqref="L852:AE863">
    <cfRule type="beginsWith" dxfId="15" priority="16" operator="beginsWith" text="F">
      <formula>LEFT(L852,LEN("F"))="F"</formula>
    </cfRule>
    <cfRule type="beginsWith" dxfId="14" priority="15" operator="beginsWith" text="Fruit">
      <formula>LEFT(L852,LEN("Fruit"))="Fruit"</formula>
    </cfRule>
  </conditionalFormatting>
  <conditionalFormatting sqref="L867:AE878">
    <cfRule type="beginsWith" dxfId="13" priority="14" operator="beginsWith" text="F">
      <formula>LEFT(L867,LEN("F"))="F"</formula>
    </cfRule>
    <cfRule type="beginsWith" dxfId="12" priority="13" operator="beginsWith" text="Fruit">
      <formula>LEFT(L867,LEN("Fruit"))="Fruit"</formula>
    </cfRule>
  </conditionalFormatting>
  <conditionalFormatting sqref="L882:AE893">
    <cfRule type="beginsWith" dxfId="11" priority="12" operator="beginsWith" text="F">
      <formula>LEFT(L882,LEN("F"))="F"</formula>
    </cfRule>
    <cfRule type="beginsWith" dxfId="10" priority="11" operator="beginsWith" text="Fruit">
      <formula>LEFT(L882,LEN("Fruit"))="Fruit"</formula>
    </cfRule>
  </conditionalFormatting>
  <conditionalFormatting sqref="L897:AE908">
    <cfRule type="beginsWith" dxfId="9" priority="10" operator="beginsWith" text="F">
      <formula>LEFT(L897,LEN("F"))="F"</formula>
    </cfRule>
    <cfRule type="beginsWith" dxfId="8" priority="9" operator="beginsWith" text="Fruit">
      <formula>LEFT(L897,LEN("Fruit"))="Fruit"</formula>
    </cfRule>
  </conditionalFormatting>
  <conditionalFormatting sqref="L912:AE923">
    <cfRule type="beginsWith" dxfId="7" priority="8" operator="beginsWith" text="F">
      <formula>LEFT(L912,LEN("F"))="F"</formula>
    </cfRule>
    <cfRule type="beginsWith" dxfId="6" priority="7" operator="beginsWith" text="Fruit">
      <formula>LEFT(L912,LEN("Fruit"))="Fruit"</formula>
    </cfRule>
  </conditionalFormatting>
  <conditionalFormatting sqref="L927:AE938">
    <cfRule type="beginsWith" dxfId="5" priority="6" operator="beginsWith" text="F">
      <formula>LEFT(L927,LEN("F"))="F"</formula>
    </cfRule>
    <cfRule type="beginsWith" dxfId="4" priority="5" operator="beginsWith" text="Fruit">
      <formula>LEFT(L927,LEN("Fruit"))="Fruit"</formula>
    </cfRule>
  </conditionalFormatting>
  <conditionalFormatting sqref="L942:AE953">
    <cfRule type="beginsWith" dxfId="3" priority="4" operator="beginsWith" text="F">
      <formula>LEFT(L942,LEN("F"))="F"</formula>
    </cfRule>
    <cfRule type="beginsWith" dxfId="2" priority="3" operator="beginsWith" text="Fruit">
      <formula>LEFT(L942,LEN("Fruit"))="Fruit"</formula>
    </cfRule>
  </conditionalFormatting>
  <conditionalFormatting sqref="L957:AE968">
    <cfRule type="beginsWith" dxfId="1" priority="2" operator="beginsWith" text="F">
      <formula>LEFT(L957,LEN("F"))="F"</formula>
    </cfRule>
    <cfRule type="beginsWith" dxfId="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1424-8E39-4FAF-974F-B3F3A3D0AAF3}">
  <dimension ref="A1:U220"/>
  <sheetViews>
    <sheetView zoomScale="110" zoomScaleNormal="110" zoomScaleSheetLayoutView="55" workbookViewId="0">
      <selection activeCell="N6" sqref="N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43354</v>
      </c>
      <c r="F4" s="191"/>
      <c r="H4" s="194" t="s">
        <v>303</v>
      </c>
      <c r="I4" s="196" t="s">
        <v>1672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254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1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40.380000000000003</v>
      </c>
      <c r="F9" s="176"/>
      <c r="G9" s="176">
        <v>81.27</v>
      </c>
      <c r="H9" s="175">
        <v>1.1000000000000001</v>
      </c>
      <c r="I9" s="175">
        <v>34.56</v>
      </c>
      <c r="J9" s="174">
        <v>62.11</v>
      </c>
      <c r="K9" s="173">
        <v>6438.1</v>
      </c>
      <c r="M9" s="5">
        <f>E9/$N$5</f>
        <v>40.380000000000003</v>
      </c>
      <c r="N9" s="5">
        <f>G9/$N$5</f>
        <v>81.27</v>
      </c>
      <c r="O9" s="8">
        <f>SUM(E9,G9,H9,I9,J9)/$N$5</f>
        <v>219.42000000000002</v>
      </c>
      <c r="P9" s="159">
        <f>(E9/$N$5)/1000*$N$3*10000</f>
        <v>4441.8</v>
      </c>
      <c r="Q9" s="159">
        <f>(G9/$N$5)/1000*$N$3*10000</f>
        <v>8939.6999999999989</v>
      </c>
      <c r="R9" s="159">
        <f>(J9/$N$5)/1000*$N$3*10000</f>
        <v>6832.0999999999995</v>
      </c>
      <c r="S9" s="159">
        <f>((H9+I9+J9)/$N$5)/1000*$N$3*10000</f>
        <v>10754.7</v>
      </c>
      <c r="T9" s="159">
        <f>SUM(P9,Q9,S9)</f>
        <v>24136.2</v>
      </c>
      <c r="U9" s="158">
        <f>(K9/$N$5)/(100*100)*$N$3</f>
        <v>7.0819099999999997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31.25</v>
      </c>
      <c r="F10" s="169"/>
      <c r="G10" s="169">
        <v>66.22</v>
      </c>
      <c r="H10" s="168">
        <v>1.06</v>
      </c>
      <c r="I10" s="168">
        <v>40.799999999999997</v>
      </c>
      <c r="J10" s="167">
        <v>30.45</v>
      </c>
      <c r="K10" s="166">
        <v>4799.54</v>
      </c>
      <c r="M10" s="5">
        <f t="shared" ref="M10:M72" si="0">E10/$N$5</f>
        <v>31.25</v>
      </c>
      <c r="N10" s="5">
        <f t="shared" ref="N10:N72" si="1">G10/$N$5</f>
        <v>66.22</v>
      </c>
      <c r="O10" s="8">
        <f t="shared" ref="O10:O72" si="2">SUM(E10,G10,H10,I10,J10)/$N$5</f>
        <v>169.77999999999997</v>
      </c>
      <c r="P10" s="159">
        <f t="shared" ref="P10:P72" si="3">(E10/$N$5)/1000*$N$3*10000</f>
        <v>3437.5</v>
      </c>
      <c r="Q10" s="159">
        <f t="shared" ref="Q10:Q72" si="4">(G10/$N$5)/1000*$N$3*10000</f>
        <v>7284.2000000000007</v>
      </c>
      <c r="R10" s="159">
        <f t="shared" ref="R10:R72" si="5">(J10/$N$5)/1000*$N$3*10000</f>
        <v>3349.4999999999995</v>
      </c>
      <c r="S10" s="159">
        <f t="shared" ref="S10:S72" si="6">((H10+I10+J10)/$N$5)/1000*$N$3*10000</f>
        <v>7954.0999999999995</v>
      </c>
      <c r="T10" s="159">
        <f t="shared" ref="T10:T72" si="7">SUM(P10,Q10,S10)</f>
        <v>18675.8</v>
      </c>
      <c r="U10" s="158">
        <f t="shared" ref="U10:U72" si="8">(K10/$N$5)/(100*100)*$N$3</f>
        <v>5.2794939999999997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22.94</v>
      </c>
      <c r="F11" s="169"/>
      <c r="G11" s="185">
        <v>47.98</v>
      </c>
      <c r="H11" s="168">
        <v>0.37</v>
      </c>
      <c r="I11" s="168">
        <v>20.440000000000001</v>
      </c>
      <c r="J11" s="167">
        <v>38.51</v>
      </c>
      <c r="K11" s="166">
        <v>3477.72</v>
      </c>
      <c r="M11" s="5">
        <f t="shared" si="0"/>
        <v>22.94</v>
      </c>
      <c r="N11" s="5">
        <f t="shared" si="1"/>
        <v>47.98</v>
      </c>
      <c r="O11" s="8">
        <f t="shared" si="2"/>
        <v>130.24</v>
      </c>
      <c r="P11" s="159">
        <f t="shared" si="3"/>
        <v>2523.4</v>
      </c>
      <c r="Q11" s="159">
        <f t="shared" si="4"/>
        <v>5277.7999999999993</v>
      </c>
      <c r="R11" s="159">
        <f t="shared" si="5"/>
        <v>4236.0999999999995</v>
      </c>
      <c r="S11" s="159">
        <f t="shared" si="6"/>
        <v>6525.2</v>
      </c>
      <c r="T11" s="159">
        <f t="shared" si="7"/>
        <v>14326.399999999998</v>
      </c>
      <c r="U11" s="158">
        <f t="shared" si="8"/>
        <v>3.8254919999999997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22.65</v>
      </c>
      <c r="F12" s="163"/>
      <c r="G12" s="163">
        <v>37.1</v>
      </c>
      <c r="H12" s="162">
        <v>0.37</v>
      </c>
      <c r="I12" s="162">
        <v>26.99</v>
      </c>
      <c r="J12" s="161">
        <v>20.83</v>
      </c>
      <c r="K12" s="160">
        <v>3321.15</v>
      </c>
      <c r="M12" s="5">
        <f t="shared" si="0"/>
        <v>22.65</v>
      </c>
      <c r="N12" s="5">
        <f t="shared" si="1"/>
        <v>37.1</v>
      </c>
      <c r="O12" s="8">
        <f t="shared" si="2"/>
        <v>107.94</v>
      </c>
      <c r="P12" s="159">
        <f t="shared" si="3"/>
        <v>2491.5</v>
      </c>
      <c r="Q12" s="159">
        <f t="shared" si="4"/>
        <v>4081</v>
      </c>
      <c r="R12" s="159">
        <f t="shared" si="5"/>
        <v>2291.2999999999997</v>
      </c>
      <c r="S12" s="159">
        <f t="shared" si="6"/>
        <v>5300.9</v>
      </c>
      <c r="T12" s="159">
        <f t="shared" si="7"/>
        <v>11873.4</v>
      </c>
      <c r="U12" s="158">
        <f t="shared" si="8"/>
        <v>3.6532649999999998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31.16</v>
      </c>
      <c r="F13" s="176"/>
      <c r="G13" s="184">
        <v>74.959999999999994</v>
      </c>
      <c r="H13" s="175">
        <v>1.81</v>
      </c>
      <c r="I13" s="175">
        <v>11.6</v>
      </c>
      <c r="J13" s="174">
        <v>32.22</v>
      </c>
      <c r="K13" s="173">
        <v>5196.6400000000003</v>
      </c>
      <c r="M13" s="5">
        <f t="shared" si="0"/>
        <v>31.16</v>
      </c>
      <c r="N13" s="5">
        <f t="shared" si="1"/>
        <v>74.959999999999994</v>
      </c>
      <c r="O13" s="8">
        <f t="shared" si="2"/>
        <v>151.75</v>
      </c>
      <c r="P13" s="159">
        <f t="shared" si="3"/>
        <v>3427.6</v>
      </c>
      <c r="Q13" s="159">
        <f t="shared" si="4"/>
        <v>8245.6</v>
      </c>
      <c r="R13" s="159">
        <f t="shared" si="5"/>
        <v>3544.1999999999994</v>
      </c>
      <c r="S13" s="159">
        <f t="shared" si="6"/>
        <v>5019.3</v>
      </c>
      <c r="T13" s="159">
        <f t="shared" si="7"/>
        <v>16692.5</v>
      </c>
      <c r="U13" s="158">
        <f t="shared" si="8"/>
        <v>5.7163040000000001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41.73</v>
      </c>
      <c r="F14" s="169"/>
      <c r="G14" s="169">
        <v>86.12</v>
      </c>
      <c r="H14" s="168">
        <v>1.98</v>
      </c>
      <c r="I14" s="168">
        <v>25.18</v>
      </c>
      <c r="J14" s="167">
        <v>70.48</v>
      </c>
      <c r="K14" s="166">
        <v>5869.9</v>
      </c>
      <c r="M14" s="5">
        <f t="shared" si="0"/>
        <v>41.73</v>
      </c>
      <c r="N14" s="5">
        <f t="shared" si="1"/>
        <v>86.12</v>
      </c>
      <c r="O14" s="8">
        <f t="shared" si="2"/>
        <v>225.49</v>
      </c>
      <c r="P14" s="159">
        <f t="shared" si="3"/>
        <v>4590.2999999999993</v>
      </c>
      <c r="Q14" s="159">
        <f t="shared" si="4"/>
        <v>9473.2000000000007</v>
      </c>
      <c r="R14" s="159">
        <f t="shared" si="5"/>
        <v>7752.7999999999993</v>
      </c>
      <c r="S14" s="159">
        <f t="shared" si="6"/>
        <v>10740.400000000001</v>
      </c>
      <c r="T14" s="159">
        <f t="shared" si="7"/>
        <v>24803.9</v>
      </c>
      <c r="U14" s="158">
        <f t="shared" si="8"/>
        <v>6.4568900000000005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18.690000000000001</v>
      </c>
      <c r="F15" s="169"/>
      <c r="G15" s="169">
        <v>39.21</v>
      </c>
      <c r="H15" s="168">
        <v>0.17</v>
      </c>
      <c r="I15" s="168">
        <v>22.71</v>
      </c>
      <c r="J15" s="167">
        <v>18.13</v>
      </c>
      <c r="K15" s="166">
        <v>2800.61</v>
      </c>
      <c r="M15" s="5">
        <f t="shared" si="0"/>
        <v>18.690000000000001</v>
      </c>
      <c r="N15" s="5">
        <f t="shared" si="1"/>
        <v>39.21</v>
      </c>
      <c r="O15" s="8">
        <f t="shared" si="2"/>
        <v>98.91</v>
      </c>
      <c r="P15" s="159">
        <f t="shared" si="3"/>
        <v>2055.9</v>
      </c>
      <c r="Q15" s="159">
        <f t="shared" si="4"/>
        <v>4313.1000000000004</v>
      </c>
      <c r="R15" s="159">
        <f t="shared" si="5"/>
        <v>1994.3</v>
      </c>
      <c r="S15" s="159">
        <f t="shared" si="6"/>
        <v>4511.1000000000004</v>
      </c>
      <c r="T15" s="159">
        <f t="shared" si="7"/>
        <v>10880.1</v>
      </c>
      <c r="U15" s="158">
        <f t="shared" si="8"/>
        <v>3.0806710000000002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12.48</v>
      </c>
      <c r="F16" s="163"/>
      <c r="G16" s="163">
        <v>18.98</v>
      </c>
      <c r="H16" s="162">
        <v>0.46</v>
      </c>
      <c r="I16" s="162">
        <v>7.72</v>
      </c>
      <c r="J16" s="161">
        <v>11.3</v>
      </c>
      <c r="K16" s="160">
        <v>1649.93</v>
      </c>
      <c r="M16" s="5">
        <f t="shared" si="0"/>
        <v>12.48</v>
      </c>
      <c r="N16" s="5">
        <f t="shared" si="1"/>
        <v>18.98</v>
      </c>
      <c r="O16" s="8">
        <f t="shared" si="2"/>
        <v>50.94</v>
      </c>
      <c r="P16" s="159">
        <f t="shared" si="3"/>
        <v>1372.8</v>
      </c>
      <c r="Q16" s="159">
        <f t="shared" si="4"/>
        <v>2087.7999999999997</v>
      </c>
      <c r="R16" s="159">
        <f t="shared" si="5"/>
        <v>1243</v>
      </c>
      <c r="S16" s="159">
        <f t="shared" si="6"/>
        <v>2142.8000000000002</v>
      </c>
      <c r="T16" s="159">
        <f t="shared" si="7"/>
        <v>5603.4</v>
      </c>
      <c r="U16" s="158">
        <f t="shared" si="8"/>
        <v>1.8149230000000001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20.74</v>
      </c>
      <c r="F17" s="176"/>
      <c r="G17" s="176">
        <v>35.799999999999997</v>
      </c>
      <c r="H17" s="175">
        <v>1.1100000000000001</v>
      </c>
      <c r="I17" s="175">
        <v>17.16</v>
      </c>
      <c r="J17" s="174">
        <v>27.42</v>
      </c>
      <c r="K17" s="173">
        <v>3194.36</v>
      </c>
      <c r="M17" s="5">
        <f t="shared" si="0"/>
        <v>20.74</v>
      </c>
      <c r="N17" s="5">
        <f t="shared" si="1"/>
        <v>35.799999999999997</v>
      </c>
      <c r="O17" s="8">
        <f t="shared" si="2"/>
        <v>102.22999999999999</v>
      </c>
      <c r="P17" s="159">
        <f t="shared" si="3"/>
        <v>2281.3999999999996</v>
      </c>
      <c r="Q17" s="159">
        <f t="shared" si="4"/>
        <v>3938</v>
      </c>
      <c r="R17" s="159">
        <f t="shared" si="5"/>
        <v>3016.2000000000007</v>
      </c>
      <c r="S17" s="159">
        <f t="shared" si="6"/>
        <v>5025.8999999999996</v>
      </c>
      <c r="T17" s="159">
        <f t="shared" si="7"/>
        <v>11245.3</v>
      </c>
      <c r="U17" s="158">
        <f t="shared" si="8"/>
        <v>3.5137960000000001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38.6</v>
      </c>
      <c r="F18" s="169"/>
      <c r="G18" s="169">
        <v>86.17</v>
      </c>
      <c r="H18" s="168">
        <v>2.89</v>
      </c>
      <c r="I18" s="168">
        <v>20.88</v>
      </c>
      <c r="J18" s="167">
        <v>69.45</v>
      </c>
      <c r="K18" s="166">
        <v>5603.45</v>
      </c>
      <c r="M18" s="5">
        <f t="shared" si="0"/>
        <v>38.6</v>
      </c>
      <c r="N18" s="5">
        <f t="shared" si="1"/>
        <v>86.17</v>
      </c>
      <c r="O18" s="8">
        <f t="shared" si="2"/>
        <v>217.99</v>
      </c>
      <c r="P18" s="159">
        <f t="shared" si="3"/>
        <v>4246</v>
      </c>
      <c r="Q18" s="159">
        <f t="shared" si="4"/>
        <v>9478.7000000000007</v>
      </c>
      <c r="R18" s="159">
        <f t="shared" si="5"/>
        <v>7639.5</v>
      </c>
      <c r="S18" s="159">
        <f t="shared" si="6"/>
        <v>10254.200000000001</v>
      </c>
      <c r="T18" s="159">
        <f t="shared" si="7"/>
        <v>23978.9</v>
      </c>
      <c r="U18" s="158">
        <f t="shared" si="8"/>
        <v>6.1637949999999995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25.33</v>
      </c>
      <c r="F19" s="169"/>
      <c r="G19" s="169">
        <v>32.520000000000003</v>
      </c>
      <c r="H19" s="168">
        <v>1</v>
      </c>
      <c r="I19" s="168">
        <v>36.659999999999997</v>
      </c>
      <c r="J19" s="167">
        <v>17.27</v>
      </c>
      <c r="K19" s="166">
        <v>3781.78</v>
      </c>
      <c r="M19" s="5">
        <f t="shared" si="0"/>
        <v>25.33</v>
      </c>
      <c r="N19" s="5">
        <f t="shared" si="1"/>
        <v>32.520000000000003</v>
      </c>
      <c r="O19" s="8">
        <f t="shared" si="2"/>
        <v>112.77999999999999</v>
      </c>
      <c r="P19" s="159">
        <f t="shared" si="3"/>
        <v>2786.2999999999997</v>
      </c>
      <c r="Q19" s="159">
        <f t="shared" si="4"/>
        <v>3577.2</v>
      </c>
      <c r="R19" s="159">
        <f t="shared" si="5"/>
        <v>1899.7</v>
      </c>
      <c r="S19" s="159">
        <f t="shared" si="6"/>
        <v>6042.2999999999993</v>
      </c>
      <c r="T19" s="159">
        <f t="shared" si="7"/>
        <v>12405.8</v>
      </c>
      <c r="U19" s="158">
        <f t="shared" si="8"/>
        <v>4.1599580000000005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23.01</v>
      </c>
      <c r="F20" s="163"/>
      <c r="G20" s="163">
        <v>34.35</v>
      </c>
      <c r="H20" s="162">
        <v>1.28</v>
      </c>
      <c r="I20" s="162">
        <v>4.25</v>
      </c>
      <c r="J20" s="161">
        <v>46.74</v>
      </c>
      <c r="K20" s="160">
        <v>3428.57</v>
      </c>
      <c r="M20" s="5">
        <f t="shared" si="0"/>
        <v>23.01</v>
      </c>
      <c r="N20" s="5">
        <f t="shared" si="1"/>
        <v>34.35</v>
      </c>
      <c r="O20" s="8">
        <f t="shared" si="2"/>
        <v>109.63</v>
      </c>
      <c r="P20" s="159">
        <f t="shared" si="3"/>
        <v>2531.1000000000004</v>
      </c>
      <c r="Q20" s="159">
        <f t="shared" si="4"/>
        <v>3778.4999999999995</v>
      </c>
      <c r="R20" s="159">
        <f t="shared" si="5"/>
        <v>5141.4000000000005</v>
      </c>
      <c r="S20" s="159">
        <f t="shared" si="6"/>
        <v>5749.7000000000007</v>
      </c>
      <c r="T20" s="159">
        <f t="shared" si="7"/>
        <v>12059.300000000001</v>
      </c>
      <c r="U20" s="158">
        <f t="shared" si="8"/>
        <v>3.7714270000000001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37.78</v>
      </c>
      <c r="F21" s="176"/>
      <c r="G21" s="176">
        <v>68.42</v>
      </c>
      <c r="H21" s="175">
        <v>0.78</v>
      </c>
      <c r="I21" s="175">
        <v>40.1</v>
      </c>
      <c r="J21" s="174">
        <v>40.659999999999997</v>
      </c>
      <c r="K21" s="173">
        <v>5216.33</v>
      </c>
      <c r="M21" s="5">
        <f t="shared" si="0"/>
        <v>37.78</v>
      </c>
      <c r="N21" s="5">
        <f t="shared" si="1"/>
        <v>68.42</v>
      </c>
      <c r="O21" s="8">
        <f t="shared" si="2"/>
        <v>187.74</v>
      </c>
      <c r="P21" s="159">
        <f t="shared" si="3"/>
        <v>4155.8</v>
      </c>
      <c r="Q21" s="159">
        <f t="shared" si="4"/>
        <v>7526.2000000000007</v>
      </c>
      <c r="R21" s="159">
        <f t="shared" si="5"/>
        <v>4472.5999999999995</v>
      </c>
      <c r="S21" s="159">
        <f t="shared" si="6"/>
        <v>8969.3999999999978</v>
      </c>
      <c r="T21" s="159">
        <f t="shared" si="7"/>
        <v>20651.399999999998</v>
      </c>
      <c r="U21" s="158">
        <f t="shared" si="8"/>
        <v>5.7379630000000006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43.63</v>
      </c>
      <c r="F22" s="169"/>
      <c r="G22" s="169">
        <v>104.85</v>
      </c>
      <c r="H22" s="168">
        <v>1.25</v>
      </c>
      <c r="I22" s="168">
        <v>52.98</v>
      </c>
      <c r="J22" s="167">
        <v>52.03</v>
      </c>
      <c r="K22" s="166">
        <v>6659.77</v>
      </c>
      <c r="M22" s="5">
        <f t="shared" si="0"/>
        <v>43.63</v>
      </c>
      <c r="N22" s="5">
        <f t="shared" si="1"/>
        <v>104.85</v>
      </c>
      <c r="O22" s="8">
        <f t="shared" si="2"/>
        <v>254.73999999999998</v>
      </c>
      <c r="P22" s="159">
        <f t="shared" si="3"/>
        <v>4799.3</v>
      </c>
      <c r="Q22" s="159">
        <f t="shared" si="4"/>
        <v>11533.500000000002</v>
      </c>
      <c r="R22" s="159">
        <f t="shared" si="5"/>
        <v>5723.3</v>
      </c>
      <c r="S22" s="159">
        <f t="shared" si="6"/>
        <v>11688.6</v>
      </c>
      <c r="T22" s="159">
        <f t="shared" si="7"/>
        <v>28021.4</v>
      </c>
      <c r="U22" s="158">
        <f t="shared" si="8"/>
        <v>7.3257470000000007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46.3</v>
      </c>
      <c r="F23" s="169"/>
      <c r="G23" s="169">
        <v>103.8</v>
      </c>
      <c r="H23" s="168">
        <v>1.98</v>
      </c>
      <c r="I23" s="168">
        <v>43.74</v>
      </c>
      <c r="J23" s="167">
        <v>20.73</v>
      </c>
      <c r="K23" s="166">
        <v>7241.83</v>
      </c>
      <c r="M23" s="5">
        <f t="shared" si="0"/>
        <v>46.3</v>
      </c>
      <c r="N23" s="5">
        <f t="shared" si="1"/>
        <v>103.8</v>
      </c>
      <c r="O23" s="8">
        <f t="shared" si="2"/>
        <v>216.54999999999998</v>
      </c>
      <c r="P23" s="159">
        <f t="shared" si="3"/>
        <v>5093</v>
      </c>
      <c r="Q23" s="159">
        <f t="shared" si="4"/>
        <v>11418</v>
      </c>
      <c r="R23" s="159">
        <f t="shared" si="5"/>
        <v>2280.3000000000002</v>
      </c>
      <c r="S23" s="159">
        <f t="shared" si="6"/>
        <v>7309.5000000000009</v>
      </c>
      <c r="T23" s="159">
        <f t="shared" si="7"/>
        <v>23820.5</v>
      </c>
      <c r="U23" s="158">
        <f t="shared" si="8"/>
        <v>7.9660130000000002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27.15</v>
      </c>
      <c r="F24" s="163"/>
      <c r="G24" s="163">
        <v>45.75</v>
      </c>
      <c r="H24" s="162">
        <v>1.84</v>
      </c>
      <c r="I24" s="162">
        <v>7.74</v>
      </c>
      <c r="J24" s="161">
        <v>61.43</v>
      </c>
      <c r="K24" s="160">
        <v>4092.93</v>
      </c>
      <c r="M24" s="5">
        <f t="shared" si="0"/>
        <v>27.15</v>
      </c>
      <c r="N24" s="5">
        <f t="shared" si="1"/>
        <v>45.75</v>
      </c>
      <c r="O24" s="8">
        <f t="shared" si="2"/>
        <v>143.91</v>
      </c>
      <c r="P24" s="159">
        <f t="shared" si="3"/>
        <v>2986.4999999999995</v>
      </c>
      <c r="Q24" s="159">
        <f t="shared" si="4"/>
        <v>5032.5</v>
      </c>
      <c r="R24" s="159">
        <f t="shared" si="5"/>
        <v>6757.2999999999993</v>
      </c>
      <c r="S24" s="159">
        <f t="shared" si="6"/>
        <v>7811.1000000000013</v>
      </c>
      <c r="T24" s="159">
        <f t="shared" si="7"/>
        <v>15830.100000000002</v>
      </c>
      <c r="U24" s="158">
        <f t="shared" si="8"/>
        <v>4.5022229999999999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25.95</v>
      </c>
      <c r="F25" s="176"/>
      <c r="G25" s="176">
        <v>48.81</v>
      </c>
      <c r="H25" s="175">
        <v>0.85</v>
      </c>
      <c r="I25" s="175">
        <v>24.83</v>
      </c>
      <c r="J25" s="174">
        <v>30.44</v>
      </c>
      <c r="K25" s="173">
        <v>4076.29</v>
      </c>
      <c r="M25" s="5">
        <f t="shared" si="0"/>
        <v>25.95</v>
      </c>
      <c r="N25" s="5">
        <f t="shared" si="1"/>
        <v>48.81</v>
      </c>
      <c r="O25" s="8">
        <f t="shared" si="2"/>
        <v>130.88</v>
      </c>
      <c r="P25" s="159">
        <f t="shared" si="3"/>
        <v>2854.5</v>
      </c>
      <c r="Q25" s="159">
        <f t="shared" si="4"/>
        <v>5369.1</v>
      </c>
      <c r="R25" s="159">
        <f t="shared" si="5"/>
        <v>3348.4</v>
      </c>
      <c r="S25" s="159">
        <f t="shared" si="6"/>
        <v>6173.2000000000007</v>
      </c>
      <c r="T25" s="159">
        <f t="shared" si="7"/>
        <v>14396.800000000001</v>
      </c>
      <c r="U25" s="158">
        <f t="shared" si="8"/>
        <v>4.4839190000000002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31.21</v>
      </c>
      <c r="F26" s="169"/>
      <c r="G26" s="169">
        <v>60.93</v>
      </c>
      <c r="H26" s="168">
        <v>1.63</v>
      </c>
      <c r="I26" s="168">
        <v>21.53</v>
      </c>
      <c r="J26" s="167">
        <v>30.28</v>
      </c>
      <c r="K26" s="166">
        <v>4773.1099999999997</v>
      </c>
      <c r="M26" s="5">
        <f t="shared" si="0"/>
        <v>31.21</v>
      </c>
      <c r="N26" s="5">
        <f t="shared" si="1"/>
        <v>60.93</v>
      </c>
      <c r="O26" s="8">
        <f t="shared" si="2"/>
        <v>145.57999999999998</v>
      </c>
      <c r="P26" s="159">
        <f t="shared" si="3"/>
        <v>3433.1</v>
      </c>
      <c r="Q26" s="159">
        <f t="shared" si="4"/>
        <v>6702.3</v>
      </c>
      <c r="R26" s="159">
        <f t="shared" si="5"/>
        <v>3330.8000000000006</v>
      </c>
      <c r="S26" s="159">
        <f t="shared" si="6"/>
        <v>5878.4</v>
      </c>
      <c r="T26" s="159">
        <f t="shared" si="7"/>
        <v>16013.8</v>
      </c>
      <c r="U26" s="158">
        <f t="shared" si="8"/>
        <v>5.2504210000000002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25.94</v>
      </c>
      <c r="F27" s="169"/>
      <c r="G27" s="169">
        <v>65.209999999999994</v>
      </c>
      <c r="H27" s="168">
        <v>0.06</v>
      </c>
      <c r="I27" s="168">
        <v>23.45</v>
      </c>
      <c r="J27" s="167">
        <v>43.76</v>
      </c>
      <c r="K27" s="166">
        <v>4029.97</v>
      </c>
      <c r="M27" s="5">
        <f t="shared" si="0"/>
        <v>25.94</v>
      </c>
      <c r="N27" s="5">
        <f t="shared" si="1"/>
        <v>65.209999999999994</v>
      </c>
      <c r="O27" s="8">
        <f t="shared" si="2"/>
        <v>158.41999999999999</v>
      </c>
      <c r="P27" s="159">
        <f t="shared" si="3"/>
        <v>2853.4000000000005</v>
      </c>
      <c r="Q27" s="159">
        <f t="shared" si="4"/>
        <v>7173.0999999999985</v>
      </c>
      <c r="R27" s="159">
        <f t="shared" si="5"/>
        <v>4813.6000000000004</v>
      </c>
      <c r="S27" s="159">
        <f t="shared" si="6"/>
        <v>7399.7</v>
      </c>
      <c r="T27" s="159">
        <f t="shared" si="7"/>
        <v>17426.2</v>
      </c>
      <c r="U27" s="158">
        <f t="shared" si="8"/>
        <v>4.4329669999999997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20.09</v>
      </c>
      <c r="F28" s="163"/>
      <c r="G28" s="163">
        <v>40.21</v>
      </c>
      <c r="H28" s="162">
        <v>0.11</v>
      </c>
      <c r="I28" s="162">
        <v>12.22</v>
      </c>
      <c r="J28" s="161">
        <v>37.9</v>
      </c>
      <c r="K28" s="160">
        <v>3001.33</v>
      </c>
      <c r="M28" s="5">
        <f t="shared" si="0"/>
        <v>20.09</v>
      </c>
      <c r="N28" s="5">
        <f t="shared" si="1"/>
        <v>40.21</v>
      </c>
      <c r="O28" s="8">
        <f t="shared" si="2"/>
        <v>110.53</v>
      </c>
      <c r="P28" s="159">
        <f t="shared" si="3"/>
        <v>2209.9</v>
      </c>
      <c r="Q28" s="159">
        <f t="shared" si="4"/>
        <v>4423.1000000000004</v>
      </c>
      <c r="R28" s="159">
        <f t="shared" si="5"/>
        <v>4168.9999999999991</v>
      </c>
      <c r="S28" s="159">
        <f t="shared" si="6"/>
        <v>5525.2999999999993</v>
      </c>
      <c r="T28" s="159">
        <f t="shared" si="7"/>
        <v>12158.3</v>
      </c>
      <c r="U28" s="158">
        <f t="shared" si="8"/>
        <v>3.301463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33.42</v>
      </c>
      <c r="F29" s="176"/>
      <c r="G29" s="176">
        <v>65.010000000000005</v>
      </c>
      <c r="H29" s="175">
        <v>0.64</v>
      </c>
      <c r="I29" s="175">
        <v>34.01</v>
      </c>
      <c r="J29" s="174">
        <v>34.61</v>
      </c>
      <c r="K29" s="173">
        <v>5333.73</v>
      </c>
      <c r="M29" s="5">
        <f t="shared" si="0"/>
        <v>33.42</v>
      </c>
      <c r="N29" s="5">
        <f t="shared" si="1"/>
        <v>65.010000000000005</v>
      </c>
      <c r="O29" s="8">
        <f t="shared" si="2"/>
        <v>167.69</v>
      </c>
      <c r="P29" s="159">
        <f t="shared" si="3"/>
        <v>3676.2</v>
      </c>
      <c r="Q29" s="159">
        <f t="shared" si="4"/>
        <v>7151.1</v>
      </c>
      <c r="R29" s="159">
        <f t="shared" si="5"/>
        <v>3807.1</v>
      </c>
      <c r="S29" s="159">
        <f t="shared" si="6"/>
        <v>7618.5999999999985</v>
      </c>
      <c r="T29" s="159">
        <f t="shared" si="7"/>
        <v>18445.899999999998</v>
      </c>
      <c r="U29" s="158">
        <f t="shared" si="8"/>
        <v>5.8671030000000002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34.31</v>
      </c>
      <c r="F30" s="169"/>
      <c r="G30" s="169">
        <v>55.37</v>
      </c>
      <c r="H30" s="168">
        <v>1.35</v>
      </c>
      <c r="I30" s="168">
        <v>40.700000000000003</v>
      </c>
      <c r="J30" s="167">
        <v>40.43</v>
      </c>
      <c r="K30" s="166">
        <v>5085.22</v>
      </c>
      <c r="M30" s="5">
        <f t="shared" si="0"/>
        <v>34.31</v>
      </c>
      <c r="N30" s="5">
        <f t="shared" si="1"/>
        <v>55.37</v>
      </c>
      <c r="O30" s="8">
        <f t="shared" si="2"/>
        <v>172.16000000000003</v>
      </c>
      <c r="P30" s="159">
        <f t="shared" si="3"/>
        <v>3774.1000000000004</v>
      </c>
      <c r="Q30" s="159">
        <f t="shared" si="4"/>
        <v>6090.7</v>
      </c>
      <c r="R30" s="159">
        <f t="shared" si="5"/>
        <v>4447.3</v>
      </c>
      <c r="S30" s="159">
        <f t="shared" si="6"/>
        <v>9072.7999999999993</v>
      </c>
      <c r="T30" s="159">
        <f t="shared" si="7"/>
        <v>18937.599999999999</v>
      </c>
      <c r="U30" s="158">
        <f t="shared" si="8"/>
        <v>5.5937420000000007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33.200000000000003</v>
      </c>
      <c r="F31" s="169"/>
      <c r="G31" s="169">
        <v>79.209999999999994</v>
      </c>
      <c r="H31" s="168">
        <v>0.94</v>
      </c>
      <c r="I31" s="168">
        <v>32.049999999999997</v>
      </c>
      <c r="J31" s="167">
        <v>42.06</v>
      </c>
      <c r="K31" s="166">
        <v>4670.28</v>
      </c>
      <c r="M31" s="5">
        <f t="shared" si="0"/>
        <v>33.200000000000003</v>
      </c>
      <c r="N31" s="5">
        <f t="shared" si="1"/>
        <v>79.209999999999994</v>
      </c>
      <c r="O31" s="8">
        <f t="shared" si="2"/>
        <v>187.45999999999998</v>
      </c>
      <c r="P31" s="159">
        <f t="shared" si="3"/>
        <v>3652.0000000000005</v>
      </c>
      <c r="Q31" s="159">
        <f t="shared" si="4"/>
        <v>8713.0999999999985</v>
      </c>
      <c r="R31" s="159">
        <f t="shared" si="5"/>
        <v>4626.6000000000004</v>
      </c>
      <c r="S31" s="159">
        <f t="shared" si="6"/>
        <v>8255.4999999999982</v>
      </c>
      <c r="T31" s="159">
        <f t="shared" si="7"/>
        <v>20620.599999999999</v>
      </c>
      <c r="U31" s="158">
        <f t="shared" si="8"/>
        <v>5.137308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28.97</v>
      </c>
      <c r="F32" s="163"/>
      <c r="G32" s="163">
        <v>54.31</v>
      </c>
      <c r="H32" s="162">
        <v>0.46</v>
      </c>
      <c r="I32" s="162">
        <v>15.35</v>
      </c>
      <c r="J32" s="161">
        <v>45.35</v>
      </c>
      <c r="K32" s="160">
        <v>4040.01</v>
      </c>
      <c r="M32" s="5">
        <f t="shared" si="0"/>
        <v>28.97</v>
      </c>
      <c r="N32" s="5">
        <f t="shared" si="1"/>
        <v>54.31</v>
      </c>
      <c r="O32" s="8">
        <f t="shared" si="2"/>
        <v>144.44</v>
      </c>
      <c r="P32" s="159">
        <f t="shared" si="3"/>
        <v>3186.7000000000003</v>
      </c>
      <c r="Q32" s="159">
        <f t="shared" si="4"/>
        <v>5974.1</v>
      </c>
      <c r="R32" s="159">
        <f t="shared" si="5"/>
        <v>4988.5</v>
      </c>
      <c r="S32" s="159">
        <f t="shared" si="6"/>
        <v>6727.6</v>
      </c>
      <c r="T32" s="159">
        <f t="shared" si="7"/>
        <v>15888.400000000001</v>
      </c>
      <c r="U32" s="158">
        <f t="shared" si="8"/>
        <v>4.4440109999999997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34.9</v>
      </c>
      <c r="F33" s="176"/>
      <c r="G33" s="176">
        <v>68.06</v>
      </c>
      <c r="H33" s="175">
        <v>0.99</v>
      </c>
      <c r="I33" s="175">
        <v>24.01</v>
      </c>
      <c r="J33" s="174">
        <v>41.97</v>
      </c>
      <c r="K33" s="173">
        <v>4792.6400000000003</v>
      </c>
      <c r="M33" s="5">
        <f t="shared" si="0"/>
        <v>34.9</v>
      </c>
      <c r="N33" s="5">
        <f t="shared" si="1"/>
        <v>68.06</v>
      </c>
      <c r="O33" s="8">
        <f t="shared" si="2"/>
        <v>169.93</v>
      </c>
      <c r="P33" s="159">
        <f t="shared" si="3"/>
        <v>3839</v>
      </c>
      <c r="Q33" s="159">
        <f t="shared" si="4"/>
        <v>7486.6</v>
      </c>
      <c r="R33" s="159">
        <f t="shared" si="5"/>
        <v>4616.7</v>
      </c>
      <c r="S33" s="159">
        <f t="shared" si="6"/>
        <v>7366.7000000000007</v>
      </c>
      <c r="T33" s="159">
        <f t="shared" si="7"/>
        <v>18692.300000000003</v>
      </c>
      <c r="U33" s="158">
        <f t="shared" si="8"/>
        <v>5.2719040000000001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40.51</v>
      </c>
      <c r="F34" s="169"/>
      <c r="G34" s="169">
        <v>82.28</v>
      </c>
      <c r="H34" s="168">
        <v>1.51</v>
      </c>
      <c r="I34" s="168">
        <v>42.31</v>
      </c>
      <c r="J34" s="167">
        <v>51.1</v>
      </c>
      <c r="K34" s="166">
        <v>5742.95</v>
      </c>
      <c r="M34" s="5">
        <f t="shared" si="0"/>
        <v>40.51</v>
      </c>
      <c r="N34" s="5">
        <f t="shared" si="1"/>
        <v>82.28</v>
      </c>
      <c r="O34" s="8">
        <f t="shared" si="2"/>
        <v>217.71</v>
      </c>
      <c r="P34" s="159">
        <f t="shared" si="3"/>
        <v>4456.0999999999995</v>
      </c>
      <c r="Q34" s="159">
        <f t="shared" si="4"/>
        <v>9050.8000000000011</v>
      </c>
      <c r="R34" s="159">
        <f t="shared" si="5"/>
        <v>5621</v>
      </c>
      <c r="S34" s="159">
        <f t="shared" si="6"/>
        <v>10441.199999999999</v>
      </c>
      <c r="T34" s="159">
        <f t="shared" si="7"/>
        <v>23948.1</v>
      </c>
      <c r="U34" s="158">
        <f t="shared" si="8"/>
        <v>6.3172449999999998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37.42</v>
      </c>
      <c r="F35" s="169"/>
      <c r="G35" s="169">
        <v>76.89</v>
      </c>
      <c r="H35" s="168">
        <v>1.7</v>
      </c>
      <c r="I35" s="168">
        <v>28.04</v>
      </c>
      <c r="J35" s="167">
        <v>51.94</v>
      </c>
      <c r="K35" s="166">
        <v>5801.45</v>
      </c>
      <c r="M35" s="5">
        <f t="shared" si="0"/>
        <v>37.42</v>
      </c>
      <c r="N35" s="5">
        <f t="shared" si="1"/>
        <v>76.89</v>
      </c>
      <c r="O35" s="8">
        <f t="shared" si="2"/>
        <v>195.99</v>
      </c>
      <c r="P35" s="159">
        <f t="shared" si="3"/>
        <v>4116.2000000000007</v>
      </c>
      <c r="Q35" s="159">
        <f t="shared" si="4"/>
        <v>8457.9</v>
      </c>
      <c r="R35" s="159">
        <f t="shared" si="5"/>
        <v>5713.4</v>
      </c>
      <c r="S35" s="159">
        <f t="shared" si="6"/>
        <v>8984.7999999999975</v>
      </c>
      <c r="T35" s="159">
        <f t="shared" si="7"/>
        <v>21558.899999999998</v>
      </c>
      <c r="U35" s="158">
        <f t="shared" si="8"/>
        <v>6.3815949999999999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21.59</v>
      </c>
      <c r="F36" s="163"/>
      <c r="G36" s="163">
        <v>28.84</v>
      </c>
      <c r="H36" s="162">
        <v>0.96</v>
      </c>
      <c r="I36" s="162">
        <v>13.41</v>
      </c>
      <c r="J36" s="161">
        <v>35.76</v>
      </c>
      <c r="K36" s="160">
        <v>3204.99</v>
      </c>
      <c r="M36" s="5">
        <f t="shared" si="0"/>
        <v>21.59</v>
      </c>
      <c r="N36" s="5">
        <f t="shared" si="1"/>
        <v>28.84</v>
      </c>
      <c r="O36" s="8">
        <f t="shared" si="2"/>
        <v>100.56</v>
      </c>
      <c r="P36" s="159">
        <f t="shared" si="3"/>
        <v>2374.9</v>
      </c>
      <c r="Q36" s="159">
        <f t="shared" si="4"/>
        <v>3172.4</v>
      </c>
      <c r="R36" s="159">
        <f t="shared" si="5"/>
        <v>3933.6</v>
      </c>
      <c r="S36" s="159">
        <f t="shared" si="6"/>
        <v>5514.3</v>
      </c>
      <c r="T36" s="159">
        <f t="shared" si="7"/>
        <v>11061.6</v>
      </c>
      <c r="U36" s="158">
        <f t="shared" si="8"/>
        <v>3.5254889999999999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27.29</v>
      </c>
      <c r="F37" s="176"/>
      <c r="G37" s="176">
        <v>55.34</v>
      </c>
      <c r="H37" s="175">
        <v>1.86</v>
      </c>
      <c r="I37" s="175">
        <v>7.09</v>
      </c>
      <c r="J37" s="174">
        <v>46.31</v>
      </c>
      <c r="K37" s="173">
        <v>4742.3</v>
      </c>
      <c r="M37" s="5">
        <f t="shared" si="0"/>
        <v>27.29</v>
      </c>
      <c r="N37" s="5">
        <f t="shared" si="1"/>
        <v>55.34</v>
      </c>
      <c r="O37" s="8">
        <f t="shared" si="2"/>
        <v>137.88999999999999</v>
      </c>
      <c r="P37" s="159">
        <f t="shared" si="3"/>
        <v>3001.8999999999996</v>
      </c>
      <c r="Q37" s="159">
        <f t="shared" si="4"/>
        <v>6087.4000000000005</v>
      </c>
      <c r="R37" s="159">
        <f t="shared" si="5"/>
        <v>5094.1000000000004</v>
      </c>
      <c r="S37" s="159">
        <f t="shared" si="6"/>
        <v>6078.6</v>
      </c>
      <c r="T37" s="159">
        <f t="shared" si="7"/>
        <v>15167.9</v>
      </c>
      <c r="U37" s="158">
        <f t="shared" si="8"/>
        <v>5.2165300000000006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20.18</v>
      </c>
      <c r="F38" s="169"/>
      <c r="G38" s="169">
        <v>33.659999999999997</v>
      </c>
      <c r="H38" s="168">
        <v>0.26</v>
      </c>
      <c r="I38" s="168">
        <v>15.63</v>
      </c>
      <c r="J38" s="167">
        <v>30.59</v>
      </c>
      <c r="K38" s="166">
        <v>3253.03</v>
      </c>
      <c r="M38" s="5">
        <f t="shared" si="0"/>
        <v>20.18</v>
      </c>
      <c r="N38" s="5">
        <f t="shared" si="1"/>
        <v>33.659999999999997</v>
      </c>
      <c r="O38" s="8">
        <f t="shared" si="2"/>
        <v>100.32</v>
      </c>
      <c r="P38" s="159">
        <f t="shared" si="3"/>
        <v>2219.8000000000002</v>
      </c>
      <c r="Q38" s="159">
        <f t="shared" si="4"/>
        <v>3702.599999999999</v>
      </c>
      <c r="R38" s="159">
        <f t="shared" si="5"/>
        <v>3364.9</v>
      </c>
      <c r="S38" s="159">
        <f t="shared" si="6"/>
        <v>5112.8000000000011</v>
      </c>
      <c r="T38" s="159">
        <f t="shared" si="7"/>
        <v>11035.2</v>
      </c>
      <c r="U38" s="158">
        <f t="shared" si="8"/>
        <v>3.5783330000000002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35.880000000000003</v>
      </c>
      <c r="F39" s="169"/>
      <c r="G39" s="169">
        <v>59.25</v>
      </c>
      <c r="H39" s="168">
        <v>1.32</v>
      </c>
      <c r="I39" s="168">
        <v>27.52</v>
      </c>
      <c r="J39" s="167">
        <v>34.51</v>
      </c>
      <c r="K39" s="166">
        <v>5751.06</v>
      </c>
      <c r="M39" s="5">
        <f t="shared" si="0"/>
        <v>35.880000000000003</v>
      </c>
      <c r="N39" s="5">
        <f t="shared" si="1"/>
        <v>59.25</v>
      </c>
      <c r="O39" s="8">
        <f t="shared" si="2"/>
        <v>158.47999999999999</v>
      </c>
      <c r="P39" s="159">
        <f t="shared" si="3"/>
        <v>3946.8</v>
      </c>
      <c r="Q39" s="159">
        <f t="shared" si="4"/>
        <v>6517.4999999999991</v>
      </c>
      <c r="R39" s="159">
        <f t="shared" si="5"/>
        <v>3796.1</v>
      </c>
      <c r="S39" s="159">
        <f t="shared" si="6"/>
        <v>6968.4999999999982</v>
      </c>
      <c r="T39" s="159">
        <f t="shared" si="7"/>
        <v>17432.799999999996</v>
      </c>
      <c r="U39" s="158">
        <f t="shared" si="8"/>
        <v>6.3261659999999997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21.79</v>
      </c>
      <c r="F40" s="163"/>
      <c r="G40" s="163">
        <v>41.78</v>
      </c>
      <c r="H40" s="162">
        <v>1.3</v>
      </c>
      <c r="I40" s="162">
        <v>5.75</v>
      </c>
      <c r="J40" s="161">
        <v>43.52</v>
      </c>
      <c r="K40" s="160">
        <v>2923.57</v>
      </c>
      <c r="M40" s="5">
        <f t="shared" si="0"/>
        <v>21.79</v>
      </c>
      <c r="N40" s="5">
        <f t="shared" si="1"/>
        <v>41.78</v>
      </c>
      <c r="O40" s="8">
        <f t="shared" si="2"/>
        <v>114.14000000000001</v>
      </c>
      <c r="P40" s="159">
        <f t="shared" si="3"/>
        <v>2396.9</v>
      </c>
      <c r="Q40" s="159">
        <f t="shared" si="4"/>
        <v>4595.8</v>
      </c>
      <c r="R40" s="159">
        <f t="shared" si="5"/>
        <v>4787.2000000000007</v>
      </c>
      <c r="S40" s="159">
        <f t="shared" si="6"/>
        <v>5562.6999999999989</v>
      </c>
      <c r="T40" s="159">
        <f t="shared" si="7"/>
        <v>12555.4</v>
      </c>
      <c r="U40" s="158">
        <f t="shared" si="8"/>
        <v>3.2159270000000002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25.9</v>
      </c>
      <c r="F41" s="176"/>
      <c r="G41" s="176">
        <v>43.69</v>
      </c>
      <c r="H41" s="175">
        <v>1.26</v>
      </c>
      <c r="I41" s="175">
        <v>20.07</v>
      </c>
      <c r="J41" s="174">
        <v>32.869999999999997</v>
      </c>
      <c r="K41" s="173">
        <v>4825.29</v>
      </c>
      <c r="M41" s="5">
        <f t="shared" si="0"/>
        <v>25.9</v>
      </c>
      <c r="N41" s="5">
        <f t="shared" si="1"/>
        <v>43.69</v>
      </c>
      <c r="O41" s="8">
        <f t="shared" si="2"/>
        <v>123.79000000000002</v>
      </c>
      <c r="P41" s="159">
        <f t="shared" si="3"/>
        <v>2849</v>
      </c>
      <c r="Q41" s="159">
        <f t="shared" si="4"/>
        <v>4805.9000000000005</v>
      </c>
      <c r="R41" s="159">
        <f t="shared" si="5"/>
        <v>3615.6999999999994</v>
      </c>
      <c r="S41" s="159">
        <f t="shared" si="6"/>
        <v>5962.0000000000009</v>
      </c>
      <c r="T41" s="159">
        <f t="shared" si="7"/>
        <v>13616.900000000001</v>
      </c>
      <c r="U41" s="158">
        <f t="shared" si="8"/>
        <v>5.3078190000000003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31.88</v>
      </c>
      <c r="F42" s="169"/>
      <c r="G42" s="169">
        <v>54.56</v>
      </c>
      <c r="H42" s="168">
        <v>1.78</v>
      </c>
      <c r="I42" s="168">
        <v>29.32</v>
      </c>
      <c r="J42" s="167">
        <v>40.39</v>
      </c>
      <c r="K42" s="166">
        <v>5124.0200000000004</v>
      </c>
      <c r="M42" s="5">
        <f t="shared" si="0"/>
        <v>31.88</v>
      </c>
      <c r="N42" s="5">
        <f t="shared" si="1"/>
        <v>54.56</v>
      </c>
      <c r="O42" s="8">
        <f t="shared" si="2"/>
        <v>157.93</v>
      </c>
      <c r="P42" s="159">
        <f t="shared" si="3"/>
        <v>3506.7999999999997</v>
      </c>
      <c r="Q42" s="159">
        <f t="shared" si="4"/>
        <v>6001.6</v>
      </c>
      <c r="R42" s="159">
        <f t="shared" si="5"/>
        <v>4442.9000000000005</v>
      </c>
      <c r="S42" s="159">
        <f t="shared" si="6"/>
        <v>7863.9000000000015</v>
      </c>
      <c r="T42" s="159">
        <f t="shared" si="7"/>
        <v>17372.300000000003</v>
      </c>
      <c r="U42" s="158">
        <f t="shared" si="8"/>
        <v>5.6364220000000005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35.39</v>
      </c>
      <c r="F43" s="169"/>
      <c r="G43" s="169">
        <v>64.86</v>
      </c>
      <c r="H43" s="168">
        <v>0.9</v>
      </c>
      <c r="I43" s="168">
        <v>36.03</v>
      </c>
      <c r="J43" s="167">
        <v>26.64</v>
      </c>
      <c r="K43" s="166">
        <v>5067.55</v>
      </c>
      <c r="M43" s="5">
        <f t="shared" si="0"/>
        <v>35.39</v>
      </c>
      <c r="N43" s="5">
        <f t="shared" si="1"/>
        <v>64.86</v>
      </c>
      <c r="O43" s="8">
        <f t="shared" si="2"/>
        <v>163.82</v>
      </c>
      <c r="P43" s="159">
        <f t="shared" si="3"/>
        <v>3892.8999999999996</v>
      </c>
      <c r="Q43" s="159">
        <f t="shared" si="4"/>
        <v>7134.5999999999995</v>
      </c>
      <c r="R43" s="159">
        <f t="shared" si="5"/>
        <v>2930.4</v>
      </c>
      <c r="S43" s="159">
        <f t="shared" si="6"/>
        <v>6992.7000000000007</v>
      </c>
      <c r="T43" s="159">
        <f t="shared" si="7"/>
        <v>18020.2</v>
      </c>
      <c r="U43" s="158">
        <f t="shared" si="8"/>
        <v>5.5743050000000007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21.31</v>
      </c>
      <c r="F44" s="163"/>
      <c r="G44" s="163">
        <v>46.66</v>
      </c>
      <c r="H44" s="162">
        <v>1.45</v>
      </c>
      <c r="I44" s="162">
        <v>7.66</v>
      </c>
      <c r="J44" s="161">
        <v>23.3</v>
      </c>
      <c r="K44" s="160">
        <v>3142.02</v>
      </c>
      <c r="M44" s="5">
        <f t="shared" si="0"/>
        <v>21.31</v>
      </c>
      <c r="N44" s="5">
        <f t="shared" si="1"/>
        <v>46.66</v>
      </c>
      <c r="O44" s="8">
        <f t="shared" si="2"/>
        <v>100.38</v>
      </c>
      <c r="P44" s="159">
        <f t="shared" si="3"/>
        <v>2344.1</v>
      </c>
      <c r="Q44" s="159">
        <f t="shared" si="4"/>
        <v>5132.5999999999995</v>
      </c>
      <c r="R44" s="159">
        <f t="shared" si="5"/>
        <v>2563.0000000000005</v>
      </c>
      <c r="S44" s="159">
        <f t="shared" si="6"/>
        <v>3565.0999999999995</v>
      </c>
      <c r="T44" s="159">
        <f t="shared" si="7"/>
        <v>11041.8</v>
      </c>
      <c r="U44" s="158">
        <f t="shared" si="8"/>
        <v>3.4562219999999999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16.75</v>
      </c>
      <c r="F45" s="176"/>
      <c r="G45" s="176">
        <v>28.28</v>
      </c>
      <c r="H45" s="175">
        <v>0.74</v>
      </c>
      <c r="I45" s="175">
        <v>4.95</v>
      </c>
      <c r="J45" s="174">
        <v>30.43</v>
      </c>
      <c r="K45" s="173">
        <v>4942.03</v>
      </c>
      <c r="M45" s="5">
        <f t="shared" si="0"/>
        <v>16.75</v>
      </c>
      <c r="N45" s="5">
        <f t="shared" si="1"/>
        <v>28.28</v>
      </c>
      <c r="O45" s="8">
        <f t="shared" si="2"/>
        <v>81.150000000000006</v>
      </c>
      <c r="P45" s="159">
        <f t="shared" si="3"/>
        <v>1842.5000000000002</v>
      </c>
      <c r="Q45" s="159">
        <f t="shared" si="4"/>
        <v>3110.8</v>
      </c>
      <c r="R45" s="159">
        <f t="shared" si="5"/>
        <v>3347.2999999999997</v>
      </c>
      <c r="S45" s="159">
        <f t="shared" si="6"/>
        <v>3973.2000000000003</v>
      </c>
      <c r="T45" s="159">
        <f t="shared" si="7"/>
        <v>8926.5</v>
      </c>
      <c r="U45" s="158">
        <f t="shared" si="8"/>
        <v>5.4362329999999996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36.729999999999997</v>
      </c>
      <c r="F46" s="169"/>
      <c r="G46" s="169">
        <v>70.23</v>
      </c>
      <c r="H46" s="168">
        <v>2.11</v>
      </c>
      <c r="I46" s="168">
        <v>25.4</v>
      </c>
      <c r="J46" s="167">
        <v>26.02</v>
      </c>
      <c r="K46" s="166">
        <v>5198.04</v>
      </c>
      <c r="M46" s="5">
        <f t="shared" si="0"/>
        <v>36.729999999999997</v>
      </c>
      <c r="N46" s="5">
        <f t="shared" si="1"/>
        <v>70.23</v>
      </c>
      <c r="O46" s="8">
        <f t="shared" si="2"/>
        <v>160.49</v>
      </c>
      <c r="P46" s="159">
        <f t="shared" si="3"/>
        <v>4040.3</v>
      </c>
      <c r="Q46" s="159">
        <f t="shared" si="4"/>
        <v>7725.3</v>
      </c>
      <c r="R46" s="159">
        <f t="shared" si="5"/>
        <v>2862.2</v>
      </c>
      <c r="S46" s="159">
        <f t="shared" si="6"/>
        <v>5888.2999999999993</v>
      </c>
      <c r="T46" s="159">
        <f t="shared" si="7"/>
        <v>17653.900000000001</v>
      </c>
      <c r="U46" s="158">
        <f t="shared" si="8"/>
        <v>5.7178440000000004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12.78</v>
      </c>
      <c r="F47" s="169"/>
      <c r="G47" s="169">
        <v>23.16</v>
      </c>
      <c r="H47" s="168">
        <v>0.79</v>
      </c>
      <c r="I47" s="168">
        <v>0.89</v>
      </c>
      <c r="J47" s="167">
        <v>31.47</v>
      </c>
      <c r="K47" s="166">
        <v>1861.67</v>
      </c>
      <c r="M47" s="5">
        <f t="shared" si="0"/>
        <v>12.78</v>
      </c>
      <c r="N47" s="5">
        <f t="shared" si="1"/>
        <v>23.16</v>
      </c>
      <c r="O47" s="8">
        <f t="shared" si="2"/>
        <v>69.09</v>
      </c>
      <c r="P47" s="159">
        <f t="shared" si="3"/>
        <v>1405.7999999999997</v>
      </c>
      <c r="Q47" s="159">
        <f t="shared" si="4"/>
        <v>2547.6</v>
      </c>
      <c r="R47" s="159">
        <f t="shared" si="5"/>
        <v>3461.7</v>
      </c>
      <c r="S47" s="159">
        <f t="shared" si="6"/>
        <v>3646.4999999999995</v>
      </c>
      <c r="T47" s="159">
        <f t="shared" si="7"/>
        <v>7599.9</v>
      </c>
      <c r="U47" s="158">
        <f t="shared" si="8"/>
        <v>2.0478369999999999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23.94</v>
      </c>
      <c r="F48" s="163"/>
      <c r="G48" s="163">
        <v>52.56</v>
      </c>
      <c r="H48" s="162">
        <v>1.38</v>
      </c>
      <c r="I48" s="162">
        <v>6.33</v>
      </c>
      <c r="J48" s="161">
        <v>50.1</v>
      </c>
      <c r="K48" s="160">
        <v>3281.78</v>
      </c>
      <c r="M48" s="5">
        <f t="shared" si="0"/>
        <v>23.94</v>
      </c>
      <c r="N48" s="5">
        <f t="shared" si="1"/>
        <v>52.56</v>
      </c>
      <c r="O48" s="8">
        <f t="shared" si="2"/>
        <v>134.31</v>
      </c>
      <c r="P48" s="159">
        <f t="shared" si="3"/>
        <v>2633.4</v>
      </c>
      <c r="Q48" s="159">
        <f t="shared" si="4"/>
        <v>5781.6</v>
      </c>
      <c r="R48" s="159">
        <f t="shared" si="5"/>
        <v>5511</v>
      </c>
      <c r="S48" s="159">
        <f t="shared" si="6"/>
        <v>6359.0999999999995</v>
      </c>
      <c r="T48" s="159">
        <f t="shared" si="7"/>
        <v>14774.099999999999</v>
      </c>
      <c r="U48" s="158">
        <f t="shared" si="8"/>
        <v>3.6099580000000002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41.02</v>
      </c>
      <c r="F49" s="176"/>
      <c r="G49" s="176">
        <v>94.03</v>
      </c>
      <c r="H49" s="175">
        <v>1.3</v>
      </c>
      <c r="I49" s="175">
        <v>11.79</v>
      </c>
      <c r="J49" s="174">
        <v>67.930000000000007</v>
      </c>
      <c r="K49" s="173">
        <v>6902.67</v>
      </c>
      <c r="M49" s="5">
        <f t="shared" si="0"/>
        <v>41.02</v>
      </c>
      <c r="N49" s="5">
        <f t="shared" si="1"/>
        <v>94.03</v>
      </c>
      <c r="O49" s="8">
        <f t="shared" si="2"/>
        <v>216.07000000000002</v>
      </c>
      <c r="P49" s="159">
        <f t="shared" si="3"/>
        <v>4512.2</v>
      </c>
      <c r="Q49" s="159">
        <f t="shared" si="4"/>
        <v>10343.299999999999</v>
      </c>
      <c r="R49" s="159">
        <f t="shared" si="5"/>
        <v>7472.3</v>
      </c>
      <c r="S49" s="159">
        <f t="shared" si="6"/>
        <v>8912.2000000000007</v>
      </c>
      <c r="T49" s="159">
        <f t="shared" si="7"/>
        <v>23767.7</v>
      </c>
      <c r="U49" s="158">
        <f t="shared" si="8"/>
        <v>7.5929369999999992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25.05</v>
      </c>
      <c r="F50" s="169"/>
      <c r="G50" s="169">
        <v>43.35</v>
      </c>
      <c r="H50" s="168">
        <v>1.56</v>
      </c>
      <c r="I50" s="168">
        <v>21.84</v>
      </c>
      <c r="J50" s="167">
        <v>18.190000000000001</v>
      </c>
      <c r="K50" s="166">
        <v>3721.86</v>
      </c>
      <c r="M50" s="5">
        <f t="shared" si="0"/>
        <v>25.05</v>
      </c>
      <c r="N50" s="5">
        <f t="shared" si="1"/>
        <v>43.35</v>
      </c>
      <c r="O50" s="8">
        <f t="shared" si="2"/>
        <v>109.99000000000001</v>
      </c>
      <c r="P50" s="159">
        <f t="shared" si="3"/>
        <v>2755.5</v>
      </c>
      <c r="Q50" s="159">
        <f t="shared" si="4"/>
        <v>4768.5</v>
      </c>
      <c r="R50" s="159">
        <f t="shared" si="5"/>
        <v>2000.9</v>
      </c>
      <c r="S50" s="159">
        <f t="shared" si="6"/>
        <v>4574.8999999999996</v>
      </c>
      <c r="T50" s="159">
        <f t="shared" si="7"/>
        <v>12098.9</v>
      </c>
      <c r="U50" s="158">
        <f t="shared" si="8"/>
        <v>4.0940460000000005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44.5</v>
      </c>
      <c r="F51" s="169"/>
      <c r="G51" s="169">
        <v>103.28</v>
      </c>
      <c r="H51" s="168">
        <v>1.21</v>
      </c>
      <c r="I51" s="168">
        <v>58.09</v>
      </c>
      <c r="J51" s="167">
        <v>41.4</v>
      </c>
      <c r="K51" s="166">
        <v>5708.49</v>
      </c>
      <c r="M51" s="5">
        <f t="shared" si="0"/>
        <v>44.5</v>
      </c>
      <c r="N51" s="5">
        <f t="shared" si="1"/>
        <v>103.28</v>
      </c>
      <c r="O51" s="8">
        <f t="shared" si="2"/>
        <v>248.48000000000002</v>
      </c>
      <c r="P51" s="159">
        <f t="shared" si="3"/>
        <v>4895</v>
      </c>
      <c r="Q51" s="159">
        <f t="shared" si="4"/>
        <v>11360.8</v>
      </c>
      <c r="R51" s="159">
        <f t="shared" si="5"/>
        <v>4554</v>
      </c>
      <c r="S51" s="159">
        <f t="shared" si="6"/>
        <v>11076.999999999998</v>
      </c>
      <c r="T51" s="159">
        <f t="shared" si="7"/>
        <v>27332.799999999996</v>
      </c>
      <c r="U51" s="158">
        <f t="shared" si="8"/>
        <v>6.2793389999999993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33.299999999999997</v>
      </c>
      <c r="F52" s="163"/>
      <c r="G52" s="163">
        <v>56.15</v>
      </c>
      <c r="H52" s="162">
        <v>3.15</v>
      </c>
      <c r="I52" s="162">
        <v>9.5399999999999991</v>
      </c>
      <c r="J52" s="161">
        <v>61.75</v>
      </c>
      <c r="K52" s="160">
        <v>4852.82</v>
      </c>
      <c r="M52" s="5">
        <f t="shared" si="0"/>
        <v>33.299999999999997</v>
      </c>
      <c r="N52" s="5">
        <f t="shared" si="1"/>
        <v>56.15</v>
      </c>
      <c r="O52" s="8">
        <f t="shared" si="2"/>
        <v>163.89</v>
      </c>
      <c r="P52" s="159">
        <f t="shared" si="3"/>
        <v>3662.9999999999995</v>
      </c>
      <c r="Q52" s="159">
        <f t="shared" si="4"/>
        <v>6176.5</v>
      </c>
      <c r="R52" s="159">
        <f t="shared" si="5"/>
        <v>6792.5</v>
      </c>
      <c r="S52" s="159">
        <f t="shared" si="6"/>
        <v>8188.3999999999987</v>
      </c>
      <c r="T52" s="159">
        <f t="shared" si="7"/>
        <v>18027.899999999998</v>
      </c>
      <c r="U52" s="158">
        <f t="shared" si="8"/>
        <v>5.3381020000000001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49.21</v>
      </c>
      <c r="F53" s="176"/>
      <c r="G53" s="176">
        <v>109.97</v>
      </c>
      <c r="H53" s="175">
        <v>0.83</v>
      </c>
      <c r="I53" s="175">
        <v>44.73</v>
      </c>
      <c r="J53" s="174">
        <v>54.82</v>
      </c>
      <c r="K53" s="173">
        <v>7811.13</v>
      </c>
      <c r="M53" s="5">
        <f t="shared" si="0"/>
        <v>49.21</v>
      </c>
      <c r="N53" s="5">
        <f t="shared" si="1"/>
        <v>109.97</v>
      </c>
      <c r="O53" s="8">
        <f t="shared" si="2"/>
        <v>259.56</v>
      </c>
      <c r="P53" s="159">
        <f t="shared" si="3"/>
        <v>5413.1</v>
      </c>
      <c r="Q53" s="159">
        <f t="shared" si="4"/>
        <v>12096.7</v>
      </c>
      <c r="R53" s="159">
        <f t="shared" si="5"/>
        <v>6030.2</v>
      </c>
      <c r="S53" s="159">
        <f t="shared" si="6"/>
        <v>11041.8</v>
      </c>
      <c r="T53" s="159">
        <f t="shared" si="7"/>
        <v>28551.600000000002</v>
      </c>
      <c r="U53" s="158">
        <f t="shared" si="8"/>
        <v>8.5922429999999999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24.07</v>
      </c>
      <c r="F54" s="169"/>
      <c r="G54" s="169">
        <v>54.46</v>
      </c>
      <c r="H54" s="168">
        <v>0.16</v>
      </c>
      <c r="I54" s="168">
        <v>28.77</v>
      </c>
      <c r="J54" s="167">
        <v>15.94</v>
      </c>
      <c r="K54" s="166">
        <v>3868.4</v>
      </c>
      <c r="M54" s="5">
        <f t="shared" si="0"/>
        <v>24.07</v>
      </c>
      <c r="N54" s="5">
        <f t="shared" si="1"/>
        <v>54.46</v>
      </c>
      <c r="O54" s="8">
        <f t="shared" si="2"/>
        <v>123.39999999999999</v>
      </c>
      <c r="P54" s="159">
        <f t="shared" si="3"/>
        <v>2647.7000000000003</v>
      </c>
      <c r="Q54" s="159">
        <f t="shared" si="4"/>
        <v>5990.6</v>
      </c>
      <c r="R54" s="159">
        <f t="shared" si="5"/>
        <v>1753.3999999999999</v>
      </c>
      <c r="S54" s="159">
        <f t="shared" si="6"/>
        <v>4935.7</v>
      </c>
      <c r="T54" s="159">
        <f t="shared" si="7"/>
        <v>13574</v>
      </c>
      <c r="U54" s="158">
        <f t="shared" si="8"/>
        <v>4.2552400000000006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49.97</v>
      </c>
      <c r="F55" s="169"/>
      <c r="G55" s="169">
        <v>99.89</v>
      </c>
      <c r="H55" s="168">
        <v>2.4500000000000002</v>
      </c>
      <c r="I55" s="168">
        <v>42.18</v>
      </c>
      <c r="J55" s="167">
        <v>70.69</v>
      </c>
      <c r="K55" s="166">
        <v>7574.87</v>
      </c>
      <c r="M55" s="5">
        <f t="shared" si="0"/>
        <v>49.97</v>
      </c>
      <c r="N55" s="5">
        <f t="shared" si="1"/>
        <v>99.89</v>
      </c>
      <c r="O55" s="8">
        <f t="shared" si="2"/>
        <v>265.18</v>
      </c>
      <c r="P55" s="159">
        <f t="shared" si="3"/>
        <v>5496.7</v>
      </c>
      <c r="Q55" s="159">
        <f t="shared" si="4"/>
        <v>10987.900000000001</v>
      </c>
      <c r="R55" s="159">
        <f t="shared" si="5"/>
        <v>7775.9</v>
      </c>
      <c r="S55" s="159">
        <f t="shared" si="6"/>
        <v>12685.199999999999</v>
      </c>
      <c r="T55" s="159">
        <f t="shared" si="7"/>
        <v>29169.800000000003</v>
      </c>
      <c r="U55" s="158">
        <f t="shared" si="8"/>
        <v>8.332357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38.11</v>
      </c>
      <c r="F56" s="163"/>
      <c r="G56" s="163">
        <v>64.989999999999995</v>
      </c>
      <c r="H56" s="162">
        <v>1.24</v>
      </c>
      <c r="I56" s="162">
        <v>39.56</v>
      </c>
      <c r="J56" s="161">
        <v>35.29</v>
      </c>
      <c r="K56" s="160">
        <v>5879.91</v>
      </c>
      <c r="M56" s="5">
        <f t="shared" si="0"/>
        <v>38.11</v>
      </c>
      <c r="N56" s="5">
        <f t="shared" si="1"/>
        <v>64.989999999999995</v>
      </c>
      <c r="O56" s="8">
        <f t="shared" si="2"/>
        <v>179.18999999999997</v>
      </c>
      <c r="P56" s="159">
        <f t="shared" si="3"/>
        <v>4192.0999999999995</v>
      </c>
      <c r="Q56" s="159">
        <f t="shared" si="4"/>
        <v>7148.8999999999987</v>
      </c>
      <c r="R56" s="159">
        <f t="shared" si="5"/>
        <v>3881.9000000000005</v>
      </c>
      <c r="S56" s="159">
        <f t="shared" si="6"/>
        <v>8369.9</v>
      </c>
      <c r="T56" s="159">
        <f t="shared" si="7"/>
        <v>19710.899999999998</v>
      </c>
      <c r="U56" s="158">
        <f t="shared" si="8"/>
        <v>6.4679009999999995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19.41</v>
      </c>
      <c r="F57" s="176"/>
      <c r="G57" s="176">
        <v>27.65</v>
      </c>
      <c r="H57" s="175">
        <v>0.77</v>
      </c>
      <c r="I57" s="175">
        <v>9.52</v>
      </c>
      <c r="J57" s="174">
        <v>24.51</v>
      </c>
      <c r="K57" s="173">
        <v>2885.42</v>
      </c>
      <c r="M57" s="5">
        <f t="shared" si="0"/>
        <v>19.41</v>
      </c>
      <c r="N57" s="5">
        <f t="shared" si="1"/>
        <v>27.65</v>
      </c>
      <c r="O57" s="8">
        <f t="shared" si="2"/>
        <v>81.860000000000014</v>
      </c>
      <c r="P57" s="159">
        <f t="shared" si="3"/>
        <v>2135.1</v>
      </c>
      <c r="Q57" s="159">
        <f t="shared" si="4"/>
        <v>3041.4999999999995</v>
      </c>
      <c r="R57" s="159">
        <f t="shared" si="5"/>
        <v>2696.1000000000004</v>
      </c>
      <c r="S57" s="159">
        <f t="shared" si="6"/>
        <v>3827.9999999999995</v>
      </c>
      <c r="T57" s="159">
        <f t="shared" si="7"/>
        <v>9004.5999999999985</v>
      </c>
      <c r="U57" s="158">
        <f t="shared" si="8"/>
        <v>3.1739620000000004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54.93</v>
      </c>
      <c r="F58" s="169"/>
      <c r="G58" s="169">
        <v>127.31</v>
      </c>
      <c r="H58" s="168">
        <v>1.65</v>
      </c>
      <c r="I58" s="168">
        <v>57.41</v>
      </c>
      <c r="J58" s="167">
        <v>49.37</v>
      </c>
      <c r="K58" s="166">
        <v>8125.49</v>
      </c>
      <c r="M58" s="5">
        <f t="shared" si="0"/>
        <v>54.93</v>
      </c>
      <c r="N58" s="5">
        <f t="shared" si="1"/>
        <v>127.31</v>
      </c>
      <c r="O58" s="8">
        <f t="shared" si="2"/>
        <v>290.67</v>
      </c>
      <c r="P58" s="159">
        <f t="shared" si="3"/>
        <v>6042.3</v>
      </c>
      <c r="Q58" s="159">
        <f t="shared" si="4"/>
        <v>14004.100000000002</v>
      </c>
      <c r="R58" s="159">
        <f t="shared" si="5"/>
        <v>5430.7</v>
      </c>
      <c r="S58" s="159">
        <f t="shared" si="6"/>
        <v>11927.300000000001</v>
      </c>
      <c r="T58" s="159">
        <f t="shared" si="7"/>
        <v>31973.700000000004</v>
      </c>
      <c r="U58" s="158">
        <f t="shared" si="8"/>
        <v>8.9380389999999998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26.78</v>
      </c>
      <c r="F59" s="169"/>
      <c r="G59" s="169">
        <v>54.89</v>
      </c>
      <c r="H59" s="168"/>
      <c r="I59" s="168">
        <v>36.67</v>
      </c>
      <c r="J59" s="167">
        <v>12.6</v>
      </c>
      <c r="K59" s="166">
        <v>4353.51</v>
      </c>
      <c r="M59" s="5">
        <f t="shared" si="0"/>
        <v>26.78</v>
      </c>
      <c r="N59" s="5">
        <f t="shared" si="1"/>
        <v>54.89</v>
      </c>
      <c r="O59" s="8">
        <f t="shared" si="2"/>
        <v>130.94</v>
      </c>
      <c r="P59" s="159">
        <f t="shared" si="3"/>
        <v>2945.8</v>
      </c>
      <c r="Q59" s="159">
        <f t="shared" si="4"/>
        <v>6037.9000000000005</v>
      </c>
      <c r="R59" s="159">
        <f t="shared" si="5"/>
        <v>1386</v>
      </c>
      <c r="S59" s="159">
        <f t="shared" si="6"/>
        <v>5419.7000000000007</v>
      </c>
      <c r="T59" s="159">
        <f t="shared" si="7"/>
        <v>14403.400000000001</v>
      </c>
      <c r="U59" s="158">
        <f t="shared" si="8"/>
        <v>4.7888610000000007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28.16</v>
      </c>
      <c r="F60" s="163"/>
      <c r="G60" s="163">
        <v>70.61</v>
      </c>
      <c r="H60" s="162">
        <v>0.74</v>
      </c>
      <c r="I60" s="162">
        <v>24.39</v>
      </c>
      <c r="J60" s="161">
        <v>62.93</v>
      </c>
      <c r="K60" s="160">
        <v>4296.74</v>
      </c>
      <c r="M60" s="5">
        <f t="shared" si="0"/>
        <v>28.16</v>
      </c>
      <c r="N60" s="5">
        <f t="shared" si="1"/>
        <v>70.61</v>
      </c>
      <c r="O60" s="8">
        <f t="shared" si="2"/>
        <v>186.82999999999998</v>
      </c>
      <c r="P60" s="159">
        <f t="shared" si="3"/>
        <v>3097.6000000000004</v>
      </c>
      <c r="Q60" s="159">
        <f t="shared" si="4"/>
        <v>7767.1</v>
      </c>
      <c r="R60" s="159">
        <f t="shared" si="5"/>
        <v>6922.3</v>
      </c>
      <c r="S60" s="159">
        <f t="shared" si="6"/>
        <v>9686.6</v>
      </c>
      <c r="T60" s="159">
        <f t="shared" si="7"/>
        <v>20551.300000000003</v>
      </c>
      <c r="U60" s="158">
        <f t="shared" si="8"/>
        <v>4.7264140000000001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33.67</v>
      </c>
      <c r="F61" s="176"/>
      <c r="G61" s="176">
        <v>58.72</v>
      </c>
      <c r="H61" s="175">
        <v>1.97</v>
      </c>
      <c r="I61" s="175">
        <v>5.24</v>
      </c>
      <c r="J61" s="174">
        <v>71.680000000000007</v>
      </c>
      <c r="K61" s="173">
        <v>4902.66</v>
      </c>
      <c r="M61" s="5">
        <f t="shared" si="0"/>
        <v>33.67</v>
      </c>
      <c r="N61" s="5">
        <f t="shared" si="1"/>
        <v>58.72</v>
      </c>
      <c r="O61" s="8">
        <f t="shared" si="2"/>
        <v>171.28</v>
      </c>
      <c r="P61" s="159">
        <f t="shared" si="3"/>
        <v>3703.7</v>
      </c>
      <c r="Q61" s="159">
        <f t="shared" si="4"/>
        <v>6459.2000000000007</v>
      </c>
      <c r="R61" s="159">
        <f t="shared" si="5"/>
        <v>7884.8000000000011</v>
      </c>
      <c r="S61" s="159">
        <f t="shared" si="6"/>
        <v>8677.9000000000015</v>
      </c>
      <c r="T61" s="159">
        <f t="shared" si="7"/>
        <v>18840.800000000003</v>
      </c>
      <c r="U61" s="158">
        <f t="shared" si="8"/>
        <v>5.3929260000000001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25.01</v>
      </c>
      <c r="F62" s="169"/>
      <c r="G62" s="169">
        <v>43.99</v>
      </c>
      <c r="H62" s="168">
        <v>1.75</v>
      </c>
      <c r="I62" s="168">
        <v>8.99</v>
      </c>
      <c r="J62" s="167">
        <v>34.200000000000003</v>
      </c>
      <c r="K62" s="166">
        <v>3958.72</v>
      </c>
      <c r="M62" s="5">
        <f t="shared" si="0"/>
        <v>25.01</v>
      </c>
      <c r="N62" s="5">
        <f t="shared" si="1"/>
        <v>43.99</v>
      </c>
      <c r="O62" s="8">
        <f t="shared" si="2"/>
        <v>113.94</v>
      </c>
      <c r="P62" s="159">
        <f t="shared" si="3"/>
        <v>2751.1000000000004</v>
      </c>
      <c r="Q62" s="159">
        <f t="shared" si="4"/>
        <v>4838.9000000000005</v>
      </c>
      <c r="R62" s="159">
        <f t="shared" si="5"/>
        <v>3762.0000000000005</v>
      </c>
      <c r="S62" s="159">
        <f t="shared" si="6"/>
        <v>4943.4000000000015</v>
      </c>
      <c r="T62" s="159">
        <f t="shared" si="7"/>
        <v>12533.400000000001</v>
      </c>
      <c r="U62" s="158">
        <f t="shared" si="8"/>
        <v>4.3545920000000002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22.89</v>
      </c>
      <c r="F63" s="169"/>
      <c r="G63" s="169">
        <v>43.98</v>
      </c>
      <c r="H63" s="168">
        <v>0.79</v>
      </c>
      <c r="I63" s="168">
        <v>4.6100000000000003</v>
      </c>
      <c r="J63" s="167">
        <v>39.86</v>
      </c>
      <c r="K63" s="166">
        <v>4094.12</v>
      </c>
      <c r="M63" s="5">
        <f t="shared" si="0"/>
        <v>22.89</v>
      </c>
      <c r="N63" s="5">
        <f t="shared" si="1"/>
        <v>43.98</v>
      </c>
      <c r="O63" s="8">
        <f t="shared" si="2"/>
        <v>112.13000000000001</v>
      </c>
      <c r="P63" s="159">
        <f t="shared" si="3"/>
        <v>2517.9</v>
      </c>
      <c r="Q63" s="159">
        <f t="shared" si="4"/>
        <v>4837.8</v>
      </c>
      <c r="R63" s="159">
        <f t="shared" si="5"/>
        <v>4384.6000000000004</v>
      </c>
      <c r="S63" s="159">
        <f t="shared" si="6"/>
        <v>4978.5999999999995</v>
      </c>
      <c r="T63" s="159">
        <f t="shared" si="7"/>
        <v>12334.3</v>
      </c>
      <c r="U63" s="158">
        <f t="shared" si="8"/>
        <v>4.5035319999999999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28.73</v>
      </c>
      <c r="F64" s="163"/>
      <c r="G64" s="163">
        <v>48.78</v>
      </c>
      <c r="H64" s="162">
        <v>1.52</v>
      </c>
      <c r="I64" s="162">
        <v>19.98</v>
      </c>
      <c r="J64" s="161">
        <v>22.13</v>
      </c>
      <c r="K64" s="160">
        <v>4496.2299999999996</v>
      </c>
      <c r="M64" s="5">
        <f t="shared" si="0"/>
        <v>28.73</v>
      </c>
      <c r="N64" s="5">
        <f t="shared" si="1"/>
        <v>48.78</v>
      </c>
      <c r="O64" s="8">
        <f t="shared" si="2"/>
        <v>121.14</v>
      </c>
      <c r="P64" s="159">
        <f t="shared" si="3"/>
        <v>3160.3</v>
      </c>
      <c r="Q64" s="159">
        <f t="shared" si="4"/>
        <v>5365.8</v>
      </c>
      <c r="R64" s="159">
        <f t="shared" si="5"/>
        <v>2434.3000000000002</v>
      </c>
      <c r="S64" s="159">
        <f t="shared" si="6"/>
        <v>4799.2999999999993</v>
      </c>
      <c r="T64" s="159">
        <f t="shared" si="7"/>
        <v>13325.4</v>
      </c>
      <c r="U64" s="158">
        <f t="shared" si="8"/>
        <v>4.9458529999999996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34.06</v>
      </c>
      <c r="F65" s="176"/>
      <c r="G65" s="176">
        <v>62.57</v>
      </c>
      <c r="H65" s="175">
        <v>1.33</v>
      </c>
      <c r="I65" s="175">
        <v>33.61</v>
      </c>
      <c r="J65" s="174">
        <v>36.89</v>
      </c>
      <c r="K65" s="173">
        <v>5242.42</v>
      </c>
      <c r="M65" s="5">
        <f t="shared" si="0"/>
        <v>34.06</v>
      </c>
      <c r="N65" s="5">
        <f t="shared" si="1"/>
        <v>62.57</v>
      </c>
      <c r="O65" s="8">
        <f t="shared" si="2"/>
        <v>168.45999999999998</v>
      </c>
      <c r="P65" s="159">
        <f t="shared" si="3"/>
        <v>3746.6</v>
      </c>
      <c r="Q65" s="159">
        <f t="shared" si="4"/>
        <v>6882.7000000000007</v>
      </c>
      <c r="R65" s="159">
        <f t="shared" si="5"/>
        <v>4057.8999999999996</v>
      </c>
      <c r="S65" s="159">
        <f t="shared" si="6"/>
        <v>7901.3</v>
      </c>
      <c r="T65" s="159">
        <f t="shared" si="7"/>
        <v>18530.600000000002</v>
      </c>
      <c r="U65" s="158">
        <f t="shared" si="8"/>
        <v>5.7666620000000002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41.78</v>
      </c>
      <c r="F66" s="169"/>
      <c r="G66" s="169">
        <v>75.64</v>
      </c>
      <c r="H66" s="168">
        <v>1.26</v>
      </c>
      <c r="I66" s="168">
        <v>33.85</v>
      </c>
      <c r="J66" s="167">
        <v>49.11</v>
      </c>
      <c r="K66" s="166">
        <v>7093.85</v>
      </c>
      <c r="M66" s="5">
        <f t="shared" si="0"/>
        <v>41.78</v>
      </c>
      <c r="N66" s="5">
        <f t="shared" si="1"/>
        <v>75.64</v>
      </c>
      <c r="O66" s="8">
        <f t="shared" si="2"/>
        <v>201.64</v>
      </c>
      <c r="P66" s="159">
        <f t="shared" si="3"/>
        <v>4595.8</v>
      </c>
      <c r="Q66" s="159">
        <f t="shared" si="4"/>
        <v>8320.4</v>
      </c>
      <c r="R66" s="159">
        <f t="shared" si="5"/>
        <v>5402.0999999999995</v>
      </c>
      <c r="S66" s="159">
        <f t="shared" si="6"/>
        <v>9264.2000000000007</v>
      </c>
      <c r="T66" s="159">
        <f t="shared" si="7"/>
        <v>22180.400000000001</v>
      </c>
      <c r="U66" s="158">
        <f t="shared" si="8"/>
        <v>7.8032350000000008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27.69</v>
      </c>
      <c r="F67" s="169"/>
      <c r="G67" s="169">
        <v>61.65</v>
      </c>
      <c r="H67" s="168">
        <v>0.83</v>
      </c>
      <c r="I67" s="168">
        <v>20.11</v>
      </c>
      <c r="J67" s="167">
        <v>36.67</v>
      </c>
      <c r="K67" s="166">
        <v>3652.79</v>
      </c>
      <c r="M67" s="5">
        <f t="shared" si="0"/>
        <v>27.69</v>
      </c>
      <c r="N67" s="5">
        <f t="shared" si="1"/>
        <v>61.65</v>
      </c>
      <c r="O67" s="8">
        <f t="shared" si="2"/>
        <v>146.94999999999999</v>
      </c>
      <c r="P67" s="159">
        <f t="shared" si="3"/>
        <v>3045.9</v>
      </c>
      <c r="Q67" s="159">
        <f t="shared" si="4"/>
        <v>6781.4999999999991</v>
      </c>
      <c r="R67" s="159">
        <f t="shared" si="5"/>
        <v>4033.7000000000003</v>
      </c>
      <c r="S67" s="159">
        <f t="shared" si="6"/>
        <v>6337.1</v>
      </c>
      <c r="T67" s="159">
        <f t="shared" si="7"/>
        <v>16164.5</v>
      </c>
      <c r="U67" s="158">
        <f t="shared" si="8"/>
        <v>4.0180690000000006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35.18</v>
      </c>
      <c r="F68" s="163"/>
      <c r="G68" s="163">
        <v>67.83</v>
      </c>
      <c r="H68" s="162">
        <v>0.12</v>
      </c>
      <c r="I68" s="162">
        <v>32.44</v>
      </c>
      <c r="J68" s="161">
        <v>52.5</v>
      </c>
      <c r="K68" s="160">
        <v>5532.9</v>
      </c>
      <c r="M68" s="5">
        <f t="shared" si="0"/>
        <v>35.18</v>
      </c>
      <c r="N68" s="5">
        <f t="shared" si="1"/>
        <v>67.83</v>
      </c>
      <c r="O68" s="8">
        <f t="shared" si="2"/>
        <v>188.07</v>
      </c>
      <c r="P68" s="159">
        <f t="shared" si="3"/>
        <v>3869.8000000000006</v>
      </c>
      <c r="Q68" s="159">
        <f t="shared" si="4"/>
        <v>7461.2999999999993</v>
      </c>
      <c r="R68" s="159">
        <f t="shared" si="5"/>
        <v>5775</v>
      </c>
      <c r="S68" s="159">
        <f t="shared" si="6"/>
        <v>9356.5999999999985</v>
      </c>
      <c r="T68" s="159">
        <f t="shared" si="7"/>
        <v>20687.699999999997</v>
      </c>
      <c r="U68" s="158">
        <f t="shared" si="8"/>
        <v>6.0861899999999993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25.25</v>
      </c>
      <c r="F69" s="176"/>
      <c r="G69" s="176">
        <v>43.16</v>
      </c>
      <c r="H69" s="175">
        <v>0.37</v>
      </c>
      <c r="I69" s="175">
        <v>31.4</v>
      </c>
      <c r="J69" s="174">
        <v>9.44</v>
      </c>
      <c r="K69" s="173">
        <v>4205.72</v>
      </c>
      <c r="M69" s="5">
        <f t="shared" si="0"/>
        <v>25.25</v>
      </c>
      <c r="N69" s="5">
        <f t="shared" si="1"/>
        <v>43.16</v>
      </c>
      <c r="O69" s="8">
        <f t="shared" si="2"/>
        <v>109.62</v>
      </c>
      <c r="P69" s="159">
        <f t="shared" si="3"/>
        <v>2777.5</v>
      </c>
      <c r="Q69" s="159">
        <f t="shared" si="4"/>
        <v>4747.5999999999995</v>
      </c>
      <c r="R69" s="159">
        <f t="shared" si="5"/>
        <v>1038.3999999999999</v>
      </c>
      <c r="S69" s="159">
        <f t="shared" si="6"/>
        <v>4533.1000000000004</v>
      </c>
      <c r="T69" s="159">
        <f t="shared" si="7"/>
        <v>12058.2</v>
      </c>
      <c r="U69" s="158">
        <f t="shared" si="8"/>
        <v>4.6262920000000003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26.99</v>
      </c>
      <c r="F70" s="169"/>
      <c r="G70" s="169">
        <v>38.83</v>
      </c>
      <c r="H70" s="168">
        <v>1.72</v>
      </c>
      <c r="I70" s="168">
        <v>16.18</v>
      </c>
      <c r="J70" s="167">
        <v>16.75</v>
      </c>
      <c r="K70" s="166">
        <v>4652.9399999999996</v>
      </c>
      <c r="M70" s="5">
        <f t="shared" si="0"/>
        <v>26.99</v>
      </c>
      <c r="N70" s="5">
        <f t="shared" si="1"/>
        <v>38.83</v>
      </c>
      <c r="O70" s="8">
        <f t="shared" si="2"/>
        <v>100.47</v>
      </c>
      <c r="P70" s="159">
        <f t="shared" si="3"/>
        <v>2968.9</v>
      </c>
      <c r="Q70" s="159">
        <f t="shared" si="4"/>
        <v>4271.2999999999993</v>
      </c>
      <c r="R70" s="159">
        <f t="shared" si="5"/>
        <v>1842.5000000000002</v>
      </c>
      <c r="S70" s="159">
        <f t="shared" si="6"/>
        <v>3811.5</v>
      </c>
      <c r="T70" s="159">
        <f t="shared" si="7"/>
        <v>11051.699999999999</v>
      </c>
      <c r="U70" s="158">
        <f t="shared" si="8"/>
        <v>5.1182340000000002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24.96</v>
      </c>
      <c r="F71" s="169"/>
      <c r="G71" s="169">
        <v>38.76</v>
      </c>
      <c r="H71" s="168">
        <v>1.32</v>
      </c>
      <c r="I71" s="168">
        <v>20.53</v>
      </c>
      <c r="J71" s="167">
        <v>27.01</v>
      </c>
      <c r="K71" s="166">
        <v>3751.49</v>
      </c>
      <c r="M71" s="5">
        <f t="shared" si="0"/>
        <v>24.96</v>
      </c>
      <c r="N71" s="5">
        <f t="shared" si="1"/>
        <v>38.76</v>
      </c>
      <c r="O71" s="8">
        <f t="shared" si="2"/>
        <v>112.58</v>
      </c>
      <c r="P71" s="159">
        <f t="shared" si="3"/>
        <v>2745.6</v>
      </c>
      <c r="Q71" s="159">
        <f t="shared" si="4"/>
        <v>4263.5999999999995</v>
      </c>
      <c r="R71" s="159">
        <f t="shared" si="5"/>
        <v>2971.1000000000004</v>
      </c>
      <c r="S71" s="159">
        <f t="shared" si="6"/>
        <v>5374.6</v>
      </c>
      <c r="T71" s="159">
        <f t="shared" si="7"/>
        <v>12383.8</v>
      </c>
      <c r="U71" s="158">
        <f t="shared" si="8"/>
        <v>4.1266389999999991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33.61</v>
      </c>
      <c r="F72" s="163"/>
      <c r="G72" s="163">
        <v>59.58</v>
      </c>
      <c r="H72" s="162">
        <v>1.03</v>
      </c>
      <c r="I72" s="162">
        <v>11.92</v>
      </c>
      <c r="J72" s="161">
        <v>57.81</v>
      </c>
      <c r="K72" s="160">
        <v>5814.51</v>
      </c>
      <c r="M72" s="5">
        <f t="shared" si="0"/>
        <v>33.61</v>
      </c>
      <c r="N72" s="5">
        <f t="shared" si="1"/>
        <v>59.58</v>
      </c>
      <c r="O72" s="8">
        <f t="shared" si="2"/>
        <v>163.95</v>
      </c>
      <c r="P72" s="159">
        <f t="shared" si="3"/>
        <v>3697.1</v>
      </c>
      <c r="Q72" s="159">
        <f t="shared" si="4"/>
        <v>6553.7999999999993</v>
      </c>
      <c r="R72" s="159">
        <f t="shared" si="5"/>
        <v>6359.0999999999995</v>
      </c>
      <c r="S72" s="159">
        <f t="shared" si="6"/>
        <v>7783.6</v>
      </c>
      <c r="T72" s="159">
        <f t="shared" si="7"/>
        <v>18034.5</v>
      </c>
      <c r="U72" s="158">
        <f t="shared" si="8"/>
        <v>6.3959610000000007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22</vt:i4>
      </vt:variant>
    </vt:vector>
  </HeadingPairs>
  <TitlesOfParts>
    <vt:vector size="39" baseType="lpstr">
      <vt:lpstr>PlantDF</vt:lpstr>
      <vt:lpstr>d149Mapping</vt:lpstr>
      <vt:lpstr>d149Weights</vt:lpstr>
      <vt:lpstr>d163Mapping</vt:lpstr>
      <vt:lpstr>d163Weights</vt:lpstr>
      <vt:lpstr>d177Mapping</vt:lpstr>
      <vt:lpstr>d177Weights</vt:lpstr>
      <vt:lpstr>d191Mapping</vt:lpstr>
      <vt:lpstr>d191Weights</vt:lpstr>
      <vt:lpstr>d205Mapping</vt:lpstr>
      <vt:lpstr>d205Weights</vt:lpstr>
      <vt:lpstr>d219Mapping</vt:lpstr>
      <vt:lpstr>d219Weights</vt:lpstr>
      <vt:lpstr>d233Mapping</vt:lpstr>
      <vt:lpstr>d233Weights</vt:lpstr>
      <vt:lpstr>d254Mapping</vt:lpstr>
      <vt:lpstr>d254Weights</vt:lpstr>
      <vt:lpstr>d149Mapping!Print_Area</vt:lpstr>
      <vt:lpstr>d149Weights!Print_Area</vt:lpstr>
      <vt:lpstr>d163Mapping!Print_Area</vt:lpstr>
      <vt:lpstr>d163Weights!Print_Area</vt:lpstr>
      <vt:lpstr>d177Mapping!Print_Area</vt:lpstr>
      <vt:lpstr>d177Weights!Print_Area</vt:lpstr>
      <vt:lpstr>d191Mapping!Print_Area</vt:lpstr>
      <vt:lpstr>d191Weights!Print_Area</vt:lpstr>
      <vt:lpstr>d205Weights!Print_Area</vt:lpstr>
      <vt:lpstr>d219Weights!Print_Area</vt:lpstr>
      <vt:lpstr>d233Mapping!Print_Area</vt:lpstr>
      <vt:lpstr>d233Weights!Print_Area</vt:lpstr>
      <vt:lpstr>d254Mapping!Print_Area</vt:lpstr>
      <vt:lpstr>d254Weights!Print_Area</vt:lpstr>
      <vt:lpstr>d149Weights!Print_Titles</vt:lpstr>
      <vt:lpstr>d163Weights!Print_Titles</vt:lpstr>
      <vt:lpstr>d177Weights!Print_Titles</vt:lpstr>
      <vt:lpstr>d191Weights!Print_Titles</vt:lpstr>
      <vt:lpstr>d205Weights!Print_Titles</vt:lpstr>
      <vt:lpstr>d219Weights!Print_Titles</vt:lpstr>
      <vt:lpstr>d233Weights!Print_Titles</vt:lpstr>
      <vt:lpstr>d254Weights!Print_Titles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2025-05-06T13:07:08Z</dcterms:created>
  <dcterms:modified xsi:type="dcterms:W3CDTF">2025-05-09T16:47:56Z</dcterms:modified>
</cp:coreProperties>
</file>