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ublic\WHETS\TSS\"/>
    </mc:Choice>
  </mc:AlternateContent>
  <xr:revisionPtr revIDLastSave="0" documentId="13_ncr:1_{25117048-625F-47A2-8F3A-BB650BE02EBC}" xr6:coauthVersionLast="47" xr6:coauthVersionMax="47" xr10:uidLastSave="{00000000-0000-0000-0000-000000000000}"/>
  <bookViews>
    <workbookView xWindow="-110" yWindow="-110" windowWidth="19420" windowHeight="10420" xr2:uid="{7C64228C-7D5D-433C-9EBF-A405063178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/>
  <c r="L8" i="1"/>
  <c r="L9" i="1"/>
  <c r="L4" i="1"/>
  <c r="L23" i="1"/>
  <c r="G23" i="1"/>
  <c r="L22" i="1"/>
  <c r="G22" i="1"/>
  <c r="I22" i="1" s="1"/>
  <c r="J22" i="1" s="1"/>
  <c r="L21" i="1"/>
  <c r="G21" i="1"/>
  <c r="I21" i="1" s="1"/>
  <c r="J21" i="1" s="1"/>
  <c r="L20" i="1"/>
  <c r="G20" i="1"/>
  <c r="I20" i="1" s="1"/>
  <c r="J20" i="1" s="1"/>
  <c r="L19" i="1"/>
  <c r="G19" i="1"/>
  <c r="L18" i="1"/>
  <c r="G18" i="1"/>
  <c r="I18" i="1" s="1"/>
  <c r="J18" i="1" s="1"/>
  <c r="L17" i="1"/>
  <c r="G17" i="1"/>
  <c r="L16" i="1"/>
  <c r="G16" i="1"/>
  <c r="I16" i="1" s="1"/>
  <c r="J16" i="1" s="1"/>
  <c r="L15" i="1"/>
  <c r="G15" i="1"/>
  <c r="L14" i="1"/>
  <c r="G14" i="1"/>
  <c r="I14" i="1" s="1"/>
  <c r="J14" i="1" s="1"/>
  <c r="L13" i="1"/>
  <c r="G13" i="1"/>
  <c r="I13" i="1" s="1"/>
  <c r="J13" i="1" s="1"/>
  <c r="L12" i="1"/>
  <c r="G12" i="1"/>
  <c r="I12" i="1" s="1"/>
  <c r="J12" i="1" s="1"/>
  <c r="L11" i="1"/>
  <c r="G11" i="1"/>
  <c r="I11" i="1" s="1"/>
  <c r="J11" i="1" s="1"/>
  <c r="L10" i="1"/>
  <c r="G10" i="1"/>
  <c r="I10" i="1" s="1"/>
  <c r="J10" i="1" s="1"/>
  <c r="G9" i="1"/>
  <c r="I9" i="1" s="1"/>
  <c r="J9" i="1" s="1"/>
  <c r="G8" i="1"/>
  <c r="I8" i="1" s="1"/>
  <c r="J8" i="1" s="1"/>
  <c r="G7" i="1"/>
  <c r="G6" i="1"/>
  <c r="I6" i="1" s="1"/>
  <c r="J6" i="1" s="1"/>
  <c r="G5" i="1"/>
  <c r="I5" i="1" s="1"/>
  <c r="J5" i="1" s="1"/>
  <c r="G4" i="1"/>
  <c r="I4" i="1" s="1"/>
  <c r="J4" i="1" s="1"/>
  <c r="K8" i="1" l="1"/>
  <c r="M17" i="1"/>
  <c r="K12" i="1"/>
  <c r="K4" i="1"/>
  <c r="M23" i="1"/>
  <c r="M15" i="1"/>
  <c r="M7" i="1"/>
  <c r="K20" i="1"/>
  <c r="M19" i="1"/>
  <c r="K10" i="1"/>
  <c r="M22" i="1"/>
  <c r="M20" i="1"/>
  <c r="M18" i="1"/>
  <c r="O18" i="1" s="1"/>
  <c r="M16" i="1"/>
  <c r="O16" i="1" s="1"/>
  <c r="M14" i="1"/>
  <c r="O14" i="1" s="1"/>
  <c r="M12" i="1"/>
  <c r="M10" i="1"/>
  <c r="M8" i="1"/>
  <c r="M6" i="1"/>
  <c r="O6" i="1" s="1"/>
  <c r="M4" i="1"/>
  <c r="M5" i="1"/>
  <c r="M11" i="1"/>
  <c r="I7" i="1"/>
  <c r="J7" i="1" s="1"/>
  <c r="K6" i="1" s="1"/>
  <c r="I15" i="1"/>
  <c r="J15" i="1" s="1"/>
  <c r="K14" i="1" s="1"/>
  <c r="I17" i="1"/>
  <c r="J17" i="1" s="1"/>
  <c r="K16" i="1" s="1"/>
  <c r="I19" i="1"/>
  <c r="J19" i="1" s="1"/>
  <c r="K18" i="1" s="1"/>
  <c r="I23" i="1"/>
  <c r="J23" i="1" s="1"/>
  <c r="K22" i="1" s="1"/>
  <c r="M9" i="1"/>
  <c r="M13" i="1"/>
  <c r="M21" i="1"/>
  <c r="O10" i="1" l="1"/>
  <c r="O22" i="1"/>
  <c r="O12" i="1"/>
  <c r="O4" i="1"/>
  <c r="O20" i="1"/>
  <c r="O8" i="1"/>
</calcChain>
</file>

<file path=xl/sharedStrings.xml><?xml version="1.0" encoding="utf-8"?>
<sst xmlns="http://schemas.openxmlformats.org/spreadsheetml/2006/main" count="36" uniqueCount="18">
  <si>
    <t>Tin ID</t>
  </si>
  <si>
    <t>sta #</t>
  </si>
  <si>
    <t>rep</t>
  </si>
  <si>
    <t>tin + ashed GFF</t>
  </si>
  <si>
    <t xml:space="preserve"> tin + ashed GFF + dried TSS</t>
  </si>
  <si>
    <t>tin + ashed GFF + ashed TSS</t>
  </si>
  <si>
    <t>TSS (g)</t>
  </si>
  <si>
    <t>volume (ml)</t>
  </si>
  <si>
    <t>TSS (g/ml)</t>
  </si>
  <si>
    <t>TSS (mg/L)</t>
  </si>
  <si>
    <t>organic TSS (g)</t>
  </si>
  <si>
    <t>% organic TSS</t>
  </si>
  <si>
    <t>corrected ave % organic (negative changed to zero)</t>
  </si>
  <si>
    <t>a</t>
  </si>
  <si>
    <t>b</t>
  </si>
  <si>
    <t>WHETS Total Suspended Solids water collected July 12, 2022</t>
  </si>
  <si>
    <t>July ave  TSS (mg/L)</t>
  </si>
  <si>
    <t>July %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</si>
</sst>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EA95-9F15-4B91-9D89-4D0DEA8494AD}">
  <dimension ref="A1:O26"/>
  <sheetViews>
    <sheetView tabSelected="1" topLeftCell="A6" workbookViewId="0">
      <selection activeCell="G24" sqref="G24"/>
    </sheetView>
  </sheetViews>
  <sheetFormatPr defaultRowHeight="14.5" x14ac:dyDescent="0.35"/>
  <cols>
    <col min="4" max="4" width="8.7265625" style="4"/>
    <col min="5" max="6" width="8.7265625" style="14"/>
    <col min="13" max="13" width="17.26953125" customWidth="1"/>
  </cols>
  <sheetData>
    <row r="1" spans="1:15" ht="18.5" x14ac:dyDescent="0.45">
      <c r="A1" s="1" t="s">
        <v>15</v>
      </c>
      <c r="B1" s="1"/>
      <c r="C1" s="1"/>
      <c r="D1" s="2"/>
      <c r="E1" s="13"/>
      <c r="F1" s="13"/>
      <c r="G1" s="1"/>
      <c r="H1" s="1"/>
      <c r="I1" s="1"/>
      <c r="J1" s="1"/>
      <c r="K1" s="1"/>
      <c r="L1" s="3"/>
      <c r="M1" s="1"/>
      <c r="O1" s="1"/>
    </row>
    <row r="2" spans="1:15" x14ac:dyDescent="0.35">
      <c r="L2" s="5"/>
    </row>
    <row r="3" spans="1:15" ht="87" x14ac:dyDescent="0.35">
      <c r="A3" s="6" t="s">
        <v>0</v>
      </c>
      <c r="B3" s="6" t="s">
        <v>1</v>
      </c>
      <c r="C3" s="6" t="s">
        <v>2</v>
      </c>
      <c r="D3" s="7" t="s">
        <v>3</v>
      </c>
      <c r="E3" s="15" t="s">
        <v>4</v>
      </c>
      <c r="F3" s="15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16</v>
      </c>
      <c r="L3" s="8" t="s">
        <v>10</v>
      </c>
      <c r="M3" s="6" t="s">
        <v>11</v>
      </c>
      <c r="N3" s="6" t="s">
        <v>12</v>
      </c>
      <c r="O3" s="6" t="s">
        <v>17</v>
      </c>
    </row>
    <row r="4" spans="1:15" x14ac:dyDescent="0.35">
      <c r="A4">
        <v>3779</v>
      </c>
      <c r="B4">
        <v>1</v>
      </c>
      <c r="C4" t="s">
        <v>13</v>
      </c>
      <c r="D4" s="4">
        <v>1.1265499999999999</v>
      </c>
      <c r="E4" s="14">
        <v>1.12829</v>
      </c>
      <c r="F4" s="14">
        <v>1.1271</v>
      </c>
      <c r="G4">
        <f t="shared" ref="G4:G23" si="0">E4-D4</f>
        <v>1.7400000000000748E-3</v>
      </c>
      <c r="H4">
        <v>400</v>
      </c>
      <c r="I4">
        <f>(G4)/H4</f>
        <v>4.3500000000001871E-6</v>
      </c>
      <c r="J4">
        <f>I4*1000000</f>
        <v>4.3500000000001871</v>
      </c>
      <c r="K4">
        <f>AVERAGE(J4:J5)</f>
        <v>4.6999999999999815</v>
      </c>
      <c r="L4" s="9">
        <f>(E4)-(F4)</f>
        <v>1.1900000000000244E-3</v>
      </c>
      <c r="M4" s="10">
        <f>(L4/G4)*100</f>
        <v>68.390804597699599</v>
      </c>
      <c r="N4" s="10"/>
      <c r="O4" s="10">
        <f>AVERAGE(M4:M5)</f>
        <v>69.096392397859049</v>
      </c>
    </row>
    <row r="5" spans="1:15" x14ac:dyDescent="0.35">
      <c r="A5">
        <v>3780</v>
      </c>
      <c r="B5">
        <v>1</v>
      </c>
      <c r="C5" t="s">
        <v>14</v>
      </c>
      <c r="D5" s="4">
        <v>1.1351800000000001</v>
      </c>
      <c r="E5" s="14">
        <v>1.1372</v>
      </c>
      <c r="F5" s="14">
        <v>1.1357900000000001</v>
      </c>
      <c r="G5">
        <f t="shared" si="0"/>
        <v>2.0199999999999108E-3</v>
      </c>
      <c r="H5">
        <v>400</v>
      </c>
      <c r="I5">
        <f t="shared" ref="I5:I23" si="1">(G5)/H5</f>
        <v>5.0499999999997772E-6</v>
      </c>
      <c r="J5">
        <f t="shared" ref="J5:J23" si="2">I5*1000000</f>
        <v>5.0499999999997769</v>
      </c>
      <c r="L5" s="9">
        <f t="shared" ref="L5:L9" si="3">(E5)-(F5)</f>
        <v>1.4099999999999113E-3</v>
      </c>
      <c r="M5" s="10">
        <f>(L5/G5)*100</f>
        <v>69.801980198018498</v>
      </c>
      <c r="N5" s="10"/>
    </row>
    <row r="6" spans="1:15" x14ac:dyDescent="0.35">
      <c r="A6">
        <v>3781</v>
      </c>
      <c r="B6">
        <v>2</v>
      </c>
      <c r="C6" t="s">
        <v>13</v>
      </c>
      <c r="D6" s="4">
        <v>1.1259600000000001</v>
      </c>
      <c r="E6" s="14">
        <v>1.1280699999999999</v>
      </c>
      <c r="F6" s="14">
        <v>1.1266099999999999</v>
      </c>
      <c r="G6">
        <f t="shared" si="0"/>
        <v>2.1099999999998342E-3</v>
      </c>
      <c r="H6">
        <v>400</v>
      </c>
      <c r="I6">
        <f t="shared" si="1"/>
        <v>5.2749999999995853E-6</v>
      </c>
      <c r="J6">
        <f t="shared" si="2"/>
        <v>5.2749999999995856</v>
      </c>
      <c r="K6">
        <f>AVERAGE(J6:J7)</f>
        <v>4.9499999999999549</v>
      </c>
      <c r="L6" s="9">
        <f>(E6)-(F6)</f>
        <v>1.4600000000000168E-3</v>
      </c>
      <c r="M6" s="10">
        <f t="shared" ref="M6:M23" si="4">(L6/G6)*100</f>
        <v>69.19431279621476</v>
      </c>
      <c r="N6" s="10"/>
      <c r="O6" s="10">
        <f>AVERAGE(M6:M7)</f>
        <v>69.191750992704144</v>
      </c>
    </row>
    <row r="7" spans="1:15" x14ac:dyDescent="0.35">
      <c r="A7">
        <v>3782</v>
      </c>
      <c r="B7">
        <v>2</v>
      </c>
      <c r="C7" t="s">
        <v>14</v>
      </c>
      <c r="D7" s="4">
        <v>1.12991</v>
      </c>
      <c r="E7" s="14">
        <v>1.1317600000000001</v>
      </c>
      <c r="F7" s="14">
        <v>1.1304799999999999</v>
      </c>
      <c r="G7">
        <f t="shared" si="0"/>
        <v>1.8500000000001293E-3</v>
      </c>
      <c r="H7">
        <v>400</v>
      </c>
      <c r="I7">
        <f t="shared" si="1"/>
        <v>4.6250000000003233E-6</v>
      </c>
      <c r="J7">
        <f t="shared" si="2"/>
        <v>4.6250000000003233</v>
      </c>
      <c r="L7" s="9">
        <f t="shared" si="3"/>
        <v>1.2800000000001699E-3</v>
      </c>
      <c r="M7" s="10">
        <f t="shared" si="4"/>
        <v>69.189189189193527</v>
      </c>
      <c r="N7" s="10"/>
    </row>
    <row r="8" spans="1:15" x14ac:dyDescent="0.35">
      <c r="A8">
        <v>3783</v>
      </c>
      <c r="B8">
        <v>3</v>
      </c>
      <c r="C8" t="s">
        <v>13</v>
      </c>
      <c r="D8" s="4">
        <v>1.1081700000000001</v>
      </c>
      <c r="E8" s="14">
        <v>1.1101099999999999</v>
      </c>
      <c r="F8" s="14">
        <v>1.10903</v>
      </c>
      <c r="G8">
        <f t="shared" si="0"/>
        <v>1.9399999999998307E-3</v>
      </c>
      <c r="H8">
        <v>400</v>
      </c>
      <c r="I8">
        <f t="shared" si="1"/>
        <v>4.8499999999995766E-6</v>
      </c>
      <c r="J8">
        <f t="shared" si="2"/>
        <v>4.8499999999995769</v>
      </c>
      <c r="K8">
        <f>AVERAGE(J8:J9)</f>
        <v>4.837499999999773</v>
      </c>
      <c r="L8" s="9">
        <f t="shared" si="3"/>
        <v>1.0799999999999699E-3</v>
      </c>
      <c r="M8" s="10">
        <f t="shared" si="4"/>
        <v>55.670103092786803</v>
      </c>
      <c r="N8" s="10"/>
      <c r="O8" s="10">
        <f>AVERAGE(M8:M9)</f>
        <v>56.59152823032997</v>
      </c>
    </row>
    <row r="9" spans="1:15" x14ac:dyDescent="0.35">
      <c r="A9">
        <v>3784</v>
      </c>
      <c r="B9">
        <v>3</v>
      </c>
      <c r="C9" t="s">
        <v>14</v>
      </c>
      <c r="D9" s="4">
        <v>1.12948</v>
      </c>
      <c r="E9" s="14">
        <v>1.13141</v>
      </c>
      <c r="F9" s="14">
        <v>1.1303000000000001</v>
      </c>
      <c r="G9">
        <f t="shared" si="0"/>
        <v>1.9299999999999873E-3</v>
      </c>
      <c r="H9">
        <v>400</v>
      </c>
      <c r="I9">
        <f t="shared" si="1"/>
        <v>4.8249999999999682E-6</v>
      </c>
      <c r="J9">
        <f t="shared" si="2"/>
        <v>4.8249999999999682</v>
      </c>
      <c r="L9" s="9">
        <f t="shared" si="3"/>
        <v>1.1099999999999444E-3</v>
      </c>
      <c r="M9" s="10">
        <f t="shared" si="4"/>
        <v>57.512953367873145</v>
      </c>
      <c r="N9" s="10"/>
    </row>
    <row r="10" spans="1:15" x14ac:dyDescent="0.35">
      <c r="A10">
        <v>3785</v>
      </c>
      <c r="B10" s="4">
        <v>4</v>
      </c>
      <c r="C10" t="s">
        <v>13</v>
      </c>
      <c r="D10" s="4">
        <v>1.1181099999999999</v>
      </c>
      <c r="E10" s="14">
        <v>1.12046</v>
      </c>
      <c r="F10" s="14">
        <v>1.11921</v>
      </c>
      <c r="G10" s="4">
        <f t="shared" si="0"/>
        <v>2.3500000000000743E-3</v>
      </c>
      <c r="H10">
        <v>400</v>
      </c>
      <c r="I10" s="4">
        <f t="shared" si="1"/>
        <v>5.875000000000186E-6</v>
      </c>
      <c r="J10" s="4">
        <f t="shared" si="2"/>
        <v>5.8750000000001856</v>
      </c>
      <c r="K10" s="4">
        <f>AVERAGE(J10:J11)</f>
        <v>5.4124999999999313</v>
      </c>
      <c r="L10" s="11">
        <f t="shared" ref="L10:L23" si="5">(E10)-(F10)</f>
        <v>1.2499999999999734E-3</v>
      </c>
      <c r="M10" s="12">
        <f t="shared" si="4"/>
        <v>53.191489361699318</v>
      </c>
      <c r="N10" s="12"/>
      <c r="O10" s="10">
        <f>AVERAGE(M10:M11)</f>
        <v>56.393724478830364</v>
      </c>
    </row>
    <row r="11" spans="1:15" x14ac:dyDescent="0.35">
      <c r="A11">
        <v>3786</v>
      </c>
      <c r="B11">
        <v>4</v>
      </c>
      <c r="C11" t="s">
        <v>14</v>
      </c>
      <c r="D11" s="4">
        <v>1.1279300000000001</v>
      </c>
      <c r="E11" s="14">
        <v>1.12991</v>
      </c>
      <c r="F11" s="14">
        <v>1.12873</v>
      </c>
      <c r="G11">
        <f t="shared" si="0"/>
        <v>1.9799999999998708E-3</v>
      </c>
      <c r="H11">
        <v>400</v>
      </c>
      <c r="I11">
        <f t="shared" si="1"/>
        <v>4.9499999999996765E-6</v>
      </c>
      <c r="J11">
        <f t="shared" si="2"/>
        <v>4.9499999999996769</v>
      </c>
      <c r="L11" s="9">
        <f t="shared" si="5"/>
        <v>1.1799999999999589E-3</v>
      </c>
      <c r="M11" s="10">
        <f t="shared" si="4"/>
        <v>59.595959595961411</v>
      </c>
    </row>
    <row r="12" spans="1:15" x14ac:dyDescent="0.35">
      <c r="A12">
        <v>3787</v>
      </c>
      <c r="B12">
        <v>5</v>
      </c>
      <c r="C12" t="s">
        <v>13</v>
      </c>
      <c r="D12" s="4">
        <v>1.1177999999999999</v>
      </c>
      <c r="E12" s="14">
        <v>1.14018</v>
      </c>
      <c r="F12" s="14">
        <v>1.12486</v>
      </c>
      <c r="G12">
        <f t="shared" si="0"/>
        <v>2.2380000000000067E-2</v>
      </c>
      <c r="H12">
        <v>400</v>
      </c>
      <c r="I12">
        <f t="shared" si="1"/>
        <v>5.5950000000000167E-5</v>
      </c>
      <c r="J12">
        <f t="shared" si="2"/>
        <v>55.950000000000166</v>
      </c>
      <c r="K12">
        <f>AVERAGE(J12:J13)</f>
        <v>55.517857142857174</v>
      </c>
      <c r="L12" s="9">
        <f t="shared" si="5"/>
        <v>1.532E-2</v>
      </c>
      <c r="M12" s="10">
        <f t="shared" si="4"/>
        <v>68.453976764968516</v>
      </c>
      <c r="O12" s="10">
        <f>AVERAGE(M12:M13)</f>
        <v>68.018482158417612</v>
      </c>
    </row>
    <row r="13" spans="1:15" x14ac:dyDescent="0.35">
      <c r="A13">
        <v>3788</v>
      </c>
      <c r="B13">
        <v>5</v>
      </c>
      <c r="C13" t="s">
        <v>14</v>
      </c>
      <c r="D13" s="4">
        <v>1.12635</v>
      </c>
      <c r="E13" s="14">
        <v>1.1456299999999999</v>
      </c>
      <c r="F13" s="14">
        <v>1.1326000000000001</v>
      </c>
      <c r="G13">
        <f t="shared" si="0"/>
        <v>1.9279999999999964E-2</v>
      </c>
      <c r="H13">
        <v>350</v>
      </c>
      <c r="I13">
        <f t="shared" si="1"/>
        <v>5.5085714285714179E-5</v>
      </c>
      <c r="J13">
        <f t="shared" si="2"/>
        <v>55.085714285714182</v>
      </c>
      <c r="L13" s="9">
        <f t="shared" si="5"/>
        <v>1.3029999999999875E-2</v>
      </c>
      <c r="M13" s="10">
        <f t="shared" si="4"/>
        <v>67.582987551866708</v>
      </c>
    </row>
    <row r="14" spans="1:15" x14ac:dyDescent="0.35">
      <c r="A14">
        <v>3789</v>
      </c>
      <c r="B14">
        <v>6</v>
      </c>
      <c r="C14" t="s">
        <v>13</v>
      </c>
      <c r="D14" s="4">
        <v>1.13371</v>
      </c>
      <c r="E14" s="14">
        <v>1.15429</v>
      </c>
      <c r="F14" s="14">
        <v>1.1407</v>
      </c>
      <c r="G14">
        <f t="shared" si="0"/>
        <v>2.0580000000000043E-2</v>
      </c>
      <c r="H14">
        <v>400</v>
      </c>
      <c r="I14">
        <f t="shared" si="1"/>
        <v>5.1450000000000105E-5</v>
      </c>
      <c r="J14">
        <f t="shared" si="2"/>
        <v>51.450000000000102</v>
      </c>
      <c r="K14">
        <f>AVERAGE(J14:J15)</f>
        <v>52.662500000000279</v>
      </c>
      <c r="L14" s="9">
        <f t="shared" si="5"/>
        <v>1.3589999999999991E-2</v>
      </c>
      <c r="M14" s="10">
        <f t="shared" si="4"/>
        <v>66.034985422740348</v>
      </c>
      <c r="O14" s="10">
        <f>AVERAGE(M14:M15)</f>
        <v>68.748351180047564</v>
      </c>
    </row>
    <row r="15" spans="1:15" x14ac:dyDescent="0.35">
      <c r="A15">
        <v>3790</v>
      </c>
      <c r="B15">
        <v>6</v>
      </c>
      <c r="C15" t="s">
        <v>14</v>
      </c>
      <c r="D15" s="4">
        <v>1.1299699999999999</v>
      </c>
      <c r="E15" s="14">
        <v>1.1515200000000001</v>
      </c>
      <c r="F15" s="14">
        <v>1.13612</v>
      </c>
      <c r="G15">
        <f t="shared" si="0"/>
        <v>2.155000000000018E-2</v>
      </c>
      <c r="H15">
        <v>400</v>
      </c>
      <c r="I15">
        <f t="shared" si="1"/>
        <v>5.3875000000000449E-5</v>
      </c>
      <c r="J15">
        <f t="shared" si="2"/>
        <v>53.875000000000448</v>
      </c>
      <c r="L15" s="9">
        <f t="shared" si="5"/>
        <v>1.540000000000008E-2</v>
      </c>
      <c r="M15" s="10">
        <f t="shared" si="4"/>
        <v>71.461716937354765</v>
      </c>
    </row>
    <row r="16" spans="1:15" x14ac:dyDescent="0.35">
      <c r="A16">
        <v>3791</v>
      </c>
      <c r="B16">
        <v>7</v>
      </c>
      <c r="C16" t="s">
        <v>13</v>
      </c>
      <c r="D16" s="4">
        <v>1.1293800000000001</v>
      </c>
      <c r="E16" s="14">
        <v>1.1314299999999999</v>
      </c>
      <c r="F16" s="14">
        <v>1.13001</v>
      </c>
      <c r="G16">
        <f t="shared" si="0"/>
        <v>2.0499999999998852E-3</v>
      </c>
      <c r="H16">
        <v>400</v>
      </c>
      <c r="I16">
        <f t="shared" si="1"/>
        <v>5.1249999999997129E-6</v>
      </c>
      <c r="J16">
        <f t="shared" si="2"/>
        <v>5.1249999999997131</v>
      </c>
      <c r="K16">
        <f>AVERAGE(J16:J17)</f>
        <v>4.649999999999932</v>
      </c>
      <c r="L16" s="9">
        <f>(E16)-(F16)</f>
        <v>1.4199999999999768E-3</v>
      </c>
      <c r="M16" s="10">
        <f t="shared" si="4"/>
        <v>69.268292682929584</v>
      </c>
      <c r="O16" s="10">
        <f>AVERAGE(M16:M17)</f>
        <v>67.86767927560031</v>
      </c>
    </row>
    <row r="17" spans="1:15" x14ac:dyDescent="0.35">
      <c r="A17">
        <v>3792</v>
      </c>
      <c r="B17">
        <v>7</v>
      </c>
      <c r="C17" t="s">
        <v>14</v>
      </c>
      <c r="D17" s="4">
        <v>1.12351</v>
      </c>
      <c r="E17" s="14">
        <v>1.1251800000000001</v>
      </c>
      <c r="F17" s="14">
        <v>1.1240699999999999</v>
      </c>
      <c r="G17">
        <f t="shared" si="0"/>
        <v>1.6700000000000603E-3</v>
      </c>
      <c r="H17">
        <v>400</v>
      </c>
      <c r="I17">
        <f t="shared" si="1"/>
        <v>4.1750000000001506E-6</v>
      </c>
      <c r="J17">
        <f t="shared" si="2"/>
        <v>4.1750000000001508</v>
      </c>
      <c r="L17" s="9">
        <f t="shared" si="5"/>
        <v>1.1100000000001664E-3</v>
      </c>
      <c r="M17" s="10">
        <f t="shared" si="4"/>
        <v>66.467065868271035</v>
      </c>
    </row>
    <row r="18" spans="1:15" x14ac:dyDescent="0.35">
      <c r="A18">
        <v>3793</v>
      </c>
      <c r="B18">
        <v>8</v>
      </c>
      <c r="C18" t="s">
        <v>13</v>
      </c>
      <c r="D18" s="4">
        <v>1.13181</v>
      </c>
      <c r="E18" s="14">
        <v>1.1338999999999999</v>
      </c>
      <c r="F18" s="14">
        <v>1.13276</v>
      </c>
      <c r="G18">
        <f t="shared" si="0"/>
        <v>2.0899999999999253E-3</v>
      </c>
      <c r="H18">
        <v>400</v>
      </c>
      <c r="I18">
        <f t="shared" si="1"/>
        <v>5.2249999999998128E-6</v>
      </c>
      <c r="J18">
        <f t="shared" si="2"/>
        <v>5.2249999999998131</v>
      </c>
      <c r="K18" s="4">
        <f>AVERAGE(J18:J19)</f>
        <v>5.2624999999997808</v>
      </c>
      <c r="L18" s="9">
        <f t="shared" si="5"/>
        <v>1.1399999999999189E-3</v>
      </c>
      <c r="M18" s="10">
        <f t="shared" si="4"/>
        <v>54.545454545452607</v>
      </c>
      <c r="O18" s="10">
        <f>AVERAGE(M18:M19)</f>
        <v>51.565180102912933</v>
      </c>
    </row>
    <row r="19" spans="1:15" x14ac:dyDescent="0.35">
      <c r="A19">
        <v>3794</v>
      </c>
      <c r="B19">
        <v>8</v>
      </c>
      <c r="C19" t="s">
        <v>14</v>
      </c>
      <c r="D19" s="4">
        <v>1.11975</v>
      </c>
      <c r="E19" s="14">
        <v>1.1218699999999999</v>
      </c>
      <c r="F19" s="14">
        <v>1.1208400000000001</v>
      </c>
      <c r="G19">
        <f t="shared" si="0"/>
        <v>2.1199999999998997E-3</v>
      </c>
      <c r="H19">
        <v>400</v>
      </c>
      <c r="I19">
        <f t="shared" si="1"/>
        <v>5.2999999999997494E-6</v>
      </c>
      <c r="J19">
        <f t="shared" si="2"/>
        <v>5.2999999999997494</v>
      </c>
      <c r="L19" s="9">
        <f t="shared" si="5"/>
        <v>1.0299999999998644E-3</v>
      </c>
      <c r="M19" s="10">
        <f t="shared" si="4"/>
        <v>48.584905660373259</v>
      </c>
    </row>
    <row r="20" spans="1:15" x14ac:dyDescent="0.35">
      <c r="A20">
        <v>3795</v>
      </c>
      <c r="B20">
        <v>9</v>
      </c>
      <c r="C20" t="s">
        <v>13</v>
      </c>
      <c r="D20" s="4">
        <v>1.12548</v>
      </c>
      <c r="E20" s="14">
        <v>1.1467499999999999</v>
      </c>
      <c r="F20" s="14">
        <v>1.13364</v>
      </c>
      <c r="G20">
        <f t="shared" si="0"/>
        <v>2.12699999999999E-2</v>
      </c>
      <c r="H20">
        <v>200</v>
      </c>
      <c r="I20">
        <f t="shared" si="1"/>
        <v>1.063499999999995E-4</v>
      </c>
      <c r="J20">
        <f t="shared" si="2"/>
        <v>106.3499999999995</v>
      </c>
      <c r="K20">
        <f>AVERAGE(J20:J21)</f>
        <v>111.27499999999957</v>
      </c>
      <c r="L20" s="9">
        <f t="shared" si="5"/>
        <v>1.3109999999999955E-2</v>
      </c>
      <c r="M20" s="10">
        <f t="shared" si="4"/>
        <v>61.636107193229982</v>
      </c>
      <c r="O20" s="10">
        <f>AVERAGE(M20:M21)</f>
        <v>62.960910739472141</v>
      </c>
    </row>
    <row r="21" spans="1:15" x14ac:dyDescent="0.35">
      <c r="A21">
        <v>3796</v>
      </c>
      <c r="B21">
        <v>9</v>
      </c>
      <c r="C21" t="s">
        <v>14</v>
      </c>
      <c r="D21" s="4">
        <v>1.12687</v>
      </c>
      <c r="E21" s="14">
        <v>1.15011</v>
      </c>
      <c r="F21" s="14">
        <v>1.13517</v>
      </c>
      <c r="G21">
        <f t="shared" si="0"/>
        <v>2.3239999999999927E-2</v>
      </c>
      <c r="H21">
        <v>200</v>
      </c>
      <c r="I21">
        <f t="shared" si="1"/>
        <v>1.1619999999999964E-4</v>
      </c>
      <c r="J21">
        <f t="shared" si="2"/>
        <v>116.19999999999963</v>
      </c>
      <c r="L21" s="9">
        <f t="shared" si="5"/>
        <v>1.4939999999999953E-2</v>
      </c>
      <c r="M21" s="10">
        <f t="shared" si="4"/>
        <v>64.285714285714292</v>
      </c>
    </row>
    <row r="22" spans="1:15" x14ac:dyDescent="0.35">
      <c r="A22">
        <v>3797</v>
      </c>
      <c r="B22">
        <v>10</v>
      </c>
      <c r="C22" t="s">
        <v>13</v>
      </c>
      <c r="D22" s="4">
        <v>1.1295999999999999</v>
      </c>
      <c r="E22" s="14">
        <v>1.1330199999999999</v>
      </c>
      <c r="F22" s="14">
        <v>1.1308</v>
      </c>
      <c r="G22">
        <f t="shared" si="0"/>
        <v>3.4199999999999786E-3</v>
      </c>
      <c r="H22">
        <v>400</v>
      </c>
      <c r="I22">
        <f t="shared" si="1"/>
        <v>8.5499999999999469E-6</v>
      </c>
      <c r="J22">
        <f t="shared" si="2"/>
        <v>8.5499999999999474</v>
      </c>
      <c r="K22" s="4">
        <f>AVERAGE(J22:J23)</f>
        <v>6.412499999999822</v>
      </c>
      <c r="L22" s="9">
        <f t="shared" si="5"/>
        <v>2.2199999999998887E-3</v>
      </c>
      <c r="M22" s="10">
        <f t="shared" si="4"/>
        <v>64.912280701751541</v>
      </c>
      <c r="O22" s="10">
        <f>AVERAGE(M22:M23)</f>
        <v>62.573099415201426</v>
      </c>
    </row>
    <row r="23" spans="1:15" x14ac:dyDescent="0.35">
      <c r="A23">
        <v>3798</v>
      </c>
      <c r="B23">
        <v>10</v>
      </c>
      <c r="C23" t="s">
        <v>14</v>
      </c>
      <c r="D23" s="4">
        <v>1.1231100000000001</v>
      </c>
      <c r="E23" s="14">
        <v>1.1248199999999999</v>
      </c>
      <c r="F23" s="14">
        <v>1.1237900000000001</v>
      </c>
      <c r="G23">
        <f t="shared" si="0"/>
        <v>1.7099999999998783E-3</v>
      </c>
      <c r="H23">
        <v>400</v>
      </c>
      <c r="I23">
        <f t="shared" si="1"/>
        <v>4.2749999999996956E-6</v>
      </c>
      <c r="J23">
        <f t="shared" si="2"/>
        <v>4.2749999999996957</v>
      </c>
      <c r="L23" s="9">
        <f t="shared" si="5"/>
        <v>1.0299999999998644E-3</v>
      </c>
      <c r="M23" s="10">
        <f t="shared" si="4"/>
        <v>60.233918128651318</v>
      </c>
    </row>
    <row r="24" spans="1:15" x14ac:dyDescent="0.35">
      <c r="O24" s="10"/>
    </row>
    <row r="26" spans="1:15" x14ac:dyDescent="0.35">
      <c r="O26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27E9-BDEA-43DC-999E-E2B535E947C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Roxannel Johnson</dc:creator>
  <cp:lastModifiedBy>Lcoiro</cp:lastModifiedBy>
  <dcterms:created xsi:type="dcterms:W3CDTF">2021-12-16T14:34:21Z</dcterms:created>
  <dcterms:modified xsi:type="dcterms:W3CDTF">2022-07-22T16:48:43Z</dcterms:modified>
</cp:coreProperties>
</file>