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<sst xmlns="http://schemas.openxmlformats.org/spreadsheetml/2006/main" count="6022" uniqueCount="2929">
  <si>
    <t>Pesticide</t>
  </si>
  <si>
    <t>Year Updated</t>
  </si>
  <si>
    <t>CAS number</t>
  </si>
  <si>
    <t>Freshwater Vertebrate_Acute</t>
  </si>
  <si>
    <t>Freshwater Vertebrate_Chronic</t>
  </si>
  <si>
    <t>Freshwater Invertebrates_Acute</t>
  </si>
  <si>
    <t>Freshwater Invertebrates_Chronic</t>
  </si>
  <si>
    <t>Nonvascular Plants</t>
  </si>
  <si>
    <t>Vascular Plants</t>
  </si>
  <si>
    <t>Office of Water  Aquatic Life Criteria_Acute</t>
  </si>
  <si>
    <t>Office of Water  Aquatic Life Criteria_Chronic</t>
  </si>
  <si>
    <t>table_title</t>
  </si>
  <si>
    <t>url</t>
  </si>
  <si>
    <t>1,2-Benzisothiazol-3(2H)-one, 2-butyl (BBIT)</t>
  </si>
  <si>
    <t>1,2-benzisothiazolin-3-one (BIT)</t>
  </si>
  <si>
    <t>1,3-PAD</t>
  </si>
  <si>
    <t>1-Naphthalene acetic acid (NAA)</t>
  </si>
  <si>
    <t>1-Naphthalene acetic acid ammonium salt</t>
  </si>
  <si>
    <t>1-Naphthalene acetic acid potassium salt</t>
  </si>
  <si>
    <t>1-Naphthaleneacetamide (NAD)</t>
  </si>
  <si>
    <t>1-Naphthaleneacetic Acid Ethyl Ester (NAA Ester)</t>
  </si>
  <si>
    <t>2,4-D</t>
  </si>
  <si>
    <t>2,4-D acids and salts</t>
  </si>
  <si>
    <t>2,4-D esters</t>
  </si>
  <si>
    <t>2,4-D, 2-ethylhexyl ester</t>
  </si>
  <si>
    <t>2,4-D, Butcarethyl ester</t>
  </si>
  <si>
    <t>2,4-D, Diethanolamine salt</t>
  </si>
  <si>
    <t>2,4-D, Dimethylamine salt</t>
  </si>
  <si>
    <t>2,4-D, Isopropyl ester</t>
  </si>
  <si>
    <t>2,4-DB</t>
  </si>
  <si>
    <t>2,4-DB-DMAS</t>
  </si>
  <si>
    <t>3, 6-dichlorosalicylic acid (DCSA)</t>
  </si>
  <si>
    <t>3-Trifluoromethyl-4-Nitrophenol (TFM)</t>
  </si>
  <si>
    <t>4-aminopyridine</t>
  </si>
  <si>
    <t>Abamectin</t>
  </si>
  <si>
    <t>Acephate</t>
  </si>
  <si>
    <t>Acequinocyl</t>
  </si>
  <si>
    <t>Acetaminophen</t>
  </si>
  <si>
    <t>Acetamiprid</t>
  </si>
  <si>
    <t>Acetic acid</t>
  </si>
  <si>
    <t>Acetochlor</t>
  </si>
  <si>
    <t>Acetochlor degradate ethanesulfonic acid (ESA)</t>
  </si>
  <si>
    <t>Acibenzolar</t>
  </si>
  <si>
    <t>Acrolein</t>
  </si>
  <si>
    <t>Afidopyropen</t>
  </si>
  <si>
    <t>Alachlor</t>
  </si>
  <si>
    <t>Alachlor ethane sulfonic acid</t>
  </si>
  <si>
    <t>Alachlor oxanilic acid</t>
  </si>
  <si>
    <t>Aldicarb</t>
  </si>
  <si>
    <t>Aldicarb degradate "Aldicarb sulfone"</t>
  </si>
  <si>
    <t>Aldicarb degradate "Aldicarb sulfoxide"</t>
  </si>
  <si>
    <t>Aliphatic esters</t>
  </si>
  <si>
    <t>Aliphatic Oils- 100 Paraffine Oil</t>
  </si>
  <si>
    <t>Aliphatic Oils- 70 Orchard Spray</t>
  </si>
  <si>
    <t>Aliphatic Oils- 90 Neutral Oil</t>
  </si>
  <si>
    <t>Aliphatic Oils- GB-1111</t>
  </si>
  <si>
    <t>Aliphatic Oils- N65DW</t>
  </si>
  <si>
    <t>Aliphatic Oils- VHVI-4</t>
  </si>
  <si>
    <t>Allethrin</t>
  </si>
  <si>
    <t>Alpha-Chlorohydrin</t>
  </si>
  <si>
    <t>Alpha-Cypermethrin</t>
  </si>
  <si>
    <t>Alpha-cypermethrin degradate (3-phenoxybenzoic acid) 3-phenoxybenzoic acid</t>
  </si>
  <si>
    <t>Aluminum Phosphide</t>
  </si>
  <si>
    <t>Ametryn</t>
  </si>
  <si>
    <t>Amicarbazone</t>
  </si>
  <si>
    <t>Aminocyclopyrachlor acid</t>
  </si>
  <si>
    <t>Aminocyclopyrachlor ester</t>
  </si>
  <si>
    <t>Aminopyralid</t>
  </si>
  <si>
    <t>Amitraz</t>
  </si>
  <si>
    <t>Amitraz BTS 27271</t>
  </si>
  <si>
    <t>Amitraz BTS 27919</t>
  </si>
  <si>
    <t>Ammonium Salts of Fatty Acids</t>
  </si>
  <si>
    <t>Ancymidol</t>
  </si>
  <si>
    <t>Antimycin A</t>
  </si>
  <si>
    <t>Aquashade</t>
  </si>
  <si>
    <t>Arsenic Acid</t>
  </si>
  <si>
    <t>Arsenic Trioxide</t>
  </si>
  <si>
    <t>Asulam</t>
  </si>
  <si>
    <t>Atrazine</t>
  </si>
  <si>
    <t>Azinphos methyl</t>
  </si>
  <si>
    <t>Azoxystrobin</t>
  </si>
  <si>
    <t>Benfluralin</t>
  </si>
  <si>
    <t>Bensulfuron-methyl</t>
  </si>
  <si>
    <t>Bensulide</t>
  </si>
  <si>
    <t>Bentazon</t>
  </si>
  <si>
    <t>Bentazon, sodium salt</t>
  </si>
  <si>
    <t>Benzobicyclon</t>
  </si>
  <si>
    <t>Benzobicyclon degradate Metabolite B</t>
  </si>
  <si>
    <t>Benzovindiflupyr</t>
  </si>
  <si>
    <t>Benzovindiflupyr degradate M700F001</t>
  </si>
  <si>
    <t>Benzovindiflupyr degradate SYN546039</t>
  </si>
  <si>
    <t>Benzyl Benzoate</t>
  </si>
  <si>
    <t>Benzyl Benzoate degradate Benzoic Acid</t>
  </si>
  <si>
    <t>Benzyl Benzoate degradate Sodium Benzoate</t>
  </si>
  <si>
    <t>Beta-Cyfluthrin</t>
  </si>
  <si>
    <t>Beta-Cypermethrin</t>
  </si>
  <si>
    <t>Bicyclopyrone</t>
  </si>
  <si>
    <t>Bicyclopyrone degradate CSAA589691 ((1S,3R)-cyclopentane-1,3-dicarboxylic acid)</t>
  </si>
  <si>
    <t>Bicyclopyrone degradate CSCC163768 (6-(trifluoromethyl)pyridine-2,3-dicarboxylic acid)</t>
  </si>
  <si>
    <t>Bifenazate</t>
  </si>
  <si>
    <t>Bifenazate degradate [1,1’-Biphenyl]-3,4-diol (D9472)</t>
  </si>
  <si>
    <t>Bifenazate degradate 2-[4-methoxy(1,1’-biphenyl)-3-yl],1-methylethyl ester (D3598)</t>
  </si>
  <si>
    <t>Bifenazate degradate 4-methoxybiphenyl (D1989)</t>
  </si>
  <si>
    <t>Bifenthrin</t>
  </si>
  <si>
    <t>Bioallethrin</t>
  </si>
  <si>
    <t>Bispyribac-sodium</t>
  </si>
  <si>
    <t>Bixafen</t>
  </si>
  <si>
    <t>Boric Acid</t>
  </si>
  <si>
    <t>Boric Acid Salts</t>
  </si>
  <si>
    <t>Boscalid</t>
  </si>
  <si>
    <t>Broflanilide</t>
  </si>
  <si>
    <t>Bromacil</t>
  </si>
  <si>
    <t>Bromoxynil heptanoate</t>
  </si>
  <si>
    <t>Bromoxynil octanoate</t>
  </si>
  <si>
    <t>Bromoxynil phenol</t>
  </si>
  <si>
    <t>Bromuconazole</t>
  </si>
  <si>
    <t>Buprofezin</t>
  </si>
  <si>
    <t>Butoxypolypropylene Glycol</t>
  </si>
  <si>
    <t>Butylate</t>
  </si>
  <si>
    <t>Cacodylate Acid</t>
  </si>
  <si>
    <t>Captan</t>
  </si>
  <si>
    <t>Captan degradate (1,2,3,6-Tetrahydrophthalimide)</t>
  </si>
  <si>
    <t>Captan degradate (tetrahydrophthalimic acid)</t>
  </si>
  <si>
    <t>Carbaryl</t>
  </si>
  <si>
    <t>Carbofuran</t>
  </si>
  <si>
    <t>Carboxin</t>
  </si>
  <si>
    <t>Carboxin Sulfoxide</t>
  </si>
  <si>
    <t>Carfentrazone-ethyl</t>
  </si>
  <si>
    <t>Cetylpyridinium Chloride</t>
  </si>
  <si>
    <t>Chlorantraniliprole</t>
  </si>
  <si>
    <t>Chlorantraniliprole degradate IN-ECD73</t>
  </si>
  <si>
    <t>Chlorantraniliprole degradate IN-EQW78</t>
  </si>
  <si>
    <t>Chlorantraniliprole degradate IN-F6L99</t>
  </si>
  <si>
    <t>Chlorantraniliprole degradate IN-F9N04</t>
  </si>
  <si>
    <t>Chlorantraniliprole degradate IN-GAZ70</t>
  </si>
  <si>
    <t>Chlorantraniliprole degradate IN-LBA22-002</t>
  </si>
  <si>
    <t>Chlorantraniliprole degradate IN-LBA23-000</t>
  </si>
  <si>
    <t>Chlorantraniliprole degradate IN-LBA24-002</t>
  </si>
  <si>
    <t>Chlorfenapyr</t>
  </si>
  <si>
    <t>Chlorfenapyr Metabolite CL303094</t>
  </si>
  <si>
    <t>Chlorfenapyr Metabolite CL303195</t>
  </si>
  <si>
    <t>Chlorfenapyr Metabolite CL303267</t>
  </si>
  <si>
    <t>Chlorfenapyr Metabolite CL312094</t>
  </si>
  <si>
    <t>Chlorfenapyr Metabolite CL325195</t>
  </si>
  <si>
    <t>Chlorflurenol methyl ester (CME)</t>
  </si>
  <si>
    <t>Chlorimuron-ethyl</t>
  </si>
  <si>
    <t>Chlormequat chloride</t>
  </si>
  <si>
    <t>Chloropicrin</t>
  </si>
  <si>
    <t>Chlorothalonil</t>
  </si>
  <si>
    <t>Chlorothalonil degradate (SDS-3701)</t>
  </si>
  <si>
    <t>Chlorpyrifos</t>
  </si>
  <si>
    <t>Chlorpyrifos-methyl</t>
  </si>
  <si>
    <t>Chlorsulfuron</t>
  </si>
  <si>
    <t>Chromated Arsenicals</t>
  </si>
  <si>
    <t>Clethodim</t>
  </si>
  <si>
    <t>Clodinafop-propargyl</t>
  </si>
  <si>
    <t>Clodinafop-propargyl Degradate "Clodinafop acid"</t>
  </si>
  <si>
    <t>Clodinafop-propargyl Degradate (CGA-302371)</t>
  </si>
  <si>
    <t>Clofentezine</t>
  </si>
  <si>
    <t>Clomazone</t>
  </si>
  <si>
    <t>Clopyralid</t>
  </si>
  <si>
    <t>Cloransulam-methyl</t>
  </si>
  <si>
    <t>Cloransulam-methyl degradate 'Cloransulam'</t>
  </si>
  <si>
    <t>Clothianidin</t>
  </si>
  <si>
    <t>Copper</t>
  </si>
  <si>
    <t>Copper 8-quinolinolate (Bis(8-quinolinolato)copper(II))</t>
  </si>
  <si>
    <t>Copper compounds</t>
  </si>
  <si>
    <t>Coumaphos</t>
  </si>
  <si>
    <t>Cyantraniliprole</t>
  </si>
  <si>
    <t>Cyazofamid</t>
  </si>
  <si>
    <t>Cyclanilide</t>
  </si>
  <si>
    <t>Cyclanilide degradate "2,4-dichloroaniline"</t>
  </si>
  <si>
    <t>Cyclaniliprole</t>
  </si>
  <si>
    <t>Cyclaniliprole degradate NK-1375</t>
  </si>
  <si>
    <t>Cyclaniliprole degradate NU-356</t>
  </si>
  <si>
    <t>Cyclaniliprole degradate TJ-537</t>
  </si>
  <si>
    <t>Cycloate</t>
  </si>
  <si>
    <t>Cyflufenamid</t>
  </si>
  <si>
    <t>Cyflufenamid degradate 149-F</t>
  </si>
  <si>
    <t>Cyflufenamid degradate 149-F1</t>
  </si>
  <si>
    <t>Cyflufenamid degradate 149-F11</t>
  </si>
  <si>
    <t>Cyflufenamid degradate 149-F6</t>
  </si>
  <si>
    <t>Cyflumetofen</t>
  </si>
  <si>
    <t>Cyflumetofen degradate AB-1</t>
  </si>
  <si>
    <t>Cyflumetofen degradate AB-1 dimer</t>
  </si>
  <si>
    <t>Cyflumetofen degradate AB-11 (Benzenepropanoic acid,a-cyano-a-[4-(1,1-dimethylethyl)phenyl]-b-oxo-2-(trifluoromethyl)-,1-methylethyl ester)</t>
  </si>
  <si>
    <t>Cyflumetofen degradate A-2 (4-tert-Butylphenyl-acetonitrile)</t>
  </si>
  <si>
    <t>Cyflumetofen degradate B-1 (2-(trifluoro methyl) benzoic acid)</t>
  </si>
  <si>
    <t>Cyflumetofen degradate B-2</t>
  </si>
  <si>
    <t>Cyfluthrin</t>
  </si>
  <si>
    <t>Cyhalofop-butyl</t>
  </si>
  <si>
    <t>Cyhalofop-butyl degradate Cyhalofop-acid</t>
  </si>
  <si>
    <t>Cyhalofop-butyl degradate Cyhalofop-amide</t>
  </si>
  <si>
    <t>Cyhalofop-butyl degradate Cyhalofop-diacid</t>
  </si>
  <si>
    <t>Cyhalofop-butyl degradate FHPBA</t>
  </si>
  <si>
    <t>Cyhalofop-butyl degradate HPPA</t>
  </si>
  <si>
    <t>Cyhexatin</t>
  </si>
  <si>
    <t>Cymoxanil</t>
  </si>
  <si>
    <t>Cypermethrin</t>
  </si>
  <si>
    <t>Cyphenothrin</t>
  </si>
  <si>
    <t>Cyprodinil</t>
  </si>
  <si>
    <t>Cyprodinil degradate "CGA 249287"</t>
  </si>
  <si>
    <t>Cyprodinil degradate "CGA 275535"</t>
  </si>
  <si>
    <t>Cyromazine</t>
  </si>
  <si>
    <t>Cyromazine degradate Melamine</t>
  </si>
  <si>
    <t>Dacthal (DCPA)</t>
  </si>
  <si>
    <t>Daminozide</t>
  </si>
  <si>
    <t>Dazomet</t>
  </si>
  <si>
    <t>Dazomet degradate (Methyl Isothiocyanate)</t>
  </si>
  <si>
    <t>DCOIT</t>
  </si>
  <si>
    <t>DEET (N,N-diethyl-m-toluamide)</t>
  </si>
  <si>
    <t>Deltamethrin</t>
  </si>
  <si>
    <t>Denatonium Benzoate</t>
  </si>
  <si>
    <t>Diazinon</t>
  </si>
  <si>
    <t>Dicamba acid</t>
  </si>
  <si>
    <t>Dicamba, dimethylamine salt</t>
  </si>
  <si>
    <t>Dicamba, sodium salt</t>
  </si>
  <si>
    <t>Dichlobenil</t>
  </si>
  <si>
    <t>Dichloroprop (2,4-DP)</t>
  </si>
  <si>
    <t>Dichlorvos (DDVP)</t>
  </si>
  <si>
    <t>Diclofop-methyl</t>
  </si>
  <si>
    <t>Diclofop-methyl degradate Diclofop Acid</t>
  </si>
  <si>
    <t>Dicofol</t>
  </si>
  <si>
    <t>Dicrotophos</t>
  </si>
  <si>
    <t>Difenacoum</t>
  </si>
  <si>
    <t>Difenoconazole</t>
  </si>
  <si>
    <t>Difenoconazole degradate 1,2,4-Triazole</t>
  </si>
  <si>
    <t>Difenoconazole degradate Triazole Acetic Acid</t>
  </si>
  <si>
    <t>Difenzoquat methyl sulfate</t>
  </si>
  <si>
    <t>Difethialone</t>
  </si>
  <si>
    <t>Diflubenzuron</t>
  </si>
  <si>
    <t>Dikegulac sodium</t>
  </si>
  <si>
    <t>Dimethenamid</t>
  </si>
  <si>
    <t>Dimethoate</t>
  </si>
  <si>
    <t>Dimethomorph</t>
  </si>
  <si>
    <t>Dinotefuran</t>
  </si>
  <si>
    <t>Dinotefuran degradate dn phosphate</t>
  </si>
  <si>
    <t>Dinotefuran degradate MNG</t>
  </si>
  <si>
    <t>Dipropyl isocinchomeronate</t>
  </si>
  <si>
    <t>Diquat Dibromide</t>
  </si>
  <si>
    <t>Disulfoton</t>
  </si>
  <si>
    <t>Disulfoton sulfone</t>
  </si>
  <si>
    <t>Disulfoton sulfoxide</t>
  </si>
  <si>
    <t>Dithiopyr</t>
  </si>
  <si>
    <t>Diuron</t>
  </si>
  <si>
    <t>Diuron degradate DCPMU</t>
  </si>
  <si>
    <t>Diuron degradate mCPDMU</t>
  </si>
  <si>
    <t>d-Limonene</t>
  </si>
  <si>
    <t>Dodine</t>
  </si>
  <si>
    <t>Dyes + Acids</t>
  </si>
  <si>
    <t>Endosulfan</t>
  </si>
  <si>
    <t>Endosulfan sulfate</t>
  </si>
  <si>
    <t>Endothall (acid)</t>
  </si>
  <si>
    <t>Endothall (dipotassium salt)</t>
  </si>
  <si>
    <t>Endothall (mono N,N-dimethylalkylamine salt)</t>
  </si>
  <si>
    <t>EPN</t>
  </si>
  <si>
    <t>EPTC (S-Ethyl dipropylthiocarbamate)</t>
  </si>
  <si>
    <t>Esbiol</t>
  </si>
  <si>
    <t>Esbiol (s-bioallethrin)</t>
  </si>
  <si>
    <t>Esbiothrin</t>
  </si>
  <si>
    <t>Esfenvalerate</t>
  </si>
  <si>
    <t>Ethaboxam</t>
  </si>
  <si>
    <t>Ethaboxam degradate "LGC-32523"</t>
  </si>
  <si>
    <t>Ethaboxam degradate "LGC-32533"</t>
  </si>
  <si>
    <t>Ethalfluralin</t>
  </si>
  <si>
    <t>Ethephon</t>
  </si>
  <si>
    <t>Ethion</t>
  </si>
  <si>
    <t>Ethofumesate</t>
  </si>
  <si>
    <t>Ethofumesate degradate CU88901</t>
  </si>
  <si>
    <t>Ethofumesate degradate ethofumesate acetic acid</t>
  </si>
  <si>
    <t>Ethofumesate degrade NC8493</t>
  </si>
  <si>
    <t>Ethoprop</t>
  </si>
  <si>
    <t>Ethoxyquin</t>
  </si>
  <si>
    <t>Etofenprox</t>
  </si>
  <si>
    <t>Etoxazole</t>
  </si>
  <si>
    <t>Etoxazole degradate 2-amino-2-(4-tert-butyl-2-ethoxyphenyl)ethanol (R-8)</t>
  </si>
  <si>
    <t>Etoxazole degradate 2-amino-2-(4-tert-butyl-2-ethoxyphenyl)ethyl-2' ,6'-difluorobenzoate hydrochloride (R-7)</t>
  </si>
  <si>
    <t>Etoxazole degradate 4-(4-tert-Butyl-2-ethoxyphenyl)-2-(2,6-difluorophenyl)-oxazole (R-13)</t>
  </si>
  <si>
    <t>Etoxazole degradate N-(2,6-Difluorobenzoyl)-2-amino-2-(4-tert-butyl-2-ethoxyphenyl) ethane (R-4)</t>
  </si>
  <si>
    <t>Etoxazole degradate N-(2,6-Difluorobenzoyl)-4-tert-butyl-2-ethoxybenzamide (R-3)</t>
  </si>
  <si>
    <t>Etridiazole</t>
  </si>
  <si>
    <t>Etridiazole degradate 3-DCMT (5-ethoxy-3-dichloromethyl-1,2,4-thiadiazole)</t>
  </si>
  <si>
    <t>ETU (common degradate of Mancozeb, Maneb, and Nabam)</t>
  </si>
  <si>
    <t>Famoxadone</t>
  </si>
  <si>
    <t>Famoxadone degradate IN-H3310-2</t>
  </si>
  <si>
    <t>Famoxadone degradate IN-JL856</t>
  </si>
  <si>
    <t>Famoxadone degradate IN-JS940</t>
  </si>
  <si>
    <t>Famoxadone degradate IN-KF015</t>
  </si>
  <si>
    <t>Famoxadone degradate IN-KZ007</t>
  </si>
  <si>
    <t>Famoxadone degradate IN-MN467</t>
  </si>
  <si>
    <t>Famoxadone degradate IN-MN468</t>
  </si>
  <si>
    <t>Famoxadone degradate IN-MN968</t>
  </si>
  <si>
    <t>Fenamidone</t>
  </si>
  <si>
    <t>Fenamidone degradate RPA-410193 ((5S)-5-Methyl-5-phenyl-3-(phenylamino)-2,4-imidazolelidinedione) (phenylamino)-2,4-imidazolidinedione</t>
  </si>
  <si>
    <t>Fenamidone degradate RPA-412636 ((S)-Methyl-5-phenylimidazolidine-2,4- dione)</t>
  </si>
  <si>
    <t>Fenamidone degradate RPA-412708 ((5S)-3,5-dihydro-5-methyl-2-(methylthio)-5-phenyl-4H-imidazole-4- one)</t>
  </si>
  <si>
    <t>Fenamidone degradate RPA-413255 ((5S)-3,5-5-methyl-2-(methylthio)-3-[(2- nitrophenyl)amino]-5-phenyl-4Himidazole- 4-one)</t>
  </si>
  <si>
    <t>Fenamiphos</t>
  </si>
  <si>
    <t>Fenarimol</t>
  </si>
  <si>
    <t>Fenazaquin</t>
  </si>
  <si>
    <t>Fenazaquin degradate 2-(4-Tert-Butylphenyl) Ethanol</t>
  </si>
  <si>
    <t>Fenazaquin degradate Fenazaquin propionic acid</t>
  </si>
  <si>
    <t>Fenbuconazole</t>
  </si>
  <si>
    <t>Fenbutatin- oxide</t>
  </si>
  <si>
    <t>Fenhexamid</t>
  </si>
  <si>
    <t>Fenitrothion</t>
  </si>
  <si>
    <t>Fenoxaprop-ethyl</t>
  </si>
  <si>
    <t>Fenoxaprop-p-ethyl</t>
  </si>
  <si>
    <t>Fenoxaprop-p-ethyl degradate (AE F046360)</t>
  </si>
  <si>
    <t>Fenoxaprop-p-ethyl Degradate [AE F096918]</t>
  </si>
  <si>
    <t>Fenoxaprop-p-ethyl degradate AE F054014 (Chlorobenzoxazolone)</t>
  </si>
  <si>
    <t>Fenoxaprop-p-ethyl degradate AE F088406 (Fenoxaprop-p acid)</t>
  </si>
  <si>
    <t>Fenoxaprop-p-ethyl degradate AE F096918</t>
  </si>
  <si>
    <t>Fenoxaprop-p-ethyl Degradate Chlorobenzoxazolone [AE F054014]</t>
  </si>
  <si>
    <t>Fenoxaprop-p-ethyl Degradate Fenoxaprop-p acid (AE F088406)</t>
  </si>
  <si>
    <t>Fenoxycarb</t>
  </si>
  <si>
    <t>Fenpropathrin</t>
  </si>
  <si>
    <t>Fenpyrazamine</t>
  </si>
  <si>
    <t>Fenpyrazamine degradate- 2-Cyano-N-isopropyl-2-(otolyl)acetamide (MCNI)</t>
  </si>
  <si>
    <t>Fenpyrazamine degradate- 5-Amino-2-isopropyl-4-(o-tolyl)-1H-pyrazol-3-one(S-2188-DC)</t>
  </si>
  <si>
    <t>Fenpyrazamine degradate- 5-Amino-4-hydroxy-2-isopropyl-4-(o-tolyl)pyrazol-3-one(S-2188-OH)</t>
  </si>
  <si>
    <t>Fenpyroximate</t>
  </si>
  <si>
    <t>Fenpyroximate degradate M-3 ((E)-4-[(1,3-dimethyl-5-phenoxypyrazol-4-yl)methylene-aminooxy-methyl]-benzoic acid)</t>
  </si>
  <si>
    <t>Fenthion</t>
  </si>
  <si>
    <t>Ferbam</t>
  </si>
  <si>
    <t>Fipronil</t>
  </si>
  <si>
    <t>Fipronil degradate fipronil desulfinyl (MB46513)</t>
  </si>
  <si>
    <t>Fipronil degradate fipronil sulfide (MB45950)</t>
  </si>
  <si>
    <t>Fipronil degradate fipronil sulfone (MB46136)</t>
  </si>
  <si>
    <t>Flazasulfuron</t>
  </si>
  <si>
    <t>Flonicamid</t>
  </si>
  <si>
    <t>Florasulam</t>
  </si>
  <si>
    <t>Florpyrauxifen-benzyl</t>
  </si>
  <si>
    <t>Florpyrauxifen-benzyl degradate Acid X11438848</t>
  </si>
  <si>
    <t>Florpyrauxifen-benzyl degradate Des-Chloro- XDE-848 BE ester X12131932</t>
  </si>
  <si>
    <t>Florpyrauxifen-benzyl degradate Des-Chloro-Acid X12393505</t>
  </si>
  <si>
    <t>Florpyrauxifen-benzyl degradate Hydroxy Acid X1196341</t>
  </si>
  <si>
    <t>Florpyrauxifen-benzyl degradate Nitro-Hydroxy Acid X12483137</t>
  </si>
  <si>
    <t>Fluazifop-p-butyl</t>
  </si>
  <si>
    <t>Fluazifop-p-butyl degradate 5-(trifluoromethyl)-2(1H)-pyridinone (R154719)</t>
  </si>
  <si>
    <t>Fluazinam</t>
  </si>
  <si>
    <t>Flubendiamide</t>
  </si>
  <si>
    <t>Fludioxonil</t>
  </si>
  <si>
    <t>Fluensulfone</t>
  </si>
  <si>
    <t>Fluensulfone degradate Butene Sulfonic Acid</t>
  </si>
  <si>
    <t>Fluensulfone degradate Deschloro-Fluensulfone</t>
  </si>
  <si>
    <t>Fluensulfone degradate Methyl Sulfone</t>
  </si>
  <si>
    <t>Fluensulfone degradate Thiazole Sulfonic Acid</t>
  </si>
  <si>
    <t>Flufenacet</t>
  </si>
  <si>
    <t>Flufenacet degradate thiadone</t>
  </si>
  <si>
    <t>Fluindapyr</t>
  </si>
  <si>
    <t>Flumetralin</t>
  </si>
  <si>
    <t>Flumetsulam</t>
  </si>
  <si>
    <t>Flumiclorac-pentyl</t>
  </si>
  <si>
    <t>Flumiclorac-pentyl degradate Flumiclorac acid (IMCA)</t>
  </si>
  <si>
    <t>Flumioxazin</t>
  </si>
  <si>
    <t>Flumioxazin degradate- 482-HA</t>
  </si>
  <si>
    <t>Flumioxazin degradate- APF</t>
  </si>
  <si>
    <t>Flumioxazin degradate- THPA-2Na</t>
  </si>
  <si>
    <t>Fluometuron</t>
  </si>
  <si>
    <t>Fluopicolide</t>
  </si>
  <si>
    <t>Fluopicolide degradate- 3-chloro-5-trifluoromethylpyridine-2-carboxylic acid</t>
  </si>
  <si>
    <t>Fluopicolide degradate- BAM</t>
  </si>
  <si>
    <t>Fluopyram</t>
  </si>
  <si>
    <t>Fluoxastrobin</t>
  </si>
  <si>
    <t>Fluridone</t>
  </si>
  <si>
    <t>Fluroxypyr</t>
  </si>
  <si>
    <t>Fluroxypyr-MHE</t>
  </si>
  <si>
    <t>Fluroxypyr-MHE degradate Fluroxypyr Acid</t>
  </si>
  <si>
    <t>Flurprimidol</t>
  </si>
  <si>
    <t>Flutianil</t>
  </si>
  <si>
    <t>Flutolanil</t>
  </si>
  <si>
    <t>Flutriafol</t>
  </si>
  <si>
    <t>Folpet</t>
  </si>
  <si>
    <t>Folpet degradate Phthalimide</t>
  </si>
  <si>
    <t>Fomesafen</t>
  </si>
  <si>
    <t>Foramsulfuron</t>
  </si>
  <si>
    <t>Forchlorfenuron</t>
  </si>
  <si>
    <t>Formetanate HCl</t>
  </si>
  <si>
    <t>Fosamine Ammonium</t>
  </si>
  <si>
    <t>Fosetyl-Aluminum</t>
  </si>
  <si>
    <t>Fosthiazate</t>
  </si>
  <si>
    <t>Gamma-cyhalothrin</t>
  </si>
  <si>
    <t>Glufosinate</t>
  </si>
  <si>
    <t>Glufosinate ammonium</t>
  </si>
  <si>
    <t>Glufosinate degradate 2-acetamido-4-methylphosphinico-butanoic acid (NAG)</t>
  </si>
  <si>
    <t>Glufosinate degradate 2-methylphosphinico-acetic acid (MPA)</t>
  </si>
  <si>
    <t>Glufosinate degradate 3-methylphosphinicopropionic acid (MPP)</t>
  </si>
  <si>
    <t>Glufosinate degradate Methylphosphinico-formic acid (MPF)</t>
  </si>
  <si>
    <t>Glyphosate</t>
  </si>
  <si>
    <t>Glyphosate degradate aminomethyl phosphoric acid (AMPA)</t>
  </si>
  <si>
    <t>Glyphosate isopropylamine salt</t>
  </si>
  <si>
    <t>Halauxifen-methyl</t>
  </si>
  <si>
    <t>Halauxifen-methyl X11406790 degradate</t>
  </si>
  <si>
    <t>Halauxifen-methyl X11449757 degradate</t>
  </si>
  <si>
    <t>Halauxifen-methyl XDE-729 acid degradate</t>
  </si>
  <si>
    <t>Halohydantoins</t>
  </si>
  <si>
    <t>Halohydantoins degradate DMH</t>
  </si>
  <si>
    <t>Halosulfuron-methyl</t>
  </si>
  <si>
    <t>Hexaflumuron</t>
  </si>
  <si>
    <t>Hexazinone</t>
  </si>
  <si>
    <t>Hexythiazox</t>
  </si>
  <si>
    <t>Hydramethylnon (synonym: Pyrimidone)</t>
  </si>
  <si>
    <t>Hydrogen Cyanamide</t>
  </si>
  <si>
    <t>Hymexazol</t>
  </si>
  <si>
    <t>Imazamox</t>
  </si>
  <si>
    <t>Imazapic acid</t>
  </si>
  <si>
    <t>Imazapic ammonium</t>
  </si>
  <si>
    <t>Imazapyr</t>
  </si>
  <si>
    <t>Imazapyr isopropylamine salt (IPA)</t>
  </si>
  <si>
    <t>Imazaquin</t>
  </si>
  <si>
    <t>Imazethapyr (ammonium salt)</t>
  </si>
  <si>
    <t>Imazethapyr CL266858</t>
  </si>
  <si>
    <t>Imazethapyr CL271197</t>
  </si>
  <si>
    <t>Imazethapyr CL290084</t>
  </si>
  <si>
    <t>Imazosulfuron</t>
  </si>
  <si>
    <t>Imazosulfuron degradate (IPSN)</t>
  </si>
  <si>
    <t>Imidacloprid</t>
  </si>
  <si>
    <t>Imidacloprid guanidine degradate</t>
  </si>
  <si>
    <t>Imidacloprid urea degradate</t>
  </si>
  <si>
    <t>Indoxacarb</t>
  </si>
  <si>
    <t>Indoxacarb degradate (IN-JT333)</t>
  </si>
  <si>
    <t>Indoxacarb degradate- (IN-JT333) (methyl-7-chloro-2,5-dihydro -2-[[[4(trifluoromethoxy)phenyl]amino]carbonyl]indeno[1,2e][1,3,4]oxadiazine -4a(3H)-carboxylate)</t>
  </si>
  <si>
    <t>Indoxacarb degradate (IN-MP819)</t>
  </si>
  <si>
    <t>Indoxacarb degradate- (IN-MP819) (lndenol[1 ,2-e][1 ,3,4]oxadlazine-1 (2H)-carboxylic acid, 7-chloro-3,5-dlhydno-2-[[[4-(triftuoromethoxy)phenyl]amino]carbonyl]-, methyl ester)</t>
  </si>
  <si>
    <t>Indoxacarb degradate (KN127)</t>
  </si>
  <si>
    <t>Inpyrfluxam</t>
  </si>
  <si>
    <t>Iodomethane</t>
  </si>
  <si>
    <t>Iodosulfuron-methyl-sodium</t>
  </si>
  <si>
    <t>Iodosulfuron-methyl-sodium Degradate (Metsulfuron)</t>
  </si>
  <si>
    <t>Ipconazole</t>
  </si>
  <si>
    <t>Ipflufenoquin</t>
  </si>
  <si>
    <t>Iprodione</t>
  </si>
  <si>
    <t>Isofetamid</t>
  </si>
  <si>
    <t>Isoxaben</t>
  </si>
  <si>
    <t>Isoxaflutole</t>
  </si>
  <si>
    <t>Isoxaflutole - rpa202248 (degradate)</t>
  </si>
  <si>
    <t>Isoxaflutole - rpa203328 (degradate)</t>
  </si>
  <si>
    <t>Kasugamycin</t>
  </si>
  <si>
    <t>Kresoxim-methyl</t>
  </si>
  <si>
    <t>Kresoxim-methyl degradate (BF490-1)</t>
  </si>
  <si>
    <t>Lactofen</t>
  </si>
  <si>
    <t>Lambda-cyhalothrin</t>
  </si>
  <si>
    <t>Lindane (gamma HCH)</t>
  </si>
  <si>
    <t>Linuron</t>
  </si>
  <si>
    <t>Magnesium Chloride</t>
  </si>
  <si>
    <t>Malathion</t>
  </si>
  <si>
    <t>Maleic Hydrazide Acid</t>
  </si>
  <si>
    <t>Mancozeb</t>
  </si>
  <si>
    <t>Mandipropamid</t>
  </si>
  <si>
    <t>Mandipropamid degradate- CGA 380778</t>
  </si>
  <si>
    <t>Maneb</t>
  </si>
  <si>
    <t>MCPA acid</t>
  </si>
  <si>
    <t>MCPA DMAS</t>
  </si>
  <si>
    <t>MCPA EHE</t>
  </si>
  <si>
    <t>MCPA sodium salt</t>
  </si>
  <si>
    <t>MCPB</t>
  </si>
  <si>
    <t>MCPB sodium salt</t>
  </si>
  <si>
    <t>Mecoprop-p acid (MCPP-p)</t>
  </si>
  <si>
    <t>Mecoprop-p degradate 2-methyl-4-chlorophenol</t>
  </si>
  <si>
    <t>Mecoprop-p DMAS</t>
  </si>
  <si>
    <t>Mefenoxam</t>
  </si>
  <si>
    <t>Mefentrifluconazole</t>
  </si>
  <si>
    <t>Mepiquat Chloride/Mepiquat Pentaborate</t>
  </si>
  <si>
    <t>Mesosulfuron-methyl</t>
  </si>
  <si>
    <t>Mesosulfuron-methyl degradate (F092944) (2-Amino-4,6-dimethoxypyrimidine)</t>
  </si>
  <si>
    <t>Mesosulfuron-methyl degradate (F147447) (6-Methanesulfonamidomethyl- 1,2-benzisothiazol-3(2H)-one 1,l dioxide)</t>
  </si>
  <si>
    <t>Mesosulfuron-methyl degradate (F160459) (Methyl 2-[3-(4-hydroxy-6-methoxypyrimidine-2- yl)ureidosulfonyl]-4-methanesulfonamido-methyl benzoate)</t>
  </si>
  <si>
    <t>Mesosulfuron-methyl degradate (F160460) (2-[3-(4-hydroxy-6-methoxypyrimidin-2-yl) ureidosulfonyl]-4-methanesulfonamidomethyl-benzoic acid)</t>
  </si>
  <si>
    <t>Mesotrione</t>
  </si>
  <si>
    <t>Mesotrione degradate 2-amino-4-methylsulfonylbenzoic acid (AMBA)</t>
  </si>
  <si>
    <t>Mesotrione degradate 2-nitro-4-methylsulfonylbenzoic acid (MNBA)</t>
  </si>
  <si>
    <t>Metaflumizone</t>
  </si>
  <si>
    <t>Metalaxyl</t>
  </si>
  <si>
    <t>Metaldehyde</t>
  </si>
  <si>
    <t>Metam sodium and Metam potassium degradate- Methyl isothiocyanate (MITC)</t>
  </si>
  <si>
    <t>Metconazole</t>
  </si>
  <si>
    <t>Methamidophos</t>
  </si>
  <si>
    <t>Methanearsonic Acid, disodium salt DSMA</t>
  </si>
  <si>
    <t>Methanearsonic Acid, sodium salt MSMA</t>
  </si>
  <si>
    <t>Methidathion</t>
  </si>
  <si>
    <t>Methiocarb</t>
  </si>
  <si>
    <t>Methiozolin</t>
  </si>
  <si>
    <t>Methomyl</t>
  </si>
  <si>
    <t>Methoprene</t>
  </si>
  <si>
    <t>Methoxychlor</t>
  </si>
  <si>
    <t>Methoxyfenozide</t>
  </si>
  <si>
    <t>Methyl Bromide</t>
  </si>
  <si>
    <t>Methyl bromide degradate- bromide ion</t>
  </si>
  <si>
    <t>Methyl paraoxon</t>
  </si>
  <si>
    <t>Methyl parathion</t>
  </si>
  <si>
    <t>Metofluthrin</t>
  </si>
  <si>
    <t>Metolachlor</t>
  </si>
  <si>
    <t>Metolachlor ethane sulfonic acid</t>
  </si>
  <si>
    <t>Metolachlor oxanilic acid</t>
  </si>
  <si>
    <t>Metrafenone</t>
  </si>
  <si>
    <t>Metrafenone degradate- CL 375816</t>
  </si>
  <si>
    <t>Metrafenone degradate- CL 4084564</t>
  </si>
  <si>
    <t>Metribuzin</t>
  </si>
  <si>
    <t>Metsulfuron-methyl</t>
  </si>
  <si>
    <t>Mevinphos</t>
  </si>
  <si>
    <t>MGK-264</t>
  </si>
  <si>
    <t>MIT/CMIT</t>
  </si>
  <si>
    <t>Molinate</t>
  </si>
  <si>
    <t>Momfluorothrin</t>
  </si>
  <si>
    <t>Monosodium Methane arsonate (MSMA)</t>
  </si>
  <si>
    <t>Myclobutanil</t>
  </si>
  <si>
    <t>Myclobutanil degradate - 1,2,4-triazole</t>
  </si>
  <si>
    <t>Myclobutanil degradate - 1,2,4-triazole acetic acid</t>
  </si>
  <si>
    <t>Nabam</t>
  </si>
  <si>
    <t>Nabam degradate EU (ethylene urea)</t>
  </si>
  <si>
    <t>Naled</t>
  </si>
  <si>
    <t>Napropamide</t>
  </si>
  <si>
    <t>Nicarbazin degradate HDP</t>
  </si>
  <si>
    <t>Nicarbazin DNC</t>
  </si>
  <si>
    <t>Niclosamide</t>
  </si>
  <si>
    <t>Nicosulfuron</t>
  </si>
  <si>
    <t>Nithiazine</t>
  </si>
  <si>
    <t>Nitrapyrin</t>
  </si>
  <si>
    <t>Norflurazon</t>
  </si>
  <si>
    <t>Novaluron</t>
  </si>
  <si>
    <t>Novaluron degradate Chloroaniline</t>
  </si>
  <si>
    <t>Novaluron degradate Chlorphenyl urea</t>
  </si>
  <si>
    <t>Noviflumuron</t>
  </si>
  <si>
    <t>Octhilinone; 2-n- Octyl-4-isothiazoline-3-one (OIT)</t>
  </si>
  <si>
    <t>Orthosulfamuron</t>
  </si>
  <si>
    <t>Oryzalin</t>
  </si>
  <si>
    <t>Oxadiazon</t>
  </si>
  <si>
    <t>Oxamyl</t>
  </si>
  <si>
    <t>Oxathiapiprolin</t>
  </si>
  <si>
    <t>Oxathiapiprolin degradate IN-E8S72 (5-(Trifluoromethyl)-1H-pyrazole-3-carboxylic acid)</t>
  </si>
  <si>
    <t>Oxathiapiprolin degradate IN-P3X26 (2-[1-[2-[5-Methyl-3-(trifluoromethyl)-1H-pyrazol-1-yl]acetyl]-4-piperidinyl]-4-thiazolecarboxylic acid)</t>
  </si>
  <si>
    <t>Oxathiapiprolin degradate IN-Q7D41 (1-[4-[4-[5-(2,6-Difluorophenyl)-3-isoxazolyl]-2-thiazolyl]-1-piperidinyl]-2-[5-methyl-3- (trifluoromethyl)-1H-pyrazol-1-yl]ethanone)</t>
  </si>
  <si>
    <t>Oxathiapiprolin degradate IN-QFD61 (1-[4-(4-Acetyl-2-thiazolyl)-1-piperindyl]- 2-[5-methyl-3-(trifluoromethyl)-1H-pyrazol-1-yl]ethanone)</t>
  </si>
  <si>
    <t>Oxathiapiprolin degradate IN-QPS10 (4-[4-[5-(2,6-Difluorophenyl)-4,5-dihydro-3-isoxazolyl)-2-thiazolyl]piperidine)</t>
  </si>
  <si>
    <t>Oxathiapiprolin degradate IN-RAB06 (1-[2-[4-[4-[5-(2,6-Difluorophenyl)-4,5-dihydro-3-isoxazolyl]-2-thiazolyl]-1-piperidinyl]-2-oxoethyl]- 3-(trifluoromethyl)-1H-pyrazole-5-carboxylic acid)</t>
  </si>
  <si>
    <t>Oxathiapiprolin degradate IN-RDT31 (1-[4-[4-[5-(2,6-Difluorophenyl)-4,5-dihydro-3-isoxazolyl]-2-thiazolyl]-4-hydroxy-1- piperidinyl]-2-[5-methyl-3-(trifluoromethyl)-1H-pyrazol-1-yl]ethanone)</t>
  </si>
  <si>
    <t>Oxathiapiprolin degradate IN-RSE01 (3-(2,6-Difluorophenyl)-3-hydroxy-1-[2-[1-[2-[5-methyl-3-(trifluoromethyl)-1H-pyrazol-1-yl]acetyl]- 4-piperidinyl]-4-thiazolyl]-1-propanone)</t>
  </si>
  <si>
    <t>Oxathiapiprolin degradate IN-RYJ52 (1-[4-[4-[(1S,3S)-3-(2,6-Difluorophenyl)-1,3-dihydroxypropyl]-2-thiazolyl]-1-piperindyl]-2-[5- methyl-3-(trifluoromethyl)-1H-pyrazol-1-yl]ethanone)</t>
  </si>
  <si>
    <t>Oxathiapiprolin degradate IN-S2K66 (1-[4-[4-[3-(2,6-Difluorophenyl)-1-hydroxypropyl]-2-thiazolyl]-1-piperidinyl]-2-[5-methyl-3- (trifluoromethyl)-1H-pyrazol-1yl]ethanone)</t>
  </si>
  <si>
    <t>Oxathiapiprolin degradate IN-S2K67 (1-[4-[4-(1-Hydroxyethyl)-2-thiazolyl)-1-piperindyl]- 2-[5-methyl-3-(trifluoromethyl)-1H-pyrazol-1-yl]ethanone)</t>
  </si>
  <si>
    <t>Oxycarboxin</t>
  </si>
  <si>
    <t>Oxydemeton-Methyl</t>
  </si>
  <si>
    <t>Oxyfluorfen</t>
  </si>
  <si>
    <t>Oxypyrimidine (diazinon degradate)</t>
  </si>
  <si>
    <t>Oxytetracycline</t>
  </si>
  <si>
    <t>Oxytetracycline (hydrochloride salt)</t>
  </si>
  <si>
    <t>Paclobutrazol</t>
  </si>
  <si>
    <t>Paraquat dichloride</t>
  </si>
  <si>
    <t>Pebulate</t>
  </si>
  <si>
    <t>Pendimethalin</t>
  </si>
  <si>
    <t>Penoxsulam</t>
  </si>
  <si>
    <t>Pentachloroaniline (PCA)</t>
  </si>
  <si>
    <t>Pentachlorobenzene (PCB)</t>
  </si>
  <si>
    <t>Pentachloronitrobenzene (PCNB)</t>
  </si>
  <si>
    <t>Pentachlorophenol (PCP)</t>
  </si>
  <si>
    <t>Penthiopyrad</t>
  </si>
  <si>
    <t>Permethrin</t>
  </si>
  <si>
    <t>Pethoxamid</t>
  </si>
  <si>
    <t>Phenmedipham</t>
  </si>
  <si>
    <t>Phorate</t>
  </si>
  <si>
    <t>Phorate Degradate Phorate Sulfone</t>
  </si>
  <si>
    <t>Phorate Degradate Phorate Sulfoxide</t>
  </si>
  <si>
    <t>Phosmet</t>
  </si>
  <si>
    <t>Phosmet degradate phosmet oxon</t>
  </si>
  <si>
    <t>Picarbutrazox</t>
  </si>
  <si>
    <t>Picaridin</t>
  </si>
  <si>
    <t>Picloram acid</t>
  </si>
  <si>
    <t>Picloram Potassium Salt</t>
  </si>
  <si>
    <t>Picloram TIPA Salt</t>
  </si>
  <si>
    <t>Picoxystrobin</t>
  </si>
  <si>
    <t>Pinoxaden</t>
  </si>
  <si>
    <t>Pinoxaden (NOA 447204)</t>
  </si>
  <si>
    <t>Pinoxaden (NOA 497854)</t>
  </si>
  <si>
    <t>Piperalin</t>
  </si>
  <si>
    <t>Piperonyl Butoxide</t>
  </si>
  <si>
    <t>Pirimicarb</t>
  </si>
  <si>
    <t>Pirimiphos-methyl</t>
  </si>
  <si>
    <t>Polixetonium Chloride</t>
  </si>
  <si>
    <t>Polybutene</t>
  </si>
  <si>
    <t>Potassium Salts of Fatty Acids</t>
  </si>
  <si>
    <t>Prallethrin</t>
  </si>
  <si>
    <t>Primisulfuron-methyl</t>
  </si>
  <si>
    <t>Prodiamine</t>
  </si>
  <si>
    <t>Profenofos</t>
  </si>
  <si>
    <t>Prohexadione Calcium</t>
  </si>
  <si>
    <t>Prometon</t>
  </si>
  <si>
    <t>Prometryn</t>
  </si>
  <si>
    <t>Propachlor</t>
  </si>
  <si>
    <t>Propamocarb HCl</t>
  </si>
  <si>
    <t>Propanil</t>
  </si>
  <si>
    <t>Propanil degradate - 3,4-Dichloroaniline (3,4-DCA)</t>
  </si>
  <si>
    <t>Propargite</t>
  </si>
  <si>
    <t>Propazine</t>
  </si>
  <si>
    <t>Propetamphos</t>
  </si>
  <si>
    <t>Propiconazole</t>
  </si>
  <si>
    <t>Propionic Acid</t>
  </si>
  <si>
    <t>Propoxur</t>
  </si>
  <si>
    <t>Propylene Oxide</t>
  </si>
  <si>
    <t>Propyzamide</t>
  </si>
  <si>
    <t>Prosulfuron</t>
  </si>
  <si>
    <t>Prothioconazole</t>
  </si>
  <si>
    <t>Prothioconazole Degradate Prothioconazole-desthio</t>
  </si>
  <si>
    <t>Prothioconazole Degradate Prothioconazole-S-methyl</t>
  </si>
  <si>
    <t>Pydiflumetofen</t>
  </si>
  <si>
    <t>Pymetrozine</t>
  </si>
  <si>
    <t>Pyraclostrobin</t>
  </si>
  <si>
    <t>Pyraclostrobin degradate BF 500-11</t>
  </si>
  <si>
    <t>Pyraclostrobin degradate BF 500-13</t>
  </si>
  <si>
    <t>Pyraclostrobin degradate BF 500-14</t>
  </si>
  <si>
    <t>Pyraflufen-ethyl</t>
  </si>
  <si>
    <t>Pyraflufen-ethyl degradate E-1</t>
  </si>
  <si>
    <t>Pyrasulfotole</t>
  </si>
  <si>
    <t>Pyrethrins</t>
  </si>
  <si>
    <t>Pyridaben</t>
  </si>
  <si>
    <t>Pyridalyl</t>
  </si>
  <si>
    <t>Pyridate</t>
  </si>
  <si>
    <t>Pyrifluquinazon</t>
  </si>
  <si>
    <t>Pyrifluquinazon degradate "IV-15"</t>
  </si>
  <si>
    <t>Pyrifluquinazon degradate "IV-27"</t>
  </si>
  <si>
    <t>Pyrifluquinazon degradate "IV-28"</t>
  </si>
  <si>
    <t>Pyrifluquinazon degradate IV-01 (1,2,3,4-tetrahydro-3-[(3-pyridylmethyl)amino]-6-[1,2,2,2-tetrafluoro-1-(trifluoromethyl)ethyl]quinazolin-2-one)</t>
  </si>
  <si>
    <t>Pyrifluquinazon degradate IV-02 (1,2,3,4-tetrahydro-3-[(3-pyridylmethyl)amino]-6-[1,2,2,2-tetrafluoro-1-(trifluoromethylene)ethyl]quinazolin-2-one)</t>
  </si>
  <si>
    <t>Pyrifluquinazon degradate IV-203 (1,2,3,4-tetrahydro-6-[1,2,2,2-tetrafluoro-1-(trifluoromethyl)ethyl]quinazolin-2,4-dione)</t>
  </si>
  <si>
    <t>Pyrimethanil</t>
  </si>
  <si>
    <t>Pyrimethanil Degradate 2-amino-4,6-dimethylpyrimidine</t>
  </si>
  <si>
    <t>Pyriofenone</t>
  </si>
  <si>
    <t>Pyriproxyfen</t>
  </si>
  <si>
    <t>Pyroxasulfone</t>
  </si>
  <si>
    <t>Pyroxsulam</t>
  </si>
  <si>
    <t>Quinclorac</t>
  </si>
  <si>
    <t>Quinoxyfen</t>
  </si>
  <si>
    <t>Quinoxyfen degradate "2-Oxo-quinoxyfen"</t>
  </si>
  <si>
    <t>Quinoxyfen degradate "DCHQ"</t>
  </si>
  <si>
    <t>Quizalofop ethyl</t>
  </si>
  <si>
    <t>Quizalofop-p-ethyl</t>
  </si>
  <si>
    <t>Resmethrin</t>
  </si>
  <si>
    <t>Rimsulfuron</t>
  </si>
  <si>
    <t>Rotenone</t>
  </si>
  <si>
    <t>Saflufenacil</t>
  </si>
  <si>
    <t>Sethoxydim</t>
  </si>
  <si>
    <t>Siduron</t>
  </si>
  <si>
    <t>Silica Gel</t>
  </si>
  <si>
    <t>Silicon Dioxide</t>
  </si>
  <si>
    <t>Simazine</t>
  </si>
  <si>
    <t>S-Metolachlor</t>
  </si>
  <si>
    <t>Sodium Acifluorfen</t>
  </si>
  <si>
    <t>Sodium Arsenite</t>
  </si>
  <si>
    <t>Sodium Chlorate</t>
  </si>
  <si>
    <t>Sodium cyanide</t>
  </si>
  <si>
    <t>Sodium fluoroacetate</t>
  </si>
  <si>
    <t>Sodium Metabisulfite</t>
  </si>
  <si>
    <t>Sodium Pyrithione</t>
  </si>
  <si>
    <t>Sodium Tetrathiocarbonate</t>
  </si>
  <si>
    <t>Sodium tetrathiocarbonate degradate carbon disulfide</t>
  </si>
  <si>
    <t>Spinosad</t>
  </si>
  <si>
    <t>Spirodiclofen</t>
  </si>
  <si>
    <t>Spirodiclofen degradate - BAJ 2740-enol</t>
  </si>
  <si>
    <t>Spiromesifen</t>
  </si>
  <si>
    <t>Spiromesifen Degradate Spiromesifen-enol</t>
  </si>
  <si>
    <t>Spirotetramat</t>
  </si>
  <si>
    <t>Spirotetramat enol degradate</t>
  </si>
  <si>
    <t>Spirotetramat keto hydroxy degradate</t>
  </si>
  <si>
    <t>Streptomycin Sulfate</t>
  </si>
  <si>
    <t>Strychnine</t>
  </si>
  <si>
    <t>Sulfentrazone</t>
  </si>
  <si>
    <t>Sulfometuron-methyl</t>
  </si>
  <si>
    <t>Sulfosulfuron</t>
  </si>
  <si>
    <t>Sulfoxaflor</t>
  </si>
  <si>
    <t>Sulfoxaflor degradate- N-(methyl(oxido){1-[6-(trifluoromethyl) pyridin-3-yl]ethyl}-λ4-sulfanylidene) urea</t>
  </si>
  <si>
    <t>Sulfur dioxide</t>
  </si>
  <si>
    <t>Sumithrin (synonym: d-phenothrin)</t>
  </si>
  <si>
    <t>Tau-Fluvalinate</t>
  </si>
  <si>
    <t>TCMTB (2-(Thiocyanomethylthio)benzothiazole)</t>
  </si>
  <si>
    <t>TCMTB (2-(Thiocyanomethylthio)benzothiazole) degradate 2-MBT</t>
  </si>
  <si>
    <t>Tebuconazole</t>
  </si>
  <si>
    <t>Tebufenozide</t>
  </si>
  <si>
    <t>Tebupirimphos</t>
  </si>
  <si>
    <t>Tebuthiuron</t>
  </si>
  <si>
    <t>Tefluthrin</t>
  </si>
  <si>
    <t>Telone</t>
  </si>
  <si>
    <t>Telone (1,3-D) Degradate 3-chloroacrylic acid</t>
  </si>
  <si>
    <t>Telone (1,3-D) Degradate 3-chloroallyl alcohol</t>
  </si>
  <si>
    <t>Tembotrione</t>
  </si>
  <si>
    <t>Temephos</t>
  </si>
  <si>
    <t>Terbacil</t>
  </si>
  <si>
    <t>Terbufos</t>
  </si>
  <si>
    <t>Terbuthylazine</t>
  </si>
  <si>
    <t>Tetrachlorvinphos</t>
  </si>
  <si>
    <t>Tetraconazole</t>
  </si>
  <si>
    <t>Tetramethrin</t>
  </si>
  <si>
    <t>Tetraniliprole</t>
  </si>
  <si>
    <t>Tetraniliprole degradate BCS-CL73507-amide (BCS-CR60014)</t>
  </si>
  <si>
    <t>Tetraniliprole degradate BCS-CL73507-deschloro-pyrazine (BCS-CY28897)</t>
  </si>
  <si>
    <t>Tetraniliprole degradate BCS-CL73507-desmethyl-amide-carboxylic-acid (BCS-CU81055)</t>
  </si>
  <si>
    <t>Tetraniliprole degradate BCS-CL73507--N-methyl-quinazolinone-amide (BCS-CT30672)</t>
  </si>
  <si>
    <t>Tetraniliprole degradate BCS-CL73507-N-methyl-quinazolinone-carboxylic acid (BCS-CT30673)</t>
  </si>
  <si>
    <t>Tetraniliprole degradate BCS-CL73507-pyrazole-5-carboxylic acid (BCS-CY28906)</t>
  </si>
  <si>
    <t>Tetraniliprole degradate BCS-CL75307-deschloro-oxazine (BCS-CY28900)</t>
  </si>
  <si>
    <t>Tetraniliprole degradate BCS-CQ63359 (Tetraniliprole quinazolinone)</t>
  </si>
  <si>
    <t>Tetraniliprole degrade BCS-CL73507-carboxylic acid (BCS-CR74541)</t>
  </si>
  <si>
    <t>Thiabendazole</t>
  </si>
  <si>
    <t>Thiacloprid</t>
  </si>
  <si>
    <t>Thiacloprid amide</t>
  </si>
  <si>
    <t>Thiacloprid sulfonic acid</t>
  </si>
  <si>
    <t>Thiamethoxam</t>
  </si>
  <si>
    <t>Thiencarbazone-methyl</t>
  </si>
  <si>
    <t>Thifensulfuron-methyl</t>
  </si>
  <si>
    <t>Thiobencarb</t>
  </si>
  <si>
    <t>Thiodicarb</t>
  </si>
  <si>
    <t>Thiophanate methyl</t>
  </si>
  <si>
    <t>Thiophanate methyl degradate Carbendazim (HOE 017411)</t>
  </si>
  <si>
    <t>Thiram</t>
  </si>
  <si>
    <t>Tiafenacil</t>
  </si>
  <si>
    <t>Tioxazafen</t>
  </si>
  <si>
    <t>Tioxazafen degradate 3-Theinyl 102100 (MON 102130)</t>
  </si>
  <si>
    <t>Tolclofos-methyl</t>
  </si>
  <si>
    <t>Tolclofos-methyl degradate- O-methyl O-(2,6-dichloro-4-methylphenyl)hydrogen phosphorothioate(DM-TM)</t>
  </si>
  <si>
    <t>Tolfenpyrad</t>
  </si>
  <si>
    <t>Tolfenpyrad degradate PAM</t>
  </si>
  <si>
    <t>Tolfenpyrad degradate PCA (4-chloro-3-ethyl-1-methylpyrazole-5-carboxylic acid)</t>
  </si>
  <si>
    <t>Tolfenpyrad degradate PC-TA</t>
  </si>
  <si>
    <t>Tolfenpyrad degradate PT(A)-4OH (4-chloro-3-ethyl-N-(4-hydroxybenzyl-1-methylpyrazole-5carboxamide)</t>
  </si>
  <si>
    <t>Tolfenpyrad degradate PT-CA (4-[4-[4-chloro-3-ethyl-1-methylpyrazol-5-yl)carbonylaminomethyl]phenoxy]benzoic acid)</t>
  </si>
  <si>
    <t>Tolpyralate</t>
  </si>
  <si>
    <t>Tolpyralate degradate MMTA</t>
  </si>
  <si>
    <t>Tolpyralate degradate MT-2153</t>
  </si>
  <si>
    <t>Topramezone</t>
  </si>
  <si>
    <t>Topramezone primary degradate (M670H05)</t>
  </si>
  <si>
    <t>Tralkoxydim</t>
  </si>
  <si>
    <t>Tralomethrin</t>
  </si>
  <si>
    <t>Transfluthrin</t>
  </si>
  <si>
    <t>Triadimefon</t>
  </si>
  <si>
    <t>Triallate</t>
  </si>
  <si>
    <t>Triasulfuron</t>
  </si>
  <si>
    <t>Triazine DACT degradate</t>
  </si>
  <si>
    <t>Triazine DEA degradate</t>
  </si>
  <si>
    <t>Triazine DIA degradate</t>
  </si>
  <si>
    <t>Triazine HA degradate</t>
  </si>
  <si>
    <t>Tribenuron-methyl</t>
  </si>
  <si>
    <t>Tribufos</t>
  </si>
  <si>
    <t>Trichlorfon</t>
  </si>
  <si>
    <t>Triclopyr Acid</t>
  </si>
  <si>
    <t>Triclopyr Butoxyethyl Ester (BEE)</t>
  </si>
  <si>
    <t>Triclopyr degradate TCP</t>
  </si>
  <si>
    <t>Triclopyr Triethylamine salt (TEA)</t>
  </si>
  <si>
    <t>Trifloxystrobin</t>
  </si>
  <si>
    <t>Trifloxystrobin degradate CGA-321113</t>
  </si>
  <si>
    <t>Trifloxysulfuron-Sodium (CGA-362622)</t>
  </si>
  <si>
    <t>Trifloxysulfuron-Sodium degradate- CGA 382997</t>
  </si>
  <si>
    <t>Trifloxysulfuron-Sodium degradate- CGA-368732</t>
  </si>
  <si>
    <t>Trifludimoxazin</t>
  </si>
  <si>
    <t>Trifludimoxazin Degradate M850H001</t>
  </si>
  <si>
    <t>Trifludimoxazin Degradate M850H002</t>
  </si>
  <si>
    <t>Trifludimoxazin Degradate M850H004</t>
  </si>
  <si>
    <t>Triflumizole</t>
  </si>
  <si>
    <t>Trifluralin</t>
  </si>
  <si>
    <t>Trinexapac-ethyl</t>
  </si>
  <si>
    <t>Triphenyltin Hydroxide (TPTH)</t>
  </si>
  <si>
    <t>Triptolide</t>
  </si>
  <si>
    <t>Triticonazole</t>
  </si>
  <si>
    <t>Urea sulfate</t>
  </si>
  <si>
    <t>Valifenalate</t>
  </si>
  <si>
    <t>Valifenalate degradate "p-chlorobenzoic acid"</t>
  </si>
  <si>
    <t>Valifenalate degradate "Valifenalate acid"</t>
  </si>
  <si>
    <t>Vinclozolin</t>
  </si>
  <si>
    <t>XDE-777 (Fenpicoxamid)</t>
  </si>
  <si>
    <t>Zeta-cypermetherin</t>
  </si>
  <si>
    <t>Zinc Phosphide</t>
  </si>
  <si>
    <t>Zinc Pyrithione</t>
  </si>
  <si>
    <t>Ziram</t>
  </si>
  <si>
    <t>Zoxamide</t>
  </si>
  <si>
    <t>4299-07-4</t>
  </si>
  <si>
    <t>2634-33-5</t>
  </si>
  <si>
    <t>2372-82-9</t>
  </si>
  <si>
    <t>86-87-3</t>
  </si>
  <si>
    <t>25545-89-5</t>
  </si>
  <si>
    <t>15165-79-4</t>
  </si>
  <si>
    <t>86-86-2</t>
  </si>
  <si>
    <t>2122-70-5</t>
  </si>
  <si>
    <t>94-75-7</t>
  </si>
  <si>
    <t>NR</t>
  </si>
  <si>
    <t>1928-43-4</t>
  </si>
  <si>
    <t>1929-73-3</t>
  </si>
  <si>
    <t>5742-19-8</t>
  </si>
  <si>
    <t>2008-39-1</t>
  </si>
  <si>
    <t>94-11-1</t>
  </si>
  <si>
    <t>94-82-6</t>
  </si>
  <si>
    <t>2758-42-1</t>
  </si>
  <si>
    <t>3401-80-7</t>
  </si>
  <si>
    <t>88-30-2</t>
  </si>
  <si>
    <t>504-24-5</t>
  </si>
  <si>
    <t>71751-41-2</t>
  </si>
  <si>
    <t>30560-19-1</t>
  </si>
  <si>
    <t>57960-19-7</t>
  </si>
  <si>
    <t>103-90-2</t>
  </si>
  <si>
    <t>135410-20-7</t>
  </si>
  <si>
    <t>64-19-7</t>
  </si>
  <si>
    <t>34256-82-1</t>
  </si>
  <si>
    <t>187022-11-3</t>
  </si>
  <si>
    <t>135158-54-2</t>
  </si>
  <si>
    <t>107-02-8</t>
  </si>
  <si>
    <t>915972-17-7</t>
  </si>
  <si>
    <t>15972-60-8</t>
  </si>
  <si>
    <t>116-06-3</t>
  </si>
  <si>
    <t>1646-88-4</t>
  </si>
  <si>
    <t>1646-87-3</t>
  </si>
  <si>
    <t>67762-39-4</t>
  </si>
  <si>
    <t>64742-54-7</t>
  </si>
  <si>
    <t>64742-55-8</t>
  </si>
  <si>
    <t>8012-95-1</t>
  </si>
  <si>
    <t>584-79-2</t>
  </si>
  <si>
    <t>96-24-2</t>
  </si>
  <si>
    <t>67375-30-8</t>
  </si>
  <si>
    <t>20859-73-8</t>
  </si>
  <si>
    <t>834-12-8</t>
  </si>
  <si>
    <t>129909-90-6</t>
  </si>
  <si>
    <t>858956-08-8</t>
  </si>
  <si>
    <t>150114-71-9</t>
  </si>
  <si>
    <t>33089-61-1</t>
  </si>
  <si>
    <t>12771-68-5</t>
  </si>
  <si>
    <t>1397-94-0</t>
  </si>
  <si>
    <t>1934-21-0</t>
  </si>
  <si>
    <t>7778-39-4</t>
  </si>
  <si>
    <t>1327-53-3</t>
  </si>
  <si>
    <t>2302-17-2</t>
  </si>
  <si>
    <t>1912-24-9</t>
  </si>
  <si>
    <t>86-50-0</t>
  </si>
  <si>
    <t>131860-33-8</t>
  </si>
  <si>
    <t>1861-40-1</t>
  </si>
  <si>
    <t>83055-99-6</t>
  </si>
  <si>
    <t>741-58-2</t>
  </si>
  <si>
    <t>25057-89-0</t>
  </si>
  <si>
    <t>50723-80-3</t>
  </si>
  <si>
    <t>156963-66-5</t>
  </si>
  <si>
    <t>126656-88-0</t>
  </si>
  <si>
    <t>1072957-71-1</t>
  </si>
  <si>
    <t>120-51-4</t>
  </si>
  <si>
    <t>65-85-0</t>
  </si>
  <si>
    <t>532-32-1</t>
  </si>
  <si>
    <t>1820573-27-0</t>
  </si>
  <si>
    <t>65731-84-2</t>
  </si>
  <si>
    <t>352010-68-5</t>
  </si>
  <si>
    <t>876-05-1</t>
  </si>
  <si>
    <t>90376-94-6</t>
  </si>
  <si>
    <t>149877-41-8</t>
  </si>
  <si>
    <t>82657-04-3</t>
  </si>
  <si>
    <t>125401-92-5</t>
  </si>
  <si>
    <t>581809-46-3</t>
  </si>
  <si>
    <t>10043-35-3</t>
  </si>
  <si>
    <t>188425-85-6</t>
  </si>
  <si>
    <t>207727-04-5</t>
  </si>
  <si>
    <t>314-40-9</t>
  </si>
  <si>
    <t>56634-95-8</t>
  </si>
  <si>
    <t>1689-99-2</t>
  </si>
  <si>
    <t>1689-84-5</t>
  </si>
  <si>
    <t>116255-48-2</t>
  </si>
  <si>
    <t>69327-76-0</t>
  </si>
  <si>
    <t>9003-13-8</t>
  </si>
  <si>
    <t>2008-41-5</t>
  </si>
  <si>
    <t>75-60-5</t>
  </si>
  <si>
    <t>133-06-2</t>
  </si>
  <si>
    <t>1469-48-3</t>
  </si>
  <si>
    <t>63-25-2</t>
  </si>
  <si>
    <t>1563-66-2</t>
  </si>
  <si>
    <t>5234-68-4</t>
  </si>
  <si>
    <t>17757-70-9</t>
  </si>
  <si>
    <t>128639-02-1</t>
  </si>
  <si>
    <t>6004-24-6</t>
  </si>
  <si>
    <t>500008-45-7</t>
  </si>
  <si>
    <t>122453-73-0</t>
  </si>
  <si>
    <t>122454-23-3</t>
  </si>
  <si>
    <t>2536-31-4</t>
  </si>
  <si>
    <t>90982-32-4</t>
  </si>
  <si>
    <t>999-81-5</t>
  </si>
  <si>
    <t>76-06-2</t>
  </si>
  <si>
    <t>1897-45-6</t>
  </si>
  <si>
    <t>2921-88-2</t>
  </si>
  <si>
    <t>5598-13-0</t>
  </si>
  <si>
    <t>64902-72-3</t>
  </si>
  <si>
    <t>99129-21-2</t>
  </si>
  <si>
    <t>105512-06-9</t>
  </si>
  <si>
    <t>114420-56-3</t>
  </si>
  <si>
    <t>514797-96-7</t>
  </si>
  <si>
    <t>74115-24-5</t>
  </si>
  <si>
    <t>81777-89-1</t>
  </si>
  <si>
    <t>1702-17-6</t>
  </si>
  <si>
    <t>147150-35-4</t>
  </si>
  <si>
    <t>159518-97-5</t>
  </si>
  <si>
    <t>210880-92-5</t>
  </si>
  <si>
    <t>7440-50-8</t>
  </si>
  <si>
    <t>10380-28-6</t>
  </si>
  <si>
    <t>56-72-4</t>
  </si>
  <si>
    <t>736994-63-1</t>
  </si>
  <si>
    <t>120116-88-3</t>
  </si>
  <si>
    <t>113136-77-9</t>
  </si>
  <si>
    <t>554-00-7</t>
  </si>
  <si>
    <t>1031756-98-5</t>
  </si>
  <si>
    <t>1134-23-2</t>
  </si>
  <si>
    <t>180409-60-3</t>
  </si>
  <si>
    <t>400882-07-7</t>
  </si>
  <si>
    <t>400882-00-0</t>
  </si>
  <si>
    <t>3288-99-1</t>
  </si>
  <si>
    <t>433-97-6</t>
  </si>
  <si>
    <t>68359-37-5</t>
  </si>
  <si>
    <t>122008-85-9</t>
  </si>
  <si>
    <t>122008-78-0</t>
  </si>
  <si>
    <t>13121-70-5</t>
  </si>
  <si>
    <t>57966-95-7</t>
  </si>
  <si>
    <t>52315-07-8</t>
  </si>
  <si>
    <t>39515-40-7</t>
  </si>
  <si>
    <t>121552-61-2</t>
  </si>
  <si>
    <t>92238-61-4</t>
  </si>
  <si>
    <t>66215-27-8</t>
  </si>
  <si>
    <t>108-78-1</t>
  </si>
  <si>
    <t>1861-32-1</t>
  </si>
  <si>
    <t>1596-84-5</t>
  </si>
  <si>
    <t>533-74-4</t>
  </si>
  <si>
    <t>556-61-6</t>
  </si>
  <si>
    <t>64359-81-5</t>
  </si>
  <si>
    <t>134-62-3</t>
  </si>
  <si>
    <t>52918-63-5</t>
  </si>
  <si>
    <t>3734-33-6</t>
  </si>
  <si>
    <t>333-41-5</t>
  </si>
  <si>
    <t>1918-00-9</t>
  </si>
  <si>
    <t>2300-66-5</t>
  </si>
  <si>
    <t>1982-69-0</t>
  </si>
  <si>
    <t>1194-65-6</t>
  </si>
  <si>
    <t>120-36-5</t>
  </si>
  <si>
    <t>62-73-7</t>
  </si>
  <si>
    <t>51338-27-3</t>
  </si>
  <si>
    <t>40843-25-2</t>
  </si>
  <si>
    <t>115-32-2</t>
  </si>
  <si>
    <t>141-66-2</t>
  </si>
  <si>
    <t>56073-07-5</t>
  </si>
  <si>
    <t>119446-68-3</t>
  </si>
  <si>
    <t>288-88-0</t>
  </si>
  <si>
    <t>28711-29-7</t>
  </si>
  <si>
    <t>43222-48-6</t>
  </si>
  <si>
    <t>104653-34-1</t>
  </si>
  <si>
    <t>35367-38-5</t>
  </si>
  <si>
    <t>52508-35-7</t>
  </si>
  <si>
    <t>87674-68-8</t>
  </si>
  <si>
    <t>60-51-5</t>
  </si>
  <si>
    <t>110488-70-5</t>
  </si>
  <si>
    <t>165252-70-0</t>
  </si>
  <si>
    <t>136-45-8</t>
  </si>
  <si>
    <t>85-00-7</t>
  </si>
  <si>
    <t>298-04-4</t>
  </si>
  <si>
    <t>2497-06-5</t>
  </si>
  <si>
    <t>2497-07-6</t>
  </si>
  <si>
    <t>97886-45-8</t>
  </si>
  <si>
    <t>330-54-1</t>
  </si>
  <si>
    <t>5989-27-5</t>
  </si>
  <si>
    <t>2439-10-3</t>
  </si>
  <si>
    <t>115-29-7</t>
  </si>
  <si>
    <t>1031-07-8</t>
  </si>
  <si>
    <t>145-73-3</t>
  </si>
  <si>
    <t>2164-07-0</t>
  </si>
  <si>
    <t>66330-88-9</t>
  </si>
  <si>
    <t>2104-64-5</t>
  </si>
  <si>
    <t>759-94-4</t>
  </si>
  <si>
    <t>28434-00-6</t>
  </si>
  <si>
    <t>260359-57-7</t>
  </si>
  <si>
    <t>66230-04-4</t>
  </si>
  <si>
    <t>162650-77-3</t>
  </si>
  <si>
    <t>55283-68-6</t>
  </si>
  <si>
    <t>16672-87-0</t>
  </si>
  <si>
    <t>563-12-2</t>
  </si>
  <si>
    <t>26225-79-6</t>
  </si>
  <si>
    <t>13194-48-4</t>
  </si>
  <si>
    <t>91-53-2</t>
  </si>
  <si>
    <t>80844-07-1</t>
  </si>
  <si>
    <t>153233-91-1</t>
  </si>
  <si>
    <t>2593-15-9</t>
  </si>
  <si>
    <t>96-45-7</t>
  </si>
  <si>
    <t>131807-57-3</t>
  </si>
  <si>
    <t>161326-34-7</t>
  </si>
  <si>
    <t>332855-88-6</t>
  </si>
  <si>
    <t>27539-12-4</t>
  </si>
  <si>
    <t>332855-82-0</t>
  </si>
  <si>
    <t>22224-92-6</t>
  </si>
  <si>
    <t>60168-88-9</t>
  </si>
  <si>
    <t>120928-09-8</t>
  </si>
  <si>
    <t>114369-43-6</t>
  </si>
  <si>
    <t>13356-08-6</t>
  </si>
  <si>
    <t>126833-17-8</t>
  </si>
  <si>
    <t>122-14-5</t>
  </si>
  <si>
    <t>66441-23-4</t>
  </si>
  <si>
    <t>71283-80-2</t>
  </si>
  <si>
    <t>95-25-0</t>
  </si>
  <si>
    <t>72490-01-8</t>
  </si>
  <si>
    <t>64257-84-7</t>
  </si>
  <si>
    <t>473798-59-3</t>
  </si>
  <si>
    <t>134098-61-6</t>
  </si>
  <si>
    <t>55-38-9</t>
  </si>
  <si>
    <t>14484-64-1</t>
  </si>
  <si>
    <t>1200-68-37-3</t>
  </si>
  <si>
    <t>104040-78-0</t>
  </si>
  <si>
    <t>158062-67-0</t>
  </si>
  <si>
    <t>145701-23-1</t>
  </si>
  <si>
    <t>1390661-72-9</t>
  </si>
  <si>
    <t>79241-46-6</t>
  </si>
  <si>
    <t>33252-63-0</t>
  </si>
  <si>
    <t>79622-59-6</t>
  </si>
  <si>
    <t>272451-65-7</t>
  </si>
  <si>
    <t>131341-86-1</t>
  </si>
  <si>
    <t>318290-98-1</t>
  </si>
  <si>
    <t>142459-58-3</t>
  </si>
  <si>
    <t>84352-75-0</t>
  </si>
  <si>
    <t>1383809-87-7</t>
  </si>
  <si>
    <t>62924-70-3</t>
  </si>
  <si>
    <t>98967-40-9</t>
  </si>
  <si>
    <t>87546-18-7</t>
  </si>
  <si>
    <t>87547-04-4</t>
  </si>
  <si>
    <t>103361-09-7</t>
  </si>
  <si>
    <t>2164-17-2</t>
  </si>
  <si>
    <t>239110-15-7</t>
  </si>
  <si>
    <t>658066-35-4</t>
  </si>
  <si>
    <t>361377-29-9</t>
  </si>
  <si>
    <t>59756-60-4</t>
  </si>
  <si>
    <t>69377-81-7</t>
  </si>
  <si>
    <t>81406-37-3</t>
  </si>
  <si>
    <t>56425-91-3</t>
  </si>
  <si>
    <t>958647-10-4</t>
  </si>
  <si>
    <t>66332-96-5</t>
  </si>
  <si>
    <t>76674-21-0</t>
  </si>
  <si>
    <t>133-07-3</t>
  </si>
  <si>
    <t>85-41-6</t>
  </si>
  <si>
    <t>72178-02-0</t>
  </si>
  <si>
    <t>173159-57-4</t>
  </si>
  <si>
    <t>68157-60-8</t>
  </si>
  <si>
    <t>23422-53-9</t>
  </si>
  <si>
    <t>25954-13-6</t>
  </si>
  <si>
    <t>39148-24-8</t>
  </si>
  <si>
    <t>98886-44-3</t>
  </si>
  <si>
    <t>76703-62-3</t>
  </si>
  <si>
    <t>77182-82-2</t>
  </si>
  <si>
    <t>1071-83-6</t>
  </si>
  <si>
    <t>1066-51-9</t>
  </si>
  <si>
    <t>38641-94-0</t>
  </si>
  <si>
    <t>943831-98-9</t>
  </si>
  <si>
    <t>943832-60-8</t>
  </si>
  <si>
    <t>16079-88-2</t>
  </si>
  <si>
    <t>100784-20-1</t>
  </si>
  <si>
    <t>86479-06-3</t>
  </si>
  <si>
    <t>51235-04-2</t>
  </si>
  <si>
    <t>78587-05-0</t>
  </si>
  <si>
    <t>67485-29-4</t>
  </si>
  <si>
    <t>420-04-2</t>
  </si>
  <si>
    <t>10004-44-1</t>
  </si>
  <si>
    <t>114311-32-9</t>
  </si>
  <si>
    <t>104098-48-8</t>
  </si>
  <si>
    <t>81334-34-1</t>
  </si>
  <si>
    <t>81335-37-7</t>
  </si>
  <si>
    <t>81335-77-5</t>
  </si>
  <si>
    <t>122548-33-8</t>
  </si>
  <si>
    <t>138261-41-3</t>
  </si>
  <si>
    <t>173584-44-6</t>
  </si>
  <si>
    <t>1352994-67-2</t>
  </si>
  <si>
    <t>74-88-4</t>
  </si>
  <si>
    <t>144550-36-7</t>
  </si>
  <si>
    <t>125225-28-7</t>
  </si>
  <si>
    <t>1314008-27-9</t>
  </si>
  <si>
    <t>36734-19-7</t>
  </si>
  <si>
    <t>875915-78-9</t>
  </si>
  <si>
    <t>82558-50-7</t>
  </si>
  <si>
    <t>141112-29-0</t>
  </si>
  <si>
    <t>19408-46-9</t>
  </si>
  <si>
    <t>143390-89-0</t>
  </si>
  <si>
    <t>77501-63-4</t>
  </si>
  <si>
    <t>91465-08-6</t>
  </si>
  <si>
    <t>58-89-9</t>
  </si>
  <si>
    <t>330-55-2</t>
  </si>
  <si>
    <t>7786-30-3</t>
  </si>
  <si>
    <t>121-75-5</t>
  </si>
  <si>
    <t>123-33-1</t>
  </si>
  <si>
    <t>8018-01-7</t>
  </si>
  <si>
    <t>374726-62-2</t>
  </si>
  <si>
    <t>12427-38-2</t>
  </si>
  <si>
    <t>94-74-6</t>
  </si>
  <si>
    <t>2039-46-5</t>
  </si>
  <si>
    <t>29450-45-1</t>
  </si>
  <si>
    <t>3653-48-3</t>
  </si>
  <si>
    <t>94-81-5</t>
  </si>
  <si>
    <t>6062-26-6</t>
  </si>
  <si>
    <t>16484-77-8</t>
  </si>
  <si>
    <t>66423-09-4</t>
  </si>
  <si>
    <t>70630-17-0</t>
  </si>
  <si>
    <t>1417782-03-6</t>
  </si>
  <si>
    <t>24307-26-4</t>
  </si>
  <si>
    <t>208465-21-8</t>
  </si>
  <si>
    <t>104206-82-8</t>
  </si>
  <si>
    <t>393085-45-5</t>
  </si>
  <si>
    <t>110964-79-9</t>
  </si>
  <si>
    <t>139968-49-3</t>
  </si>
  <si>
    <t>57837-19-1</t>
  </si>
  <si>
    <t>108-62-3</t>
  </si>
  <si>
    <t>125116-23-6</t>
  </si>
  <si>
    <t>10265-92-6</t>
  </si>
  <si>
    <t>144-21-8</t>
  </si>
  <si>
    <t>124-58-3</t>
  </si>
  <si>
    <t>950-37-8</t>
  </si>
  <si>
    <t>2032-65-7</t>
  </si>
  <si>
    <t>403640-27-7</t>
  </si>
  <si>
    <t>16752-77-5</t>
  </si>
  <si>
    <t>40596-69-8</t>
  </si>
  <si>
    <t>72-43-5</t>
  </si>
  <si>
    <t>161050-58-4</t>
  </si>
  <si>
    <t>74-83-9</t>
  </si>
  <si>
    <t>950-35-6</t>
  </si>
  <si>
    <t>298-00-0</t>
  </si>
  <si>
    <t>240494-70-6</t>
  </si>
  <si>
    <t>51218-45-2</t>
  </si>
  <si>
    <t>171118-09-5</t>
  </si>
  <si>
    <t>152019-73-3</t>
  </si>
  <si>
    <t>220899-03-6</t>
  </si>
  <si>
    <t>21087-64-9</t>
  </si>
  <si>
    <t>74223-64-6</t>
  </si>
  <si>
    <t>7786-34-7</t>
  </si>
  <si>
    <t>113-48-4</t>
  </si>
  <si>
    <t>2682-20-4</t>
  </si>
  <si>
    <t>2212-67-1</t>
  </si>
  <si>
    <t>609346-29-4</t>
  </si>
  <si>
    <t>2163-80-6</t>
  </si>
  <si>
    <t>88671-89-0</t>
  </si>
  <si>
    <t>142-59-6</t>
  </si>
  <si>
    <t>120-93-4</t>
  </si>
  <si>
    <t>300-76-5</t>
  </si>
  <si>
    <t>15299-99-7</t>
  </si>
  <si>
    <t>108-79-2</t>
  </si>
  <si>
    <t>587-90-6</t>
  </si>
  <si>
    <t>50-65-7</t>
  </si>
  <si>
    <t>111991-09-4</t>
  </si>
  <si>
    <t>58842-20-9</t>
  </si>
  <si>
    <t>1929-82-4</t>
  </si>
  <si>
    <t>27314-13-2</t>
  </si>
  <si>
    <t>116714-46-6</t>
  </si>
  <si>
    <t>121451-02-3</t>
  </si>
  <si>
    <t>26530-20-1</t>
  </si>
  <si>
    <t>213464-77-8</t>
  </si>
  <si>
    <t>19044-88-3</t>
  </si>
  <si>
    <t>19666-30-9</t>
  </si>
  <si>
    <t>23135-22-0</t>
  </si>
  <si>
    <t>1003318-67-9</t>
  </si>
  <si>
    <t>129768-28-1</t>
  </si>
  <si>
    <t>1148046-53-0</t>
  </si>
  <si>
    <t>1152179-07-1</t>
  </si>
  <si>
    <t>1148104-71-5</t>
  </si>
  <si>
    <t>1151573-12-4</t>
  </si>
  <si>
    <t>5259-88-1</t>
  </si>
  <si>
    <t>301-12-2</t>
  </si>
  <si>
    <t>42874-03-3</t>
  </si>
  <si>
    <t>2814-20-2</t>
  </si>
  <si>
    <t>79-57-2</t>
  </si>
  <si>
    <t>2058-46-0</t>
  </si>
  <si>
    <t>76738-62-0</t>
  </si>
  <si>
    <t>1910-42-5</t>
  </si>
  <si>
    <t>1114-71-2</t>
  </si>
  <si>
    <t>40487-42-1</t>
  </si>
  <si>
    <t>219714-96-2</t>
  </si>
  <si>
    <t>527-20-8</t>
  </si>
  <si>
    <t>608-93-5</t>
  </si>
  <si>
    <t>82-68-8</t>
  </si>
  <si>
    <t>87-86-5</t>
  </si>
  <si>
    <t>183675-82-3</t>
  </si>
  <si>
    <t>52645-53-1</t>
  </si>
  <si>
    <t>106700-29-2</t>
  </si>
  <si>
    <t>13684-63-4</t>
  </si>
  <si>
    <t>298-02-2</t>
  </si>
  <si>
    <t>732-11-6</t>
  </si>
  <si>
    <t>500207-04-5</t>
  </si>
  <si>
    <t>119515-38-7</t>
  </si>
  <si>
    <t>1918-02-1</t>
  </si>
  <si>
    <t>2545-60-0</t>
  </si>
  <si>
    <t>6753-47-5</t>
  </si>
  <si>
    <t>117428-22-5</t>
  </si>
  <si>
    <t>243973-20-8</t>
  </si>
  <si>
    <t>3478-94-2</t>
  </si>
  <si>
    <t>51-03-6</t>
  </si>
  <si>
    <t>23103-98-2</t>
  </si>
  <si>
    <t>29232-93-7</t>
  </si>
  <si>
    <t>31512-74-0</t>
  </si>
  <si>
    <t>9003-29-6</t>
  </si>
  <si>
    <t>23031-36-9</t>
  </si>
  <si>
    <t>86209-51-0</t>
  </si>
  <si>
    <t>29091-21-2</t>
  </si>
  <si>
    <t>41198-08-7</t>
  </si>
  <si>
    <t>127277-53-6</t>
  </si>
  <si>
    <t>1610-18-0</t>
  </si>
  <si>
    <t>7287-19-6</t>
  </si>
  <si>
    <t>1918-16-7</t>
  </si>
  <si>
    <t>25606-41-1</t>
  </si>
  <si>
    <t>709-98-8</t>
  </si>
  <si>
    <t>95-76-1</t>
  </si>
  <si>
    <t>2312-35-8</t>
  </si>
  <si>
    <t>139-40-2</t>
  </si>
  <si>
    <t>31218-83-4</t>
  </si>
  <si>
    <t>60207-90-1</t>
  </si>
  <si>
    <t>79-09-4</t>
  </si>
  <si>
    <t>114-26-1</t>
  </si>
  <si>
    <t>75-56-9</t>
  </si>
  <si>
    <t>23950-58-5</t>
  </si>
  <si>
    <t>94125-34-5</t>
  </si>
  <si>
    <t>178928-70-6</t>
  </si>
  <si>
    <t>120983-64-4</t>
  </si>
  <si>
    <t>178928-71-7</t>
  </si>
  <si>
    <t>1228284-64-7</t>
  </si>
  <si>
    <t>123312-89-0</t>
  </si>
  <si>
    <t>175013-18-0</t>
  </si>
  <si>
    <t>129630-19-9</t>
  </si>
  <si>
    <t>129630-17-7</t>
  </si>
  <si>
    <t>365400-11-9</t>
  </si>
  <si>
    <t>8003-34-7</t>
  </si>
  <si>
    <t>96489-71-3</t>
  </si>
  <si>
    <t>179101-81-6</t>
  </si>
  <si>
    <t>55512-33-9</t>
  </si>
  <si>
    <t>337458-27-2</t>
  </si>
  <si>
    <t>53112-28-0</t>
  </si>
  <si>
    <t>767-15-7</t>
  </si>
  <si>
    <t>688046-61-9</t>
  </si>
  <si>
    <t>95737-68-1</t>
  </si>
  <si>
    <t>447399-55-5</t>
  </si>
  <si>
    <t>422556-08-9</t>
  </si>
  <si>
    <t>84087-01-4</t>
  </si>
  <si>
    <t>124495-18-7</t>
  </si>
  <si>
    <t>878790-59-1</t>
  </si>
  <si>
    <t>171850-29-6</t>
  </si>
  <si>
    <t>76578-14-8</t>
  </si>
  <si>
    <t>100646-51-3</t>
  </si>
  <si>
    <t>10453-86-8</t>
  </si>
  <si>
    <t>122931-48-0</t>
  </si>
  <si>
    <t>83-79-4</t>
  </si>
  <si>
    <t>372137-35-4</t>
  </si>
  <si>
    <t>74051-80-2</t>
  </si>
  <si>
    <t>1982-49-6</t>
  </si>
  <si>
    <t>63231-67-4</t>
  </si>
  <si>
    <t>7631-86-9</t>
  </si>
  <si>
    <t>122-34-9</t>
  </si>
  <si>
    <t>87392-12-9</t>
  </si>
  <si>
    <t>62476-59-9</t>
  </si>
  <si>
    <t>7784-46-5</t>
  </si>
  <si>
    <t>7775-09-9</t>
  </si>
  <si>
    <t>143-33-9</t>
  </si>
  <si>
    <t>62-74-8</t>
  </si>
  <si>
    <t>7681-57-4</t>
  </si>
  <si>
    <t>15922-78-8</t>
  </si>
  <si>
    <t>7345-69-9</t>
  </si>
  <si>
    <t>75-15-0</t>
  </si>
  <si>
    <t>168316-95-8</t>
  </si>
  <si>
    <t>148477-71-8</t>
  </si>
  <si>
    <t>148476-22-6</t>
  </si>
  <si>
    <t>283594-90-1</t>
  </si>
  <si>
    <t>148476-30-6</t>
  </si>
  <si>
    <t>203313-25-1</t>
  </si>
  <si>
    <t>3810-74-0</t>
  </si>
  <si>
    <t>57-24-9</t>
  </si>
  <si>
    <t>122836-35-5</t>
  </si>
  <si>
    <t>74222-97-2</t>
  </si>
  <si>
    <t>141776-32-1</t>
  </si>
  <si>
    <t>946578-00-3</t>
  </si>
  <si>
    <t>7446-09-5</t>
  </si>
  <si>
    <t>26002-80-2</t>
  </si>
  <si>
    <t>102851-06-9</t>
  </si>
  <si>
    <t>21564-17-0</t>
  </si>
  <si>
    <t>149-30-4</t>
  </si>
  <si>
    <t>107534-96-3</t>
  </si>
  <si>
    <t>112410-23-8</t>
  </si>
  <si>
    <t>96182-53-5</t>
  </si>
  <si>
    <t>34014-18-1</t>
  </si>
  <si>
    <t>79538-32-2</t>
  </si>
  <si>
    <t>542-75-6</t>
  </si>
  <si>
    <t>335104-84-2</t>
  </si>
  <si>
    <t>3383-96-8</t>
  </si>
  <si>
    <t>5902-51-2</t>
  </si>
  <si>
    <t>13071-79-9</t>
  </si>
  <si>
    <t>5915-41-3</t>
  </si>
  <si>
    <t>961-11-5</t>
  </si>
  <si>
    <t>11281-77-3</t>
  </si>
  <si>
    <t>7696-12-0</t>
  </si>
  <si>
    <t>1229654-66-3</t>
  </si>
  <si>
    <t>148-79-8</t>
  </si>
  <si>
    <t>111988-49-9</t>
  </si>
  <si>
    <t>153719-23-4</t>
  </si>
  <si>
    <t>317815-83-1</t>
  </si>
  <si>
    <t>28249-77-6</t>
  </si>
  <si>
    <t>59669-26-0</t>
  </si>
  <si>
    <t>23564-05-8</t>
  </si>
  <si>
    <t>10605-21-7</t>
  </si>
  <si>
    <t>137-26-8</t>
  </si>
  <si>
    <t>1220411-29-9</t>
  </si>
  <si>
    <t>330459-31-9</t>
  </si>
  <si>
    <t>57018-04-9</t>
  </si>
  <si>
    <t>129558-76-5</t>
  </si>
  <si>
    <t>127892-62-0</t>
  </si>
  <si>
    <t>1101132-67-5</t>
  </si>
  <si>
    <t>210631-68-8</t>
  </si>
  <si>
    <t>87820-88-0</t>
  </si>
  <si>
    <t>66841-25-6</t>
  </si>
  <si>
    <t>118712-89-3</t>
  </si>
  <si>
    <t>43121-43-3</t>
  </si>
  <si>
    <t>2303-17-5</t>
  </si>
  <si>
    <t>82097-50-5</t>
  </si>
  <si>
    <t>2163-68-0</t>
  </si>
  <si>
    <t>101200-48-0</t>
  </si>
  <si>
    <t>78-48-8</t>
  </si>
  <si>
    <t>52-68-6</t>
  </si>
  <si>
    <t>55335-06-3</t>
  </si>
  <si>
    <t>64700-56-7</t>
  </si>
  <si>
    <t>6515-38-4</t>
  </si>
  <si>
    <t>57213-69-1</t>
  </si>
  <si>
    <t>141517-21-7</t>
  </si>
  <si>
    <t>290332-10-4</t>
  </si>
  <si>
    <t>1258836-72-4</t>
  </si>
  <si>
    <t>68694-11-1</t>
  </si>
  <si>
    <t>1582-09-8</t>
  </si>
  <si>
    <t>95266-40-3</t>
  </si>
  <si>
    <t>76-87-9</t>
  </si>
  <si>
    <t>38748-32-2</t>
  </si>
  <si>
    <t>131983-72-7</t>
  </si>
  <si>
    <t>21351-39-3</t>
  </si>
  <si>
    <t>283159-90-0</t>
  </si>
  <si>
    <t>74-11-3</t>
  </si>
  <si>
    <t>50471-44-8</t>
  </si>
  <si>
    <t>517875-34-2</t>
  </si>
  <si>
    <t>1314-84-7</t>
  </si>
  <si>
    <t>13463-41-7</t>
  </si>
  <si>
    <t>137-30-4</t>
  </si>
  <si>
    <t>156052-68-5</t>
  </si>
  <si>
    <t>270</t>
  </si>
  <si>
    <t>225</t>
  </si>
  <si>
    <t>14000</t>
  </si>
  <si>
    <t>&gt; 40800</t>
  </si>
  <si>
    <t>130</t>
  </si>
  <si>
    <t>214</t>
  </si>
  <si>
    <t>7150</t>
  </si>
  <si>
    <t>&gt; 50000</t>
  </si>
  <si>
    <t>300</t>
  </si>
  <si>
    <t>1.6</t>
  </si>
  <si>
    <t>416000</t>
  </si>
  <si>
    <t>&gt; 16500</t>
  </si>
  <si>
    <t>151500</t>
  </si>
  <si>
    <t>190</t>
  </si>
  <si>
    <t>&gt; 90000</t>
  </si>
  <si>
    <t>440</t>
  </si>
  <si>
    <t>3.5</t>
  </si>
  <si>
    <t>8590</t>
  </si>
  <si>
    <t>900</t>
  </si>
  <si>
    <t>&gt; 52000</t>
  </si>
  <si>
    <t>26</t>
  </si>
  <si>
    <t>21000</t>
  </si>
  <si>
    <t>3570</t>
  </si>
  <si>
    <t>4750</t>
  </si>
  <si>
    <t>&gt; 60000</t>
  </si>
  <si>
    <t>&gt; 250000000</t>
  </si>
  <si>
    <t>&gt; 38000</t>
  </si>
  <si>
    <t>3.9</t>
  </si>
  <si>
    <t>2103500</t>
  </si>
  <si>
    <t>1.1</t>
  </si>
  <si>
    <t>6650</t>
  </si>
  <si>
    <t>1800</t>
  </si>
  <si>
    <t>&gt; 64250</t>
  </si>
  <si>
    <t>6500</t>
  </si>
  <si>
    <t>170</t>
  </si>
  <si>
    <t>14200</t>
  </si>
  <si>
    <t>33100</t>
  </si>
  <si>
    <t>6000</t>
  </si>
  <si>
    <t>&gt; 49600</t>
  </si>
  <si>
    <t>0.0005</t>
  </si>
  <si>
    <t>&gt; 48000</t>
  </si>
  <si>
    <t>25000</t>
  </si>
  <si>
    <t>12800</t>
  </si>
  <si>
    <t>&gt; 87500</t>
  </si>
  <si>
    <t>2650</t>
  </si>
  <si>
    <t>0.18</t>
  </si>
  <si>
    <t>235</t>
  </si>
  <si>
    <t>34.85</t>
  </si>
  <si>
    <t>550</t>
  </si>
  <si>
    <t>95000</t>
  </si>
  <si>
    <t>&gt; 95000</t>
  </si>
  <si>
    <t>&gt; 240.5</t>
  </si>
  <si>
    <t>1.75</t>
  </si>
  <si>
    <t>&gt; 44050</t>
  </si>
  <si>
    <t>1250</t>
  </si>
  <si>
    <t>700</t>
  </si>
  <si>
    <t>0.034</t>
  </si>
  <si>
    <t>0.195</t>
  </si>
  <si>
    <t>&gt; 46700</t>
  </si>
  <si>
    <t>290</t>
  </si>
  <si>
    <t>100.5</t>
  </si>
  <si>
    <t>22.8</t>
  </si>
  <si>
    <t>0.075</t>
  </si>
  <si>
    <t>4.7</t>
  </si>
  <si>
    <t>&gt; 51000</t>
  </si>
  <si>
    <t>202000</t>
  </si>
  <si>
    <t>&gt; 400000</t>
  </si>
  <si>
    <t>1350</t>
  </si>
  <si>
    <t>125.5</t>
  </si>
  <si>
    <t>18000</t>
  </si>
  <si>
    <t>14.5</t>
  </si>
  <si>
    <t>1050</t>
  </si>
  <si>
    <t>850</t>
  </si>
  <si>
    <t>&gt; 165</t>
  </si>
  <si>
    <t>105</t>
  </si>
  <si>
    <t>8500</t>
  </si>
  <si>
    <t>13.1</t>
  </si>
  <si>
    <t>&gt; 63000</t>
  </si>
  <si>
    <t>110</t>
  </si>
  <si>
    <t>44</t>
  </si>
  <si>
    <t>600</t>
  </si>
  <si>
    <t>&gt; 12475</t>
  </si>
  <si>
    <t>800</t>
  </si>
  <si>
    <t>75</t>
  </si>
  <si>
    <t>&gt; 6900</t>
  </si>
  <si>
    <t>3.72</t>
  </si>
  <si>
    <t>35</t>
  </si>
  <si>
    <t>&gt; 464</t>
  </si>
  <si>
    <t>810</t>
  </si>
  <si>
    <t>&gt; 500000</t>
  </si>
  <si>
    <t>5.5</t>
  </si>
  <si>
    <t>9</t>
  </si>
  <si>
    <t>4600</t>
  </si>
  <si>
    <t>0.85</t>
  </si>
  <si>
    <t>7</t>
  </si>
  <si>
    <t>&gt; 150000</t>
  </si>
  <si>
    <t>12200</t>
  </si>
  <si>
    <t>120</t>
  </si>
  <si>
    <t>&gt; 47700</t>
  </si>
  <si>
    <t>&gt; 17.1</t>
  </si>
  <si>
    <t>1450</t>
  </si>
  <si>
    <t>51500</t>
  </si>
  <si>
    <t>&gt; 16250</t>
  </si>
  <si>
    <t>&gt; 50750</t>
  </si>
  <si>
    <t>15.7</t>
  </si>
  <si>
    <t>4.45</t>
  </si>
  <si>
    <t>&gt; 5000</t>
  </si>
  <si>
    <t>&gt; 70</t>
  </si>
  <si>
    <t>&gt; 5500</t>
  </si>
  <si>
    <t>&gt; 68.5</t>
  </si>
  <si>
    <t>2250</t>
  </si>
  <si>
    <t>520</t>
  </si>
  <si>
    <t>20650</t>
  </si>
  <si>
    <t>&gt; 8.75</t>
  </si>
  <si>
    <t>3545</t>
  </si>
  <si>
    <t>&gt; 48950</t>
  </si>
  <si>
    <t>380</t>
  </si>
  <si>
    <t>&gt; 44200</t>
  </si>
  <si>
    <t>0.645</t>
  </si>
  <si>
    <t>14500</t>
  </si>
  <si>
    <t>0.17</t>
  </si>
  <si>
    <t>1090</t>
  </si>
  <si>
    <t>&gt; 42000</t>
  </si>
  <si>
    <t>15000</t>
  </si>
  <si>
    <t>224000</t>
  </si>
  <si>
    <t>26.5</t>
  </si>
  <si>
    <t>0.7</t>
  </si>
  <si>
    <t>37500</t>
  </si>
  <si>
    <t>45</t>
  </si>
  <si>
    <t>488500</t>
  </si>
  <si>
    <t>253600</t>
  </si>
  <si>
    <t>2465</t>
  </si>
  <si>
    <t>&gt; 45750</t>
  </si>
  <si>
    <t>50</t>
  </si>
  <si>
    <t>10950</t>
  </si>
  <si>
    <t>2850</t>
  </si>
  <si>
    <t>32</t>
  </si>
  <si>
    <t>405</t>
  </si>
  <si>
    <t>249000</t>
  </si>
  <si>
    <t>&gt; 50500</t>
  </si>
  <si>
    <t>23250</t>
  </si>
  <si>
    <t>25.5</t>
  </si>
  <si>
    <t>64500</t>
  </si>
  <si>
    <t>&gt; 60500</t>
  </si>
  <si>
    <t>3150</t>
  </si>
  <si>
    <t>3100</t>
  </si>
  <si>
    <t>&gt; 49550</t>
  </si>
  <si>
    <t>220</t>
  </si>
  <si>
    <t>7400</t>
  </si>
  <si>
    <t>19.5</t>
  </si>
  <si>
    <t>56</t>
  </si>
  <si>
    <t>94</t>
  </si>
  <si>
    <t>660</t>
  </si>
  <si>
    <t>40000</t>
  </si>
  <si>
    <t>285</t>
  </si>
  <si>
    <t>0.05</t>
  </si>
  <si>
    <t>1.9</t>
  </si>
  <si>
    <t>24500</t>
  </si>
  <si>
    <t>4576</t>
  </si>
  <si>
    <t>65.5</t>
  </si>
  <si>
    <t>7000</t>
  </si>
  <si>
    <t>0.071</t>
  </si>
  <si>
    <t>16</t>
  </si>
  <si>
    <t>44000</t>
  </si>
  <si>
    <t>36.5</t>
  </si>
  <si>
    <t>5760</t>
  </si>
  <si>
    <t>150</t>
  </si>
  <si>
    <t>9000</t>
  </si>
  <si>
    <t>1.35</t>
  </si>
  <si>
    <t>&gt; 185</t>
  </si>
  <si>
    <t>&gt; 440</t>
  </si>
  <si>
    <t>&gt; 370</t>
  </si>
  <si>
    <t>&gt; 400</t>
  </si>
  <si>
    <t>385</t>
  </si>
  <si>
    <t>&gt; 251000</t>
  </si>
  <si>
    <t>6</t>
  </si>
  <si>
    <t>&gt; 4500</t>
  </si>
  <si>
    <t>310</t>
  </si>
  <si>
    <t>&gt; 8600</t>
  </si>
  <si>
    <t>&gt; 49000</t>
  </si>
  <si>
    <t>&gt; 1000</t>
  </si>
  <si>
    <t>4.75</t>
  </si>
  <si>
    <t>450</t>
  </si>
  <si>
    <t>1.95</t>
  </si>
  <si>
    <t>376.5</t>
  </si>
  <si>
    <t>340</t>
  </si>
  <si>
    <t>670</t>
  </si>
  <si>
    <t>860</t>
  </si>
  <si>
    <t>155</t>
  </si>
  <si>
    <t>230</t>
  </si>
  <si>
    <t>159000</t>
  </si>
  <si>
    <t>&gt; 34400</t>
  </si>
  <si>
    <t>2600</t>
  </si>
  <si>
    <t>&gt; 44500</t>
  </si>
  <si>
    <t>&gt; 48500</t>
  </si>
  <si>
    <t>0.365</t>
  </si>
  <si>
    <t>415</t>
  </si>
  <si>
    <t>41.5</t>
  </si>
  <si>
    <t>10</t>
  </si>
  <si>
    <t>15.4</t>
  </si>
  <si>
    <t>12.5</t>
  </si>
  <si>
    <t>&gt; 24.5</t>
  </si>
  <si>
    <t>&gt; 49700</t>
  </si>
  <si>
    <t>&gt; 500</t>
  </si>
  <si>
    <t>&gt; 45000</t>
  </si>
  <si>
    <t>&gt; 4800</t>
  </si>
  <si>
    <t>120000</t>
  </si>
  <si>
    <t>18</t>
  </si>
  <si>
    <t>&gt; 32.55</t>
  </si>
  <si>
    <t>&gt; 61000</t>
  </si>
  <si>
    <t>17500</t>
  </si>
  <si>
    <t>1130</t>
  </si>
  <si>
    <t>4200</t>
  </si>
  <si>
    <t>55</t>
  </si>
  <si>
    <t>11.5</t>
  </si>
  <si>
    <t>&gt; 146500</t>
  </si>
  <si>
    <t>1150</t>
  </si>
  <si>
    <t>&gt; 18000</t>
  </si>
  <si>
    <t>&gt; 12500</t>
  </si>
  <si>
    <t>&gt; 19000</t>
  </si>
  <si>
    <t>1480</t>
  </si>
  <si>
    <t>174.5</t>
  </si>
  <si>
    <t>51000</t>
  </si>
  <si>
    <t>123000</t>
  </si>
  <si>
    <t>&gt; 890</t>
  </si>
  <si>
    <t>217.5</t>
  </si>
  <si>
    <t>2550</t>
  </si>
  <si>
    <t>&gt; 315</t>
  </si>
  <si>
    <t>8600</t>
  </si>
  <si>
    <t>&gt; 395</t>
  </si>
  <si>
    <t>16500</t>
  </si>
  <si>
    <t>7.5</t>
  </si>
  <si>
    <t>7350</t>
  </si>
  <si>
    <t>63000</t>
  </si>
  <si>
    <t>4400</t>
  </si>
  <si>
    <t>188500</t>
  </si>
  <si>
    <t>41700</t>
  </si>
  <si>
    <t>55500</t>
  </si>
  <si>
    <t>0.0145</t>
  </si>
  <si>
    <t>&gt; 156000</t>
  </si>
  <si>
    <t>&gt; 50450</t>
  </si>
  <si>
    <t>&gt; 49450</t>
  </si>
  <si>
    <t>21500</t>
  </si>
  <si>
    <t>249500</t>
  </si>
  <si>
    <t>34700</t>
  </si>
  <si>
    <t>1005</t>
  </si>
  <si>
    <t>&gt; 14500</t>
  </si>
  <si>
    <t>&gt; 62000</t>
  </si>
  <si>
    <t>&gt; 53500</t>
  </si>
  <si>
    <t>200</t>
  </si>
  <si>
    <t>&gt; 486000</t>
  </si>
  <si>
    <t>&gt; 127.8</t>
  </si>
  <si>
    <t>137000</t>
  </si>
  <si>
    <t>&gt; 60</t>
  </si>
  <si>
    <t>23000</t>
  </si>
  <si>
    <t>&gt; 59500</t>
  </si>
  <si>
    <t>140000</t>
  </si>
  <si>
    <t>&gt; 34500</t>
  </si>
  <si>
    <t>114500</t>
  </si>
  <si>
    <t>145</t>
  </si>
  <si>
    <t>12</t>
  </si>
  <si>
    <t>&gt; 184</t>
  </si>
  <si>
    <t>197</t>
  </si>
  <si>
    <t>15.5</t>
  </si>
  <si>
    <t>665</t>
  </si>
  <si>
    <t>&gt; 75000</t>
  </si>
  <si>
    <t>765</t>
  </si>
  <si>
    <t>2100</t>
  </si>
  <si>
    <t>3080</t>
  </si>
  <si>
    <t>1135</t>
  </si>
  <si>
    <t>&gt; 850</t>
  </si>
  <si>
    <t>&gt; 15300</t>
  </si>
  <si>
    <t>&gt; 80000</t>
  </si>
  <si>
    <t>&gt; 55000</t>
  </si>
  <si>
    <t>95</t>
  </si>
  <si>
    <t>1500</t>
  </si>
  <si>
    <t>677500</t>
  </si>
  <si>
    <t>2.05</t>
  </si>
  <si>
    <t>&gt; 120000</t>
  </si>
  <si>
    <t>455</t>
  </si>
  <si>
    <t>2200</t>
  </si>
  <si>
    <t>&gt; 21500</t>
  </si>
  <si>
    <t>21</t>
  </si>
  <si>
    <t>48000</t>
  </si>
  <si>
    <t>&gt; 34000</t>
  </si>
  <si>
    <t>1960</t>
  </si>
  <si>
    <t>&gt; 46500</t>
  </si>
  <si>
    <t>365000</t>
  </si>
  <si>
    <t>48500</t>
  </si>
  <si>
    <t>75000</t>
  </si>
  <si>
    <t>65000</t>
  </si>
  <si>
    <t>34500</t>
  </si>
  <si>
    <t>1650</t>
  </si>
  <si>
    <t>12500</t>
  </si>
  <si>
    <t>&gt; 56000</t>
  </si>
  <si>
    <t>90</t>
  </si>
  <si>
    <t>250</t>
  </si>
  <si>
    <t>&gt; 2100</t>
  </si>
  <si>
    <t>1950</t>
  </si>
  <si>
    <t>8000000</t>
  </si>
  <si>
    <t>925</t>
  </si>
  <si>
    <t>0.6</t>
  </si>
  <si>
    <t>1600</t>
  </si>
  <si>
    <t>24000</t>
  </si>
  <si>
    <t>&gt; 46550</t>
  </si>
  <si>
    <t>&gt; 255</t>
  </si>
  <si>
    <t>49500</t>
  </si>
  <si>
    <t>7900</t>
  </si>
  <si>
    <t>1200</t>
  </si>
  <si>
    <t>46</t>
  </si>
  <si>
    <t>&gt; 34.5</t>
  </si>
  <si>
    <t>15</t>
  </si>
  <si>
    <t>58500</t>
  </si>
  <si>
    <t>4050</t>
  </si>
  <si>
    <t>&gt; 480</t>
  </si>
  <si>
    <t>245</t>
  </si>
  <si>
    <t>265</t>
  </si>
  <si>
    <t>23.5</t>
  </si>
  <si>
    <t>1440</t>
  </si>
  <si>
    <t>&gt; 345</t>
  </si>
  <si>
    <t>&gt; 33850</t>
  </si>
  <si>
    <t>&gt; 90</t>
  </si>
  <si>
    <t>&gt; 3690</t>
  </si>
  <si>
    <t>3270</t>
  </si>
  <si>
    <t>&gt; 24850</t>
  </si>
  <si>
    <t>&gt; 5800</t>
  </si>
  <si>
    <t>&gt; 4920</t>
  </si>
  <si>
    <t>&gt; 3740</t>
  </si>
  <si>
    <t>&gt; 41250</t>
  </si>
  <si>
    <t>9950</t>
  </si>
  <si>
    <t>365</t>
  </si>
  <si>
    <t>100</t>
  </si>
  <si>
    <t>&gt; 28200</t>
  </si>
  <si>
    <t>&gt; 47450</t>
  </si>
  <si>
    <t>7950</t>
  </si>
  <si>
    <t>2350</t>
  </si>
  <si>
    <t>69</t>
  </si>
  <si>
    <t>28</t>
  </si>
  <si>
    <t>70</t>
  </si>
  <si>
    <t>0.395</t>
  </si>
  <si>
    <t>1.17</t>
  </si>
  <si>
    <t>11</t>
  </si>
  <si>
    <t>&gt; 145</t>
  </si>
  <si>
    <t>86500</t>
  </si>
  <si>
    <t>2750</t>
  </si>
  <si>
    <t>32.5</t>
  </si>
  <si>
    <t>6150</t>
  </si>
  <si>
    <t>&gt; 51500</t>
  </si>
  <si>
    <t>4595</t>
  </si>
  <si>
    <t>&gt; 6.5</t>
  </si>
  <si>
    <t>7.05</t>
  </si>
  <si>
    <t>&gt; 47300</t>
  </si>
  <si>
    <t>9800</t>
  </si>
  <si>
    <t>1455</t>
  </si>
  <si>
    <t>85</t>
  </si>
  <si>
    <t>&gt; 49500</t>
  </si>
  <si>
    <t>22</t>
  </si>
  <si>
    <t>2500</t>
  </si>
  <si>
    <t>425</t>
  </si>
  <si>
    <t>25500</t>
  </si>
  <si>
    <t>1850</t>
  </si>
  <si>
    <t>42000</t>
  </si>
  <si>
    <t>5300</t>
  </si>
  <si>
    <t>854.5</t>
  </si>
  <si>
    <t>890</t>
  </si>
  <si>
    <t>&gt; 64000</t>
  </si>
  <si>
    <t>3.1</t>
  </si>
  <si>
    <t>28500</t>
  </si>
  <si>
    <t>&gt; 42.5</t>
  </si>
  <si>
    <t>45000</t>
  </si>
  <si>
    <t>2.55</t>
  </si>
  <si>
    <t>0.36</t>
  </si>
  <si>
    <t>&gt; 190</t>
  </si>
  <si>
    <t>5050</t>
  </si>
  <si>
    <t>&gt; 575</t>
  </si>
  <si>
    <t>&gt; 1100</t>
  </si>
  <si>
    <t>&gt; 43500</t>
  </si>
  <si>
    <t>15150</t>
  </si>
  <si>
    <t>135</t>
  </si>
  <si>
    <t>360</t>
  </si>
  <si>
    <t>0.14</t>
  </si>
  <si>
    <t>&gt; 195000</t>
  </si>
  <si>
    <t>0.97</t>
  </si>
  <si>
    <t>&gt; 54000</t>
  </si>
  <si>
    <t>85000</t>
  </si>
  <si>
    <t>3200</t>
  </si>
  <si>
    <t>27000</t>
  </si>
  <si>
    <t>3350</t>
  </si>
  <si>
    <t>435</t>
  </si>
  <si>
    <t>2970</t>
  </si>
  <si>
    <t>&gt; 17.5</t>
  </si>
  <si>
    <t>&gt; 36500</t>
  </si>
  <si>
    <t>8.4</t>
  </si>
  <si>
    <t>705</t>
  </si>
  <si>
    <t>46900</t>
  </si>
  <si>
    <t>&gt; 74000</t>
  </si>
  <si>
    <t>&gt; 46800</t>
  </si>
  <si>
    <t>&gt; 181500</t>
  </si>
  <si>
    <t>&gt; 239000</t>
  </si>
  <si>
    <t>7.9</t>
  </si>
  <si>
    <t>0.175</t>
  </si>
  <si>
    <t>4.35</t>
  </si>
  <si>
    <t>44.5</t>
  </si>
  <si>
    <t>53000</t>
  </si>
  <si>
    <t>0.03</t>
  </si>
  <si>
    <t>540</t>
  </si>
  <si>
    <t>34750</t>
  </si>
  <si>
    <t>493</t>
  </si>
  <si>
    <t>1745</t>
  </si>
  <si>
    <t>23100</t>
  </si>
  <si>
    <t>0.385</t>
  </si>
  <si>
    <t>1925</t>
  </si>
  <si>
    <t>1.85</t>
  </si>
  <si>
    <t>&gt; 5450</t>
  </si>
  <si>
    <t>280</t>
  </si>
  <si>
    <t>12600</t>
  </si>
  <si>
    <t>&gt; 39300</t>
  </si>
  <si>
    <t>&gt; 47550</t>
  </si>
  <si>
    <t>&gt; 57000</t>
  </si>
  <si>
    <t>750</t>
  </si>
  <si>
    <t>5500</t>
  </si>
  <si>
    <t>3.7</t>
  </si>
  <si>
    <t>&gt; 37800</t>
  </si>
  <si>
    <t>45.5</t>
  </si>
  <si>
    <t>18.5</t>
  </si>
  <si>
    <t>345</t>
  </si>
  <si>
    <t>0.0815</t>
  </si>
  <si>
    <t>&gt; 4850</t>
  </si>
  <si>
    <t>470</t>
  </si>
  <si>
    <t>1550</t>
  </si>
  <si>
    <t>320</t>
  </si>
  <si>
    <t>&gt; 9500</t>
  </si>
  <si>
    <t>&gt; 14190</t>
  </si>
  <si>
    <t>52650</t>
  </si>
  <si>
    <t>&gt; 3750</t>
  </si>
  <si>
    <t>0.8</t>
  </si>
  <si>
    <t>0.355</t>
  </si>
  <si>
    <t>2050</t>
  </si>
  <si>
    <t>&gt; 1500</t>
  </si>
  <si>
    <t>141.5</t>
  </si>
  <si>
    <t>58.5</t>
  </si>
  <si>
    <t>180</t>
  </si>
  <si>
    <t>6300</t>
  </si>
  <si>
    <t>86000</t>
  </si>
  <si>
    <t>7.15</t>
  </si>
  <si>
    <t>&gt; 53000</t>
  </si>
  <si>
    <t>&gt; 48350</t>
  </si>
  <si>
    <t>&gt; 294</t>
  </si>
  <si>
    <t>&gt; 4855</t>
  </si>
  <si>
    <t>9.25</t>
  </si>
  <si>
    <t>3.55</t>
  </si>
  <si>
    <t>&gt; 1150</t>
  </si>
  <si>
    <t>&gt; 18450</t>
  </si>
  <si>
    <t>&gt; 55500</t>
  </si>
  <si>
    <t>&gt; 48050</t>
  </si>
  <si>
    <t>1420</t>
  </si>
  <si>
    <t>1.3</t>
  </si>
  <si>
    <t>78</t>
  </si>
  <si>
    <t>23600</t>
  </si>
  <si>
    <t>79.2</t>
  </si>
  <si>
    <t>1660</t>
  </si>
  <si>
    <t>1790</t>
  </si>
  <si>
    <t>0.52</t>
  </si>
  <si>
    <t>2.7</t>
  </si>
  <si>
    <t>19200</t>
  </si>
  <si>
    <t>9.1</t>
  </si>
  <si>
    <t>187</t>
  </si>
  <si>
    <t>0.46</t>
  </si>
  <si>
    <t>11000</t>
  </si>
  <si>
    <t>1360</t>
  </si>
  <si>
    <t>&gt; 1.5</t>
  </si>
  <si>
    <t>10900</t>
  </si>
  <si>
    <t>5</t>
  </si>
  <si>
    <t>0.44</t>
  </si>
  <si>
    <t>147</t>
  </si>
  <si>
    <t>169</t>
  </si>
  <si>
    <t>9830</t>
  </si>
  <si>
    <t>19.2</t>
  </si>
  <si>
    <t>2.3</t>
  </si>
  <si>
    <t>0.95</t>
  </si>
  <si>
    <t>0.0042</t>
  </si>
  <si>
    <t>10000</t>
  </si>
  <si>
    <t>0.004</t>
  </si>
  <si>
    <t>9200</t>
  </si>
  <si>
    <t>116</t>
  </si>
  <si>
    <t>51</t>
  </si>
  <si>
    <t>3000</t>
  </si>
  <si>
    <t>34</t>
  </si>
  <si>
    <t>5580</t>
  </si>
  <si>
    <t>16.5</t>
  </si>
  <si>
    <t>6.8</t>
  </si>
  <si>
    <t>5.7</t>
  </si>
  <si>
    <t>118</t>
  </si>
  <si>
    <t>3.68</t>
  </si>
  <si>
    <t>0.77</t>
  </si>
  <si>
    <t>&lt; 0.251</t>
  </si>
  <si>
    <t>32000</t>
  </si>
  <si>
    <t>1900</t>
  </si>
  <si>
    <t>2</t>
  </si>
  <si>
    <t>14</t>
  </si>
  <si>
    <t>350</t>
  </si>
  <si>
    <t>10100</t>
  </si>
  <si>
    <t>9700</t>
  </si>
  <si>
    <t>9.01</t>
  </si>
  <si>
    <t>2.99</t>
  </si>
  <si>
    <t>11.7</t>
  </si>
  <si>
    <t>10700</t>
  </si>
  <si>
    <t>90.1</t>
  </si>
  <si>
    <t>31</t>
  </si>
  <si>
    <t>31.6</t>
  </si>
  <si>
    <t>134</t>
  </si>
  <si>
    <t>0.98</t>
  </si>
  <si>
    <t>0.051</t>
  </si>
  <si>
    <t>73000</t>
  </si>
  <si>
    <t>500000</t>
  </si>
  <si>
    <t>0.42</t>
  </si>
  <si>
    <t>0.017</t>
  </si>
  <si>
    <t>&lt; 0.55</t>
  </si>
  <si>
    <t>&lt; 330</t>
  </si>
  <si>
    <t>5.2</t>
  </si>
  <si>
    <t>4.4</t>
  </si>
  <si>
    <t>9880</t>
  </si>
  <si>
    <t>0.86</t>
  </si>
  <si>
    <t>430</t>
  </si>
  <si>
    <t>107</t>
  </si>
  <si>
    <t>6360</t>
  </si>
  <si>
    <t>122</t>
  </si>
  <si>
    <t>3</t>
  </si>
  <si>
    <t>20</t>
  </si>
  <si>
    <t>26.4</t>
  </si>
  <si>
    <t>99</t>
  </si>
  <si>
    <t>&gt; 96000</t>
  </si>
  <si>
    <t>0.023</t>
  </si>
  <si>
    <t>1300</t>
  </si>
  <si>
    <t>40</t>
  </si>
  <si>
    <t>880</t>
  </si>
  <si>
    <t>0.4</t>
  </si>
  <si>
    <t>43000</t>
  </si>
  <si>
    <t>&lt; 306</t>
  </si>
  <si>
    <t>24</t>
  </si>
  <si>
    <t>23</t>
  </si>
  <si>
    <t>101</t>
  </si>
  <si>
    <t>1.4</t>
  </si>
  <si>
    <t>3.8</t>
  </si>
  <si>
    <t>0.96</t>
  </si>
  <si>
    <t>27</t>
  </si>
  <si>
    <t>0.31</t>
  </si>
  <si>
    <t>31000</t>
  </si>
  <si>
    <t>48</t>
  </si>
  <si>
    <t>0.06</t>
  </si>
  <si>
    <t>370</t>
  </si>
  <si>
    <t>0.11</t>
  </si>
  <si>
    <t>6.6</t>
  </si>
  <si>
    <t>0.53</t>
  </si>
  <si>
    <t>0.83</t>
  </si>
  <si>
    <t>0.67</t>
  </si>
  <si>
    <t>9500</t>
  </si>
  <si>
    <t>119000</t>
  </si>
  <si>
    <t>37.3</t>
  </si>
  <si>
    <t>29800</t>
  </si>
  <si>
    <t>203</t>
  </si>
  <si>
    <t>0.69</t>
  </si>
  <si>
    <t>60.5</t>
  </si>
  <si>
    <t>630</t>
  </si>
  <si>
    <t>197000</t>
  </si>
  <si>
    <t>0.51</t>
  </si>
  <si>
    <t>140</t>
  </si>
  <si>
    <t>151</t>
  </si>
  <si>
    <t>55.7</t>
  </si>
  <si>
    <t>480</t>
  </si>
  <si>
    <t>939</t>
  </si>
  <si>
    <t>2.24</t>
  </si>
  <si>
    <t>4800</t>
  </si>
  <si>
    <t>8.8</t>
  </si>
  <si>
    <t>9400</t>
  </si>
  <si>
    <t>10500</t>
  </si>
  <si>
    <t>8000</t>
  </si>
  <si>
    <t>2320</t>
  </si>
  <si>
    <t>50000</t>
  </si>
  <si>
    <t>26000</t>
  </si>
  <si>
    <t>25700</t>
  </si>
  <si>
    <t>8900</t>
  </si>
  <si>
    <t>11800</t>
  </si>
  <si>
    <t>12700</t>
  </si>
  <si>
    <t>17000</t>
  </si>
  <si>
    <t>&lt; 507</t>
  </si>
  <si>
    <t>96000</t>
  </si>
  <si>
    <t>43100</t>
  </si>
  <si>
    <t>97000</t>
  </si>
  <si>
    <t>2900</t>
  </si>
  <si>
    <t>84.9</t>
  </si>
  <si>
    <t>4.9</t>
  </si>
  <si>
    <t>10200</t>
  </si>
  <si>
    <t>4500</t>
  </si>
  <si>
    <t>86</t>
  </si>
  <si>
    <t>260</t>
  </si>
  <si>
    <t>400</t>
  </si>
  <si>
    <t>80</t>
  </si>
  <si>
    <t>87</t>
  </si>
  <si>
    <t>0.031</t>
  </si>
  <si>
    <t>2.9</t>
  </si>
  <si>
    <t>5.58</t>
  </si>
  <si>
    <t>8.6</t>
  </si>
  <si>
    <t>9600</t>
  </si>
  <si>
    <t>6.1</t>
  </si>
  <si>
    <t>12000</t>
  </si>
  <si>
    <t>&lt; 530</t>
  </si>
  <si>
    <t>9100</t>
  </si>
  <si>
    <t>105500</t>
  </si>
  <si>
    <t>29600</t>
  </si>
  <si>
    <t>173.6</t>
  </si>
  <si>
    <t>6.3</t>
  </si>
  <si>
    <t>57</t>
  </si>
  <si>
    <t>530</t>
  </si>
  <si>
    <t>7800</t>
  </si>
  <si>
    <t>&lt; 10</t>
  </si>
  <si>
    <t>30</t>
  </si>
  <si>
    <t>204</t>
  </si>
  <si>
    <t>&lt; 3000</t>
  </si>
  <si>
    <t>8</t>
  </si>
  <si>
    <t>390</t>
  </si>
  <si>
    <t>3.4</t>
  </si>
  <si>
    <t>1100</t>
  </si>
  <si>
    <t>770</t>
  </si>
  <si>
    <t>6.16</t>
  </si>
  <si>
    <t>6100</t>
  </si>
  <si>
    <t>0.88</t>
  </si>
  <si>
    <t>500</t>
  </si>
  <si>
    <t>460</t>
  </si>
  <si>
    <t>49</t>
  </si>
  <si>
    <t>740</t>
  </si>
  <si>
    <t>13</t>
  </si>
  <si>
    <t>0.052</t>
  </si>
  <si>
    <t>722</t>
  </si>
  <si>
    <t>93</t>
  </si>
  <si>
    <t>0.34</t>
  </si>
  <si>
    <t>1</t>
  </si>
  <si>
    <t>76</t>
  </si>
  <si>
    <t>36</t>
  </si>
  <si>
    <t>&gt; 960</t>
  </si>
  <si>
    <t>7.8</t>
  </si>
  <si>
    <t>19</t>
  </si>
  <si>
    <t>6530</t>
  </si>
  <si>
    <t>620</t>
  </si>
  <si>
    <t>2.4</t>
  </si>
  <si>
    <t>560</t>
  </si>
  <si>
    <t>224</t>
  </si>
  <si>
    <t>163</t>
  </si>
  <si>
    <t>148</t>
  </si>
  <si>
    <t>11700</t>
  </si>
  <si>
    <t>2.35</t>
  </si>
  <si>
    <t>0.89</t>
  </si>
  <si>
    <t>580</t>
  </si>
  <si>
    <t>0.087</t>
  </si>
  <si>
    <t>192</t>
  </si>
  <si>
    <t>403</t>
  </si>
  <si>
    <t>4.3</t>
  </si>
  <si>
    <t>2000</t>
  </si>
  <si>
    <t>16000</t>
  </si>
  <si>
    <t>0.32</t>
  </si>
  <si>
    <t>1.01</t>
  </si>
  <si>
    <t>997</t>
  </si>
  <si>
    <t>4860</t>
  </si>
  <si>
    <t>60</t>
  </si>
  <si>
    <t>&lt; 3400</t>
  </si>
  <si>
    <t>498</t>
  </si>
  <si>
    <t>115</t>
  </si>
  <si>
    <t>4.73</t>
  </si>
  <si>
    <t>534</t>
  </si>
  <si>
    <t>2950</t>
  </si>
  <si>
    <t>100000</t>
  </si>
  <si>
    <t>0.064</t>
  </si>
  <si>
    <t>0.15</t>
  </si>
  <si>
    <t>51.1</t>
  </si>
  <si>
    <t>9300</t>
  </si>
  <si>
    <t>604</t>
  </si>
  <si>
    <t>0.1</t>
  </si>
  <si>
    <t>47</t>
  </si>
  <si>
    <t>646</t>
  </si>
  <si>
    <t>918</t>
  </si>
  <si>
    <t>20000</t>
  </si>
  <si>
    <t>73</t>
  </si>
  <si>
    <t>0.99</t>
  </si>
  <si>
    <t>9.4</t>
  </si>
  <si>
    <t>&lt; 12</t>
  </si>
  <si>
    <t>0.188</t>
  </si>
  <si>
    <t>303</t>
  </si>
  <si>
    <t>&lt; 248</t>
  </si>
  <si>
    <t>0.088</t>
  </si>
  <si>
    <t>0.39</t>
  </si>
  <si>
    <t>38</t>
  </si>
  <si>
    <t>68600</t>
  </si>
  <si>
    <t>4.1</t>
  </si>
  <si>
    <t>178</t>
  </si>
  <si>
    <t>74400</t>
  </si>
  <si>
    <t>9520</t>
  </si>
  <si>
    <t>33</t>
  </si>
  <si>
    <t>410</t>
  </si>
  <si>
    <t>0.065</t>
  </si>
  <si>
    <t>1.2</t>
  </si>
  <si>
    <t>3.48</t>
  </si>
  <si>
    <t>90000</t>
  </si>
  <si>
    <t>1700</t>
  </si>
  <si>
    <t>44500</t>
  </si>
  <si>
    <t>185</t>
  </si>
  <si>
    <t>2.6</t>
  </si>
  <si>
    <t>14750</t>
  </si>
  <si>
    <t>10.5</t>
  </si>
  <si>
    <t>32500</t>
  </si>
  <si>
    <t>4100</t>
  </si>
  <si>
    <t>&gt; 62500</t>
  </si>
  <si>
    <t>&lt; 15.5</t>
  </si>
  <si>
    <t>4450</t>
  </si>
  <si>
    <t>&gt; 47500</t>
  </si>
  <si>
    <t>21.5</t>
  </si>
  <si>
    <t>205</t>
  </si>
  <si>
    <t>&lt; 450</t>
  </si>
  <si>
    <t>1.05</t>
  </si>
  <si>
    <t>486000</t>
  </si>
  <si>
    <t>0.0018</t>
  </si>
  <si>
    <t>19850</t>
  </si>
  <si>
    <t>7500</t>
  </si>
  <si>
    <t>17.5</t>
  </si>
  <si>
    <t>1295</t>
  </si>
  <si>
    <t>13500</t>
  </si>
  <si>
    <t>&gt; 48200</t>
  </si>
  <si>
    <t>13550</t>
  </si>
  <si>
    <t>0.08</t>
  </si>
  <si>
    <t>31150</t>
  </si>
  <si>
    <t>42.5</t>
  </si>
  <si>
    <t>&gt; 49100</t>
  </si>
  <si>
    <t>2725</t>
  </si>
  <si>
    <t>0.145</t>
  </si>
  <si>
    <t>&gt; 46650</t>
  </si>
  <si>
    <t>382</t>
  </si>
  <si>
    <t>27.75</t>
  </si>
  <si>
    <t>121</t>
  </si>
  <si>
    <t>0.0002465</t>
  </si>
  <si>
    <t>130000</t>
  </si>
  <si>
    <t>66500</t>
  </si>
  <si>
    <t>&lt; 2665</t>
  </si>
  <si>
    <t>&gt; 161</t>
  </si>
  <si>
    <t>60500</t>
  </si>
  <si>
    <t>7955</t>
  </si>
  <si>
    <t>&gt; 210</t>
  </si>
  <si>
    <t>9050</t>
  </si>
  <si>
    <t>&gt; 56500</t>
  </si>
  <si>
    <t>1.115</t>
  </si>
  <si>
    <t>42200</t>
  </si>
  <si>
    <t>&gt; 11050</t>
  </si>
  <si>
    <t>&gt; 4900</t>
  </si>
  <si>
    <t>8.3</t>
  </si>
  <si>
    <t>&gt; 69</t>
  </si>
  <si>
    <t>&gt; 4.935</t>
  </si>
  <si>
    <t>&gt; 120</t>
  </si>
  <si>
    <t>&gt; 0.5</t>
  </si>
  <si>
    <t>2.915</t>
  </si>
  <si>
    <t>53.5</t>
  </si>
  <si>
    <t>3745</t>
  </si>
  <si>
    <t>8450</t>
  </si>
  <si>
    <t>13000</t>
  </si>
  <si>
    <t>0.0069</t>
  </si>
  <si>
    <t>0.085</t>
  </si>
  <si>
    <t>&gt; 185000</t>
  </si>
  <si>
    <t>&gt; 4600</t>
  </si>
  <si>
    <t>2700</t>
  </si>
  <si>
    <t>116500</t>
  </si>
  <si>
    <t>&gt; 17250</t>
  </si>
  <si>
    <t>81</t>
  </si>
  <si>
    <t>0.037</t>
  </si>
  <si>
    <t>10.2</t>
  </si>
  <si>
    <t>79</t>
  </si>
  <si>
    <t>&gt; 6500</t>
  </si>
  <si>
    <t>40.4</t>
  </si>
  <si>
    <t>&gt; 27.15</t>
  </si>
  <si>
    <t>&gt; 12200</t>
  </si>
  <si>
    <t>188</t>
  </si>
  <si>
    <t>27800</t>
  </si>
  <si>
    <t>7200</t>
  </si>
  <si>
    <t>&gt; 49800</t>
  </si>
  <si>
    <t>&gt; 8.6</t>
  </si>
  <si>
    <t>5260</t>
  </si>
  <si>
    <t>&gt; 88750</t>
  </si>
  <si>
    <t>&gt; 10</t>
  </si>
  <si>
    <t>0.0125</t>
  </si>
  <si>
    <t>&gt; 292</t>
  </si>
  <si>
    <t>&gt; 47950</t>
  </si>
  <si>
    <t>&gt; 200</t>
  </si>
  <si>
    <t>0.215</t>
  </si>
  <si>
    <t>&gt; 3530</t>
  </si>
  <si>
    <t>&gt; 44350</t>
  </si>
  <si>
    <t>30000</t>
  </si>
  <si>
    <t>35500</t>
  </si>
  <si>
    <t>27.5</t>
  </si>
  <si>
    <t>0.0001</t>
  </si>
  <si>
    <t>5100</t>
  </si>
  <si>
    <t>0.105</t>
  </si>
  <si>
    <t>781500</t>
  </si>
  <si>
    <t>17300</t>
  </si>
  <si>
    <t>279000</t>
  </si>
  <si>
    <t>0.0334</t>
  </si>
  <si>
    <t>305</t>
  </si>
  <si>
    <t>&gt; 49050</t>
  </si>
  <si>
    <t>1265</t>
  </si>
  <si>
    <t>2.2</t>
  </si>
  <si>
    <t>0.0014</t>
  </si>
  <si>
    <t>&gt; 5000000</t>
  </si>
  <si>
    <t>&gt; 5300</t>
  </si>
  <si>
    <t>&gt; 484150</t>
  </si>
  <si>
    <t>&gt; 55300</t>
  </si>
  <si>
    <t>87.5</t>
  </si>
  <si>
    <t>19500</t>
  </si>
  <si>
    <t>8.9</t>
  </si>
  <si>
    <t>0.3</t>
  </si>
  <si>
    <t>46000</t>
  </si>
  <si>
    <t>35350</t>
  </si>
  <si>
    <t>42</t>
  </si>
  <si>
    <t>3250</t>
  </si>
  <si>
    <t>0.000424</t>
  </si>
  <si>
    <t>&gt; 15000</t>
  </si>
  <si>
    <t>15850</t>
  </si>
  <si>
    <t>0.028</t>
  </si>
  <si>
    <t>17150</t>
  </si>
  <si>
    <t>&gt; 7400</t>
  </si>
  <si>
    <t>&gt; 5250</t>
  </si>
  <si>
    <t>1000</t>
  </si>
  <si>
    <t>3.65</t>
  </si>
  <si>
    <t>&gt; 700</t>
  </si>
  <si>
    <t>&gt; 365</t>
  </si>
  <si>
    <t>&gt; 650</t>
  </si>
  <si>
    <t>&gt; 275</t>
  </si>
  <si>
    <t>1540</t>
  </si>
  <si>
    <t>13450</t>
  </si>
  <si>
    <t>5.9</t>
  </si>
  <si>
    <t>&gt; 1350</t>
  </si>
  <si>
    <t>&gt; 95</t>
  </si>
  <si>
    <t>&gt; 55</t>
  </si>
  <si>
    <t>130.5</t>
  </si>
  <si>
    <t>&gt; 25.5</t>
  </si>
  <si>
    <t>24.5</t>
  </si>
  <si>
    <t>&gt; 2750</t>
  </si>
  <si>
    <t>&gt; 48700</t>
  </si>
  <si>
    <t>&gt; 50400</t>
  </si>
  <si>
    <t>4850</t>
  </si>
  <si>
    <t>3400</t>
  </si>
  <si>
    <t>2.8</t>
  </si>
  <si>
    <t>&gt; 9400</t>
  </si>
  <si>
    <t>2.15</t>
  </si>
  <si>
    <t>1590</t>
  </si>
  <si>
    <t>&gt; 550</t>
  </si>
  <si>
    <t>&gt; 92800</t>
  </si>
  <si>
    <t>3300</t>
  </si>
  <si>
    <t>7100</t>
  </si>
  <si>
    <t>0.001525</t>
  </si>
  <si>
    <t>&gt; 25000</t>
  </si>
  <si>
    <t>&gt; 47000</t>
  </si>
  <si>
    <t>1.8</t>
  </si>
  <si>
    <t>6525</t>
  </si>
  <si>
    <t>177.5</t>
  </si>
  <si>
    <t>&gt; 146000</t>
  </si>
  <si>
    <t>&gt; 20.95</t>
  </si>
  <si>
    <t>&gt; 45900</t>
  </si>
  <si>
    <t>&gt; 490</t>
  </si>
  <si>
    <t>2570</t>
  </si>
  <si>
    <t>333000</t>
  </si>
  <si>
    <t>&gt; 27.4</t>
  </si>
  <si>
    <t>1400</t>
  </si>
  <si>
    <t>207</t>
  </si>
  <si>
    <t>&gt; 80</t>
  </si>
  <si>
    <t>127000</t>
  </si>
  <si>
    <t>&gt; 94.5</t>
  </si>
  <si>
    <t>&gt; 24000</t>
  </si>
  <si>
    <t>92050</t>
  </si>
  <si>
    <t>&gt; 8500</t>
  </si>
  <si>
    <t>&gt; 300</t>
  </si>
  <si>
    <t>5900</t>
  </si>
  <si>
    <t>&gt; 475</t>
  </si>
  <si>
    <t>&gt; 3400</t>
  </si>
  <si>
    <t>33550</t>
  </si>
  <si>
    <t>188000</t>
  </si>
  <si>
    <t>&gt; 51250</t>
  </si>
  <si>
    <t>762000</t>
  </si>
  <si>
    <t>152000</t>
  </si>
  <si>
    <t>325500</t>
  </si>
  <si>
    <t>18500</t>
  </si>
  <si>
    <t>26600</t>
  </si>
  <si>
    <t>341500</t>
  </si>
  <si>
    <t>1060</t>
  </si>
  <si>
    <t>&gt; 57500</t>
  </si>
  <si>
    <t>&gt; 535000</t>
  </si>
  <si>
    <t>0.0555</t>
  </si>
  <si>
    <t>75800</t>
  </si>
  <si>
    <t>570</t>
  </si>
  <si>
    <t>15400</t>
  </si>
  <si>
    <t>&gt; 45500</t>
  </si>
  <si>
    <t>28000</t>
  </si>
  <si>
    <t>&gt; 47400</t>
  </si>
  <si>
    <t>&gt; 14.5</t>
  </si>
  <si>
    <t>&gt; 43450</t>
  </si>
  <si>
    <t>1195</t>
  </si>
  <si>
    <t>&gt; 750</t>
  </si>
  <si>
    <t>&gt; 29800</t>
  </si>
  <si>
    <t>&gt; 33100</t>
  </si>
  <si>
    <t>166</t>
  </si>
  <si>
    <t>2425</t>
  </si>
  <si>
    <t>0.00004</t>
  </si>
  <si>
    <t>0.5</t>
  </si>
  <si>
    <t>0.049</t>
  </si>
  <si>
    <t>53750</t>
  </si>
  <si>
    <t>3550</t>
  </si>
  <si>
    <t>27100</t>
  </si>
  <si>
    <t>41000</t>
  </si>
  <si>
    <t>&gt; 92000</t>
  </si>
  <si>
    <t>25100</t>
  </si>
  <si>
    <t>26900</t>
  </si>
  <si>
    <t>25400</t>
  </si>
  <si>
    <t>&gt; 45100</t>
  </si>
  <si>
    <t>67000</t>
  </si>
  <si>
    <t>80000</t>
  </si>
  <si>
    <t>&gt; 38800</t>
  </si>
  <si>
    <t>18.05</t>
  </si>
  <si>
    <t>76500</t>
  </si>
  <si>
    <t>38750</t>
  </si>
  <si>
    <t>1.5</t>
  </si>
  <si>
    <t>2.75</t>
  </si>
  <si>
    <t>165</t>
  </si>
  <si>
    <t>28.5</t>
  </si>
  <si>
    <t>2900000</t>
  </si>
  <si>
    <t>1.15</t>
  </si>
  <si>
    <t>0.485</t>
  </si>
  <si>
    <t>11750</t>
  </si>
  <si>
    <t>7700</t>
  </si>
  <si>
    <t>&gt; 460</t>
  </si>
  <si>
    <t>25450</t>
  </si>
  <si>
    <t>38500</t>
  </si>
  <si>
    <t>&gt; 492500</t>
  </si>
  <si>
    <t>0.0575</t>
  </si>
  <si>
    <t>12350</t>
  </si>
  <si>
    <t>&gt; 46.5</t>
  </si>
  <si>
    <t>17</t>
  </si>
  <si>
    <t>16925</t>
  </si>
  <si>
    <t>&gt; 7500</t>
  </si>
  <si>
    <t>955</t>
  </si>
  <si>
    <t>&gt; 48650</t>
  </si>
  <si>
    <t>&gt; 1200</t>
  </si>
  <si>
    <t>&gt; 280</t>
  </si>
  <si>
    <t>&gt; 75</t>
  </si>
  <si>
    <t>&gt; 47650</t>
  </si>
  <si>
    <t>&gt; 5100</t>
  </si>
  <si>
    <t>&gt; 8100</t>
  </si>
  <si>
    <t>210</t>
  </si>
  <si>
    <t>34550</t>
  </si>
  <si>
    <t>&gt; 29700</t>
  </si>
  <si>
    <t>650</t>
  </si>
  <si>
    <t>3315</t>
  </si>
  <si>
    <t>&gt; 49150</t>
  </si>
  <si>
    <t>1265.5</t>
  </si>
  <si>
    <t>10550</t>
  </si>
  <si>
    <t>940</t>
  </si>
  <si>
    <t>0.2</t>
  </si>
  <si>
    <t>4.32</t>
  </si>
  <si>
    <t>0.585</t>
  </si>
  <si>
    <t>&gt; 140</t>
  </si>
  <si>
    <t>17200</t>
  </si>
  <si>
    <t>945</t>
  </si>
  <si>
    <t>21.1</t>
  </si>
  <si>
    <t>9.5</t>
  </si>
  <si>
    <t>0.055</t>
  </si>
  <si>
    <t>0.465</t>
  </si>
  <si>
    <t>12850</t>
  </si>
  <si>
    <t>395</t>
  </si>
  <si>
    <t>&gt; 51700</t>
  </si>
  <si>
    <t>&gt; 2660</t>
  </si>
  <si>
    <t>1.65</t>
  </si>
  <si>
    <t>2400</t>
  </si>
  <si>
    <t>11350</t>
  </si>
  <si>
    <t>68500</t>
  </si>
  <si>
    <t>&gt; 2800</t>
  </si>
  <si>
    <t>43500</t>
  </si>
  <si>
    <t>7.85</t>
  </si>
  <si>
    <t>&gt; 30900</t>
  </si>
  <si>
    <t>&gt; 41</t>
  </si>
  <si>
    <t>&gt; 47900</t>
  </si>
  <si>
    <t>0.38</t>
  </si>
  <si>
    <t>0.265</t>
  </si>
  <si>
    <t>2.1</t>
  </si>
  <si>
    <t>0.55</t>
  </si>
  <si>
    <t>&gt;</t>
  </si>
  <si>
    <t>&gt; 2200</t>
  </si>
  <si>
    <t>&gt; 250</t>
  </si>
  <si>
    <t>175</t>
  </si>
  <si>
    <t>1.55</t>
  </si>
  <si>
    <t>4250</t>
  </si>
  <si>
    <t>39050</t>
  </si>
  <si>
    <t>&gt; 6850</t>
  </si>
  <si>
    <t>14050</t>
  </si>
  <si>
    <t>2445</t>
  </si>
  <si>
    <t>460000</t>
  </si>
  <si>
    <t>175300</t>
  </si>
  <si>
    <t>&gt; 22.75</t>
  </si>
  <si>
    <t>&gt; 46.15</t>
  </si>
  <si>
    <t>330</t>
  </si>
  <si>
    <t>37450</t>
  </si>
  <si>
    <t>30200</t>
  </si>
  <si>
    <t>&gt; 100000</t>
  </si>
  <si>
    <t>&gt; 102500</t>
  </si>
  <si>
    <t>0.47</t>
  </si>
  <si>
    <t>0.039</t>
  </si>
  <si>
    <t>148500</t>
  </si>
  <si>
    <t>0.035</t>
  </si>
  <si>
    <t>27500</t>
  </si>
  <si>
    <t>24450</t>
  </si>
  <si>
    <t>19700</t>
  </si>
  <si>
    <t>1315</t>
  </si>
  <si>
    <t>71.5</t>
  </si>
  <si>
    <t>&gt; 4950</t>
  </si>
  <si>
    <t>&gt; 4870</t>
  </si>
  <si>
    <t>&gt; 1120</t>
  </si>
  <si>
    <t>&gt; 4520</t>
  </si>
  <si>
    <t>&gt; 1310</t>
  </si>
  <si>
    <t>426</t>
  </si>
  <si>
    <t>18.9</t>
  </si>
  <si>
    <t>15600</t>
  </si>
  <si>
    <t>&gt; 49300</t>
  </si>
  <si>
    <t>3.395</t>
  </si>
  <si>
    <t>&gt; 37750</t>
  </si>
  <si>
    <t>&gt; 600</t>
  </si>
  <si>
    <t>&gt; 9750</t>
  </si>
  <si>
    <t>&gt; 14850</t>
  </si>
  <si>
    <t>0.0195</t>
  </si>
  <si>
    <t>0.65</t>
  </si>
  <si>
    <t>&gt; 2050</t>
  </si>
  <si>
    <t>360000</t>
  </si>
  <si>
    <t>0.0389</t>
  </si>
  <si>
    <t>5200</t>
  </si>
  <si>
    <t>277000</t>
  </si>
  <si>
    <t>12.65</t>
  </si>
  <si>
    <t>&gt; 49750</t>
  </si>
  <si>
    <t>&gt; 975</t>
  </si>
  <si>
    <t>&gt; 4775</t>
  </si>
  <si>
    <t>&gt; 2940</t>
  </si>
  <si>
    <t>&gt; 1096.5</t>
  </si>
  <si>
    <t>695</t>
  </si>
  <si>
    <t>&gt; 72750</t>
  </si>
  <si>
    <t>3800</t>
  </si>
  <si>
    <t>&gt; 390</t>
  </si>
  <si>
    <t>910</t>
  </si>
  <si>
    <t>16050</t>
  </si>
  <si>
    <t>22.1</t>
  </si>
  <si>
    <t>7.1</t>
  </si>
  <si>
    <t>0.123</t>
  </si>
  <si>
    <t>0.00059</t>
  </si>
  <si>
    <t>240</t>
  </si>
  <si>
    <t>730</t>
  </si>
  <si>
    <t>&lt; 370</t>
  </si>
  <si>
    <t>102000</t>
  </si>
  <si>
    <t>36400</t>
  </si>
  <si>
    <t>0.25</t>
  </si>
  <si>
    <t>101200</t>
  </si>
  <si>
    <t>83.8</t>
  </si>
  <si>
    <t>61700</t>
  </si>
  <si>
    <t>5.6</t>
  </si>
  <si>
    <t>0.003</t>
  </si>
  <si>
    <t>103700</t>
  </si>
  <si>
    <t>0.00005</t>
  </si>
  <si>
    <t>790</t>
  </si>
  <si>
    <t>5.93</t>
  </si>
  <si>
    <t>8200</t>
  </si>
  <si>
    <t>2.5</t>
  </si>
  <si>
    <t>0.75</t>
  </si>
  <si>
    <t>35000</t>
  </si>
  <si>
    <t>3.02</t>
  </si>
  <si>
    <t>3.57</t>
  </si>
  <si>
    <t>5000</t>
  </si>
  <si>
    <t>&lt; 0.005</t>
  </si>
  <si>
    <t>26.2</t>
  </si>
  <si>
    <t>4700</t>
  </si>
  <si>
    <t>&lt; 2070</t>
  </si>
  <si>
    <t>1.11</t>
  </si>
  <si>
    <t>0.0337</t>
  </si>
  <si>
    <t>6.56</t>
  </si>
  <si>
    <t>&lt; 8.7</t>
  </si>
  <si>
    <t>9.6</t>
  </si>
  <si>
    <t>16.2</t>
  </si>
  <si>
    <t>34200</t>
  </si>
  <si>
    <t>5.61</t>
  </si>
  <si>
    <t>0.00012</t>
  </si>
  <si>
    <t>47.4</t>
  </si>
  <si>
    <t>98300</t>
  </si>
  <si>
    <t>67</t>
  </si>
  <si>
    <t>&lt; 0.00005</t>
  </si>
  <si>
    <t>8.2</t>
  </si>
  <si>
    <t>25</t>
  </si>
  <si>
    <t>0.000026</t>
  </si>
  <si>
    <t>0.0058</t>
  </si>
  <si>
    <t>64</t>
  </si>
  <si>
    <t>1.7</t>
  </si>
  <si>
    <t>0.00025</t>
  </si>
  <si>
    <t>&gt; 95300</t>
  </si>
  <si>
    <t>&lt; 36</t>
  </si>
  <si>
    <t>0.01</t>
  </si>
  <si>
    <t>0.0000309</t>
  </si>
  <si>
    <t>0.13</t>
  </si>
  <si>
    <t>0.12</t>
  </si>
  <si>
    <t>113</t>
  </si>
  <si>
    <t>&lt; 310</t>
  </si>
  <si>
    <t>0.0016</t>
  </si>
  <si>
    <t>&lt; 0.0015</t>
  </si>
  <si>
    <t>0.56</t>
  </si>
  <si>
    <t>0.013</t>
  </si>
  <si>
    <t>0.011</t>
  </si>
  <si>
    <t>41</t>
  </si>
  <si>
    <t>5.16</t>
  </si>
  <si>
    <t>&lt; 0.22</t>
  </si>
  <si>
    <t>38900</t>
  </si>
  <si>
    <t>38.5</t>
  </si>
  <si>
    <t>25900</t>
  </si>
  <si>
    <t>68</t>
  </si>
  <si>
    <t>41.1</t>
  </si>
  <si>
    <t>&gt; 8.8</t>
  </si>
  <si>
    <t>111000</t>
  </si>
  <si>
    <t>320000</t>
  </si>
  <si>
    <t>1214</t>
  </si>
  <si>
    <t>3440</t>
  </si>
  <si>
    <t>61</t>
  </si>
  <si>
    <t>0.00193</t>
  </si>
  <si>
    <t>&lt; 6430</t>
  </si>
  <si>
    <t>49900</t>
  </si>
  <si>
    <t>144</t>
  </si>
  <si>
    <t>70900</t>
  </si>
  <si>
    <t>97100</t>
  </si>
  <si>
    <t>103000</t>
  </si>
  <si>
    <t>840</t>
  </si>
  <si>
    <t>3.6</t>
  </si>
  <si>
    <t>30.4</t>
  </si>
  <si>
    <t>288</t>
  </si>
  <si>
    <t>&lt; 390</t>
  </si>
  <si>
    <t>690</t>
  </si>
  <si>
    <t>8100</t>
  </si>
  <si>
    <t>0.00022</t>
  </si>
  <si>
    <t>54</t>
  </si>
  <si>
    <t>0.09</t>
  </si>
  <si>
    <t>99000</t>
  </si>
  <si>
    <t>2510</t>
  </si>
  <si>
    <t>50800</t>
  </si>
  <si>
    <t>3055</t>
  </si>
  <si>
    <t>73900</t>
  </si>
  <si>
    <t>4.5</t>
  </si>
  <si>
    <t>0.66</t>
  </si>
  <si>
    <t>294</t>
  </si>
  <si>
    <t>1290</t>
  </si>
  <si>
    <t>3900</t>
  </si>
  <si>
    <t>103</t>
  </si>
  <si>
    <t>358</t>
  </si>
  <si>
    <t>97</t>
  </si>
  <si>
    <t>6.9</t>
  </si>
  <si>
    <t>471</t>
  </si>
  <si>
    <t>2800</t>
  </si>
  <si>
    <t>5.06</t>
  </si>
  <si>
    <t>0.21</t>
  </si>
  <si>
    <t>5800</t>
  </si>
  <si>
    <t>3450</t>
  </si>
  <si>
    <t>4</t>
  </si>
  <si>
    <t>0.04</t>
  </si>
  <si>
    <t>0.044</t>
  </si>
  <si>
    <t>89.2</t>
  </si>
  <si>
    <t>0.015</t>
  </si>
  <si>
    <t>&gt; 1900</t>
  </si>
  <si>
    <t>10400</t>
  </si>
  <si>
    <t>110000</t>
  </si>
  <si>
    <t>27.8</t>
  </si>
  <si>
    <t>1.25</t>
  </si>
  <si>
    <t>1330</t>
  </si>
  <si>
    <t>50500</t>
  </si>
  <si>
    <t>29</t>
  </si>
  <si>
    <t>21800</t>
  </si>
  <si>
    <t>0.008</t>
  </si>
  <si>
    <t>2530</t>
  </si>
  <si>
    <t>6.41</t>
  </si>
  <si>
    <t>0.125</t>
  </si>
  <si>
    <t>0.74</t>
  </si>
  <si>
    <t>3540</t>
  </si>
  <si>
    <t>605</t>
  </si>
  <si>
    <t>0.244</t>
  </si>
  <si>
    <t>8960</t>
  </si>
  <si>
    <t>29000</t>
  </si>
  <si>
    <t>0.0044</t>
  </si>
  <si>
    <t>0.0357</t>
  </si>
  <si>
    <t>52</t>
  </si>
  <si>
    <t>105000</t>
  </si>
  <si>
    <t>&lt; 28000</t>
  </si>
  <si>
    <t>1.56</t>
  </si>
  <si>
    <t>0.0057</t>
  </si>
  <si>
    <t>58</t>
  </si>
  <si>
    <t>57700</t>
  </si>
  <si>
    <t>2.76</t>
  </si>
  <si>
    <t>549</t>
  </si>
  <si>
    <t>10.07</t>
  </si>
  <si>
    <t>3.03</t>
  </si>
  <si>
    <t>&lt; 500</t>
  </si>
  <si>
    <t>39</t>
  </si>
  <si>
    <t>3880</t>
  </si>
  <si>
    <t>152</t>
  </si>
  <si>
    <t>932</t>
  </si>
  <si>
    <t>138000</t>
  </si>
  <si>
    <t>1.43</t>
  </si>
  <si>
    <t>9900</t>
  </si>
  <si>
    <t>445</t>
  </si>
  <si>
    <t>2040</t>
  </si>
  <si>
    <t>1.64</t>
  </si>
  <si>
    <t>3600</t>
  </si>
  <si>
    <t>3.67</t>
  </si>
  <si>
    <t>6600</t>
  </si>
  <si>
    <t>9.2</t>
  </si>
  <si>
    <t>&lt; 1</t>
  </si>
  <si>
    <t>&gt; 100</t>
  </si>
  <si>
    <t>780</t>
  </si>
  <si>
    <t>162</t>
  </si>
  <si>
    <t>&gt; 6400</t>
  </si>
  <si>
    <t>24800</t>
  </si>
  <si>
    <t>901.7</t>
  </si>
  <si>
    <t>745.3</t>
  </si>
  <si>
    <t>&gt; 290</t>
  </si>
  <si>
    <t>81300</t>
  </si>
  <si>
    <t>1340</t>
  </si>
  <si>
    <t>53</t>
  </si>
  <si>
    <t>&gt; 382</t>
  </si>
  <si>
    <t>40600</t>
  </si>
  <si>
    <t>&gt; 181000</t>
  </si>
  <si>
    <t>6.5</t>
  </si>
  <si>
    <t>&gt; 1780</t>
  </si>
  <si>
    <t>&gt; 207000</t>
  </si>
  <si>
    <t>33700</t>
  </si>
  <si>
    <t>45100</t>
  </si>
  <si>
    <t>30600</t>
  </si>
  <si>
    <t>&gt; 34.2</t>
  </si>
  <si>
    <t>167</t>
  </si>
  <si>
    <t>6900</t>
  </si>
  <si>
    <t>7.4</t>
  </si>
  <si>
    <t>64000</t>
  </si>
  <si>
    <t>&gt; 10000</t>
  </si>
  <si>
    <t>&gt; 99</t>
  </si>
  <si>
    <t>&gt; 269</t>
  </si>
  <si>
    <t>&gt; 23.8</t>
  </si>
  <si>
    <t>&gt; 483</t>
  </si>
  <si>
    <t>&gt; 102700</t>
  </si>
  <si>
    <t>&gt; 2</t>
  </si>
  <si>
    <t>&gt; 78200</t>
  </si>
  <si>
    <t>&gt; 96400</t>
  </si>
  <si>
    <t>202</t>
  </si>
  <si>
    <t>1970</t>
  </si>
  <si>
    <t>124000</t>
  </si>
  <si>
    <t>940000</t>
  </si>
  <si>
    <t>&gt; 11000</t>
  </si>
  <si>
    <t>&gt; 99800</t>
  </si>
  <si>
    <t>&gt; 3.1</t>
  </si>
  <si>
    <t>3700</t>
  </si>
  <si>
    <t>77</t>
  </si>
  <si>
    <t>&gt; 118000</t>
  </si>
  <si>
    <t>98</t>
  </si>
  <si>
    <t>23800</t>
  </si>
  <si>
    <t>&gt; 97600</t>
  </si>
  <si>
    <t>&gt; 100400</t>
  </si>
  <si>
    <t>&gt; 98700</t>
  </si>
  <si>
    <t>3.08</t>
  </si>
  <si>
    <t>9353</t>
  </si>
  <si>
    <t>428</t>
  </si>
  <si>
    <t>1560</t>
  </si>
  <si>
    <t>7.2</t>
  </si>
  <si>
    <t>&gt; 5.6</t>
  </si>
  <si>
    <t>&gt; 3600</t>
  </si>
  <si>
    <t>23500</t>
  </si>
  <si>
    <t>&gt; 2760</t>
  </si>
  <si>
    <t>8400</t>
  </si>
  <si>
    <t>&gt; 18.8</t>
  </si>
  <si>
    <t>&gt; 51.9</t>
  </si>
  <si>
    <t>&gt; 990</t>
  </si>
  <si>
    <t>72</t>
  </si>
  <si>
    <t>13.5</t>
  </si>
  <si>
    <t>&gt; 18700</t>
  </si>
  <si>
    <t>&gt; 45.4</t>
  </si>
  <si>
    <t>7600</t>
  </si>
  <si>
    <t>4820</t>
  </si>
  <si>
    <t>63</t>
  </si>
  <si>
    <t>55000</t>
  </si>
  <si>
    <t>&gt; 96700</t>
  </si>
  <si>
    <t>3.45</t>
  </si>
  <si>
    <t>&gt; 51.3</t>
  </si>
  <si>
    <t>340000</t>
  </si>
  <si>
    <t>&gt; 69.3</t>
  </si>
  <si>
    <t>&gt; 4400</t>
  </si>
  <si>
    <t>6400</t>
  </si>
  <si>
    <t>&gt; 1.47</t>
  </si>
  <si>
    <t>3.21</t>
  </si>
  <si>
    <t>&gt; 35</t>
  </si>
  <si>
    <t>&gt; 20</t>
  </si>
  <si>
    <t>71870</t>
  </si>
  <si>
    <t>&gt; 9670</t>
  </si>
  <si>
    <t>&lt; 2600</t>
  </si>
  <si>
    <t>4300</t>
  </si>
  <si>
    <t>&gt; 800</t>
  </si>
  <si>
    <t>92</t>
  </si>
  <si>
    <t>&gt; 16</t>
  </si>
  <si>
    <t>156.3</t>
  </si>
  <si>
    <t>&gt; 4510</t>
  </si>
  <si>
    <t>&gt; 310</t>
  </si>
  <si>
    <t>&gt; 357000</t>
  </si>
  <si>
    <t>&gt; 1000000</t>
  </si>
  <si>
    <t>&gt; 94800</t>
  </si>
  <si>
    <t>12100</t>
  </si>
  <si>
    <t>1280</t>
  </si>
  <si>
    <t>1830</t>
  </si>
  <si>
    <t>5280</t>
  </si>
  <si>
    <t>23200</t>
  </si>
  <si>
    <t>23390</t>
  </si>
  <si>
    <t>&gt; 37</t>
  </si>
  <si>
    <t>&gt; 44.1</t>
  </si>
  <si>
    <t>11500</t>
  </si>
  <si>
    <t>4770</t>
  </si>
  <si>
    <t>11870</t>
  </si>
  <si>
    <t>12400</t>
  </si>
  <si>
    <t>28770</t>
  </si>
  <si>
    <t>206</t>
  </si>
  <si>
    <t>&gt; 110</t>
  </si>
  <si>
    <t>&gt; 4100</t>
  </si>
  <si>
    <t>922</t>
  </si>
  <si>
    <t>30.3</t>
  </si>
  <si>
    <t>13.7</t>
  </si>
  <si>
    <t>&gt; 2500</t>
  </si>
  <si>
    <t>13.4</t>
  </si>
  <si>
    <t>160</t>
  </si>
  <si>
    <t>1370</t>
  </si>
  <si>
    <t>98000</t>
  </si>
  <si>
    <t>&gt; 820</t>
  </si>
  <si>
    <t>22100</t>
  </si>
  <si>
    <t>2500000</t>
  </si>
  <si>
    <t>&gt; 99450</t>
  </si>
  <si>
    <t>57100</t>
  </si>
  <si>
    <t>&gt; 357</t>
  </si>
  <si>
    <t>&gt; 101900</t>
  </si>
  <si>
    <t>8.1</t>
  </si>
  <si>
    <t>5630</t>
  </si>
  <si>
    <t>&gt; 119000</t>
  </si>
  <si>
    <t>2020</t>
  </si>
  <si>
    <t>9.7</t>
  </si>
  <si>
    <t>0.61</t>
  </si>
  <si>
    <t>&gt; 102000</t>
  </si>
  <si>
    <t>&gt; 66400</t>
  </si>
  <si>
    <t>&gt; 7530</t>
  </si>
  <si>
    <t>&gt; 96900</t>
  </si>
  <si>
    <t>&gt; 11400</t>
  </si>
  <si>
    <t>&gt; 10100</t>
  </si>
  <si>
    <t>9210</t>
  </si>
  <si>
    <t>&gt; 83500</t>
  </si>
  <si>
    <t>&gt; 109000</t>
  </si>
  <si>
    <t>40800</t>
  </si>
  <si>
    <t>0.396</t>
  </si>
  <si>
    <t>&gt; 4.4</t>
  </si>
  <si>
    <t>149</t>
  </si>
  <si>
    <t>&gt; 271</t>
  </si>
  <si>
    <t>87300</t>
  </si>
  <si>
    <t>34900</t>
  </si>
  <si>
    <t>950</t>
  </si>
  <si>
    <t>1210</t>
  </si>
  <si>
    <t>83</t>
  </si>
  <si>
    <t>590</t>
  </si>
  <si>
    <t>1.04</t>
  </si>
  <si>
    <t>&gt; 170000</t>
  </si>
  <si>
    <t>19.4</t>
  </si>
  <si>
    <t>24.8</t>
  </si>
  <si>
    <t>42900</t>
  </si>
  <si>
    <t>&gt; 860</t>
  </si>
  <si>
    <t>760</t>
  </si>
  <si>
    <t>10.6</t>
  </si>
  <si>
    <t>5.3</t>
  </si>
  <si>
    <t>4.8</t>
  </si>
  <si>
    <t>1000000</t>
  </si>
  <si>
    <t>66000</t>
  </si>
  <si>
    <t>46600</t>
  </si>
  <si>
    <t>8300</t>
  </si>
  <si>
    <t>&gt; 665</t>
  </si>
  <si>
    <t>26.8</t>
  </si>
  <si>
    <t>&gt; 1660</t>
  </si>
  <si>
    <t>111</t>
  </si>
  <si>
    <t>&gt; 1770</t>
  </si>
  <si>
    <t>&gt; 29</t>
  </si>
  <si>
    <t>&gt; 355</t>
  </si>
  <si>
    <t>66300</t>
  </si>
  <si>
    <t>&gt; 33.2</t>
  </si>
  <si>
    <t>&gt; 16.2</t>
  </si>
  <si>
    <t>81200</t>
  </si>
  <si>
    <t>&gt; 740</t>
  </si>
  <si>
    <t>248</t>
  </si>
  <si>
    <t>&gt; 1850</t>
  </si>
  <si>
    <t>2280</t>
  </si>
  <si>
    <t>&gt; 99000</t>
  </si>
  <si>
    <t>298</t>
  </si>
  <si>
    <t>&gt; 17.3</t>
  </si>
  <si>
    <t>930</t>
  </si>
  <si>
    <t>&gt; 4580</t>
  </si>
  <si>
    <t>125</t>
  </si>
  <si>
    <t>&gt; 97000</t>
  </si>
  <si>
    <t>232</t>
  </si>
  <si>
    <t>37100</t>
  </si>
  <si>
    <t>19000</t>
  </si>
  <si>
    <t>16300</t>
  </si>
  <si>
    <t>37.1</t>
  </si>
  <si>
    <t>77100</t>
  </si>
  <si>
    <t>&gt; 95850</t>
  </si>
  <si>
    <t>7.35</t>
  </si>
  <si>
    <t>2.69</t>
  </si>
  <si>
    <t>8.31</t>
  </si>
  <si>
    <t>21.9</t>
  </si>
  <si>
    <t>&gt; 5460</t>
  </si>
  <si>
    <t>&gt; 84000</t>
  </si>
  <si>
    <t>&lt; 1060</t>
  </si>
  <si>
    <t>299.2</t>
  </si>
  <si>
    <t>&gt; 73000</t>
  </si>
  <si>
    <t>&gt; 9770</t>
  </si>
  <si>
    <t>&gt; 11500</t>
  </si>
  <si>
    <t>844300</t>
  </si>
  <si>
    <t>&gt; 423</t>
  </si>
  <si>
    <t>8740</t>
  </si>
  <si>
    <t>&gt; 88700</t>
  </si>
  <si>
    <t>&gt; 1.62</t>
  </si>
  <si>
    <t>&gt; 122000</t>
  </si>
  <si>
    <t>&gt; 88000</t>
  </si>
  <si>
    <t>200000</t>
  </si>
  <si>
    <t>292</t>
  </si>
  <si>
    <t>&gt; 9800</t>
  </si>
  <si>
    <t>4.6</t>
  </si>
  <si>
    <t>5350</t>
  </si>
  <si>
    <t>1.475</t>
  </si>
  <si>
    <t>&gt; 880</t>
  </si>
  <si>
    <t>&gt; 90280</t>
  </si>
  <si>
    <t>&gt; 100250</t>
  </si>
  <si>
    <t>&gt; 3820</t>
  </si>
  <si>
    <t>&gt; 330</t>
  </si>
  <si>
    <t>&gt; 410</t>
  </si>
  <si>
    <t>163000</t>
  </si>
  <si>
    <t>&gt; 3900</t>
  </si>
  <si>
    <t>&gt; 630</t>
  </si>
  <si>
    <t>219</t>
  </si>
  <si>
    <t>30900</t>
  </si>
  <si>
    <t>&gt; 12700</t>
  </si>
  <si>
    <t>&gt; 2000</t>
  </si>
  <si>
    <t>0.27</t>
  </si>
  <si>
    <t>640</t>
  </si>
  <si>
    <t>0.35</t>
  </si>
  <si>
    <t>&gt; 2400</t>
  </si>
  <si>
    <t>90300</t>
  </si>
  <si>
    <t>&gt; 280000</t>
  </si>
  <si>
    <t>2300</t>
  </si>
  <si>
    <t>&gt; 50</t>
  </si>
  <si>
    <t>&gt; 12100</t>
  </si>
  <si>
    <t>&gt; 1220</t>
  </si>
  <si>
    <t>&gt; 220</t>
  </si>
  <si>
    <t>&gt; 187</t>
  </si>
  <si>
    <t>2225</t>
  </si>
  <si>
    <t>&gt; 247</t>
  </si>
  <si>
    <t>&gt; 38.3</t>
  </si>
  <si>
    <t>&gt; 793.8</t>
  </si>
  <si>
    <t>&gt; 779</t>
  </si>
  <si>
    <t>&gt; 3250</t>
  </si>
  <si>
    <t>60600</t>
  </si>
  <si>
    <t>&gt; 117000</t>
  </si>
  <si>
    <t>&gt; 92600</t>
  </si>
  <si>
    <t>22040</t>
  </si>
  <si>
    <t>&gt; 110000</t>
  </si>
  <si>
    <t>6.11</t>
  </si>
  <si>
    <t>29650</t>
  </si>
  <si>
    <t>610</t>
  </si>
  <si>
    <t>5600</t>
  </si>
  <si>
    <t>&gt; 13000</t>
  </si>
  <si>
    <t>7.3</t>
  </si>
  <si>
    <t>39000</t>
  </si>
  <si>
    <t>&gt; 26</t>
  </si>
  <si>
    <t>&gt; 56</t>
  </si>
  <si>
    <t>8120</t>
  </si>
  <si>
    <t>&gt; 960000</t>
  </si>
  <si>
    <t>&gt; 81</t>
  </si>
  <si>
    <t>&gt; 75.1</t>
  </si>
  <si>
    <t>&gt; 2300</t>
  </si>
  <si>
    <t>&gt; 3000</t>
  </si>
  <si>
    <t>0.076</t>
  </si>
  <si>
    <t>1.18</t>
  </si>
  <si>
    <t>0.0162</t>
  </si>
  <si>
    <t>0.497</t>
  </si>
  <si>
    <t>&gt; 54.6</t>
  </si>
  <si>
    <t>2.45</t>
  </si>
  <si>
    <t>10340</t>
  </si>
  <si>
    <t>&gt; 160</t>
  </si>
  <si>
    <t>0.49</t>
  </si>
  <si>
    <t>&gt; 10800</t>
  </si>
  <si>
    <t>&gt; 3200</t>
  </si>
  <si>
    <t>8.5</t>
  </si>
  <si>
    <t>&gt; 214</t>
  </si>
  <si>
    <t>&gt; 8010</t>
  </si>
  <si>
    <t>&gt; 3700</t>
  </si>
  <si>
    <t>&gt; 900</t>
  </si>
  <si>
    <t>6928</t>
  </si>
  <si>
    <t>&gt; 21000</t>
  </si>
  <si>
    <t>&gt; 0.508</t>
  </si>
  <si>
    <t>1470</t>
  </si>
  <si>
    <t>&gt; 97200</t>
  </si>
  <si>
    <t>&gt; 103000</t>
  </si>
  <si>
    <t>11900</t>
  </si>
  <si>
    <t>0.135</t>
  </si>
  <si>
    <t>0.58</t>
  </si>
  <si>
    <t>0.042</t>
  </si>
  <si>
    <t>37.4</t>
  </si>
  <si>
    <t>6.22</t>
  </si>
  <si>
    <t>&gt; 101</t>
  </si>
  <si>
    <t>37.14</t>
  </si>
  <si>
    <t>1.46</t>
  </si>
  <si>
    <t>&gt; 113000</t>
  </si>
  <si>
    <t>&gt; 84</t>
  </si>
  <si>
    <t>56000</t>
  </si>
  <si>
    <t>&gt; 12600</t>
  </si>
  <si>
    <t>&gt; 301</t>
  </si>
  <si>
    <t>6800</t>
  </si>
  <si>
    <t>114000</t>
  </si>
  <si>
    <t>&gt; 7900</t>
  </si>
  <si>
    <t>93000</t>
  </si>
  <si>
    <t>77000</t>
  </si>
  <si>
    <t>&gt; 1874</t>
  </si>
  <si>
    <t>0.64</t>
  </si>
  <si>
    <t>&gt; 90900</t>
  </si>
  <si>
    <t>&gt; 94710</t>
  </si>
  <si>
    <t>&gt; 105000</t>
  </si>
  <si>
    <t>72700</t>
  </si>
  <si>
    <t>&gt; 95400</t>
  </si>
  <si>
    <t>&gt; 384</t>
  </si>
  <si>
    <t>104000</t>
  </si>
  <si>
    <t>&gt; 1800</t>
  </si>
  <si>
    <t>2870</t>
  </si>
  <si>
    <t>58.2</t>
  </si>
  <si>
    <t>&gt; 777</t>
  </si>
  <si>
    <t>&gt; 790</t>
  </si>
  <si>
    <t>0.33</t>
  </si>
  <si>
    <t>71</t>
  </si>
  <si>
    <t>&gt; 1205</t>
  </si>
  <si>
    <t>&gt; 3.2</t>
  </si>
  <si>
    <t>3.46</t>
  </si>
  <si>
    <t>&gt; 314</t>
  </si>
  <si>
    <t>2610</t>
  </si>
  <si>
    <t>&gt; 93500</t>
  </si>
  <si>
    <t>6630</t>
  </si>
  <si>
    <t>&gt; 1.324</t>
  </si>
  <si>
    <t>11.9</t>
  </si>
  <si>
    <t>172000</t>
  </si>
  <si>
    <t>3500</t>
  </si>
  <si>
    <t>&gt; 870</t>
  </si>
  <si>
    <t>1180</t>
  </si>
  <si>
    <t>1.22</t>
  </si>
  <si>
    <t>1197</t>
  </si>
  <si>
    <t>1230</t>
  </si>
  <si>
    <t>&gt; 1570</t>
  </si>
  <si>
    <t>&gt; 0.18</t>
  </si>
  <si>
    <t>2.57</t>
  </si>
  <si>
    <t>&gt; 82.8</t>
  </si>
  <si>
    <t>34.5</t>
  </si>
  <si>
    <t>11.6</t>
  </si>
  <si>
    <t>378</t>
  </si>
  <si>
    <t>133000</t>
  </si>
  <si>
    <t>10600</t>
  </si>
  <si>
    <t>&gt; 63.8</t>
  </si>
  <si>
    <t>&gt; 101.3</t>
  </si>
  <si>
    <t>4490</t>
  </si>
  <si>
    <t>5400</t>
  </si>
  <si>
    <t>28.8</t>
  </si>
  <si>
    <t>0.45</t>
  </si>
  <si>
    <t>&gt; 940</t>
  </si>
  <si>
    <t>8800</t>
  </si>
  <si>
    <t>1699.4</t>
  </si>
  <si>
    <t>&gt; 4200</t>
  </si>
  <si>
    <t>&gt; 4625</t>
  </si>
  <si>
    <t>11300</t>
  </si>
  <si>
    <t>&gt; 90200</t>
  </si>
  <si>
    <t>1.59</t>
  </si>
  <si>
    <t>182000</t>
  </si>
  <si>
    <t>&gt; 4700</t>
  </si>
  <si>
    <t>&gt; 954</t>
  </si>
  <si>
    <t>&gt; 30</t>
  </si>
  <si>
    <t>6.67</t>
  </si>
  <si>
    <t>&gt; 98900</t>
  </si>
  <si>
    <t>2.14</t>
  </si>
  <si>
    <t>28.6</t>
  </si>
  <si>
    <t>70600</t>
  </si>
  <si>
    <t>&gt; 1930</t>
  </si>
  <si>
    <t>0.24</t>
  </si>
  <si>
    <t>0.115</t>
  </si>
  <si>
    <t>3.78</t>
  </si>
  <si>
    <t>21.8</t>
  </si>
  <si>
    <t>14.6</t>
  </si>
  <si>
    <t>720</t>
  </si>
  <si>
    <t>49.7</t>
  </si>
  <si>
    <t>&gt; 5050</t>
  </si>
  <si>
    <t>OPP Aquatic Life Benchmarks</t>
  </si>
  <si>
    <t>https://www.epa.gov/pesticide-science-and-assessing-pesticide-risks/aquatic-life-benchmarks-and-ecological-risk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</si>
</sst>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pesticide-science-and-assessing-pesticide-risks/aquatic-life-benchmarks-and-ecological-risk" TargetMode="External"/><Relationship Id="rId2" Type="http://schemas.openxmlformats.org/officeDocument/2006/relationships/hyperlink" Target="https://www.epa.gov/pesticide-science-and-assessing-pesticide-risks/aquatic-life-benchmarks-and-ecological-risk" TargetMode="External"/><Relationship Id="rId3" Type="http://schemas.openxmlformats.org/officeDocument/2006/relationships/hyperlink" Target="https://www.epa.gov/pesticide-science-and-assessing-pesticide-risks/aquatic-life-benchmarks-and-ecological-risk" TargetMode="External"/><Relationship Id="rId4" Type="http://schemas.openxmlformats.org/officeDocument/2006/relationships/hyperlink" Target="https://www.epa.gov/pesticide-science-and-assessing-pesticide-risks/aquatic-life-benchmarks-and-ecological-risk" TargetMode="External"/><Relationship Id="rId5" Type="http://schemas.openxmlformats.org/officeDocument/2006/relationships/hyperlink" Target="https://www.epa.gov/pesticide-science-and-assessing-pesticide-risks/aquatic-life-benchmarks-and-ecological-risk" TargetMode="External"/><Relationship Id="rId6" Type="http://schemas.openxmlformats.org/officeDocument/2006/relationships/hyperlink" Target="https://www.epa.gov/pesticide-science-and-assessing-pesticide-risks/aquatic-life-benchmarks-and-ecological-risk" TargetMode="External"/><Relationship Id="rId7" Type="http://schemas.openxmlformats.org/officeDocument/2006/relationships/hyperlink" Target="https://www.epa.gov/pesticide-science-and-assessing-pesticide-risks/aquatic-life-benchmarks-and-ecological-risk" TargetMode="External"/><Relationship Id="rId8" Type="http://schemas.openxmlformats.org/officeDocument/2006/relationships/hyperlink" Target="https://www.epa.gov/pesticide-science-and-assessing-pesticide-risks/aquatic-life-benchmarks-and-ecological-risk" TargetMode="External"/><Relationship Id="rId9" Type="http://schemas.openxmlformats.org/officeDocument/2006/relationships/hyperlink" Target="https://www.epa.gov/pesticide-science-and-assessing-pesticide-risks/aquatic-life-benchmarks-and-ecological-risk" TargetMode="External"/><Relationship Id="rId10" Type="http://schemas.openxmlformats.org/officeDocument/2006/relationships/hyperlink" Target="https://www.epa.gov/pesticide-science-and-assessing-pesticide-risks/aquatic-life-benchmarks-and-ecological-risk" TargetMode="External"/><Relationship Id="rId11" Type="http://schemas.openxmlformats.org/officeDocument/2006/relationships/hyperlink" Target="https://www.epa.gov/pesticide-science-and-assessing-pesticide-risks/aquatic-life-benchmarks-and-ecological-risk" TargetMode="External"/><Relationship Id="rId12" Type="http://schemas.openxmlformats.org/officeDocument/2006/relationships/hyperlink" Target="https://www.epa.gov/pesticide-science-and-assessing-pesticide-risks/aquatic-life-benchmarks-and-ecological-risk" TargetMode="External"/><Relationship Id="rId13" Type="http://schemas.openxmlformats.org/officeDocument/2006/relationships/hyperlink" Target="https://www.epa.gov/pesticide-science-and-assessing-pesticide-risks/aquatic-life-benchmarks-and-ecological-risk" TargetMode="External"/><Relationship Id="rId14" Type="http://schemas.openxmlformats.org/officeDocument/2006/relationships/hyperlink" Target="https://www.epa.gov/pesticide-science-and-assessing-pesticide-risks/aquatic-life-benchmarks-and-ecological-risk" TargetMode="External"/><Relationship Id="rId15" Type="http://schemas.openxmlformats.org/officeDocument/2006/relationships/hyperlink" Target="https://www.epa.gov/pesticide-science-and-assessing-pesticide-risks/aquatic-life-benchmarks-and-ecological-risk" TargetMode="External"/><Relationship Id="rId16" Type="http://schemas.openxmlformats.org/officeDocument/2006/relationships/hyperlink" Target="https://www.epa.gov/pesticide-science-and-assessing-pesticide-risks/aquatic-life-benchmarks-and-ecological-risk" TargetMode="External"/><Relationship Id="rId17" Type="http://schemas.openxmlformats.org/officeDocument/2006/relationships/hyperlink" Target="https://www.epa.gov/pesticide-science-and-assessing-pesticide-risks/aquatic-life-benchmarks-and-ecological-risk" TargetMode="External"/><Relationship Id="rId18" Type="http://schemas.openxmlformats.org/officeDocument/2006/relationships/hyperlink" Target="https://www.epa.gov/pesticide-science-and-assessing-pesticide-risks/aquatic-life-benchmarks-and-ecological-risk" TargetMode="External"/><Relationship Id="rId19" Type="http://schemas.openxmlformats.org/officeDocument/2006/relationships/hyperlink" Target="https://www.epa.gov/pesticide-science-and-assessing-pesticide-risks/aquatic-life-benchmarks-and-ecological-risk" TargetMode="External"/><Relationship Id="rId20" Type="http://schemas.openxmlformats.org/officeDocument/2006/relationships/hyperlink" Target="https://www.epa.gov/pesticide-science-and-assessing-pesticide-risks/aquatic-life-benchmarks-and-ecological-risk" TargetMode="External"/><Relationship Id="rId21" Type="http://schemas.openxmlformats.org/officeDocument/2006/relationships/hyperlink" Target="https://www.epa.gov/pesticide-science-and-assessing-pesticide-risks/aquatic-life-benchmarks-and-ecological-risk" TargetMode="External"/><Relationship Id="rId22" Type="http://schemas.openxmlformats.org/officeDocument/2006/relationships/hyperlink" Target="https://www.epa.gov/pesticide-science-and-assessing-pesticide-risks/aquatic-life-benchmarks-and-ecological-risk" TargetMode="External"/><Relationship Id="rId23" Type="http://schemas.openxmlformats.org/officeDocument/2006/relationships/hyperlink" Target="https://www.epa.gov/pesticide-science-and-assessing-pesticide-risks/aquatic-life-benchmarks-and-ecological-risk" TargetMode="External"/><Relationship Id="rId24" Type="http://schemas.openxmlformats.org/officeDocument/2006/relationships/hyperlink" Target="https://www.epa.gov/pesticide-science-and-assessing-pesticide-risks/aquatic-life-benchmarks-and-ecological-risk" TargetMode="External"/><Relationship Id="rId25" Type="http://schemas.openxmlformats.org/officeDocument/2006/relationships/hyperlink" Target="https://www.epa.gov/pesticide-science-and-assessing-pesticide-risks/aquatic-life-benchmarks-and-ecological-risk" TargetMode="External"/><Relationship Id="rId26" Type="http://schemas.openxmlformats.org/officeDocument/2006/relationships/hyperlink" Target="https://www.epa.gov/pesticide-science-and-assessing-pesticide-risks/aquatic-life-benchmarks-and-ecological-risk" TargetMode="External"/><Relationship Id="rId27" Type="http://schemas.openxmlformats.org/officeDocument/2006/relationships/hyperlink" Target="https://www.epa.gov/pesticide-science-and-assessing-pesticide-risks/aquatic-life-benchmarks-and-ecological-risk" TargetMode="External"/><Relationship Id="rId28" Type="http://schemas.openxmlformats.org/officeDocument/2006/relationships/hyperlink" Target="https://www.epa.gov/pesticide-science-and-assessing-pesticide-risks/aquatic-life-benchmarks-and-ecological-risk" TargetMode="External"/><Relationship Id="rId29" Type="http://schemas.openxmlformats.org/officeDocument/2006/relationships/hyperlink" Target="https://www.epa.gov/pesticide-science-and-assessing-pesticide-risks/aquatic-life-benchmarks-and-ecological-risk" TargetMode="External"/><Relationship Id="rId30" Type="http://schemas.openxmlformats.org/officeDocument/2006/relationships/hyperlink" Target="https://www.epa.gov/pesticide-science-and-assessing-pesticide-risks/aquatic-life-benchmarks-and-ecological-risk" TargetMode="External"/><Relationship Id="rId31" Type="http://schemas.openxmlformats.org/officeDocument/2006/relationships/hyperlink" Target="https://www.epa.gov/pesticide-science-and-assessing-pesticide-risks/aquatic-life-benchmarks-and-ecological-risk" TargetMode="External"/><Relationship Id="rId32" Type="http://schemas.openxmlformats.org/officeDocument/2006/relationships/hyperlink" Target="https://www.epa.gov/pesticide-science-and-assessing-pesticide-risks/aquatic-life-benchmarks-and-ecological-risk" TargetMode="External"/><Relationship Id="rId33" Type="http://schemas.openxmlformats.org/officeDocument/2006/relationships/hyperlink" Target="https://www.epa.gov/pesticide-science-and-assessing-pesticide-risks/aquatic-life-benchmarks-and-ecological-risk" TargetMode="External"/><Relationship Id="rId34" Type="http://schemas.openxmlformats.org/officeDocument/2006/relationships/hyperlink" Target="https://www.epa.gov/pesticide-science-and-assessing-pesticide-risks/aquatic-life-benchmarks-and-ecological-risk" TargetMode="External"/><Relationship Id="rId35" Type="http://schemas.openxmlformats.org/officeDocument/2006/relationships/hyperlink" Target="https://www.epa.gov/pesticide-science-and-assessing-pesticide-risks/aquatic-life-benchmarks-and-ecological-risk" TargetMode="External"/><Relationship Id="rId36" Type="http://schemas.openxmlformats.org/officeDocument/2006/relationships/hyperlink" Target="https://www.epa.gov/pesticide-science-and-assessing-pesticide-risks/aquatic-life-benchmarks-and-ecological-risk" TargetMode="External"/><Relationship Id="rId37" Type="http://schemas.openxmlformats.org/officeDocument/2006/relationships/hyperlink" Target="https://www.epa.gov/pesticide-science-and-assessing-pesticide-risks/aquatic-life-benchmarks-and-ecological-risk" TargetMode="External"/><Relationship Id="rId38" Type="http://schemas.openxmlformats.org/officeDocument/2006/relationships/hyperlink" Target="https://www.epa.gov/pesticide-science-and-assessing-pesticide-risks/aquatic-life-benchmarks-and-ecological-risk" TargetMode="External"/><Relationship Id="rId39" Type="http://schemas.openxmlformats.org/officeDocument/2006/relationships/hyperlink" Target="https://www.epa.gov/pesticide-science-and-assessing-pesticide-risks/aquatic-life-benchmarks-and-ecological-risk" TargetMode="External"/><Relationship Id="rId40" Type="http://schemas.openxmlformats.org/officeDocument/2006/relationships/hyperlink" Target="https://www.epa.gov/pesticide-science-and-assessing-pesticide-risks/aquatic-life-benchmarks-and-ecological-risk" TargetMode="External"/><Relationship Id="rId41" Type="http://schemas.openxmlformats.org/officeDocument/2006/relationships/hyperlink" Target="https://www.epa.gov/pesticide-science-and-assessing-pesticide-risks/aquatic-life-benchmarks-and-ecological-risk" TargetMode="External"/><Relationship Id="rId42" Type="http://schemas.openxmlformats.org/officeDocument/2006/relationships/hyperlink" Target="https://www.epa.gov/pesticide-science-and-assessing-pesticide-risks/aquatic-life-benchmarks-and-ecological-risk" TargetMode="External"/><Relationship Id="rId43" Type="http://schemas.openxmlformats.org/officeDocument/2006/relationships/hyperlink" Target="https://www.epa.gov/pesticide-science-and-assessing-pesticide-risks/aquatic-life-benchmarks-and-ecological-risk" TargetMode="External"/><Relationship Id="rId44" Type="http://schemas.openxmlformats.org/officeDocument/2006/relationships/hyperlink" Target="https://www.epa.gov/pesticide-science-and-assessing-pesticide-risks/aquatic-life-benchmarks-and-ecological-risk" TargetMode="External"/><Relationship Id="rId45" Type="http://schemas.openxmlformats.org/officeDocument/2006/relationships/hyperlink" Target="https://www.epa.gov/pesticide-science-and-assessing-pesticide-risks/aquatic-life-benchmarks-and-ecological-risk" TargetMode="External"/><Relationship Id="rId46" Type="http://schemas.openxmlformats.org/officeDocument/2006/relationships/hyperlink" Target="https://www.epa.gov/pesticide-science-and-assessing-pesticide-risks/aquatic-life-benchmarks-and-ecological-risk" TargetMode="External"/><Relationship Id="rId47" Type="http://schemas.openxmlformats.org/officeDocument/2006/relationships/hyperlink" Target="https://www.epa.gov/pesticide-science-and-assessing-pesticide-risks/aquatic-life-benchmarks-and-ecological-risk" TargetMode="External"/><Relationship Id="rId48" Type="http://schemas.openxmlformats.org/officeDocument/2006/relationships/hyperlink" Target="https://www.epa.gov/pesticide-science-and-assessing-pesticide-risks/aquatic-life-benchmarks-and-ecological-risk" TargetMode="External"/><Relationship Id="rId49" Type="http://schemas.openxmlformats.org/officeDocument/2006/relationships/hyperlink" Target="https://www.epa.gov/pesticide-science-and-assessing-pesticide-risks/aquatic-life-benchmarks-and-ecological-risk" TargetMode="External"/><Relationship Id="rId50" Type="http://schemas.openxmlformats.org/officeDocument/2006/relationships/hyperlink" Target="https://www.epa.gov/pesticide-science-and-assessing-pesticide-risks/aquatic-life-benchmarks-and-ecological-risk" TargetMode="External"/><Relationship Id="rId51" Type="http://schemas.openxmlformats.org/officeDocument/2006/relationships/hyperlink" Target="https://www.epa.gov/pesticide-science-and-assessing-pesticide-risks/aquatic-life-benchmarks-and-ecological-risk" TargetMode="External"/><Relationship Id="rId52" Type="http://schemas.openxmlformats.org/officeDocument/2006/relationships/hyperlink" Target="https://www.epa.gov/pesticide-science-and-assessing-pesticide-risks/aquatic-life-benchmarks-and-ecological-risk" TargetMode="External"/><Relationship Id="rId53" Type="http://schemas.openxmlformats.org/officeDocument/2006/relationships/hyperlink" Target="https://www.epa.gov/pesticide-science-and-assessing-pesticide-risks/aquatic-life-benchmarks-and-ecological-risk" TargetMode="External"/><Relationship Id="rId54" Type="http://schemas.openxmlformats.org/officeDocument/2006/relationships/hyperlink" Target="https://www.epa.gov/pesticide-science-and-assessing-pesticide-risks/aquatic-life-benchmarks-and-ecological-risk" TargetMode="External"/><Relationship Id="rId55" Type="http://schemas.openxmlformats.org/officeDocument/2006/relationships/hyperlink" Target="https://www.epa.gov/pesticide-science-and-assessing-pesticide-risks/aquatic-life-benchmarks-and-ecological-risk" TargetMode="External"/><Relationship Id="rId56" Type="http://schemas.openxmlformats.org/officeDocument/2006/relationships/hyperlink" Target="https://www.epa.gov/pesticide-science-and-assessing-pesticide-risks/aquatic-life-benchmarks-and-ecological-risk" TargetMode="External"/><Relationship Id="rId57" Type="http://schemas.openxmlformats.org/officeDocument/2006/relationships/hyperlink" Target="https://www.epa.gov/pesticide-science-and-assessing-pesticide-risks/aquatic-life-benchmarks-and-ecological-risk" TargetMode="External"/><Relationship Id="rId58" Type="http://schemas.openxmlformats.org/officeDocument/2006/relationships/hyperlink" Target="https://www.epa.gov/pesticide-science-and-assessing-pesticide-risks/aquatic-life-benchmarks-and-ecological-risk" TargetMode="External"/><Relationship Id="rId59" Type="http://schemas.openxmlformats.org/officeDocument/2006/relationships/hyperlink" Target="https://www.epa.gov/pesticide-science-and-assessing-pesticide-risks/aquatic-life-benchmarks-and-ecological-risk" TargetMode="External"/><Relationship Id="rId60" Type="http://schemas.openxmlformats.org/officeDocument/2006/relationships/hyperlink" Target="https://www.epa.gov/pesticide-science-and-assessing-pesticide-risks/aquatic-life-benchmarks-and-ecological-risk" TargetMode="External"/><Relationship Id="rId61" Type="http://schemas.openxmlformats.org/officeDocument/2006/relationships/hyperlink" Target="https://www.epa.gov/pesticide-science-and-assessing-pesticide-risks/aquatic-life-benchmarks-and-ecological-risk" TargetMode="External"/><Relationship Id="rId62" Type="http://schemas.openxmlformats.org/officeDocument/2006/relationships/hyperlink" Target="https://www.epa.gov/pesticide-science-and-assessing-pesticide-risks/aquatic-life-benchmarks-and-ecological-risk" TargetMode="External"/><Relationship Id="rId63" Type="http://schemas.openxmlformats.org/officeDocument/2006/relationships/hyperlink" Target="https://www.epa.gov/pesticide-science-and-assessing-pesticide-risks/aquatic-life-benchmarks-and-ecological-risk" TargetMode="External"/><Relationship Id="rId64" Type="http://schemas.openxmlformats.org/officeDocument/2006/relationships/hyperlink" Target="https://www.epa.gov/pesticide-science-and-assessing-pesticide-risks/aquatic-life-benchmarks-and-ecological-risk" TargetMode="External"/><Relationship Id="rId65" Type="http://schemas.openxmlformats.org/officeDocument/2006/relationships/hyperlink" Target="https://www.epa.gov/pesticide-science-and-assessing-pesticide-risks/aquatic-life-benchmarks-and-ecological-risk" TargetMode="External"/><Relationship Id="rId66" Type="http://schemas.openxmlformats.org/officeDocument/2006/relationships/hyperlink" Target="https://www.epa.gov/pesticide-science-and-assessing-pesticide-risks/aquatic-life-benchmarks-and-ecological-risk" TargetMode="External"/><Relationship Id="rId67" Type="http://schemas.openxmlformats.org/officeDocument/2006/relationships/hyperlink" Target="https://www.epa.gov/pesticide-science-and-assessing-pesticide-risks/aquatic-life-benchmarks-and-ecological-risk" TargetMode="External"/><Relationship Id="rId68" Type="http://schemas.openxmlformats.org/officeDocument/2006/relationships/hyperlink" Target="https://www.epa.gov/pesticide-science-and-assessing-pesticide-risks/aquatic-life-benchmarks-and-ecological-risk" TargetMode="External"/><Relationship Id="rId69" Type="http://schemas.openxmlformats.org/officeDocument/2006/relationships/hyperlink" Target="https://www.epa.gov/pesticide-science-and-assessing-pesticide-risks/aquatic-life-benchmarks-and-ecological-risk" TargetMode="External"/><Relationship Id="rId70" Type="http://schemas.openxmlformats.org/officeDocument/2006/relationships/hyperlink" Target="https://www.epa.gov/pesticide-science-and-assessing-pesticide-risks/aquatic-life-benchmarks-and-ecological-risk" TargetMode="External"/><Relationship Id="rId71" Type="http://schemas.openxmlformats.org/officeDocument/2006/relationships/hyperlink" Target="https://www.epa.gov/pesticide-science-and-assessing-pesticide-risks/aquatic-life-benchmarks-and-ecological-risk" TargetMode="External"/><Relationship Id="rId72" Type="http://schemas.openxmlformats.org/officeDocument/2006/relationships/hyperlink" Target="https://www.epa.gov/pesticide-science-and-assessing-pesticide-risks/aquatic-life-benchmarks-and-ecological-risk" TargetMode="External"/><Relationship Id="rId73" Type="http://schemas.openxmlformats.org/officeDocument/2006/relationships/hyperlink" Target="https://www.epa.gov/pesticide-science-and-assessing-pesticide-risks/aquatic-life-benchmarks-and-ecological-risk" TargetMode="External"/><Relationship Id="rId74" Type="http://schemas.openxmlformats.org/officeDocument/2006/relationships/hyperlink" Target="https://www.epa.gov/pesticide-science-and-assessing-pesticide-risks/aquatic-life-benchmarks-and-ecological-risk" TargetMode="External"/><Relationship Id="rId75" Type="http://schemas.openxmlformats.org/officeDocument/2006/relationships/hyperlink" Target="https://www.epa.gov/pesticide-science-and-assessing-pesticide-risks/aquatic-life-benchmarks-and-ecological-risk" TargetMode="External"/><Relationship Id="rId76" Type="http://schemas.openxmlformats.org/officeDocument/2006/relationships/hyperlink" Target="https://www.epa.gov/pesticide-science-and-assessing-pesticide-risks/aquatic-life-benchmarks-and-ecological-risk" TargetMode="External"/><Relationship Id="rId77" Type="http://schemas.openxmlformats.org/officeDocument/2006/relationships/hyperlink" Target="https://www.epa.gov/pesticide-science-and-assessing-pesticide-risks/aquatic-life-benchmarks-and-ecological-risk" TargetMode="External"/><Relationship Id="rId78" Type="http://schemas.openxmlformats.org/officeDocument/2006/relationships/hyperlink" Target="https://www.epa.gov/pesticide-science-and-assessing-pesticide-risks/aquatic-life-benchmarks-and-ecological-risk" TargetMode="External"/><Relationship Id="rId79" Type="http://schemas.openxmlformats.org/officeDocument/2006/relationships/hyperlink" Target="https://www.epa.gov/pesticide-science-and-assessing-pesticide-risks/aquatic-life-benchmarks-and-ecological-risk" TargetMode="External"/><Relationship Id="rId80" Type="http://schemas.openxmlformats.org/officeDocument/2006/relationships/hyperlink" Target="https://www.epa.gov/pesticide-science-and-assessing-pesticide-risks/aquatic-life-benchmarks-and-ecological-risk" TargetMode="External"/><Relationship Id="rId81" Type="http://schemas.openxmlformats.org/officeDocument/2006/relationships/hyperlink" Target="https://www.epa.gov/pesticide-science-and-assessing-pesticide-risks/aquatic-life-benchmarks-and-ecological-risk" TargetMode="External"/><Relationship Id="rId82" Type="http://schemas.openxmlformats.org/officeDocument/2006/relationships/hyperlink" Target="https://www.epa.gov/pesticide-science-and-assessing-pesticide-risks/aquatic-life-benchmarks-and-ecological-risk" TargetMode="External"/><Relationship Id="rId83" Type="http://schemas.openxmlformats.org/officeDocument/2006/relationships/hyperlink" Target="https://www.epa.gov/pesticide-science-and-assessing-pesticide-risks/aquatic-life-benchmarks-and-ecological-risk" TargetMode="External"/><Relationship Id="rId84" Type="http://schemas.openxmlformats.org/officeDocument/2006/relationships/hyperlink" Target="https://www.epa.gov/pesticide-science-and-assessing-pesticide-risks/aquatic-life-benchmarks-and-ecological-risk" TargetMode="External"/><Relationship Id="rId85" Type="http://schemas.openxmlformats.org/officeDocument/2006/relationships/hyperlink" Target="https://www.epa.gov/pesticide-science-and-assessing-pesticide-risks/aquatic-life-benchmarks-and-ecological-risk" TargetMode="External"/><Relationship Id="rId86" Type="http://schemas.openxmlformats.org/officeDocument/2006/relationships/hyperlink" Target="https://www.epa.gov/pesticide-science-and-assessing-pesticide-risks/aquatic-life-benchmarks-and-ecological-risk" TargetMode="External"/><Relationship Id="rId87" Type="http://schemas.openxmlformats.org/officeDocument/2006/relationships/hyperlink" Target="https://www.epa.gov/pesticide-science-and-assessing-pesticide-risks/aquatic-life-benchmarks-and-ecological-risk" TargetMode="External"/><Relationship Id="rId88" Type="http://schemas.openxmlformats.org/officeDocument/2006/relationships/hyperlink" Target="https://www.epa.gov/pesticide-science-and-assessing-pesticide-risks/aquatic-life-benchmarks-and-ecological-risk" TargetMode="External"/><Relationship Id="rId89" Type="http://schemas.openxmlformats.org/officeDocument/2006/relationships/hyperlink" Target="https://www.epa.gov/pesticide-science-and-assessing-pesticide-risks/aquatic-life-benchmarks-and-ecological-risk" TargetMode="External"/><Relationship Id="rId90" Type="http://schemas.openxmlformats.org/officeDocument/2006/relationships/hyperlink" Target="https://www.epa.gov/pesticide-science-and-assessing-pesticide-risks/aquatic-life-benchmarks-and-ecological-risk" TargetMode="External"/><Relationship Id="rId91" Type="http://schemas.openxmlformats.org/officeDocument/2006/relationships/hyperlink" Target="https://www.epa.gov/pesticide-science-and-assessing-pesticide-risks/aquatic-life-benchmarks-and-ecological-risk" TargetMode="External"/><Relationship Id="rId92" Type="http://schemas.openxmlformats.org/officeDocument/2006/relationships/hyperlink" Target="https://www.epa.gov/pesticide-science-and-assessing-pesticide-risks/aquatic-life-benchmarks-and-ecological-risk" TargetMode="External"/><Relationship Id="rId93" Type="http://schemas.openxmlformats.org/officeDocument/2006/relationships/hyperlink" Target="https://www.epa.gov/pesticide-science-and-assessing-pesticide-risks/aquatic-life-benchmarks-and-ecological-risk" TargetMode="External"/><Relationship Id="rId94" Type="http://schemas.openxmlformats.org/officeDocument/2006/relationships/hyperlink" Target="https://www.epa.gov/pesticide-science-and-assessing-pesticide-risks/aquatic-life-benchmarks-and-ecological-risk" TargetMode="External"/><Relationship Id="rId95" Type="http://schemas.openxmlformats.org/officeDocument/2006/relationships/hyperlink" Target="https://www.epa.gov/pesticide-science-and-assessing-pesticide-risks/aquatic-life-benchmarks-and-ecological-risk" TargetMode="External"/><Relationship Id="rId96" Type="http://schemas.openxmlformats.org/officeDocument/2006/relationships/hyperlink" Target="https://www.epa.gov/pesticide-science-and-assessing-pesticide-risks/aquatic-life-benchmarks-and-ecological-risk" TargetMode="External"/><Relationship Id="rId97" Type="http://schemas.openxmlformats.org/officeDocument/2006/relationships/hyperlink" Target="https://www.epa.gov/pesticide-science-and-assessing-pesticide-risks/aquatic-life-benchmarks-and-ecological-risk" TargetMode="External"/><Relationship Id="rId98" Type="http://schemas.openxmlformats.org/officeDocument/2006/relationships/hyperlink" Target="https://www.epa.gov/pesticide-science-and-assessing-pesticide-risks/aquatic-life-benchmarks-and-ecological-risk" TargetMode="External"/><Relationship Id="rId99" Type="http://schemas.openxmlformats.org/officeDocument/2006/relationships/hyperlink" Target="https://www.epa.gov/pesticide-science-and-assessing-pesticide-risks/aquatic-life-benchmarks-and-ecological-risk" TargetMode="External"/><Relationship Id="rId100" Type="http://schemas.openxmlformats.org/officeDocument/2006/relationships/hyperlink" Target="https://www.epa.gov/pesticide-science-and-assessing-pesticide-risks/aquatic-life-benchmarks-and-ecological-risk" TargetMode="External"/><Relationship Id="rId101" Type="http://schemas.openxmlformats.org/officeDocument/2006/relationships/hyperlink" Target="https://www.epa.gov/pesticide-science-and-assessing-pesticide-risks/aquatic-life-benchmarks-and-ecological-risk" TargetMode="External"/><Relationship Id="rId102" Type="http://schemas.openxmlformats.org/officeDocument/2006/relationships/hyperlink" Target="https://www.epa.gov/pesticide-science-and-assessing-pesticide-risks/aquatic-life-benchmarks-and-ecological-risk" TargetMode="External"/><Relationship Id="rId103" Type="http://schemas.openxmlformats.org/officeDocument/2006/relationships/hyperlink" Target="https://www.epa.gov/pesticide-science-and-assessing-pesticide-risks/aquatic-life-benchmarks-and-ecological-risk" TargetMode="External"/><Relationship Id="rId104" Type="http://schemas.openxmlformats.org/officeDocument/2006/relationships/hyperlink" Target="https://www.epa.gov/pesticide-science-and-assessing-pesticide-risks/aquatic-life-benchmarks-and-ecological-risk" TargetMode="External"/><Relationship Id="rId105" Type="http://schemas.openxmlformats.org/officeDocument/2006/relationships/hyperlink" Target="https://www.epa.gov/pesticide-science-and-assessing-pesticide-risks/aquatic-life-benchmarks-and-ecological-risk" TargetMode="External"/><Relationship Id="rId106" Type="http://schemas.openxmlformats.org/officeDocument/2006/relationships/hyperlink" Target="https://www.epa.gov/pesticide-science-and-assessing-pesticide-risks/aquatic-life-benchmarks-and-ecological-risk" TargetMode="External"/><Relationship Id="rId107" Type="http://schemas.openxmlformats.org/officeDocument/2006/relationships/hyperlink" Target="https://www.epa.gov/pesticide-science-and-assessing-pesticide-risks/aquatic-life-benchmarks-and-ecological-risk" TargetMode="External"/><Relationship Id="rId108" Type="http://schemas.openxmlformats.org/officeDocument/2006/relationships/hyperlink" Target="https://www.epa.gov/pesticide-science-and-assessing-pesticide-risks/aquatic-life-benchmarks-and-ecological-risk" TargetMode="External"/><Relationship Id="rId109" Type="http://schemas.openxmlformats.org/officeDocument/2006/relationships/hyperlink" Target="https://www.epa.gov/pesticide-science-and-assessing-pesticide-risks/aquatic-life-benchmarks-and-ecological-risk" TargetMode="External"/><Relationship Id="rId110" Type="http://schemas.openxmlformats.org/officeDocument/2006/relationships/hyperlink" Target="https://www.epa.gov/pesticide-science-and-assessing-pesticide-risks/aquatic-life-benchmarks-and-ecological-risk" TargetMode="External"/><Relationship Id="rId111" Type="http://schemas.openxmlformats.org/officeDocument/2006/relationships/hyperlink" Target="https://www.epa.gov/pesticide-science-and-assessing-pesticide-risks/aquatic-life-benchmarks-and-ecological-risk" TargetMode="External"/><Relationship Id="rId112" Type="http://schemas.openxmlformats.org/officeDocument/2006/relationships/hyperlink" Target="https://www.epa.gov/pesticide-science-and-assessing-pesticide-risks/aquatic-life-benchmarks-and-ecological-risk" TargetMode="External"/><Relationship Id="rId113" Type="http://schemas.openxmlformats.org/officeDocument/2006/relationships/hyperlink" Target="https://www.epa.gov/pesticide-science-and-assessing-pesticide-risks/aquatic-life-benchmarks-and-ecological-risk" TargetMode="External"/><Relationship Id="rId114" Type="http://schemas.openxmlformats.org/officeDocument/2006/relationships/hyperlink" Target="https://www.epa.gov/pesticide-science-and-assessing-pesticide-risks/aquatic-life-benchmarks-and-ecological-risk" TargetMode="External"/><Relationship Id="rId115" Type="http://schemas.openxmlformats.org/officeDocument/2006/relationships/hyperlink" Target="https://www.epa.gov/pesticide-science-and-assessing-pesticide-risks/aquatic-life-benchmarks-and-ecological-risk" TargetMode="External"/><Relationship Id="rId116" Type="http://schemas.openxmlformats.org/officeDocument/2006/relationships/hyperlink" Target="https://www.epa.gov/pesticide-science-and-assessing-pesticide-risks/aquatic-life-benchmarks-and-ecological-risk" TargetMode="External"/><Relationship Id="rId117" Type="http://schemas.openxmlformats.org/officeDocument/2006/relationships/hyperlink" Target="https://www.epa.gov/pesticide-science-and-assessing-pesticide-risks/aquatic-life-benchmarks-and-ecological-risk" TargetMode="External"/><Relationship Id="rId118" Type="http://schemas.openxmlformats.org/officeDocument/2006/relationships/hyperlink" Target="https://www.epa.gov/pesticide-science-and-assessing-pesticide-risks/aquatic-life-benchmarks-and-ecological-risk" TargetMode="External"/><Relationship Id="rId119" Type="http://schemas.openxmlformats.org/officeDocument/2006/relationships/hyperlink" Target="https://www.epa.gov/pesticide-science-and-assessing-pesticide-risks/aquatic-life-benchmarks-and-ecological-risk" TargetMode="External"/><Relationship Id="rId120" Type="http://schemas.openxmlformats.org/officeDocument/2006/relationships/hyperlink" Target="https://www.epa.gov/pesticide-science-and-assessing-pesticide-risks/aquatic-life-benchmarks-and-ecological-risk" TargetMode="External"/><Relationship Id="rId121" Type="http://schemas.openxmlformats.org/officeDocument/2006/relationships/hyperlink" Target="https://www.epa.gov/pesticide-science-and-assessing-pesticide-risks/aquatic-life-benchmarks-and-ecological-risk" TargetMode="External"/><Relationship Id="rId122" Type="http://schemas.openxmlformats.org/officeDocument/2006/relationships/hyperlink" Target="https://www.epa.gov/pesticide-science-and-assessing-pesticide-risks/aquatic-life-benchmarks-and-ecological-risk" TargetMode="External"/><Relationship Id="rId123" Type="http://schemas.openxmlformats.org/officeDocument/2006/relationships/hyperlink" Target="https://www.epa.gov/pesticide-science-and-assessing-pesticide-risks/aquatic-life-benchmarks-and-ecological-risk" TargetMode="External"/><Relationship Id="rId124" Type="http://schemas.openxmlformats.org/officeDocument/2006/relationships/hyperlink" Target="https://www.epa.gov/pesticide-science-and-assessing-pesticide-risks/aquatic-life-benchmarks-and-ecological-risk" TargetMode="External"/><Relationship Id="rId125" Type="http://schemas.openxmlformats.org/officeDocument/2006/relationships/hyperlink" Target="https://www.epa.gov/pesticide-science-and-assessing-pesticide-risks/aquatic-life-benchmarks-and-ecological-risk" TargetMode="External"/><Relationship Id="rId126" Type="http://schemas.openxmlformats.org/officeDocument/2006/relationships/hyperlink" Target="https://www.epa.gov/pesticide-science-and-assessing-pesticide-risks/aquatic-life-benchmarks-and-ecological-risk" TargetMode="External"/><Relationship Id="rId127" Type="http://schemas.openxmlformats.org/officeDocument/2006/relationships/hyperlink" Target="https://www.epa.gov/pesticide-science-and-assessing-pesticide-risks/aquatic-life-benchmarks-and-ecological-risk" TargetMode="External"/><Relationship Id="rId128" Type="http://schemas.openxmlformats.org/officeDocument/2006/relationships/hyperlink" Target="https://www.epa.gov/pesticide-science-and-assessing-pesticide-risks/aquatic-life-benchmarks-and-ecological-risk" TargetMode="External"/><Relationship Id="rId129" Type="http://schemas.openxmlformats.org/officeDocument/2006/relationships/hyperlink" Target="https://www.epa.gov/pesticide-science-and-assessing-pesticide-risks/aquatic-life-benchmarks-and-ecological-risk" TargetMode="External"/><Relationship Id="rId130" Type="http://schemas.openxmlformats.org/officeDocument/2006/relationships/hyperlink" Target="https://www.epa.gov/pesticide-science-and-assessing-pesticide-risks/aquatic-life-benchmarks-and-ecological-risk" TargetMode="External"/><Relationship Id="rId131" Type="http://schemas.openxmlformats.org/officeDocument/2006/relationships/hyperlink" Target="https://www.epa.gov/pesticide-science-and-assessing-pesticide-risks/aquatic-life-benchmarks-and-ecological-risk" TargetMode="External"/><Relationship Id="rId132" Type="http://schemas.openxmlformats.org/officeDocument/2006/relationships/hyperlink" Target="https://www.epa.gov/pesticide-science-and-assessing-pesticide-risks/aquatic-life-benchmarks-and-ecological-risk" TargetMode="External"/><Relationship Id="rId133" Type="http://schemas.openxmlformats.org/officeDocument/2006/relationships/hyperlink" Target="https://www.epa.gov/pesticide-science-and-assessing-pesticide-risks/aquatic-life-benchmarks-and-ecological-risk" TargetMode="External"/><Relationship Id="rId134" Type="http://schemas.openxmlformats.org/officeDocument/2006/relationships/hyperlink" Target="https://www.epa.gov/pesticide-science-and-assessing-pesticide-risks/aquatic-life-benchmarks-and-ecological-risk" TargetMode="External"/><Relationship Id="rId135" Type="http://schemas.openxmlformats.org/officeDocument/2006/relationships/hyperlink" Target="https://www.epa.gov/pesticide-science-and-assessing-pesticide-risks/aquatic-life-benchmarks-and-ecological-risk" TargetMode="External"/><Relationship Id="rId136" Type="http://schemas.openxmlformats.org/officeDocument/2006/relationships/hyperlink" Target="https://www.epa.gov/pesticide-science-and-assessing-pesticide-risks/aquatic-life-benchmarks-and-ecological-risk" TargetMode="External"/><Relationship Id="rId137" Type="http://schemas.openxmlformats.org/officeDocument/2006/relationships/hyperlink" Target="https://www.epa.gov/pesticide-science-and-assessing-pesticide-risks/aquatic-life-benchmarks-and-ecological-risk" TargetMode="External"/><Relationship Id="rId138" Type="http://schemas.openxmlformats.org/officeDocument/2006/relationships/hyperlink" Target="https://www.epa.gov/pesticide-science-and-assessing-pesticide-risks/aquatic-life-benchmarks-and-ecological-risk" TargetMode="External"/><Relationship Id="rId139" Type="http://schemas.openxmlformats.org/officeDocument/2006/relationships/hyperlink" Target="https://www.epa.gov/pesticide-science-and-assessing-pesticide-risks/aquatic-life-benchmarks-and-ecological-risk" TargetMode="External"/><Relationship Id="rId140" Type="http://schemas.openxmlformats.org/officeDocument/2006/relationships/hyperlink" Target="https://www.epa.gov/pesticide-science-and-assessing-pesticide-risks/aquatic-life-benchmarks-and-ecological-risk" TargetMode="External"/><Relationship Id="rId141" Type="http://schemas.openxmlformats.org/officeDocument/2006/relationships/hyperlink" Target="https://www.epa.gov/pesticide-science-and-assessing-pesticide-risks/aquatic-life-benchmarks-and-ecological-risk" TargetMode="External"/><Relationship Id="rId142" Type="http://schemas.openxmlformats.org/officeDocument/2006/relationships/hyperlink" Target="https://www.epa.gov/pesticide-science-and-assessing-pesticide-risks/aquatic-life-benchmarks-and-ecological-risk" TargetMode="External"/><Relationship Id="rId143" Type="http://schemas.openxmlformats.org/officeDocument/2006/relationships/hyperlink" Target="https://www.epa.gov/pesticide-science-and-assessing-pesticide-risks/aquatic-life-benchmarks-and-ecological-risk" TargetMode="External"/><Relationship Id="rId144" Type="http://schemas.openxmlformats.org/officeDocument/2006/relationships/hyperlink" Target="https://www.epa.gov/pesticide-science-and-assessing-pesticide-risks/aquatic-life-benchmarks-and-ecological-risk" TargetMode="External"/><Relationship Id="rId145" Type="http://schemas.openxmlformats.org/officeDocument/2006/relationships/hyperlink" Target="https://www.epa.gov/pesticide-science-and-assessing-pesticide-risks/aquatic-life-benchmarks-and-ecological-risk" TargetMode="External"/><Relationship Id="rId146" Type="http://schemas.openxmlformats.org/officeDocument/2006/relationships/hyperlink" Target="https://www.epa.gov/pesticide-science-and-assessing-pesticide-risks/aquatic-life-benchmarks-and-ecological-risk" TargetMode="External"/><Relationship Id="rId147" Type="http://schemas.openxmlformats.org/officeDocument/2006/relationships/hyperlink" Target="https://www.epa.gov/pesticide-science-and-assessing-pesticide-risks/aquatic-life-benchmarks-and-ecological-risk" TargetMode="External"/><Relationship Id="rId148" Type="http://schemas.openxmlformats.org/officeDocument/2006/relationships/hyperlink" Target="https://www.epa.gov/pesticide-science-and-assessing-pesticide-risks/aquatic-life-benchmarks-and-ecological-risk" TargetMode="External"/><Relationship Id="rId149" Type="http://schemas.openxmlformats.org/officeDocument/2006/relationships/hyperlink" Target="https://www.epa.gov/pesticide-science-and-assessing-pesticide-risks/aquatic-life-benchmarks-and-ecological-risk" TargetMode="External"/><Relationship Id="rId150" Type="http://schemas.openxmlformats.org/officeDocument/2006/relationships/hyperlink" Target="https://www.epa.gov/pesticide-science-and-assessing-pesticide-risks/aquatic-life-benchmarks-and-ecological-risk" TargetMode="External"/><Relationship Id="rId151" Type="http://schemas.openxmlformats.org/officeDocument/2006/relationships/hyperlink" Target="https://www.epa.gov/pesticide-science-and-assessing-pesticide-risks/aquatic-life-benchmarks-and-ecological-risk" TargetMode="External"/><Relationship Id="rId152" Type="http://schemas.openxmlformats.org/officeDocument/2006/relationships/hyperlink" Target="https://www.epa.gov/pesticide-science-and-assessing-pesticide-risks/aquatic-life-benchmarks-and-ecological-risk" TargetMode="External"/><Relationship Id="rId153" Type="http://schemas.openxmlformats.org/officeDocument/2006/relationships/hyperlink" Target="https://www.epa.gov/pesticide-science-and-assessing-pesticide-risks/aquatic-life-benchmarks-and-ecological-risk" TargetMode="External"/><Relationship Id="rId154" Type="http://schemas.openxmlformats.org/officeDocument/2006/relationships/hyperlink" Target="https://www.epa.gov/pesticide-science-and-assessing-pesticide-risks/aquatic-life-benchmarks-and-ecological-risk" TargetMode="External"/><Relationship Id="rId155" Type="http://schemas.openxmlformats.org/officeDocument/2006/relationships/hyperlink" Target="https://www.epa.gov/pesticide-science-and-assessing-pesticide-risks/aquatic-life-benchmarks-and-ecological-risk" TargetMode="External"/><Relationship Id="rId156" Type="http://schemas.openxmlformats.org/officeDocument/2006/relationships/hyperlink" Target="https://www.epa.gov/pesticide-science-and-assessing-pesticide-risks/aquatic-life-benchmarks-and-ecological-risk" TargetMode="External"/><Relationship Id="rId157" Type="http://schemas.openxmlformats.org/officeDocument/2006/relationships/hyperlink" Target="https://www.epa.gov/pesticide-science-and-assessing-pesticide-risks/aquatic-life-benchmarks-and-ecological-risk" TargetMode="External"/><Relationship Id="rId158" Type="http://schemas.openxmlformats.org/officeDocument/2006/relationships/hyperlink" Target="https://www.epa.gov/pesticide-science-and-assessing-pesticide-risks/aquatic-life-benchmarks-and-ecological-risk" TargetMode="External"/><Relationship Id="rId159" Type="http://schemas.openxmlformats.org/officeDocument/2006/relationships/hyperlink" Target="https://www.epa.gov/pesticide-science-and-assessing-pesticide-risks/aquatic-life-benchmarks-and-ecological-risk" TargetMode="External"/><Relationship Id="rId160" Type="http://schemas.openxmlformats.org/officeDocument/2006/relationships/hyperlink" Target="https://www.epa.gov/pesticide-science-and-assessing-pesticide-risks/aquatic-life-benchmarks-and-ecological-risk" TargetMode="External"/><Relationship Id="rId161" Type="http://schemas.openxmlformats.org/officeDocument/2006/relationships/hyperlink" Target="https://www.epa.gov/pesticide-science-and-assessing-pesticide-risks/aquatic-life-benchmarks-and-ecological-risk" TargetMode="External"/><Relationship Id="rId162" Type="http://schemas.openxmlformats.org/officeDocument/2006/relationships/hyperlink" Target="https://www.epa.gov/pesticide-science-and-assessing-pesticide-risks/aquatic-life-benchmarks-and-ecological-risk" TargetMode="External"/><Relationship Id="rId163" Type="http://schemas.openxmlformats.org/officeDocument/2006/relationships/hyperlink" Target="https://www.epa.gov/pesticide-science-and-assessing-pesticide-risks/aquatic-life-benchmarks-and-ecological-risk" TargetMode="External"/><Relationship Id="rId164" Type="http://schemas.openxmlformats.org/officeDocument/2006/relationships/hyperlink" Target="https://www.epa.gov/pesticide-science-and-assessing-pesticide-risks/aquatic-life-benchmarks-and-ecological-risk" TargetMode="External"/><Relationship Id="rId165" Type="http://schemas.openxmlformats.org/officeDocument/2006/relationships/hyperlink" Target="https://www.epa.gov/pesticide-science-and-assessing-pesticide-risks/aquatic-life-benchmarks-and-ecological-risk" TargetMode="External"/><Relationship Id="rId166" Type="http://schemas.openxmlformats.org/officeDocument/2006/relationships/hyperlink" Target="https://www.epa.gov/pesticide-science-and-assessing-pesticide-risks/aquatic-life-benchmarks-and-ecological-risk" TargetMode="External"/><Relationship Id="rId167" Type="http://schemas.openxmlformats.org/officeDocument/2006/relationships/hyperlink" Target="https://www.epa.gov/pesticide-science-and-assessing-pesticide-risks/aquatic-life-benchmarks-and-ecological-risk" TargetMode="External"/><Relationship Id="rId168" Type="http://schemas.openxmlformats.org/officeDocument/2006/relationships/hyperlink" Target="https://www.epa.gov/pesticide-science-and-assessing-pesticide-risks/aquatic-life-benchmarks-and-ecological-risk" TargetMode="External"/><Relationship Id="rId169" Type="http://schemas.openxmlformats.org/officeDocument/2006/relationships/hyperlink" Target="https://www.epa.gov/pesticide-science-and-assessing-pesticide-risks/aquatic-life-benchmarks-and-ecological-risk" TargetMode="External"/><Relationship Id="rId170" Type="http://schemas.openxmlformats.org/officeDocument/2006/relationships/hyperlink" Target="https://www.epa.gov/pesticide-science-and-assessing-pesticide-risks/aquatic-life-benchmarks-and-ecological-risk" TargetMode="External"/><Relationship Id="rId171" Type="http://schemas.openxmlformats.org/officeDocument/2006/relationships/hyperlink" Target="https://www.epa.gov/pesticide-science-and-assessing-pesticide-risks/aquatic-life-benchmarks-and-ecological-risk" TargetMode="External"/><Relationship Id="rId172" Type="http://schemas.openxmlformats.org/officeDocument/2006/relationships/hyperlink" Target="https://www.epa.gov/pesticide-science-and-assessing-pesticide-risks/aquatic-life-benchmarks-and-ecological-risk" TargetMode="External"/><Relationship Id="rId173" Type="http://schemas.openxmlformats.org/officeDocument/2006/relationships/hyperlink" Target="https://www.epa.gov/pesticide-science-and-assessing-pesticide-risks/aquatic-life-benchmarks-and-ecological-risk" TargetMode="External"/><Relationship Id="rId174" Type="http://schemas.openxmlformats.org/officeDocument/2006/relationships/hyperlink" Target="https://www.epa.gov/pesticide-science-and-assessing-pesticide-risks/aquatic-life-benchmarks-and-ecological-risk" TargetMode="External"/><Relationship Id="rId175" Type="http://schemas.openxmlformats.org/officeDocument/2006/relationships/hyperlink" Target="https://www.epa.gov/pesticide-science-and-assessing-pesticide-risks/aquatic-life-benchmarks-and-ecological-risk" TargetMode="External"/><Relationship Id="rId176" Type="http://schemas.openxmlformats.org/officeDocument/2006/relationships/hyperlink" Target="https://www.epa.gov/pesticide-science-and-assessing-pesticide-risks/aquatic-life-benchmarks-and-ecological-risk" TargetMode="External"/><Relationship Id="rId177" Type="http://schemas.openxmlformats.org/officeDocument/2006/relationships/hyperlink" Target="https://www.epa.gov/pesticide-science-and-assessing-pesticide-risks/aquatic-life-benchmarks-and-ecological-risk" TargetMode="External"/><Relationship Id="rId178" Type="http://schemas.openxmlformats.org/officeDocument/2006/relationships/hyperlink" Target="https://www.epa.gov/pesticide-science-and-assessing-pesticide-risks/aquatic-life-benchmarks-and-ecological-risk" TargetMode="External"/><Relationship Id="rId179" Type="http://schemas.openxmlformats.org/officeDocument/2006/relationships/hyperlink" Target="https://www.epa.gov/pesticide-science-and-assessing-pesticide-risks/aquatic-life-benchmarks-and-ecological-risk" TargetMode="External"/><Relationship Id="rId180" Type="http://schemas.openxmlformats.org/officeDocument/2006/relationships/hyperlink" Target="https://www.epa.gov/pesticide-science-and-assessing-pesticide-risks/aquatic-life-benchmarks-and-ecological-risk" TargetMode="External"/><Relationship Id="rId181" Type="http://schemas.openxmlformats.org/officeDocument/2006/relationships/hyperlink" Target="https://www.epa.gov/pesticide-science-and-assessing-pesticide-risks/aquatic-life-benchmarks-and-ecological-risk" TargetMode="External"/><Relationship Id="rId182" Type="http://schemas.openxmlformats.org/officeDocument/2006/relationships/hyperlink" Target="https://www.epa.gov/pesticide-science-and-assessing-pesticide-risks/aquatic-life-benchmarks-and-ecological-risk" TargetMode="External"/><Relationship Id="rId183" Type="http://schemas.openxmlformats.org/officeDocument/2006/relationships/hyperlink" Target="https://www.epa.gov/pesticide-science-and-assessing-pesticide-risks/aquatic-life-benchmarks-and-ecological-risk" TargetMode="External"/><Relationship Id="rId184" Type="http://schemas.openxmlformats.org/officeDocument/2006/relationships/hyperlink" Target="https://www.epa.gov/pesticide-science-and-assessing-pesticide-risks/aquatic-life-benchmarks-and-ecological-risk" TargetMode="External"/><Relationship Id="rId185" Type="http://schemas.openxmlformats.org/officeDocument/2006/relationships/hyperlink" Target="https://www.epa.gov/pesticide-science-and-assessing-pesticide-risks/aquatic-life-benchmarks-and-ecological-risk" TargetMode="External"/><Relationship Id="rId186" Type="http://schemas.openxmlformats.org/officeDocument/2006/relationships/hyperlink" Target="https://www.epa.gov/pesticide-science-and-assessing-pesticide-risks/aquatic-life-benchmarks-and-ecological-risk" TargetMode="External"/><Relationship Id="rId187" Type="http://schemas.openxmlformats.org/officeDocument/2006/relationships/hyperlink" Target="https://www.epa.gov/pesticide-science-and-assessing-pesticide-risks/aquatic-life-benchmarks-and-ecological-risk" TargetMode="External"/><Relationship Id="rId188" Type="http://schemas.openxmlformats.org/officeDocument/2006/relationships/hyperlink" Target="https://www.epa.gov/pesticide-science-and-assessing-pesticide-risks/aquatic-life-benchmarks-and-ecological-risk" TargetMode="External"/><Relationship Id="rId189" Type="http://schemas.openxmlformats.org/officeDocument/2006/relationships/hyperlink" Target="https://www.epa.gov/pesticide-science-and-assessing-pesticide-risks/aquatic-life-benchmarks-and-ecological-risk" TargetMode="External"/><Relationship Id="rId190" Type="http://schemas.openxmlformats.org/officeDocument/2006/relationships/hyperlink" Target="https://www.epa.gov/pesticide-science-and-assessing-pesticide-risks/aquatic-life-benchmarks-and-ecological-risk" TargetMode="External"/><Relationship Id="rId191" Type="http://schemas.openxmlformats.org/officeDocument/2006/relationships/hyperlink" Target="https://www.epa.gov/pesticide-science-and-assessing-pesticide-risks/aquatic-life-benchmarks-and-ecological-risk" TargetMode="External"/><Relationship Id="rId192" Type="http://schemas.openxmlformats.org/officeDocument/2006/relationships/hyperlink" Target="https://www.epa.gov/pesticide-science-and-assessing-pesticide-risks/aquatic-life-benchmarks-and-ecological-risk" TargetMode="External"/><Relationship Id="rId193" Type="http://schemas.openxmlformats.org/officeDocument/2006/relationships/hyperlink" Target="https://www.epa.gov/pesticide-science-and-assessing-pesticide-risks/aquatic-life-benchmarks-and-ecological-risk" TargetMode="External"/><Relationship Id="rId194" Type="http://schemas.openxmlformats.org/officeDocument/2006/relationships/hyperlink" Target="https://www.epa.gov/pesticide-science-and-assessing-pesticide-risks/aquatic-life-benchmarks-and-ecological-risk" TargetMode="External"/><Relationship Id="rId195" Type="http://schemas.openxmlformats.org/officeDocument/2006/relationships/hyperlink" Target="https://www.epa.gov/pesticide-science-and-assessing-pesticide-risks/aquatic-life-benchmarks-and-ecological-risk" TargetMode="External"/><Relationship Id="rId196" Type="http://schemas.openxmlformats.org/officeDocument/2006/relationships/hyperlink" Target="https://www.epa.gov/pesticide-science-and-assessing-pesticide-risks/aquatic-life-benchmarks-and-ecological-risk" TargetMode="External"/><Relationship Id="rId197" Type="http://schemas.openxmlformats.org/officeDocument/2006/relationships/hyperlink" Target="https://www.epa.gov/pesticide-science-and-assessing-pesticide-risks/aquatic-life-benchmarks-and-ecological-risk" TargetMode="External"/><Relationship Id="rId198" Type="http://schemas.openxmlformats.org/officeDocument/2006/relationships/hyperlink" Target="https://www.epa.gov/pesticide-science-and-assessing-pesticide-risks/aquatic-life-benchmarks-and-ecological-risk" TargetMode="External"/><Relationship Id="rId199" Type="http://schemas.openxmlformats.org/officeDocument/2006/relationships/hyperlink" Target="https://www.epa.gov/pesticide-science-and-assessing-pesticide-risks/aquatic-life-benchmarks-and-ecological-risk" TargetMode="External"/><Relationship Id="rId200" Type="http://schemas.openxmlformats.org/officeDocument/2006/relationships/hyperlink" Target="https://www.epa.gov/pesticide-science-and-assessing-pesticide-risks/aquatic-life-benchmarks-and-ecological-risk" TargetMode="External"/><Relationship Id="rId201" Type="http://schemas.openxmlformats.org/officeDocument/2006/relationships/hyperlink" Target="https://www.epa.gov/pesticide-science-and-assessing-pesticide-risks/aquatic-life-benchmarks-and-ecological-risk" TargetMode="External"/><Relationship Id="rId202" Type="http://schemas.openxmlformats.org/officeDocument/2006/relationships/hyperlink" Target="https://www.epa.gov/pesticide-science-and-assessing-pesticide-risks/aquatic-life-benchmarks-and-ecological-risk" TargetMode="External"/><Relationship Id="rId203" Type="http://schemas.openxmlformats.org/officeDocument/2006/relationships/hyperlink" Target="https://www.epa.gov/pesticide-science-and-assessing-pesticide-risks/aquatic-life-benchmarks-and-ecological-risk" TargetMode="External"/><Relationship Id="rId204" Type="http://schemas.openxmlformats.org/officeDocument/2006/relationships/hyperlink" Target="https://www.epa.gov/pesticide-science-and-assessing-pesticide-risks/aquatic-life-benchmarks-and-ecological-risk" TargetMode="External"/><Relationship Id="rId205" Type="http://schemas.openxmlformats.org/officeDocument/2006/relationships/hyperlink" Target="https://www.epa.gov/pesticide-science-and-assessing-pesticide-risks/aquatic-life-benchmarks-and-ecological-risk" TargetMode="External"/><Relationship Id="rId206" Type="http://schemas.openxmlformats.org/officeDocument/2006/relationships/hyperlink" Target="https://www.epa.gov/pesticide-science-and-assessing-pesticide-risks/aquatic-life-benchmarks-and-ecological-risk" TargetMode="External"/><Relationship Id="rId207" Type="http://schemas.openxmlformats.org/officeDocument/2006/relationships/hyperlink" Target="https://www.epa.gov/pesticide-science-and-assessing-pesticide-risks/aquatic-life-benchmarks-and-ecological-risk" TargetMode="External"/><Relationship Id="rId208" Type="http://schemas.openxmlformats.org/officeDocument/2006/relationships/hyperlink" Target="https://www.epa.gov/pesticide-science-and-assessing-pesticide-risks/aquatic-life-benchmarks-and-ecological-risk" TargetMode="External"/><Relationship Id="rId209" Type="http://schemas.openxmlformats.org/officeDocument/2006/relationships/hyperlink" Target="https://www.epa.gov/pesticide-science-and-assessing-pesticide-risks/aquatic-life-benchmarks-and-ecological-risk" TargetMode="External"/><Relationship Id="rId210" Type="http://schemas.openxmlformats.org/officeDocument/2006/relationships/hyperlink" Target="https://www.epa.gov/pesticide-science-and-assessing-pesticide-risks/aquatic-life-benchmarks-and-ecological-risk" TargetMode="External"/><Relationship Id="rId211" Type="http://schemas.openxmlformats.org/officeDocument/2006/relationships/hyperlink" Target="https://www.epa.gov/pesticide-science-and-assessing-pesticide-risks/aquatic-life-benchmarks-and-ecological-risk" TargetMode="External"/><Relationship Id="rId212" Type="http://schemas.openxmlformats.org/officeDocument/2006/relationships/hyperlink" Target="https://www.epa.gov/pesticide-science-and-assessing-pesticide-risks/aquatic-life-benchmarks-and-ecological-risk" TargetMode="External"/><Relationship Id="rId213" Type="http://schemas.openxmlformats.org/officeDocument/2006/relationships/hyperlink" Target="https://www.epa.gov/pesticide-science-and-assessing-pesticide-risks/aquatic-life-benchmarks-and-ecological-risk" TargetMode="External"/><Relationship Id="rId214" Type="http://schemas.openxmlformats.org/officeDocument/2006/relationships/hyperlink" Target="https://www.epa.gov/pesticide-science-and-assessing-pesticide-risks/aquatic-life-benchmarks-and-ecological-risk" TargetMode="External"/><Relationship Id="rId215" Type="http://schemas.openxmlformats.org/officeDocument/2006/relationships/hyperlink" Target="https://www.epa.gov/pesticide-science-and-assessing-pesticide-risks/aquatic-life-benchmarks-and-ecological-risk" TargetMode="External"/><Relationship Id="rId216" Type="http://schemas.openxmlformats.org/officeDocument/2006/relationships/hyperlink" Target="https://www.epa.gov/pesticide-science-and-assessing-pesticide-risks/aquatic-life-benchmarks-and-ecological-risk" TargetMode="External"/><Relationship Id="rId217" Type="http://schemas.openxmlformats.org/officeDocument/2006/relationships/hyperlink" Target="https://www.epa.gov/pesticide-science-and-assessing-pesticide-risks/aquatic-life-benchmarks-and-ecological-risk" TargetMode="External"/><Relationship Id="rId218" Type="http://schemas.openxmlformats.org/officeDocument/2006/relationships/hyperlink" Target="https://www.epa.gov/pesticide-science-and-assessing-pesticide-risks/aquatic-life-benchmarks-and-ecological-risk" TargetMode="External"/><Relationship Id="rId219" Type="http://schemas.openxmlformats.org/officeDocument/2006/relationships/hyperlink" Target="https://www.epa.gov/pesticide-science-and-assessing-pesticide-risks/aquatic-life-benchmarks-and-ecological-risk" TargetMode="External"/><Relationship Id="rId220" Type="http://schemas.openxmlformats.org/officeDocument/2006/relationships/hyperlink" Target="https://www.epa.gov/pesticide-science-and-assessing-pesticide-risks/aquatic-life-benchmarks-and-ecological-risk" TargetMode="External"/><Relationship Id="rId221" Type="http://schemas.openxmlformats.org/officeDocument/2006/relationships/hyperlink" Target="https://www.epa.gov/pesticide-science-and-assessing-pesticide-risks/aquatic-life-benchmarks-and-ecological-risk" TargetMode="External"/><Relationship Id="rId222" Type="http://schemas.openxmlformats.org/officeDocument/2006/relationships/hyperlink" Target="https://www.epa.gov/pesticide-science-and-assessing-pesticide-risks/aquatic-life-benchmarks-and-ecological-risk" TargetMode="External"/><Relationship Id="rId223" Type="http://schemas.openxmlformats.org/officeDocument/2006/relationships/hyperlink" Target="https://www.epa.gov/pesticide-science-and-assessing-pesticide-risks/aquatic-life-benchmarks-and-ecological-risk" TargetMode="External"/><Relationship Id="rId224" Type="http://schemas.openxmlformats.org/officeDocument/2006/relationships/hyperlink" Target="https://www.epa.gov/pesticide-science-and-assessing-pesticide-risks/aquatic-life-benchmarks-and-ecological-risk" TargetMode="External"/><Relationship Id="rId225" Type="http://schemas.openxmlformats.org/officeDocument/2006/relationships/hyperlink" Target="https://www.epa.gov/pesticide-science-and-assessing-pesticide-risks/aquatic-life-benchmarks-and-ecological-risk" TargetMode="External"/><Relationship Id="rId226" Type="http://schemas.openxmlformats.org/officeDocument/2006/relationships/hyperlink" Target="https://www.epa.gov/pesticide-science-and-assessing-pesticide-risks/aquatic-life-benchmarks-and-ecological-risk" TargetMode="External"/><Relationship Id="rId227" Type="http://schemas.openxmlformats.org/officeDocument/2006/relationships/hyperlink" Target="https://www.epa.gov/pesticide-science-and-assessing-pesticide-risks/aquatic-life-benchmarks-and-ecological-risk" TargetMode="External"/><Relationship Id="rId228" Type="http://schemas.openxmlformats.org/officeDocument/2006/relationships/hyperlink" Target="https://www.epa.gov/pesticide-science-and-assessing-pesticide-risks/aquatic-life-benchmarks-and-ecological-risk" TargetMode="External"/><Relationship Id="rId229" Type="http://schemas.openxmlformats.org/officeDocument/2006/relationships/hyperlink" Target="https://www.epa.gov/pesticide-science-and-assessing-pesticide-risks/aquatic-life-benchmarks-and-ecological-risk" TargetMode="External"/><Relationship Id="rId230" Type="http://schemas.openxmlformats.org/officeDocument/2006/relationships/hyperlink" Target="https://www.epa.gov/pesticide-science-and-assessing-pesticide-risks/aquatic-life-benchmarks-and-ecological-risk" TargetMode="External"/><Relationship Id="rId231" Type="http://schemas.openxmlformats.org/officeDocument/2006/relationships/hyperlink" Target="https://www.epa.gov/pesticide-science-and-assessing-pesticide-risks/aquatic-life-benchmarks-and-ecological-risk" TargetMode="External"/><Relationship Id="rId232" Type="http://schemas.openxmlformats.org/officeDocument/2006/relationships/hyperlink" Target="https://www.epa.gov/pesticide-science-and-assessing-pesticide-risks/aquatic-life-benchmarks-and-ecological-risk" TargetMode="External"/><Relationship Id="rId233" Type="http://schemas.openxmlformats.org/officeDocument/2006/relationships/hyperlink" Target="https://www.epa.gov/pesticide-science-and-assessing-pesticide-risks/aquatic-life-benchmarks-and-ecological-risk" TargetMode="External"/><Relationship Id="rId234" Type="http://schemas.openxmlformats.org/officeDocument/2006/relationships/hyperlink" Target="https://www.epa.gov/pesticide-science-and-assessing-pesticide-risks/aquatic-life-benchmarks-and-ecological-risk" TargetMode="External"/><Relationship Id="rId235" Type="http://schemas.openxmlformats.org/officeDocument/2006/relationships/hyperlink" Target="https://www.epa.gov/pesticide-science-and-assessing-pesticide-risks/aquatic-life-benchmarks-and-ecological-risk" TargetMode="External"/><Relationship Id="rId236" Type="http://schemas.openxmlformats.org/officeDocument/2006/relationships/hyperlink" Target="https://www.epa.gov/pesticide-science-and-assessing-pesticide-risks/aquatic-life-benchmarks-and-ecological-risk" TargetMode="External"/><Relationship Id="rId237" Type="http://schemas.openxmlformats.org/officeDocument/2006/relationships/hyperlink" Target="https://www.epa.gov/pesticide-science-and-assessing-pesticide-risks/aquatic-life-benchmarks-and-ecological-risk" TargetMode="External"/><Relationship Id="rId238" Type="http://schemas.openxmlformats.org/officeDocument/2006/relationships/hyperlink" Target="https://www.epa.gov/pesticide-science-and-assessing-pesticide-risks/aquatic-life-benchmarks-and-ecological-risk" TargetMode="External"/><Relationship Id="rId239" Type="http://schemas.openxmlformats.org/officeDocument/2006/relationships/hyperlink" Target="https://www.epa.gov/pesticide-science-and-assessing-pesticide-risks/aquatic-life-benchmarks-and-ecological-risk" TargetMode="External"/><Relationship Id="rId240" Type="http://schemas.openxmlformats.org/officeDocument/2006/relationships/hyperlink" Target="https://www.epa.gov/pesticide-science-and-assessing-pesticide-risks/aquatic-life-benchmarks-and-ecological-risk" TargetMode="External"/><Relationship Id="rId241" Type="http://schemas.openxmlformats.org/officeDocument/2006/relationships/hyperlink" Target="https://www.epa.gov/pesticide-science-and-assessing-pesticide-risks/aquatic-life-benchmarks-and-ecological-risk" TargetMode="External"/><Relationship Id="rId242" Type="http://schemas.openxmlformats.org/officeDocument/2006/relationships/hyperlink" Target="https://www.epa.gov/pesticide-science-and-assessing-pesticide-risks/aquatic-life-benchmarks-and-ecological-risk" TargetMode="External"/><Relationship Id="rId243" Type="http://schemas.openxmlformats.org/officeDocument/2006/relationships/hyperlink" Target="https://www.epa.gov/pesticide-science-and-assessing-pesticide-risks/aquatic-life-benchmarks-and-ecological-risk" TargetMode="External"/><Relationship Id="rId244" Type="http://schemas.openxmlformats.org/officeDocument/2006/relationships/hyperlink" Target="https://www.epa.gov/pesticide-science-and-assessing-pesticide-risks/aquatic-life-benchmarks-and-ecological-risk" TargetMode="External"/><Relationship Id="rId245" Type="http://schemas.openxmlformats.org/officeDocument/2006/relationships/hyperlink" Target="https://www.epa.gov/pesticide-science-and-assessing-pesticide-risks/aquatic-life-benchmarks-and-ecological-risk" TargetMode="External"/><Relationship Id="rId246" Type="http://schemas.openxmlformats.org/officeDocument/2006/relationships/hyperlink" Target="https://www.epa.gov/pesticide-science-and-assessing-pesticide-risks/aquatic-life-benchmarks-and-ecological-risk" TargetMode="External"/><Relationship Id="rId247" Type="http://schemas.openxmlformats.org/officeDocument/2006/relationships/hyperlink" Target="https://www.epa.gov/pesticide-science-and-assessing-pesticide-risks/aquatic-life-benchmarks-and-ecological-risk" TargetMode="External"/><Relationship Id="rId248" Type="http://schemas.openxmlformats.org/officeDocument/2006/relationships/hyperlink" Target="https://www.epa.gov/pesticide-science-and-assessing-pesticide-risks/aquatic-life-benchmarks-and-ecological-risk" TargetMode="External"/><Relationship Id="rId249" Type="http://schemas.openxmlformats.org/officeDocument/2006/relationships/hyperlink" Target="https://www.epa.gov/pesticide-science-and-assessing-pesticide-risks/aquatic-life-benchmarks-and-ecological-risk" TargetMode="External"/><Relationship Id="rId250" Type="http://schemas.openxmlformats.org/officeDocument/2006/relationships/hyperlink" Target="https://www.epa.gov/pesticide-science-and-assessing-pesticide-risks/aquatic-life-benchmarks-and-ecological-risk" TargetMode="External"/><Relationship Id="rId251" Type="http://schemas.openxmlformats.org/officeDocument/2006/relationships/hyperlink" Target="https://www.epa.gov/pesticide-science-and-assessing-pesticide-risks/aquatic-life-benchmarks-and-ecological-risk" TargetMode="External"/><Relationship Id="rId252" Type="http://schemas.openxmlformats.org/officeDocument/2006/relationships/hyperlink" Target="https://www.epa.gov/pesticide-science-and-assessing-pesticide-risks/aquatic-life-benchmarks-and-ecological-risk" TargetMode="External"/><Relationship Id="rId253" Type="http://schemas.openxmlformats.org/officeDocument/2006/relationships/hyperlink" Target="https://www.epa.gov/pesticide-science-and-assessing-pesticide-risks/aquatic-life-benchmarks-and-ecological-risk" TargetMode="External"/><Relationship Id="rId254" Type="http://schemas.openxmlformats.org/officeDocument/2006/relationships/hyperlink" Target="https://www.epa.gov/pesticide-science-and-assessing-pesticide-risks/aquatic-life-benchmarks-and-ecological-risk" TargetMode="External"/><Relationship Id="rId255" Type="http://schemas.openxmlformats.org/officeDocument/2006/relationships/hyperlink" Target="https://www.epa.gov/pesticide-science-and-assessing-pesticide-risks/aquatic-life-benchmarks-and-ecological-risk" TargetMode="External"/><Relationship Id="rId256" Type="http://schemas.openxmlformats.org/officeDocument/2006/relationships/hyperlink" Target="https://www.epa.gov/pesticide-science-and-assessing-pesticide-risks/aquatic-life-benchmarks-and-ecological-risk" TargetMode="External"/><Relationship Id="rId257" Type="http://schemas.openxmlformats.org/officeDocument/2006/relationships/hyperlink" Target="https://www.epa.gov/pesticide-science-and-assessing-pesticide-risks/aquatic-life-benchmarks-and-ecological-risk" TargetMode="External"/><Relationship Id="rId258" Type="http://schemas.openxmlformats.org/officeDocument/2006/relationships/hyperlink" Target="https://www.epa.gov/pesticide-science-and-assessing-pesticide-risks/aquatic-life-benchmarks-and-ecological-risk" TargetMode="External"/><Relationship Id="rId259" Type="http://schemas.openxmlformats.org/officeDocument/2006/relationships/hyperlink" Target="https://www.epa.gov/pesticide-science-and-assessing-pesticide-risks/aquatic-life-benchmarks-and-ecological-risk" TargetMode="External"/><Relationship Id="rId260" Type="http://schemas.openxmlformats.org/officeDocument/2006/relationships/hyperlink" Target="https://www.epa.gov/pesticide-science-and-assessing-pesticide-risks/aquatic-life-benchmarks-and-ecological-risk" TargetMode="External"/><Relationship Id="rId261" Type="http://schemas.openxmlformats.org/officeDocument/2006/relationships/hyperlink" Target="https://www.epa.gov/pesticide-science-and-assessing-pesticide-risks/aquatic-life-benchmarks-and-ecological-risk" TargetMode="External"/><Relationship Id="rId262" Type="http://schemas.openxmlformats.org/officeDocument/2006/relationships/hyperlink" Target="https://www.epa.gov/pesticide-science-and-assessing-pesticide-risks/aquatic-life-benchmarks-and-ecological-risk" TargetMode="External"/><Relationship Id="rId263" Type="http://schemas.openxmlformats.org/officeDocument/2006/relationships/hyperlink" Target="https://www.epa.gov/pesticide-science-and-assessing-pesticide-risks/aquatic-life-benchmarks-and-ecological-risk" TargetMode="External"/><Relationship Id="rId264" Type="http://schemas.openxmlformats.org/officeDocument/2006/relationships/hyperlink" Target="https://www.epa.gov/pesticide-science-and-assessing-pesticide-risks/aquatic-life-benchmarks-and-ecological-risk" TargetMode="External"/><Relationship Id="rId265" Type="http://schemas.openxmlformats.org/officeDocument/2006/relationships/hyperlink" Target="https://www.epa.gov/pesticide-science-and-assessing-pesticide-risks/aquatic-life-benchmarks-and-ecological-risk" TargetMode="External"/><Relationship Id="rId266" Type="http://schemas.openxmlformats.org/officeDocument/2006/relationships/hyperlink" Target="https://www.epa.gov/pesticide-science-and-assessing-pesticide-risks/aquatic-life-benchmarks-and-ecological-risk" TargetMode="External"/><Relationship Id="rId267" Type="http://schemas.openxmlformats.org/officeDocument/2006/relationships/hyperlink" Target="https://www.epa.gov/pesticide-science-and-assessing-pesticide-risks/aquatic-life-benchmarks-and-ecological-risk" TargetMode="External"/><Relationship Id="rId268" Type="http://schemas.openxmlformats.org/officeDocument/2006/relationships/hyperlink" Target="https://www.epa.gov/pesticide-science-and-assessing-pesticide-risks/aquatic-life-benchmarks-and-ecological-risk" TargetMode="External"/><Relationship Id="rId269" Type="http://schemas.openxmlformats.org/officeDocument/2006/relationships/hyperlink" Target="https://www.epa.gov/pesticide-science-and-assessing-pesticide-risks/aquatic-life-benchmarks-and-ecological-risk" TargetMode="External"/><Relationship Id="rId270" Type="http://schemas.openxmlformats.org/officeDocument/2006/relationships/hyperlink" Target="https://www.epa.gov/pesticide-science-and-assessing-pesticide-risks/aquatic-life-benchmarks-and-ecological-risk" TargetMode="External"/><Relationship Id="rId271" Type="http://schemas.openxmlformats.org/officeDocument/2006/relationships/hyperlink" Target="https://www.epa.gov/pesticide-science-and-assessing-pesticide-risks/aquatic-life-benchmarks-and-ecological-risk" TargetMode="External"/><Relationship Id="rId272" Type="http://schemas.openxmlformats.org/officeDocument/2006/relationships/hyperlink" Target="https://www.epa.gov/pesticide-science-and-assessing-pesticide-risks/aquatic-life-benchmarks-and-ecological-risk" TargetMode="External"/><Relationship Id="rId273" Type="http://schemas.openxmlformats.org/officeDocument/2006/relationships/hyperlink" Target="https://www.epa.gov/pesticide-science-and-assessing-pesticide-risks/aquatic-life-benchmarks-and-ecological-risk" TargetMode="External"/><Relationship Id="rId274" Type="http://schemas.openxmlformats.org/officeDocument/2006/relationships/hyperlink" Target="https://www.epa.gov/pesticide-science-and-assessing-pesticide-risks/aquatic-life-benchmarks-and-ecological-risk" TargetMode="External"/><Relationship Id="rId275" Type="http://schemas.openxmlformats.org/officeDocument/2006/relationships/hyperlink" Target="https://www.epa.gov/pesticide-science-and-assessing-pesticide-risks/aquatic-life-benchmarks-and-ecological-risk" TargetMode="External"/><Relationship Id="rId276" Type="http://schemas.openxmlformats.org/officeDocument/2006/relationships/hyperlink" Target="https://www.epa.gov/pesticide-science-and-assessing-pesticide-risks/aquatic-life-benchmarks-and-ecological-risk" TargetMode="External"/><Relationship Id="rId277" Type="http://schemas.openxmlformats.org/officeDocument/2006/relationships/hyperlink" Target="https://www.epa.gov/pesticide-science-and-assessing-pesticide-risks/aquatic-life-benchmarks-and-ecological-risk" TargetMode="External"/><Relationship Id="rId278" Type="http://schemas.openxmlformats.org/officeDocument/2006/relationships/hyperlink" Target="https://www.epa.gov/pesticide-science-and-assessing-pesticide-risks/aquatic-life-benchmarks-and-ecological-risk" TargetMode="External"/><Relationship Id="rId279" Type="http://schemas.openxmlformats.org/officeDocument/2006/relationships/hyperlink" Target="https://www.epa.gov/pesticide-science-and-assessing-pesticide-risks/aquatic-life-benchmarks-and-ecological-risk" TargetMode="External"/><Relationship Id="rId280" Type="http://schemas.openxmlformats.org/officeDocument/2006/relationships/hyperlink" Target="https://www.epa.gov/pesticide-science-and-assessing-pesticide-risks/aquatic-life-benchmarks-and-ecological-risk" TargetMode="External"/><Relationship Id="rId281" Type="http://schemas.openxmlformats.org/officeDocument/2006/relationships/hyperlink" Target="https://www.epa.gov/pesticide-science-and-assessing-pesticide-risks/aquatic-life-benchmarks-and-ecological-risk" TargetMode="External"/><Relationship Id="rId282" Type="http://schemas.openxmlformats.org/officeDocument/2006/relationships/hyperlink" Target="https://www.epa.gov/pesticide-science-and-assessing-pesticide-risks/aquatic-life-benchmarks-and-ecological-risk" TargetMode="External"/><Relationship Id="rId283" Type="http://schemas.openxmlformats.org/officeDocument/2006/relationships/hyperlink" Target="https://www.epa.gov/pesticide-science-and-assessing-pesticide-risks/aquatic-life-benchmarks-and-ecological-risk" TargetMode="External"/><Relationship Id="rId284" Type="http://schemas.openxmlformats.org/officeDocument/2006/relationships/hyperlink" Target="https://www.epa.gov/pesticide-science-and-assessing-pesticide-risks/aquatic-life-benchmarks-and-ecological-risk" TargetMode="External"/><Relationship Id="rId285" Type="http://schemas.openxmlformats.org/officeDocument/2006/relationships/hyperlink" Target="https://www.epa.gov/pesticide-science-and-assessing-pesticide-risks/aquatic-life-benchmarks-and-ecological-risk" TargetMode="External"/><Relationship Id="rId286" Type="http://schemas.openxmlformats.org/officeDocument/2006/relationships/hyperlink" Target="https://www.epa.gov/pesticide-science-and-assessing-pesticide-risks/aquatic-life-benchmarks-and-ecological-risk" TargetMode="External"/><Relationship Id="rId287" Type="http://schemas.openxmlformats.org/officeDocument/2006/relationships/hyperlink" Target="https://www.epa.gov/pesticide-science-and-assessing-pesticide-risks/aquatic-life-benchmarks-and-ecological-risk" TargetMode="External"/><Relationship Id="rId288" Type="http://schemas.openxmlformats.org/officeDocument/2006/relationships/hyperlink" Target="https://www.epa.gov/pesticide-science-and-assessing-pesticide-risks/aquatic-life-benchmarks-and-ecological-risk" TargetMode="External"/><Relationship Id="rId289" Type="http://schemas.openxmlformats.org/officeDocument/2006/relationships/hyperlink" Target="https://www.epa.gov/pesticide-science-and-assessing-pesticide-risks/aquatic-life-benchmarks-and-ecological-risk" TargetMode="External"/><Relationship Id="rId290" Type="http://schemas.openxmlformats.org/officeDocument/2006/relationships/hyperlink" Target="https://www.epa.gov/pesticide-science-and-assessing-pesticide-risks/aquatic-life-benchmarks-and-ecological-risk" TargetMode="External"/><Relationship Id="rId291" Type="http://schemas.openxmlformats.org/officeDocument/2006/relationships/hyperlink" Target="https://www.epa.gov/pesticide-science-and-assessing-pesticide-risks/aquatic-life-benchmarks-and-ecological-risk" TargetMode="External"/><Relationship Id="rId292" Type="http://schemas.openxmlformats.org/officeDocument/2006/relationships/hyperlink" Target="https://www.epa.gov/pesticide-science-and-assessing-pesticide-risks/aquatic-life-benchmarks-and-ecological-risk" TargetMode="External"/><Relationship Id="rId293" Type="http://schemas.openxmlformats.org/officeDocument/2006/relationships/hyperlink" Target="https://www.epa.gov/pesticide-science-and-assessing-pesticide-risks/aquatic-life-benchmarks-and-ecological-risk" TargetMode="External"/><Relationship Id="rId294" Type="http://schemas.openxmlformats.org/officeDocument/2006/relationships/hyperlink" Target="https://www.epa.gov/pesticide-science-and-assessing-pesticide-risks/aquatic-life-benchmarks-and-ecological-risk" TargetMode="External"/><Relationship Id="rId295" Type="http://schemas.openxmlformats.org/officeDocument/2006/relationships/hyperlink" Target="https://www.epa.gov/pesticide-science-and-assessing-pesticide-risks/aquatic-life-benchmarks-and-ecological-risk" TargetMode="External"/><Relationship Id="rId296" Type="http://schemas.openxmlformats.org/officeDocument/2006/relationships/hyperlink" Target="https://www.epa.gov/pesticide-science-and-assessing-pesticide-risks/aquatic-life-benchmarks-and-ecological-risk" TargetMode="External"/><Relationship Id="rId297" Type="http://schemas.openxmlformats.org/officeDocument/2006/relationships/hyperlink" Target="https://www.epa.gov/pesticide-science-and-assessing-pesticide-risks/aquatic-life-benchmarks-and-ecological-risk" TargetMode="External"/><Relationship Id="rId298" Type="http://schemas.openxmlformats.org/officeDocument/2006/relationships/hyperlink" Target="https://www.epa.gov/pesticide-science-and-assessing-pesticide-risks/aquatic-life-benchmarks-and-ecological-risk" TargetMode="External"/><Relationship Id="rId299" Type="http://schemas.openxmlformats.org/officeDocument/2006/relationships/hyperlink" Target="https://www.epa.gov/pesticide-science-and-assessing-pesticide-risks/aquatic-life-benchmarks-and-ecological-risk" TargetMode="External"/><Relationship Id="rId300" Type="http://schemas.openxmlformats.org/officeDocument/2006/relationships/hyperlink" Target="https://www.epa.gov/pesticide-science-and-assessing-pesticide-risks/aquatic-life-benchmarks-and-ecological-risk" TargetMode="External"/><Relationship Id="rId301" Type="http://schemas.openxmlformats.org/officeDocument/2006/relationships/hyperlink" Target="https://www.epa.gov/pesticide-science-and-assessing-pesticide-risks/aquatic-life-benchmarks-and-ecological-risk" TargetMode="External"/><Relationship Id="rId302" Type="http://schemas.openxmlformats.org/officeDocument/2006/relationships/hyperlink" Target="https://www.epa.gov/pesticide-science-and-assessing-pesticide-risks/aquatic-life-benchmarks-and-ecological-risk" TargetMode="External"/><Relationship Id="rId303" Type="http://schemas.openxmlformats.org/officeDocument/2006/relationships/hyperlink" Target="https://www.epa.gov/pesticide-science-and-assessing-pesticide-risks/aquatic-life-benchmarks-and-ecological-risk" TargetMode="External"/><Relationship Id="rId304" Type="http://schemas.openxmlformats.org/officeDocument/2006/relationships/hyperlink" Target="https://www.epa.gov/pesticide-science-and-assessing-pesticide-risks/aquatic-life-benchmarks-and-ecological-risk" TargetMode="External"/><Relationship Id="rId305" Type="http://schemas.openxmlformats.org/officeDocument/2006/relationships/hyperlink" Target="https://www.epa.gov/pesticide-science-and-assessing-pesticide-risks/aquatic-life-benchmarks-and-ecological-risk" TargetMode="External"/><Relationship Id="rId306" Type="http://schemas.openxmlformats.org/officeDocument/2006/relationships/hyperlink" Target="https://www.epa.gov/pesticide-science-and-assessing-pesticide-risks/aquatic-life-benchmarks-and-ecological-risk" TargetMode="External"/><Relationship Id="rId307" Type="http://schemas.openxmlformats.org/officeDocument/2006/relationships/hyperlink" Target="https://www.epa.gov/pesticide-science-and-assessing-pesticide-risks/aquatic-life-benchmarks-and-ecological-risk" TargetMode="External"/><Relationship Id="rId308" Type="http://schemas.openxmlformats.org/officeDocument/2006/relationships/hyperlink" Target="https://www.epa.gov/pesticide-science-and-assessing-pesticide-risks/aquatic-life-benchmarks-and-ecological-risk" TargetMode="External"/><Relationship Id="rId309" Type="http://schemas.openxmlformats.org/officeDocument/2006/relationships/hyperlink" Target="https://www.epa.gov/pesticide-science-and-assessing-pesticide-risks/aquatic-life-benchmarks-and-ecological-risk" TargetMode="External"/><Relationship Id="rId310" Type="http://schemas.openxmlformats.org/officeDocument/2006/relationships/hyperlink" Target="https://www.epa.gov/pesticide-science-and-assessing-pesticide-risks/aquatic-life-benchmarks-and-ecological-risk" TargetMode="External"/><Relationship Id="rId311" Type="http://schemas.openxmlformats.org/officeDocument/2006/relationships/hyperlink" Target="https://www.epa.gov/pesticide-science-and-assessing-pesticide-risks/aquatic-life-benchmarks-and-ecological-risk" TargetMode="External"/><Relationship Id="rId312" Type="http://schemas.openxmlformats.org/officeDocument/2006/relationships/hyperlink" Target="https://www.epa.gov/pesticide-science-and-assessing-pesticide-risks/aquatic-life-benchmarks-and-ecological-risk" TargetMode="External"/><Relationship Id="rId313" Type="http://schemas.openxmlformats.org/officeDocument/2006/relationships/hyperlink" Target="https://www.epa.gov/pesticide-science-and-assessing-pesticide-risks/aquatic-life-benchmarks-and-ecological-risk" TargetMode="External"/><Relationship Id="rId314" Type="http://schemas.openxmlformats.org/officeDocument/2006/relationships/hyperlink" Target="https://www.epa.gov/pesticide-science-and-assessing-pesticide-risks/aquatic-life-benchmarks-and-ecological-risk" TargetMode="External"/><Relationship Id="rId315" Type="http://schemas.openxmlformats.org/officeDocument/2006/relationships/hyperlink" Target="https://www.epa.gov/pesticide-science-and-assessing-pesticide-risks/aquatic-life-benchmarks-and-ecological-risk" TargetMode="External"/><Relationship Id="rId316" Type="http://schemas.openxmlformats.org/officeDocument/2006/relationships/hyperlink" Target="https://www.epa.gov/pesticide-science-and-assessing-pesticide-risks/aquatic-life-benchmarks-and-ecological-risk" TargetMode="External"/><Relationship Id="rId317" Type="http://schemas.openxmlformats.org/officeDocument/2006/relationships/hyperlink" Target="https://www.epa.gov/pesticide-science-and-assessing-pesticide-risks/aquatic-life-benchmarks-and-ecological-risk" TargetMode="External"/><Relationship Id="rId318" Type="http://schemas.openxmlformats.org/officeDocument/2006/relationships/hyperlink" Target="https://www.epa.gov/pesticide-science-and-assessing-pesticide-risks/aquatic-life-benchmarks-and-ecological-risk" TargetMode="External"/><Relationship Id="rId319" Type="http://schemas.openxmlformats.org/officeDocument/2006/relationships/hyperlink" Target="https://www.epa.gov/pesticide-science-and-assessing-pesticide-risks/aquatic-life-benchmarks-and-ecological-risk" TargetMode="External"/><Relationship Id="rId320" Type="http://schemas.openxmlformats.org/officeDocument/2006/relationships/hyperlink" Target="https://www.epa.gov/pesticide-science-and-assessing-pesticide-risks/aquatic-life-benchmarks-and-ecological-risk" TargetMode="External"/><Relationship Id="rId321" Type="http://schemas.openxmlformats.org/officeDocument/2006/relationships/hyperlink" Target="https://www.epa.gov/pesticide-science-and-assessing-pesticide-risks/aquatic-life-benchmarks-and-ecological-risk" TargetMode="External"/><Relationship Id="rId322" Type="http://schemas.openxmlformats.org/officeDocument/2006/relationships/hyperlink" Target="https://www.epa.gov/pesticide-science-and-assessing-pesticide-risks/aquatic-life-benchmarks-and-ecological-risk" TargetMode="External"/><Relationship Id="rId323" Type="http://schemas.openxmlformats.org/officeDocument/2006/relationships/hyperlink" Target="https://www.epa.gov/pesticide-science-and-assessing-pesticide-risks/aquatic-life-benchmarks-and-ecological-risk" TargetMode="External"/><Relationship Id="rId324" Type="http://schemas.openxmlformats.org/officeDocument/2006/relationships/hyperlink" Target="https://www.epa.gov/pesticide-science-and-assessing-pesticide-risks/aquatic-life-benchmarks-and-ecological-risk" TargetMode="External"/><Relationship Id="rId325" Type="http://schemas.openxmlformats.org/officeDocument/2006/relationships/hyperlink" Target="https://www.epa.gov/pesticide-science-and-assessing-pesticide-risks/aquatic-life-benchmarks-and-ecological-risk" TargetMode="External"/><Relationship Id="rId326" Type="http://schemas.openxmlformats.org/officeDocument/2006/relationships/hyperlink" Target="https://www.epa.gov/pesticide-science-and-assessing-pesticide-risks/aquatic-life-benchmarks-and-ecological-risk" TargetMode="External"/><Relationship Id="rId327" Type="http://schemas.openxmlformats.org/officeDocument/2006/relationships/hyperlink" Target="https://www.epa.gov/pesticide-science-and-assessing-pesticide-risks/aquatic-life-benchmarks-and-ecological-risk" TargetMode="External"/><Relationship Id="rId328" Type="http://schemas.openxmlformats.org/officeDocument/2006/relationships/hyperlink" Target="https://www.epa.gov/pesticide-science-and-assessing-pesticide-risks/aquatic-life-benchmarks-and-ecological-risk" TargetMode="External"/><Relationship Id="rId329" Type="http://schemas.openxmlformats.org/officeDocument/2006/relationships/hyperlink" Target="https://www.epa.gov/pesticide-science-and-assessing-pesticide-risks/aquatic-life-benchmarks-and-ecological-risk" TargetMode="External"/><Relationship Id="rId330" Type="http://schemas.openxmlformats.org/officeDocument/2006/relationships/hyperlink" Target="https://www.epa.gov/pesticide-science-and-assessing-pesticide-risks/aquatic-life-benchmarks-and-ecological-risk" TargetMode="External"/><Relationship Id="rId331" Type="http://schemas.openxmlformats.org/officeDocument/2006/relationships/hyperlink" Target="https://www.epa.gov/pesticide-science-and-assessing-pesticide-risks/aquatic-life-benchmarks-and-ecological-risk" TargetMode="External"/><Relationship Id="rId332" Type="http://schemas.openxmlformats.org/officeDocument/2006/relationships/hyperlink" Target="https://www.epa.gov/pesticide-science-and-assessing-pesticide-risks/aquatic-life-benchmarks-and-ecological-risk" TargetMode="External"/><Relationship Id="rId333" Type="http://schemas.openxmlformats.org/officeDocument/2006/relationships/hyperlink" Target="https://www.epa.gov/pesticide-science-and-assessing-pesticide-risks/aquatic-life-benchmarks-and-ecological-risk" TargetMode="External"/><Relationship Id="rId334" Type="http://schemas.openxmlformats.org/officeDocument/2006/relationships/hyperlink" Target="https://www.epa.gov/pesticide-science-and-assessing-pesticide-risks/aquatic-life-benchmarks-and-ecological-risk" TargetMode="External"/><Relationship Id="rId335" Type="http://schemas.openxmlformats.org/officeDocument/2006/relationships/hyperlink" Target="https://www.epa.gov/pesticide-science-and-assessing-pesticide-risks/aquatic-life-benchmarks-and-ecological-risk" TargetMode="External"/><Relationship Id="rId336" Type="http://schemas.openxmlformats.org/officeDocument/2006/relationships/hyperlink" Target="https://www.epa.gov/pesticide-science-and-assessing-pesticide-risks/aquatic-life-benchmarks-and-ecological-risk" TargetMode="External"/><Relationship Id="rId337" Type="http://schemas.openxmlformats.org/officeDocument/2006/relationships/hyperlink" Target="https://www.epa.gov/pesticide-science-and-assessing-pesticide-risks/aquatic-life-benchmarks-and-ecological-risk" TargetMode="External"/><Relationship Id="rId338" Type="http://schemas.openxmlformats.org/officeDocument/2006/relationships/hyperlink" Target="https://www.epa.gov/pesticide-science-and-assessing-pesticide-risks/aquatic-life-benchmarks-and-ecological-risk" TargetMode="External"/><Relationship Id="rId339" Type="http://schemas.openxmlformats.org/officeDocument/2006/relationships/hyperlink" Target="https://www.epa.gov/pesticide-science-and-assessing-pesticide-risks/aquatic-life-benchmarks-and-ecological-risk" TargetMode="External"/><Relationship Id="rId340" Type="http://schemas.openxmlformats.org/officeDocument/2006/relationships/hyperlink" Target="https://www.epa.gov/pesticide-science-and-assessing-pesticide-risks/aquatic-life-benchmarks-and-ecological-risk" TargetMode="External"/><Relationship Id="rId341" Type="http://schemas.openxmlformats.org/officeDocument/2006/relationships/hyperlink" Target="https://www.epa.gov/pesticide-science-and-assessing-pesticide-risks/aquatic-life-benchmarks-and-ecological-risk" TargetMode="External"/><Relationship Id="rId342" Type="http://schemas.openxmlformats.org/officeDocument/2006/relationships/hyperlink" Target="https://www.epa.gov/pesticide-science-and-assessing-pesticide-risks/aquatic-life-benchmarks-and-ecological-risk" TargetMode="External"/><Relationship Id="rId343" Type="http://schemas.openxmlformats.org/officeDocument/2006/relationships/hyperlink" Target="https://www.epa.gov/pesticide-science-and-assessing-pesticide-risks/aquatic-life-benchmarks-and-ecological-risk" TargetMode="External"/><Relationship Id="rId344" Type="http://schemas.openxmlformats.org/officeDocument/2006/relationships/hyperlink" Target="https://www.epa.gov/pesticide-science-and-assessing-pesticide-risks/aquatic-life-benchmarks-and-ecological-risk" TargetMode="External"/><Relationship Id="rId345" Type="http://schemas.openxmlformats.org/officeDocument/2006/relationships/hyperlink" Target="https://www.epa.gov/pesticide-science-and-assessing-pesticide-risks/aquatic-life-benchmarks-and-ecological-risk" TargetMode="External"/><Relationship Id="rId346" Type="http://schemas.openxmlformats.org/officeDocument/2006/relationships/hyperlink" Target="https://www.epa.gov/pesticide-science-and-assessing-pesticide-risks/aquatic-life-benchmarks-and-ecological-risk" TargetMode="External"/><Relationship Id="rId347" Type="http://schemas.openxmlformats.org/officeDocument/2006/relationships/hyperlink" Target="https://www.epa.gov/pesticide-science-and-assessing-pesticide-risks/aquatic-life-benchmarks-and-ecological-risk" TargetMode="External"/><Relationship Id="rId348" Type="http://schemas.openxmlformats.org/officeDocument/2006/relationships/hyperlink" Target="https://www.epa.gov/pesticide-science-and-assessing-pesticide-risks/aquatic-life-benchmarks-and-ecological-risk" TargetMode="External"/><Relationship Id="rId349" Type="http://schemas.openxmlformats.org/officeDocument/2006/relationships/hyperlink" Target="https://www.epa.gov/pesticide-science-and-assessing-pesticide-risks/aquatic-life-benchmarks-and-ecological-risk" TargetMode="External"/><Relationship Id="rId350" Type="http://schemas.openxmlformats.org/officeDocument/2006/relationships/hyperlink" Target="https://www.epa.gov/pesticide-science-and-assessing-pesticide-risks/aquatic-life-benchmarks-and-ecological-risk" TargetMode="External"/><Relationship Id="rId351" Type="http://schemas.openxmlformats.org/officeDocument/2006/relationships/hyperlink" Target="https://www.epa.gov/pesticide-science-and-assessing-pesticide-risks/aquatic-life-benchmarks-and-ecological-risk" TargetMode="External"/><Relationship Id="rId352" Type="http://schemas.openxmlformats.org/officeDocument/2006/relationships/hyperlink" Target="https://www.epa.gov/pesticide-science-and-assessing-pesticide-risks/aquatic-life-benchmarks-and-ecological-risk" TargetMode="External"/><Relationship Id="rId353" Type="http://schemas.openxmlformats.org/officeDocument/2006/relationships/hyperlink" Target="https://www.epa.gov/pesticide-science-and-assessing-pesticide-risks/aquatic-life-benchmarks-and-ecological-risk" TargetMode="External"/><Relationship Id="rId354" Type="http://schemas.openxmlformats.org/officeDocument/2006/relationships/hyperlink" Target="https://www.epa.gov/pesticide-science-and-assessing-pesticide-risks/aquatic-life-benchmarks-and-ecological-risk" TargetMode="External"/><Relationship Id="rId355" Type="http://schemas.openxmlformats.org/officeDocument/2006/relationships/hyperlink" Target="https://www.epa.gov/pesticide-science-and-assessing-pesticide-risks/aquatic-life-benchmarks-and-ecological-risk" TargetMode="External"/><Relationship Id="rId356" Type="http://schemas.openxmlformats.org/officeDocument/2006/relationships/hyperlink" Target="https://www.epa.gov/pesticide-science-and-assessing-pesticide-risks/aquatic-life-benchmarks-and-ecological-risk" TargetMode="External"/><Relationship Id="rId357" Type="http://schemas.openxmlformats.org/officeDocument/2006/relationships/hyperlink" Target="https://www.epa.gov/pesticide-science-and-assessing-pesticide-risks/aquatic-life-benchmarks-and-ecological-risk" TargetMode="External"/><Relationship Id="rId358" Type="http://schemas.openxmlformats.org/officeDocument/2006/relationships/hyperlink" Target="https://www.epa.gov/pesticide-science-and-assessing-pesticide-risks/aquatic-life-benchmarks-and-ecological-risk" TargetMode="External"/><Relationship Id="rId359" Type="http://schemas.openxmlformats.org/officeDocument/2006/relationships/hyperlink" Target="https://www.epa.gov/pesticide-science-and-assessing-pesticide-risks/aquatic-life-benchmarks-and-ecological-risk" TargetMode="External"/><Relationship Id="rId360" Type="http://schemas.openxmlformats.org/officeDocument/2006/relationships/hyperlink" Target="https://www.epa.gov/pesticide-science-and-assessing-pesticide-risks/aquatic-life-benchmarks-and-ecological-risk" TargetMode="External"/><Relationship Id="rId361" Type="http://schemas.openxmlformats.org/officeDocument/2006/relationships/hyperlink" Target="https://www.epa.gov/pesticide-science-and-assessing-pesticide-risks/aquatic-life-benchmarks-and-ecological-risk" TargetMode="External"/><Relationship Id="rId362" Type="http://schemas.openxmlformats.org/officeDocument/2006/relationships/hyperlink" Target="https://www.epa.gov/pesticide-science-and-assessing-pesticide-risks/aquatic-life-benchmarks-and-ecological-risk" TargetMode="External"/><Relationship Id="rId363" Type="http://schemas.openxmlformats.org/officeDocument/2006/relationships/hyperlink" Target="https://www.epa.gov/pesticide-science-and-assessing-pesticide-risks/aquatic-life-benchmarks-and-ecological-risk" TargetMode="External"/><Relationship Id="rId364" Type="http://schemas.openxmlformats.org/officeDocument/2006/relationships/hyperlink" Target="https://www.epa.gov/pesticide-science-and-assessing-pesticide-risks/aquatic-life-benchmarks-and-ecological-risk" TargetMode="External"/><Relationship Id="rId365" Type="http://schemas.openxmlformats.org/officeDocument/2006/relationships/hyperlink" Target="https://www.epa.gov/pesticide-science-and-assessing-pesticide-risks/aquatic-life-benchmarks-and-ecological-risk" TargetMode="External"/><Relationship Id="rId366" Type="http://schemas.openxmlformats.org/officeDocument/2006/relationships/hyperlink" Target="https://www.epa.gov/pesticide-science-and-assessing-pesticide-risks/aquatic-life-benchmarks-and-ecological-risk" TargetMode="External"/><Relationship Id="rId367" Type="http://schemas.openxmlformats.org/officeDocument/2006/relationships/hyperlink" Target="https://www.epa.gov/pesticide-science-and-assessing-pesticide-risks/aquatic-life-benchmarks-and-ecological-risk" TargetMode="External"/><Relationship Id="rId368" Type="http://schemas.openxmlformats.org/officeDocument/2006/relationships/hyperlink" Target="https://www.epa.gov/pesticide-science-and-assessing-pesticide-risks/aquatic-life-benchmarks-and-ecological-risk" TargetMode="External"/><Relationship Id="rId369" Type="http://schemas.openxmlformats.org/officeDocument/2006/relationships/hyperlink" Target="https://www.epa.gov/pesticide-science-and-assessing-pesticide-risks/aquatic-life-benchmarks-and-ecological-risk" TargetMode="External"/><Relationship Id="rId370" Type="http://schemas.openxmlformats.org/officeDocument/2006/relationships/hyperlink" Target="https://www.epa.gov/pesticide-science-and-assessing-pesticide-risks/aquatic-life-benchmarks-and-ecological-risk" TargetMode="External"/><Relationship Id="rId371" Type="http://schemas.openxmlformats.org/officeDocument/2006/relationships/hyperlink" Target="https://www.epa.gov/pesticide-science-and-assessing-pesticide-risks/aquatic-life-benchmarks-and-ecological-risk" TargetMode="External"/><Relationship Id="rId372" Type="http://schemas.openxmlformats.org/officeDocument/2006/relationships/hyperlink" Target="https://www.epa.gov/pesticide-science-and-assessing-pesticide-risks/aquatic-life-benchmarks-and-ecological-risk" TargetMode="External"/><Relationship Id="rId373" Type="http://schemas.openxmlformats.org/officeDocument/2006/relationships/hyperlink" Target="https://www.epa.gov/pesticide-science-and-assessing-pesticide-risks/aquatic-life-benchmarks-and-ecological-risk" TargetMode="External"/><Relationship Id="rId374" Type="http://schemas.openxmlformats.org/officeDocument/2006/relationships/hyperlink" Target="https://www.epa.gov/pesticide-science-and-assessing-pesticide-risks/aquatic-life-benchmarks-and-ecological-risk" TargetMode="External"/><Relationship Id="rId375" Type="http://schemas.openxmlformats.org/officeDocument/2006/relationships/hyperlink" Target="https://www.epa.gov/pesticide-science-and-assessing-pesticide-risks/aquatic-life-benchmarks-and-ecological-risk" TargetMode="External"/><Relationship Id="rId376" Type="http://schemas.openxmlformats.org/officeDocument/2006/relationships/hyperlink" Target="https://www.epa.gov/pesticide-science-and-assessing-pesticide-risks/aquatic-life-benchmarks-and-ecological-risk" TargetMode="External"/><Relationship Id="rId377" Type="http://schemas.openxmlformats.org/officeDocument/2006/relationships/hyperlink" Target="https://www.epa.gov/pesticide-science-and-assessing-pesticide-risks/aquatic-life-benchmarks-and-ecological-risk" TargetMode="External"/><Relationship Id="rId378" Type="http://schemas.openxmlformats.org/officeDocument/2006/relationships/hyperlink" Target="https://www.epa.gov/pesticide-science-and-assessing-pesticide-risks/aquatic-life-benchmarks-and-ecological-risk" TargetMode="External"/><Relationship Id="rId379" Type="http://schemas.openxmlformats.org/officeDocument/2006/relationships/hyperlink" Target="https://www.epa.gov/pesticide-science-and-assessing-pesticide-risks/aquatic-life-benchmarks-and-ecological-risk" TargetMode="External"/><Relationship Id="rId380" Type="http://schemas.openxmlformats.org/officeDocument/2006/relationships/hyperlink" Target="https://www.epa.gov/pesticide-science-and-assessing-pesticide-risks/aquatic-life-benchmarks-and-ecological-risk" TargetMode="External"/><Relationship Id="rId381" Type="http://schemas.openxmlformats.org/officeDocument/2006/relationships/hyperlink" Target="https://www.epa.gov/pesticide-science-and-assessing-pesticide-risks/aquatic-life-benchmarks-and-ecological-risk" TargetMode="External"/><Relationship Id="rId382" Type="http://schemas.openxmlformats.org/officeDocument/2006/relationships/hyperlink" Target="https://www.epa.gov/pesticide-science-and-assessing-pesticide-risks/aquatic-life-benchmarks-and-ecological-risk" TargetMode="External"/><Relationship Id="rId383" Type="http://schemas.openxmlformats.org/officeDocument/2006/relationships/hyperlink" Target="https://www.epa.gov/pesticide-science-and-assessing-pesticide-risks/aquatic-life-benchmarks-and-ecological-risk" TargetMode="External"/><Relationship Id="rId384" Type="http://schemas.openxmlformats.org/officeDocument/2006/relationships/hyperlink" Target="https://www.epa.gov/pesticide-science-and-assessing-pesticide-risks/aquatic-life-benchmarks-and-ecological-risk" TargetMode="External"/><Relationship Id="rId385" Type="http://schemas.openxmlformats.org/officeDocument/2006/relationships/hyperlink" Target="https://www.epa.gov/pesticide-science-and-assessing-pesticide-risks/aquatic-life-benchmarks-and-ecological-risk" TargetMode="External"/><Relationship Id="rId386" Type="http://schemas.openxmlformats.org/officeDocument/2006/relationships/hyperlink" Target="https://www.epa.gov/pesticide-science-and-assessing-pesticide-risks/aquatic-life-benchmarks-and-ecological-risk" TargetMode="External"/><Relationship Id="rId387" Type="http://schemas.openxmlformats.org/officeDocument/2006/relationships/hyperlink" Target="https://www.epa.gov/pesticide-science-and-assessing-pesticide-risks/aquatic-life-benchmarks-and-ecological-risk" TargetMode="External"/><Relationship Id="rId388" Type="http://schemas.openxmlformats.org/officeDocument/2006/relationships/hyperlink" Target="https://www.epa.gov/pesticide-science-and-assessing-pesticide-risks/aquatic-life-benchmarks-and-ecological-risk" TargetMode="External"/><Relationship Id="rId389" Type="http://schemas.openxmlformats.org/officeDocument/2006/relationships/hyperlink" Target="https://www.epa.gov/pesticide-science-and-assessing-pesticide-risks/aquatic-life-benchmarks-and-ecological-risk" TargetMode="External"/><Relationship Id="rId390" Type="http://schemas.openxmlformats.org/officeDocument/2006/relationships/hyperlink" Target="https://www.epa.gov/pesticide-science-and-assessing-pesticide-risks/aquatic-life-benchmarks-and-ecological-risk" TargetMode="External"/><Relationship Id="rId391" Type="http://schemas.openxmlformats.org/officeDocument/2006/relationships/hyperlink" Target="https://www.epa.gov/pesticide-science-and-assessing-pesticide-risks/aquatic-life-benchmarks-and-ecological-risk" TargetMode="External"/><Relationship Id="rId392" Type="http://schemas.openxmlformats.org/officeDocument/2006/relationships/hyperlink" Target="https://www.epa.gov/pesticide-science-and-assessing-pesticide-risks/aquatic-life-benchmarks-and-ecological-risk" TargetMode="External"/><Relationship Id="rId393" Type="http://schemas.openxmlformats.org/officeDocument/2006/relationships/hyperlink" Target="https://www.epa.gov/pesticide-science-and-assessing-pesticide-risks/aquatic-life-benchmarks-and-ecological-risk" TargetMode="External"/><Relationship Id="rId394" Type="http://schemas.openxmlformats.org/officeDocument/2006/relationships/hyperlink" Target="https://www.epa.gov/pesticide-science-and-assessing-pesticide-risks/aquatic-life-benchmarks-and-ecological-risk" TargetMode="External"/><Relationship Id="rId395" Type="http://schemas.openxmlformats.org/officeDocument/2006/relationships/hyperlink" Target="https://www.epa.gov/pesticide-science-and-assessing-pesticide-risks/aquatic-life-benchmarks-and-ecological-risk" TargetMode="External"/><Relationship Id="rId396" Type="http://schemas.openxmlformats.org/officeDocument/2006/relationships/hyperlink" Target="https://www.epa.gov/pesticide-science-and-assessing-pesticide-risks/aquatic-life-benchmarks-and-ecological-risk" TargetMode="External"/><Relationship Id="rId397" Type="http://schemas.openxmlformats.org/officeDocument/2006/relationships/hyperlink" Target="https://www.epa.gov/pesticide-science-and-assessing-pesticide-risks/aquatic-life-benchmarks-and-ecological-risk" TargetMode="External"/><Relationship Id="rId398" Type="http://schemas.openxmlformats.org/officeDocument/2006/relationships/hyperlink" Target="https://www.epa.gov/pesticide-science-and-assessing-pesticide-risks/aquatic-life-benchmarks-and-ecological-risk" TargetMode="External"/><Relationship Id="rId399" Type="http://schemas.openxmlformats.org/officeDocument/2006/relationships/hyperlink" Target="https://www.epa.gov/pesticide-science-and-assessing-pesticide-risks/aquatic-life-benchmarks-and-ecological-risk" TargetMode="External"/><Relationship Id="rId400" Type="http://schemas.openxmlformats.org/officeDocument/2006/relationships/hyperlink" Target="https://www.epa.gov/pesticide-science-and-assessing-pesticide-risks/aquatic-life-benchmarks-and-ecological-risk" TargetMode="External"/><Relationship Id="rId401" Type="http://schemas.openxmlformats.org/officeDocument/2006/relationships/hyperlink" Target="https://www.epa.gov/pesticide-science-and-assessing-pesticide-risks/aquatic-life-benchmarks-and-ecological-risk" TargetMode="External"/><Relationship Id="rId402" Type="http://schemas.openxmlformats.org/officeDocument/2006/relationships/hyperlink" Target="https://www.epa.gov/pesticide-science-and-assessing-pesticide-risks/aquatic-life-benchmarks-and-ecological-risk" TargetMode="External"/><Relationship Id="rId403" Type="http://schemas.openxmlformats.org/officeDocument/2006/relationships/hyperlink" Target="https://www.epa.gov/pesticide-science-and-assessing-pesticide-risks/aquatic-life-benchmarks-and-ecological-risk" TargetMode="External"/><Relationship Id="rId404" Type="http://schemas.openxmlformats.org/officeDocument/2006/relationships/hyperlink" Target="https://www.epa.gov/pesticide-science-and-assessing-pesticide-risks/aquatic-life-benchmarks-and-ecological-risk" TargetMode="External"/><Relationship Id="rId405" Type="http://schemas.openxmlformats.org/officeDocument/2006/relationships/hyperlink" Target="https://www.epa.gov/pesticide-science-and-assessing-pesticide-risks/aquatic-life-benchmarks-and-ecological-risk" TargetMode="External"/><Relationship Id="rId406" Type="http://schemas.openxmlformats.org/officeDocument/2006/relationships/hyperlink" Target="https://www.epa.gov/pesticide-science-and-assessing-pesticide-risks/aquatic-life-benchmarks-and-ecological-risk" TargetMode="External"/><Relationship Id="rId407" Type="http://schemas.openxmlformats.org/officeDocument/2006/relationships/hyperlink" Target="https://www.epa.gov/pesticide-science-and-assessing-pesticide-risks/aquatic-life-benchmarks-and-ecological-risk" TargetMode="External"/><Relationship Id="rId408" Type="http://schemas.openxmlformats.org/officeDocument/2006/relationships/hyperlink" Target="https://www.epa.gov/pesticide-science-and-assessing-pesticide-risks/aquatic-life-benchmarks-and-ecological-risk" TargetMode="External"/><Relationship Id="rId409" Type="http://schemas.openxmlformats.org/officeDocument/2006/relationships/hyperlink" Target="https://www.epa.gov/pesticide-science-and-assessing-pesticide-risks/aquatic-life-benchmarks-and-ecological-risk" TargetMode="External"/><Relationship Id="rId410" Type="http://schemas.openxmlformats.org/officeDocument/2006/relationships/hyperlink" Target="https://www.epa.gov/pesticide-science-and-assessing-pesticide-risks/aquatic-life-benchmarks-and-ecological-risk" TargetMode="External"/><Relationship Id="rId411" Type="http://schemas.openxmlformats.org/officeDocument/2006/relationships/hyperlink" Target="https://www.epa.gov/pesticide-science-and-assessing-pesticide-risks/aquatic-life-benchmarks-and-ecological-risk" TargetMode="External"/><Relationship Id="rId412" Type="http://schemas.openxmlformats.org/officeDocument/2006/relationships/hyperlink" Target="https://www.epa.gov/pesticide-science-and-assessing-pesticide-risks/aquatic-life-benchmarks-and-ecological-risk" TargetMode="External"/><Relationship Id="rId413" Type="http://schemas.openxmlformats.org/officeDocument/2006/relationships/hyperlink" Target="https://www.epa.gov/pesticide-science-and-assessing-pesticide-risks/aquatic-life-benchmarks-and-ecological-risk" TargetMode="External"/><Relationship Id="rId414" Type="http://schemas.openxmlformats.org/officeDocument/2006/relationships/hyperlink" Target="https://www.epa.gov/pesticide-science-and-assessing-pesticide-risks/aquatic-life-benchmarks-and-ecological-risk" TargetMode="External"/><Relationship Id="rId415" Type="http://schemas.openxmlformats.org/officeDocument/2006/relationships/hyperlink" Target="https://www.epa.gov/pesticide-science-and-assessing-pesticide-risks/aquatic-life-benchmarks-and-ecological-risk" TargetMode="External"/><Relationship Id="rId416" Type="http://schemas.openxmlformats.org/officeDocument/2006/relationships/hyperlink" Target="https://www.epa.gov/pesticide-science-and-assessing-pesticide-risks/aquatic-life-benchmarks-and-ecological-risk" TargetMode="External"/><Relationship Id="rId417" Type="http://schemas.openxmlformats.org/officeDocument/2006/relationships/hyperlink" Target="https://www.epa.gov/pesticide-science-and-assessing-pesticide-risks/aquatic-life-benchmarks-and-ecological-risk" TargetMode="External"/><Relationship Id="rId418" Type="http://schemas.openxmlformats.org/officeDocument/2006/relationships/hyperlink" Target="https://www.epa.gov/pesticide-science-and-assessing-pesticide-risks/aquatic-life-benchmarks-and-ecological-risk" TargetMode="External"/><Relationship Id="rId419" Type="http://schemas.openxmlformats.org/officeDocument/2006/relationships/hyperlink" Target="https://www.epa.gov/pesticide-science-and-assessing-pesticide-risks/aquatic-life-benchmarks-and-ecological-risk" TargetMode="External"/><Relationship Id="rId420" Type="http://schemas.openxmlformats.org/officeDocument/2006/relationships/hyperlink" Target="https://www.epa.gov/pesticide-science-and-assessing-pesticide-risks/aquatic-life-benchmarks-and-ecological-risk" TargetMode="External"/><Relationship Id="rId421" Type="http://schemas.openxmlformats.org/officeDocument/2006/relationships/hyperlink" Target="https://www.epa.gov/pesticide-science-and-assessing-pesticide-risks/aquatic-life-benchmarks-and-ecological-risk" TargetMode="External"/><Relationship Id="rId422" Type="http://schemas.openxmlformats.org/officeDocument/2006/relationships/hyperlink" Target="https://www.epa.gov/pesticide-science-and-assessing-pesticide-risks/aquatic-life-benchmarks-and-ecological-risk" TargetMode="External"/><Relationship Id="rId423" Type="http://schemas.openxmlformats.org/officeDocument/2006/relationships/hyperlink" Target="https://www.epa.gov/pesticide-science-and-assessing-pesticide-risks/aquatic-life-benchmarks-and-ecological-risk" TargetMode="External"/><Relationship Id="rId424" Type="http://schemas.openxmlformats.org/officeDocument/2006/relationships/hyperlink" Target="https://www.epa.gov/pesticide-science-and-assessing-pesticide-risks/aquatic-life-benchmarks-and-ecological-risk" TargetMode="External"/><Relationship Id="rId425" Type="http://schemas.openxmlformats.org/officeDocument/2006/relationships/hyperlink" Target="https://www.epa.gov/pesticide-science-and-assessing-pesticide-risks/aquatic-life-benchmarks-and-ecological-risk" TargetMode="External"/><Relationship Id="rId426" Type="http://schemas.openxmlformats.org/officeDocument/2006/relationships/hyperlink" Target="https://www.epa.gov/pesticide-science-and-assessing-pesticide-risks/aquatic-life-benchmarks-and-ecological-risk" TargetMode="External"/><Relationship Id="rId427" Type="http://schemas.openxmlformats.org/officeDocument/2006/relationships/hyperlink" Target="https://www.epa.gov/pesticide-science-and-assessing-pesticide-risks/aquatic-life-benchmarks-and-ecological-risk" TargetMode="External"/><Relationship Id="rId428" Type="http://schemas.openxmlformats.org/officeDocument/2006/relationships/hyperlink" Target="https://www.epa.gov/pesticide-science-and-assessing-pesticide-risks/aquatic-life-benchmarks-and-ecological-risk" TargetMode="External"/><Relationship Id="rId429" Type="http://schemas.openxmlformats.org/officeDocument/2006/relationships/hyperlink" Target="https://www.epa.gov/pesticide-science-and-assessing-pesticide-risks/aquatic-life-benchmarks-and-ecological-risk" TargetMode="External"/><Relationship Id="rId430" Type="http://schemas.openxmlformats.org/officeDocument/2006/relationships/hyperlink" Target="https://www.epa.gov/pesticide-science-and-assessing-pesticide-risks/aquatic-life-benchmarks-and-ecological-risk" TargetMode="External"/><Relationship Id="rId431" Type="http://schemas.openxmlformats.org/officeDocument/2006/relationships/hyperlink" Target="https://www.epa.gov/pesticide-science-and-assessing-pesticide-risks/aquatic-life-benchmarks-and-ecological-risk" TargetMode="External"/><Relationship Id="rId432" Type="http://schemas.openxmlformats.org/officeDocument/2006/relationships/hyperlink" Target="https://www.epa.gov/pesticide-science-and-assessing-pesticide-risks/aquatic-life-benchmarks-and-ecological-risk" TargetMode="External"/><Relationship Id="rId433" Type="http://schemas.openxmlformats.org/officeDocument/2006/relationships/hyperlink" Target="https://www.epa.gov/pesticide-science-and-assessing-pesticide-risks/aquatic-life-benchmarks-and-ecological-risk" TargetMode="External"/><Relationship Id="rId434" Type="http://schemas.openxmlformats.org/officeDocument/2006/relationships/hyperlink" Target="https://www.epa.gov/pesticide-science-and-assessing-pesticide-risks/aquatic-life-benchmarks-and-ecological-risk" TargetMode="External"/><Relationship Id="rId435" Type="http://schemas.openxmlformats.org/officeDocument/2006/relationships/hyperlink" Target="https://www.epa.gov/pesticide-science-and-assessing-pesticide-risks/aquatic-life-benchmarks-and-ecological-risk" TargetMode="External"/><Relationship Id="rId436" Type="http://schemas.openxmlformats.org/officeDocument/2006/relationships/hyperlink" Target="https://www.epa.gov/pesticide-science-and-assessing-pesticide-risks/aquatic-life-benchmarks-and-ecological-risk" TargetMode="External"/><Relationship Id="rId437" Type="http://schemas.openxmlformats.org/officeDocument/2006/relationships/hyperlink" Target="https://www.epa.gov/pesticide-science-and-assessing-pesticide-risks/aquatic-life-benchmarks-and-ecological-risk" TargetMode="External"/><Relationship Id="rId438" Type="http://schemas.openxmlformats.org/officeDocument/2006/relationships/hyperlink" Target="https://www.epa.gov/pesticide-science-and-assessing-pesticide-risks/aquatic-life-benchmarks-and-ecological-risk" TargetMode="External"/><Relationship Id="rId439" Type="http://schemas.openxmlformats.org/officeDocument/2006/relationships/hyperlink" Target="https://www.epa.gov/pesticide-science-and-assessing-pesticide-risks/aquatic-life-benchmarks-and-ecological-risk" TargetMode="External"/><Relationship Id="rId440" Type="http://schemas.openxmlformats.org/officeDocument/2006/relationships/hyperlink" Target="https://www.epa.gov/pesticide-science-and-assessing-pesticide-risks/aquatic-life-benchmarks-and-ecological-risk" TargetMode="External"/><Relationship Id="rId441" Type="http://schemas.openxmlformats.org/officeDocument/2006/relationships/hyperlink" Target="https://www.epa.gov/pesticide-science-and-assessing-pesticide-risks/aquatic-life-benchmarks-and-ecological-risk" TargetMode="External"/><Relationship Id="rId442" Type="http://schemas.openxmlformats.org/officeDocument/2006/relationships/hyperlink" Target="https://www.epa.gov/pesticide-science-and-assessing-pesticide-risks/aquatic-life-benchmarks-and-ecological-risk" TargetMode="External"/><Relationship Id="rId443" Type="http://schemas.openxmlformats.org/officeDocument/2006/relationships/hyperlink" Target="https://www.epa.gov/pesticide-science-and-assessing-pesticide-risks/aquatic-life-benchmarks-and-ecological-risk" TargetMode="External"/><Relationship Id="rId444" Type="http://schemas.openxmlformats.org/officeDocument/2006/relationships/hyperlink" Target="https://www.epa.gov/pesticide-science-and-assessing-pesticide-risks/aquatic-life-benchmarks-and-ecological-risk" TargetMode="External"/><Relationship Id="rId445" Type="http://schemas.openxmlformats.org/officeDocument/2006/relationships/hyperlink" Target="https://www.epa.gov/pesticide-science-and-assessing-pesticide-risks/aquatic-life-benchmarks-and-ecological-risk" TargetMode="External"/><Relationship Id="rId446" Type="http://schemas.openxmlformats.org/officeDocument/2006/relationships/hyperlink" Target="https://www.epa.gov/pesticide-science-and-assessing-pesticide-risks/aquatic-life-benchmarks-and-ecological-risk" TargetMode="External"/><Relationship Id="rId447" Type="http://schemas.openxmlformats.org/officeDocument/2006/relationships/hyperlink" Target="https://www.epa.gov/pesticide-science-and-assessing-pesticide-risks/aquatic-life-benchmarks-and-ecological-risk" TargetMode="External"/><Relationship Id="rId448" Type="http://schemas.openxmlformats.org/officeDocument/2006/relationships/hyperlink" Target="https://www.epa.gov/pesticide-science-and-assessing-pesticide-risks/aquatic-life-benchmarks-and-ecological-risk" TargetMode="External"/><Relationship Id="rId449" Type="http://schemas.openxmlformats.org/officeDocument/2006/relationships/hyperlink" Target="https://www.epa.gov/pesticide-science-and-assessing-pesticide-risks/aquatic-life-benchmarks-and-ecological-risk" TargetMode="External"/><Relationship Id="rId450" Type="http://schemas.openxmlformats.org/officeDocument/2006/relationships/hyperlink" Target="https://www.epa.gov/pesticide-science-and-assessing-pesticide-risks/aquatic-life-benchmarks-and-ecological-risk" TargetMode="External"/><Relationship Id="rId451" Type="http://schemas.openxmlformats.org/officeDocument/2006/relationships/hyperlink" Target="https://www.epa.gov/pesticide-science-and-assessing-pesticide-risks/aquatic-life-benchmarks-and-ecological-risk" TargetMode="External"/><Relationship Id="rId452" Type="http://schemas.openxmlformats.org/officeDocument/2006/relationships/hyperlink" Target="https://www.epa.gov/pesticide-science-and-assessing-pesticide-risks/aquatic-life-benchmarks-and-ecological-risk" TargetMode="External"/><Relationship Id="rId453" Type="http://schemas.openxmlformats.org/officeDocument/2006/relationships/hyperlink" Target="https://www.epa.gov/pesticide-science-and-assessing-pesticide-risks/aquatic-life-benchmarks-and-ecological-risk" TargetMode="External"/><Relationship Id="rId454" Type="http://schemas.openxmlformats.org/officeDocument/2006/relationships/hyperlink" Target="https://www.epa.gov/pesticide-science-and-assessing-pesticide-risks/aquatic-life-benchmarks-and-ecological-risk" TargetMode="External"/><Relationship Id="rId455" Type="http://schemas.openxmlformats.org/officeDocument/2006/relationships/hyperlink" Target="https://www.epa.gov/pesticide-science-and-assessing-pesticide-risks/aquatic-life-benchmarks-and-ecological-risk" TargetMode="External"/><Relationship Id="rId456" Type="http://schemas.openxmlformats.org/officeDocument/2006/relationships/hyperlink" Target="https://www.epa.gov/pesticide-science-and-assessing-pesticide-risks/aquatic-life-benchmarks-and-ecological-risk" TargetMode="External"/><Relationship Id="rId457" Type="http://schemas.openxmlformats.org/officeDocument/2006/relationships/hyperlink" Target="https://www.epa.gov/pesticide-science-and-assessing-pesticide-risks/aquatic-life-benchmarks-and-ecological-risk" TargetMode="External"/><Relationship Id="rId458" Type="http://schemas.openxmlformats.org/officeDocument/2006/relationships/hyperlink" Target="https://www.epa.gov/pesticide-science-and-assessing-pesticide-risks/aquatic-life-benchmarks-and-ecological-risk" TargetMode="External"/><Relationship Id="rId459" Type="http://schemas.openxmlformats.org/officeDocument/2006/relationships/hyperlink" Target="https://www.epa.gov/pesticide-science-and-assessing-pesticide-risks/aquatic-life-benchmarks-and-ecological-risk" TargetMode="External"/><Relationship Id="rId460" Type="http://schemas.openxmlformats.org/officeDocument/2006/relationships/hyperlink" Target="https://www.epa.gov/pesticide-science-and-assessing-pesticide-risks/aquatic-life-benchmarks-and-ecological-risk" TargetMode="External"/><Relationship Id="rId461" Type="http://schemas.openxmlformats.org/officeDocument/2006/relationships/hyperlink" Target="https://www.epa.gov/pesticide-science-and-assessing-pesticide-risks/aquatic-life-benchmarks-and-ecological-risk" TargetMode="External"/><Relationship Id="rId462" Type="http://schemas.openxmlformats.org/officeDocument/2006/relationships/hyperlink" Target="https://www.epa.gov/pesticide-science-and-assessing-pesticide-risks/aquatic-life-benchmarks-and-ecological-risk" TargetMode="External"/><Relationship Id="rId463" Type="http://schemas.openxmlformats.org/officeDocument/2006/relationships/hyperlink" Target="https://www.epa.gov/pesticide-science-and-assessing-pesticide-risks/aquatic-life-benchmarks-and-ecological-risk" TargetMode="External"/><Relationship Id="rId464" Type="http://schemas.openxmlformats.org/officeDocument/2006/relationships/hyperlink" Target="https://www.epa.gov/pesticide-science-and-assessing-pesticide-risks/aquatic-life-benchmarks-and-ecological-risk" TargetMode="External"/><Relationship Id="rId465" Type="http://schemas.openxmlformats.org/officeDocument/2006/relationships/hyperlink" Target="https://www.epa.gov/pesticide-science-and-assessing-pesticide-risks/aquatic-life-benchmarks-and-ecological-risk" TargetMode="External"/><Relationship Id="rId466" Type="http://schemas.openxmlformats.org/officeDocument/2006/relationships/hyperlink" Target="https://www.epa.gov/pesticide-science-and-assessing-pesticide-risks/aquatic-life-benchmarks-and-ecological-risk" TargetMode="External"/><Relationship Id="rId467" Type="http://schemas.openxmlformats.org/officeDocument/2006/relationships/hyperlink" Target="https://www.epa.gov/pesticide-science-and-assessing-pesticide-risks/aquatic-life-benchmarks-and-ecological-risk" TargetMode="External"/><Relationship Id="rId468" Type="http://schemas.openxmlformats.org/officeDocument/2006/relationships/hyperlink" Target="https://www.epa.gov/pesticide-science-and-assessing-pesticide-risks/aquatic-life-benchmarks-and-ecological-risk" TargetMode="External"/><Relationship Id="rId469" Type="http://schemas.openxmlformats.org/officeDocument/2006/relationships/hyperlink" Target="https://www.epa.gov/pesticide-science-and-assessing-pesticide-risks/aquatic-life-benchmarks-and-ecological-risk" TargetMode="External"/><Relationship Id="rId470" Type="http://schemas.openxmlformats.org/officeDocument/2006/relationships/hyperlink" Target="https://www.epa.gov/pesticide-science-and-assessing-pesticide-risks/aquatic-life-benchmarks-and-ecological-risk" TargetMode="External"/><Relationship Id="rId471" Type="http://schemas.openxmlformats.org/officeDocument/2006/relationships/hyperlink" Target="https://www.epa.gov/pesticide-science-and-assessing-pesticide-risks/aquatic-life-benchmarks-and-ecological-risk" TargetMode="External"/><Relationship Id="rId472" Type="http://schemas.openxmlformats.org/officeDocument/2006/relationships/hyperlink" Target="https://www.epa.gov/pesticide-science-and-assessing-pesticide-risks/aquatic-life-benchmarks-and-ecological-risk" TargetMode="External"/><Relationship Id="rId473" Type="http://schemas.openxmlformats.org/officeDocument/2006/relationships/hyperlink" Target="https://www.epa.gov/pesticide-science-and-assessing-pesticide-risks/aquatic-life-benchmarks-and-ecological-risk" TargetMode="External"/><Relationship Id="rId474" Type="http://schemas.openxmlformats.org/officeDocument/2006/relationships/hyperlink" Target="https://www.epa.gov/pesticide-science-and-assessing-pesticide-risks/aquatic-life-benchmarks-and-ecological-risk" TargetMode="External"/><Relationship Id="rId475" Type="http://schemas.openxmlformats.org/officeDocument/2006/relationships/hyperlink" Target="https://www.epa.gov/pesticide-science-and-assessing-pesticide-risks/aquatic-life-benchmarks-and-ecological-risk" TargetMode="External"/><Relationship Id="rId476" Type="http://schemas.openxmlformats.org/officeDocument/2006/relationships/hyperlink" Target="https://www.epa.gov/pesticide-science-and-assessing-pesticide-risks/aquatic-life-benchmarks-and-ecological-risk" TargetMode="External"/><Relationship Id="rId477" Type="http://schemas.openxmlformats.org/officeDocument/2006/relationships/hyperlink" Target="https://www.epa.gov/pesticide-science-and-assessing-pesticide-risks/aquatic-life-benchmarks-and-ecological-risk" TargetMode="External"/><Relationship Id="rId478" Type="http://schemas.openxmlformats.org/officeDocument/2006/relationships/hyperlink" Target="https://www.epa.gov/pesticide-science-and-assessing-pesticide-risks/aquatic-life-benchmarks-and-ecological-risk" TargetMode="External"/><Relationship Id="rId479" Type="http://schemas.openxmlformats.org/officeDocument/2006/relationships/hyperlink" Target="https://www.epa.gov/pesticide-science-and-assessing-pesticide-risks/aquatic-life-benchmarks-and-ecological-risk" TargetMode="External"/><Relationship Id="rId480" Type="http://schemas.openxmlformats.org/officeDocument/2006/relationships/hyperlink" Target="https://www.epa.gov/pesticide-science-and-assessing-pesticide-risks/aquatic-life-benchmarks-and-ecological-risk" TargetMode="External"/><Relationship Id="rId481" Type="http://schemas.openxmlformats.org/officeDocument/2006/relationships/hyperlink" Target="https://www.epa.gov/pesticide-science-and-assessing-pesticide-risks/aquatic-life-benchmarks-and-ecological-risk" TargetMode="External"/><Relationship Id="rId482" Type="http://schemas.openxmlformats.org/officeDocument/2006/relationships/hyperlink" Target="https://www.epa.gov/pesticide-science-and-assessing-pesticide-risks/aquatic-life-benchmarks-and-ecological-risk" TargetMode="External"/><Relationship Id="rId483" Type="http://schemas.openxmlformats.org/officeDocument/2006/relationships/hyperlink" Target="https://www.epa.gov/pesticide-science-and-assessing-pesticide-risks/aquatic-life-benchmarks-and-ecological-risk" TargetMode="External"/><Relationship Id="rId484" Type="http://schemas.openxmlformats.org/officeDocument/2006/relationships/hyperlink" Target="https://www.epa.gov/pesticide-science-and-assessing-pesticide-risks/aquatic-life-benchmarks-and-ecological-risk" TargetMode="External"/><Relationship Id="rId485" Type="http://schemas.openxmlformats.org/officeDocument/2006/relationships/hyperlink" Target="https://www.epa.gov/pesticide-science-and-assessing-pesticide-risks/aquatic-life-benchmarks-and-ecological-risk" TargetMode="External"/><Relationship Id="rId486" Type="http://schemas.openxmlformats.org/officeDocument/2006/relationships/hyperlink" Target="https://www.epa.gov/pesticide-science-and-assessing-pesticide-risks/aquatic-life-benchmarks-and-ecological-risk" TargetMode="External"/><Relationship Id="rId487" Type="http://schemas.openxmlformats.org/officeDocument/2006/relationships/hyperlink" Target="https://www.epa.gov/pesticide-science-and-assessing-pesticide-risks/aquatic-life-benchmarks-and-ecological-risk" TargetMode="External"/><Relationship Id="rId488" Type="http://schemas.openxmlformats.org/officeDocument/2006/relationships/hyperlink" Target="https://www.epa.gov/pesticide-science-and-assessing-pesticide-risks/aquatic-life-benchmarks-and-ecological-risk" TargetMode="External"/><Relationship Id="rId489" Type="http://schemas.openxmlformats.org/officeDocument/2006/relationships/hyperlink" Target="https://www.epa.gov/pesticide-science-and-assessing-pesticide-risks/aquatic-life-benchmarks-and-ecological-risk" TargetMode="External"/><Relationship Id="rId490" Type="http://schemas.openxmlformats.org/officeDocument/2006/relationships/hyperlink" Target="https://www.epa.gov/pesticide-science-and-assessing-pesticide-risks/aquatic-life-benchmarks-and-ecological-risk" TargetMode="External"/><Relationship Id="rId491" Type="http://schemas.openxmlformats.org/officeDocument/2006/relationships/hyperlink" Target="https://www.epa.gov/pesticide-science-and-assessing-pesticide-risks/aquatic-life-benchmarks-and-ecological-risk" TargetMode="External"/><Relationship Id="rId492" Type="http://schemas.openxmlformats.org/officeDocument/2006/relationships/hyperlink" Target="https://www.epa.gov/pesticide-science-and-assessing-pesticide-risks/aquatic-life-benchmarks-and-ecological-risk" TargetMode="External"/><Relationship Id="rId493" Type="http://schemas.openxmlformats.org/officeDocument/2006/relationships/hyperlink" Target="https://www.epa.gov/pesticide-science-and-assessing-pesticide-risks/aquatic-life-benchmarks-and-ecological-risk" TargetMode="External"/><Relationship Id="rId494" Type="http://schemas.openxmlformats.org/officeDocument/2006/relationships/hyperlink" Target="https://www.epa.gov/pesticide-science-and-assessing-pesticide-risks/aquatic-life-benchmarks-and-ecological-risk" TargetMode="External"/><Relationship Id="rId495" Type="http://schemas.openxmlformats.org/officeDocument/2006/relationships/hyperlink" Target="https://www.epa.gov/pesticide-science-and-assessing-pesticide-risks/aquatic-life-benchmarks-and-ecological-risk" TargetMode="External"/><Relationship Id="rId496" Type="http://schemas.openxmlformats.org/officeDocument/2006/relationships/hyperlink" Target="https://www.epa.gov/pesticide-science-and-assessing-pesticide-risks/aquatic-life-benchmarks-and-ecological-risk" TargetMode="External"/><Relationship Id="rId497" Type="http://schemas.openxmlformats.org/officeDocument/2006/relationships/hyperlink" Target="https://www.epa.gov/pesticide-science-and-assessing-pesticide-risks/aquatic-life-benchmarks-and-ecological-risk" TargetMode="External"/><Relationship Id="rId498" Type="http://schemas.openxmlformats.org/officeDocument/2006/relationships/hyperlink" Target="https://www.epa.gov/pesticide-science-and-assessing-pesticide-risks/aquatic-life-benchmarks-and-ecological-risk" TargetMode="External"/><Relationship Id="rId499" Type="http://schemas.openxmlformats.org/officeDocument/2006/relationships/hyperlink" Target="https://www.epa.gov/pesticide-science-and-assessing-pesticide-risks/aquatic-life-benchmarks-and-ecological-risk" TargetMode="External"/><Relationship Id="rId500" Type="http://schemas.openxmlformats.org/officeDocument/2006/relationships/hyperlink" Target="https://www.epa.gov/pesticide-science-and-assessing-pesticide-risks/aquatic-life-benchmarks-and-ecological-risk" TargetMode="External"/><Relationship Id="rId501" Type="http://schemas.openxmlformats.org/officeDocument/2006/relationships/hyperlink" Target="https://www.epa.gov/pesticide-science-and-assessing-pesticide-risks/aquatic-life-benchmarks-and-ecological-risk" TargetMode="External"/><Relationship Id="rId502" Type="http://schemas.openxmlformats.org/officeDocument/2006/relationships/hyperlink" Target="https://www.epa.gov/pesticide-science-and-assessing-pesticide-risks/aquatic-life-benchmarks-and-ecological-risk" TargetMode="External"/><Relationship Id="rId503" Type="http://schemas.openxmlformats.org/officeDocument/2006/relationships/hyperlink" Target="https://www.epa.gov/pesticide-science-and-assessing-pesticide-risks/aquatic-life-benchmarks-and-ecological-risk" TargetMode="External"/><Relationship Id="rId504" Type="http://schemas.openxmlformats.org/officeDocument/2006/relationships/hyperlink" Target="https://www.epa.gov/pesticide-science-and-assessing-pesticide-risks/aquatic-life-benchmarks-and-ecological-risk" TargetMode="External"/><Relationship Id="rId505" Type="http://schemas.openxmlformats.org/officeDocument/2006/relationships/hyperlink" Target="https://www.epa.gov/pesticide-science-and-assessing-pesticide-risks/aquatic-life-benchmarks-and-ecological-risk" TargetMode="External"/><Relationship Id="rId506" Type="http://schemas.openxmlformats.org/officeDocument/2006/relationships/hyperlink" Target="https://www.epa.gov/pesticide-science-and-assessing-pesticide-risks/aquatic-life-benchmarks-and-ecological-risk" TargetMode="External"/><Relationship Id="rId507" Type="http://schemas.openxmlformats.org/officeDocument/2006/relationships/hyperlink" Target="https://www.epa.gov/pesticide-science-and-assessing-pesticide-risks/aquatic-life-benchmarks-and-ecological-risk" TargetMode="External"/><Relationship Id="rId508" Type="http://schemas.openxmlformats.org/officeDocument/2006/relationships/hyperlink" Target="https://www.epa.gov/pesticide-science-and-assessing-pesticide-risks/aquatic-life-benchmarks-and-ecological-risk" TargetMode="External"/><Relationship Id="rId509" Type="http://schemas.openxmlformats.org/officeDocument/2006/relationships/hyperlink" Target="https://www.epa.gov/pesticide-science-and-assessing-pesticide-risks/aquatic-life-benchmarks-and-ecological-risk" TargetMode="External"/><Relationship Id="rId510" Type="http://schemas.openxmlformats.org/officeDocument/2006/relationships/hyperlink" Target="https://www.epa.gov/pesticide-science-and-assessing-pesticide-risks/aquatic-life-benchmarks-and-ecological-risk" TargetMode="External"/><Relationship Id="rId511" Type="http://schemas.openxmlformats.org/officeDocument/2006/relationships/hyperlink" Target="https://www.epa.gov/pesticide-science-and-assessing-pesticide-risks/aquatic-life-benchmarks-and-ecological-risk" TargetMode="External"/><Relationship Id="rId512" Type="http://schemas.openxmlformats.org/officeDocument/2006/relationships/hyperlink" Target="https://www.epa.gov/pesticide-science-and-assessing-pesticide-risks/aquatic-life-benchmarks-and-ecological-risk" TargetMode="External"/><Relationship Id="rId513" Type="http://schemas.openxmlformats.org/officeDocument/2006/relationships/hyperlink" Target="https://www.epa.gov/pesticide-science-and-assessing-pesticide-risks/aquatic-life-benchmarks-and-ecological-risk" TargetMode="External"/><Relationship Id="rId514" Type="http://schemas.openxmlformats.org/officeDocument/2006/relationships/hyperlink" Target="https://www.epa.gov/pesticide-science-and-assessing-pesticide-risks/aquatic-life-benchmarks-and-ecological-risk" TargetMode="External"/><Relationship Id="rId515" Type="http://schemas.openxmlformats.org/officeDocument/2006/relationships/hyperlink" Target="https://www.epa.gov/pesticide-science-and-assessing-pesticide-risks/aquatic-life-benchmarks-and-ecological-risk" TargetMode="External"/><Relationship Id="rId516" Type="http://schemas.openxmlformats.org/officeDocument/2006/relationships/hyperlink" Target="https://www.epa.gov/pesticide-science-and-assessing-pesticide-risks/aquatic-life-benchmarks-and-ecological-risk" TargetMode="External"/><Relationship Id="rId517" Type="http://schemas.openxmlformats.org/officeDocument/2006/relationships/hyperlink" Target="https://www.epa.gov/pesticide-science-and-assessing-pesticide-risks/aquatic-life-benchmarks-and-ecological-risk" TargetMode="External"/><Relationship Id="rId518" Type="http://schemas.openxmlformats.org/officeDocument/2006/relationships/hyperlink" Target="https://www.epa.gov/pesticide-science-and-assessing-pesticide-risks/aquatic-life-benchmarks-and-ecological-risk" TargetMode="External"/><Relationship Id="rId519" Type="http://schemas.openxmlformats.org/officeDocument/2006/relationships/hyperlink" Target="https://www.epa.gov/pesticide-science-and-assessing-pesticide-risks/aquatic-life-benchmarks-and-ecological-risk" TargetMode="External"/><Relationship Id="rId520" Type="http://schemas.openxmlformats.org/officeDocument/2006/relationships/hyperlink" Target="https://www.epa.gov/pesticide-science-and-assessing-pesticide-risks/aquatic-life-benchmarks-and-ecological-risk" TargetMode="External"/><Relationship Id="rId521" Type="http://schemas.openxmlformats.org/officeDocument/2006/relationships/hyperlink" Target="https://www.epa.gov/pesticide-science-and-assessing-pesticide-risks/aquatic-life-benchmarks-and-ecological-risk" TargetMode="External"/><Relationship Id="rId522" Type="http://schemas.openxmlformats.org/officeDocument/2006/relationships/hyperlink" Target="https://www.epa.gov/pesticide-science-and-assessing-pesticide-risks/aquatic-life-benchmarks-and-ecological-risk" TargetMode="External"/><Relationship Id="rId523" Type="http://schemas.openxmlformats.org/officeDocument/2006/relationships/hyperlink" Target="https://www.epa.gov/pesticide-science-and-assessing-pesticide-risks/aquatic-life-benchmarks-and-ecological-risk" TargetMode="External"/><Relationship Id="rId524" Type="http://schemas.openxmlformats.org/officeDocument/2006/relationships/hyperlink" Target="https://www.epa.gov/pesticide-science-and-assessing-pesticide-risks/aquatic-life-benchmarks-and-ecological-risk" TargetMode="External"/><Relationship Id="rId525" Type="http://schemas.openxmlformats.org/officeDocument/2006/relationships/hyperlink" Target="https://www.epa.gov/pesticide-science-and-assessing-pesticide-risks/aquatic-life-benchmarks-and-ecological-risk" TargetMode="External"/><Relationship Id="rId526" Type="http://schemas.openxmlformats.org/officeDocument/2006/relationships/hyperlink" Target="https://www.epa.gov/pesticide-science-and-assessing-pesticide-risks/aquatic-life-benchmarks-and-ecological-risk" TargetMode="External"/><Relationship Id="rId527" Type="http://schemas.openxmlformats.org/officeDocument/2006/relationships/hyperlink" Target="https://www.epa.gov/pesticide-science-and-assessing-pesticide-risks/aquatic-life-benchmarks-and-ecological-risk" TargetMode="External"/><Relationship Id="rId528" Type="http://schemas.openxmlformats.org/officeDocument/2006/relationships/hyperlink" Target="https://www.epa.gov/pesticide-science-and-assessing-pesticide-risks/aquatic-life-benchmarks-and-ecological-risk" TargetMode="External"/><Relationship Id="rId529" Type="http://schemas.openxmlformats.org/officeDocument/2006/relationships/hyperlink" Target="https://www.epa.gov/pesticide-science-and-assessing-pesticide-risks/aquatic-life-benchmarks-and-ecological-risk" TargetMode="External"/><Relationship Id="rId530" Type="http://schemas.openxmlformats.org/officeDocument/2006/relationships/hyperlink" Target="https://www.epa.gov/pesticide-science-and-assessing-pesticide-risks/aquatic-life-benchmarks-and-ecological-risk" TargetMode="External"/><Relationship Id="rId531" Type="http://schemas.openxmlformats.org/officeDocument/2006/relationships/hyperlink" Target="https://www.epa.gov/pesticide-science-and-assessing-pesticide-risks/aquatic-life-benchmarks-and-ecological-risk" TargetMode="External"/><Relationship Id="rId532" Type="http://schemas.openxmlformats.org/officeDocument/2006/relationships/hyperlink" Target="https://www.epa.gov/pesticide-science-and-assessing-pesticide-risks/aquatic-life-benchmarks-and-ecological-risk" TargetMode="External"/><Relationship Id="rId533" Type="http://schemas.openxmlformats.org/officeDocument/2006/relationships/hyperlink" Target="https://www.epa.gov/pesticide-science-and-assessing-pesticide-risks/aquatic-life-benchmarks-and-ecological-risk" TargetMode="External"/><Relationship Id="rId534" Type="http://schemas.openxmlformats.org/officeDocument/2006/relationships/hyperlink" Target="https://www.epa.gov/pesticide-science-and-assessing-pesticide-risks/aquatic-life-benchmarks-and-ecological-risk" TargetMode="External"/><Relationship Id="rId535" Type="http://schemas.openxmlformats.org/officeDocument/2006/relationships/hyperlink" Target="https://www.epa.gov/pesticide-science-and-assessing-pesticide-risks/aquatic-life-benchmarks-and-ecological-risk" TargetMode="External"/><Relationship Id="rId536" Type="http://schemas.openxmlformats.org/officeDocument/2006/relationships/hyperlink" Target="https://www.epa.gov/pesticide-science-and-assessing-pesticide-risks/aquatic-life-benchmarks-and-ecological-risk" TargetMode="External"/><Relationship Id="rId537" Type="http://schemas.openxmlformats.org/officeDocument/2006/relationships/hyperlink" Target="https://www.epa.gov/pesticide-science-and-assessing-pesticide-risks/aquatic-life-benchmarks-and-ecological-risk" TargetMode="External"/><Relationship Id="rId538" Type="http://schemas.openxmlformats.org/officeDocument/2006/relationships/hyperlink" Target="https://www.epa.gov/pesticide-science-and-assessing-pesticide-risks/aquatic-life-benchmarks-and-ecological-risk" TargetMode="External"/><Relationship Id="rId539" Type="http://schemas.openxmlformats.org/officeDocument/2006/relationships/hyperlink" Target="https://www.epa.gov/pesticide-science-and-assessing-pesticide-risks/aquatic-life-benchmarks-and-ecological-risk" TargetMode="External"/><Relationship Id="rId540" Type="http://schemas.openxmlformats.org/officeDocument/2006/relationships/hyperlink" Target="https://www.epa.gov/pesticide-science-and-assessing-pesticide-risks/aquatic-life-benchmarks-and-ecological-risk" TargetMode="External"/><Relationship Id="rId541" Type="http://schemas.openxmlformats.org/officeDocument/2006/relationships/hyperlink" Target="https://www.epa.gov/pesticide-science-and-assessing-pesticide-risks/aquatic-life-benchmarks-and-ecological-risk" TargetMode="External"/><Relationship Id="rId542" Type="http://schemas.openxmlformats.org/officeDocument/2006/relationships/hyperlink" Target="https://www.epa.gov/pesticide-science-and-assessing-pesticide-risks/aquatic-life-benchmarks-and-ecological-risk" TargetMode="External"/><Relationship Id="rId543" Type="http://schemas.openxmlformats.org/officeDocument/2006/relationships/hyperlink" Target="https://www.epa.gov/pesticide-science-and-assessing-pesticide-risks/aquatic-life-benchmarks-and-ecological-risk" TargetMode="External"/><Relationship Id="rId544" Type="http://schemas.openxmlformats.org/officeDocument/2006/relationships/hyperlink" Target="https://www.epa.gov/pesticide-science-and-assessing-pesticide-risks/aquatic-life-benchmarks-and-ecological-risk" TargetMode="External"/><Relationship Id="rId545" Type="http://schemas.openxmlformats.org/officeDocument/2006/relationships/hyperlink" Target="https://www.epa.gov/pesticide-science-and-assessing-pesticide-risks/aquatic-life-benchmarks-and-ecological-risk" TargetMode="External"/><Relationship Id="rId546" Type="http://schemas.openxmlformats.org/officeDocument/2006/relationships/hyperlink" Target="https://www.epa.gov/pesticide-science-and-assessing-pesticide-risks/aquatic-life-benchmarks-and-ecological-risk" TargetMode="External"/><Relationship Id="rId547" Type="http://schemas.openxmlformats.org/officeDocument/2006/relationships/hyperlink" Target="https://www.epa.gov/pesticide-science-and-assessing-pesticide-risks/aquatic-life-benchmarks-and-ecological-risk" TargetMode="External"/><Relationship Id="rId548" Type="http://schemas.openxmlformats.org/officeDocument/2006/relationships/hyperlink" Target="https://www.epa.gov/pesticide-science-and-assessing-pesticide-risks/aquatic-life-benchmarks-and-ecological-risk" TargetMode="External"/><Relationship Id="rId549" Type="http://schemas.openxmlformats.org/officeDocument/2006/relationships/hyperlink" Target="https://www.epa.gov/pesticide-science-and-assessing-pesticide-risks/aquatic-life-benchmarks-and-ecological-risk" TargetMode="External"/><Relationship Id="rId550" Type="http://schemas.openxmlformats.org/officeDocument/2006/relationships/hyperlink" Target="https://www.epa.gov/pesticide-science-and-assessing-pesticide-risks/aquatic-life-benchmarks-and-ecological-risk" TargetMode="External"/><Relationship Id="rId551" Type="http://schemas.openxmlformats.org/officeDocument/2006/relationships/hyperlink" Target="https://www.epa.gov/pesticide-science-and-assessing-pesticide-risks/aquatic-life-benchmarks-and-ecological-risk" TargetMode="External"/><Relationship Id="rId552" Type="http://schemas.openxmlformats.org/officeDocument/2006/relationships/hyperlink" Target="https://www.epa.gov/pesticide-science-and-assessing-pesticide-risks/aquatic-life-benchmarks-and-ecological-risk" TargetMode="External"/><Relationship Id="rId553" Type="http://schemas.openxmlformats.org/officeDocument/2006/relationships/hyperlink" Target="https://www.epa.gov/pesticide-science-and-assessing-pesticide-risks/aquatic-life-benchmarks-and-ecological-risk" TargetMode="External"/><Relationship Id="rId554" Type="http://schemas.openxmlformats.org/officeDocument/2006/relationships/hyperlink" Target="https://www.epa.gov/pesticide-science-and-assessing-pesticide-risks/aquatic-life-benchmarks-and-ecological-risk" TargetMode="External"/><Relationship Id="rId555" Type="http://schemas.openxmlformats.org/officeDocument/2006/relationships/hyperlink" Target="https://www.epa.gov/pesticide-science-and-assessing-pesticide-risks/aquatic-life-benchmarks-and-ecological-risk" TargetMode="External"/><Relationship Id="rId556" Type="http://schemas.openxmlformats.org/officeDocument/2006/relationships/hyperlink" Target="https://www.epa.gov/pesticide-science-and-assessing-pesticide-risks/aquatic-life-benchmarks-and-ecological-risk" TargetMode="External"/><Relationship Id="rId557" Type="http://schemas.openxmlformats.org/officeDocument/2006/relationships/hyperlink" Target="https://www.epa.gov/pesticide-science-and-assessing-pesticide-risks/aquatic-life-benchmarks-and-ecological-risk" TargetMode="External"/><Relationship Id="rId558" Type="http://schemas.openxmlformats.org/officeDocument/2006/relationships/hyperlink" Target="https://www.epa.gov/pesticide-science-and-assessing-pesticide-risks/aquatic-life-benchmarks-and-ecological-risk" TargetMode="External"/><Relationship Id="rId559" Type="http://schemas.openxmlformats.org/officeDocument/2006/relationships/hyperlink" Target="https://www.epa.gov/pesticide-science-and-assessing-pesticide-risks/aquatic-life-benchmarks-and-ecological-risk" TargetMode="External"/><Relationship Id="rId560" Type="http://schemas.openxmlformats.org/officeDocument/2006/relationships/hyperlink" Target="https://www.epa.gov/pesticide-science-and-assessing-pesticide-risks/aquatic-life-benchmarks-and-ecological-risk" TargetMode="External"/><Relationship Id="rId561" Type="http://schemas.openxmlformats.org/officeDocument/2006/relationships/hyperlink" Target="https://www.epa.gov/pesticide-science-and-assessing-pesticide-risks/aquatic-life-benchmarks-and-ecological-risk" TargetMode="External"/><Relationship Id="rId562" Type="http://schemas.openxmlformats.org/officeDocument/2006/relationships/hyperlink" Target="https://www.epa.gov/pesticide-science-and-assessing-pesticide-risks/aquatic-life-benchmarks-and-ecological-risk" TargetMode="External"/><Relationship Id="rId563" Type="http://schemas.openxmlformats.org/officeDocument/2006/relationships/hyperlink" Target="https://www.epa.gov/pesticide-science-and-assessing-pesticide-risks/aquatic-life-benchmarks-and-ecological-risk" TargetMode="External"/><Relationship Id="rId564" Type="http://schemas.openxmlformats.org/officeDocument/2006/relationships/hyperlink" Target="https://www.epa.gov/pesticide-science-and-assessing-pesticide-risks/aquatic-life-benchmarks-and-ecological-risk" TargetMode="External"/><Relationship Id="rId565" Type="http://schemas.openxmlformats.org/officeDocument/2006/relationships/hyperlink" Target="https://www.epa.gov/pesticide-science-and-assessing-pesticide-risks/aquatic-life-benchmarks-and-ecological-risk" TargetMode="External"/><Relationship Id="rId566" Type="http://schemas.openxmlformats.org/officeDocument/2006/relationships/hyperlink" Target="https://www.epa.gov/pesticide-science-and-assessing-pesticide-risks/aquatic-life-benchmarks-and-ecological-risk" TargetMode="External"/><Relationship Id="rId567" Type="http://schemas.openxmlformats.org/officeDocument/2006/relationships/hyperlink" Target="https://www.epa.gov/pesticide-science-and-assessing-pesticide-risks/aquatic-life-benchmarks-and-ecological-risk" TargetMode="External"/><Relationship Id="rId568" Type="http://schemas.openxmlformats.org/officeDocument/2006/relationships/hyperlink" Target="https://www.epa.gov/pesticide-science-and-assessing-pesticide-risks/aquatic-life-benchmarks-and-ecological-risk" TargetMode="External"/><Relationship Id="rId569" Type="http://schemas.openxmlformats.org/officeDocument/2006/relationships/hyperlink" Target="https://www.epa.gov/pesticide-science-and-assessing-pesticide-risks/aquatic-life-benchmarks-and-ecological-risk" TargetMode="External"/><Relationship Id="rId570" Type="http://schemas.openxmlformats.org/officeDocument/2006/relationships/hyperlink" Target="https://www.epa.gov/pesticide-science-and-assessing-pesticide-risks/aquatic-life-benchmarks-and-ecological-risk" TargetMode="External"/><Relationship Id="rId571" Type="http://schemas.openxmlformats.org/officeDocument/2006/relationships/hyperlink" Target="https://www.epa.gov/pesticide-science-and-assessing-pesticide-risks/aquatic-life-benchmarks-and-ecological-risk" TargetMode="External"/><Relationship Id="rId572" Type="http://schemas.openxmlformats.org/officeDocument/2006/relationships/hyperlink" Target="https://www.epa.gov/pesticide-science-and-assessing-pesticide-risks/aquatic-life-benchmarks-and-ecological-risk" TargetMode="External"/><Relationship Id="rId573" Type="http://schemas.openxmlformats.org/officeDocument/2006/relationships/hyperlink" Target="https://www.epa.gov/pesticide-science-and-assessing-pesticide-risks/aquatic-life-benchmarks-and-ecological-risk" TargetMode="External"/><Relationship Id="rId574" Type="http://schemas.openxmlformats.org/officeDocument/2006/relationships/hyperlink" Target="https://www.epa.gov/pesticide-science-and-assessing-pesticide-risks/aquatic-life-benchmarks-and-ecological-risk" TargetMode="External"/><Relationship Id="rId575" Type="http://schemas.openxmlformats.org/officeDocument/2006/relationships/hyperlink" Target="https://www.epa.gov/pesticide-science-and-assessing-pesticide-risks/aquatic-life-benchmarks-and-ecological-risk" TargetMode="External"/><Relationship Id="rId576" Type="http://schemas.openxmlformats.org/officeDocument/2006/relationships/hyperlink" Target="https://www.epa.gov/pesticide-science-and-assessing-pesticide-risks/aquatic-life-benchmarks-and-ecological-risk" TargetMode="External"/><Relationship Id="rId577" Type="http://schemas.openxmlformats.org/officeDocument/2006/relationships/hyperlink" Target="https://www.epa.gov/pesticide-science-and-assessing-pesticide-risks/aquatic-life-benchmarks-and-ecological-risk" TargetMode="External"/><Relationship Id="rId578" Type="http://schemas.openxmlformats.org/officeDocument/2006/relationships/hyperlink" Target="https://www.epa.gov/pesticide-science-and-assessing-pesticide-risks/aquatic-life-benchmarks-and-ecological-risk" TargetMode="External"/><Relationship Id="rId579" Type="http://schemas.openxmlformats.org/officeDocument/2006/relationships/hyperlink" Target="https://www.epa.gov/pesticide-science-and-assessing-pesticide-risks/aquatic-life-benchmarks-and-ecological-risk" TargetMode="External"/><Relationship Id="rId580" Type="http://schemas.openxmlformats.org/officeDocument/2006/relationships/hyperlink" Target="https://www.epa.gov/pesticide-science-and-assessing-pesticide-risks/aquatic-life-benchmarks-and-ecological-risk" TargetMode="External"/><Relationship Id="rId581" Type="http://schemas.openxmlformats.org/officeDocument/2006/relationships/hyperlink" Target="https://www.epa.gov/pesticide-science-and-assessing-pesticide-risks/aquatic-life-benchmarks-and-ecological-risk" TargetMode="External"/><Relationship Id="rId582" Type="http://schemas.openxmlformats.org/officeDocument/2006/relationships/hyperlink" Target="https://www.epa.gov/pesticide-science-and-assessing-pesticide-risks/aquatic-life-benchmarks-and-ecological-risk" TargetMode="External"/><Relationship Id="rId583" Type="http://schemas.openxmlformats.org/officeDocument/2006/relationships/hyperlink" Target="https://www.epa.gov/pesticide-science-and-assessing-pesticide-risks/aquatic-life-benchmarks-and-ecological-risk" TargetMode="External"/><Relationship Id="rId584" Type="http://schemas.openxmlformats.org/officeDocument/2006/relationships/hyperlink" Target="https://www.epa.gov/pesticide-science-and-assessing-pesticide-risks/aquatic-life-benchmarks-and-ecological-risk" TargetMode="External"/><Relationship Id="rId585" Type="http://schemas.openxmlformats.org/officeDocument/2006/relationships/hyperlink" Target="https://www.epa.gov/pesticide-science-and-assessing-pesticide-risks/aquatic-life-benchmarks-and-ecological-risk" TargetMode="External"/><Relationship Id="rId586" Type="http://schemas.openxmlformats.org/officeDocument/2006/relationships/hyperlink" Target="https://www.epa.gov/pesticide-science-and-assessing-pesticide-risks/aquatic-life-benchmarks-and-ecological-risk" TargetMode="External"/><Relationship Id="rId587" Type="http://schemas.openxmlformats.org/officeDocument/2006/relationships/hyperlink" Target="https://www.epa.gov/pesticide-science-and-assessing-pesticide-risks/aquatic-life-benchmarks-and-ecological-risk" TargetMode="External"/><Relationship Id="rId588" Type="http://schemas.openxmlformats.org/officeDocument/2006/relationships/hyperlink" Target="https://www.epa.gov/pesticide-science-and-assessing-pesticide-risks/aquatic-life-benchmarks-and-ecological-risk" TargetMode="External"/><Relationship Id="rId589" Type="http://schemas.openxmlformats.org/officeDocument/2006/relationships/hyperlink" Target="https://www.epa.gov/pesticide-science-and-assessing-pesticide-risks/aquatic-life-benchmarks-and-ecological-risk" TargetMode="External"/><Relationship Id="rId590" Type="http://schemas.openxmlformats.org/officeDocument/2006/relationships/hyperlink" Target="https://www.epa.gov/pesticide-science-and-assessing-pesticide-risks/aquatic-life-benchmarks-and-ecological-risk" TargetMode="External"/><Relationship Id="rId591" Type="http://schemas.openxmlformats.org/officeDocument/2006/relationships/hyperlink" Target="https://www.epa.gov/pesticide-science-and-assessing-pesticide-risks/aquatic-life-benchmarks-and-ecological-risk" TargetMode="External"/><Relationship Id="rId592" Type="http://schemas.openxmlformats.org/officeDocument/2006/relationships/hyperlink" Target="https://www.epa.gov/pesticide-science-and-assessing-pesticide-risks/aquatic-life-benchmarks-and-ecological-risk" TargetMode="External"/><Relationship Id="rId593" Type="http://schemas.openxmlformats.org/officeDocument/2006/relationships/hyperlink" Target="https://www.epa.gov/pesticide-science-and-assessing-pesticide-risks/aquatic-life-benchmarks-and-ecological-risk" TargetMode="External"/><Relationship Id="rId594" Type="http://schemas.openxmlformats.org/officeDocument/2006/relationships/hyperlink" Target="https://www.epa.gov/pesticide-science-and-assessing-pesticide-risks/aquatic-life-benchmarks-and-ecological-risk" TargetMode="External"/><Relationship Id="rId595" Type="http://schemas.openxmlformats.org/officeDocument/2006/relationships/hyperlink" Target="https://www.epa.gov/pesticide-science-and-assessing-pesticide-risks/aquatic-life-benchmarks-and-ecological-risk" TargetMode="External"/><Relationship Id="rId596" Type="http://schemas.openxmlformats.org/officeDocument/2006/relationships/hyperlink" Target="https://www.epa.gov/pesticide-science-and-assessing-pesticide-risks/aquatic-life-benchmarks-and-ecological-risk" TargetMode="External"/><Relationship Id="rId597" Type="http://schemas.openxmlformats.org/officeDocument/2006/relationships/hyperlink" Target="https://www.epa.gov/pesticide-science-and-assessing-pesticide-risks/aquatic-life-benchmarks-and-ecological-risk" TargetMode="External"/><Relationship Id="rId598" Type="http://schemas.openxmlformats.org/officeDocument/2006/relationships/hyperlink" Target="https://www.epa.gov/pesticide-science-and-assessing-pesticide-risks/aquatic-life-benchmarks-and-ecological-risk" TargetMode="External"/><Relationship Id="rId599" Type="http://schemas.openxmlformats.org/officeDocument/2006/relationships/hyperlink" Target="https://www.epa.gov/pesticide-science-and-assessing-pesticide-risks/aquatic-life-benchmarks-and-ecological-risk" TargetMode="External"/><Relationship Id="rId600" Type="http://schemas.openxmlformats.org/officeDocument/2006/relationships/hyperlink" Target="https://www.epa.gov/pesticide-science-and-assessing-pesticide-risks/aquatic-life-benchmarks-and-ecological-risk" TargetMode="External"/><Relationship Id="rId601" Type="http://schemas.openxmlformats.org/officeDocument/2006/relationships/hyperlink" Target="https://www.epa.gov/pesticide-science-and-assessing-pesticide-risks/aquatic-life-benchmarks-and-ecological-risk" TargetMode="External"/><Relationship Id="rId602" Type="http://schemas.openxmlformats.org/officeDocument/2006/relationships/hyperlink" Target="https://www.epa.gov/pesticide-science-and-assessing-pesticide-risks/aquatic-life-benchmarks-and-ecological-risk" TargetMode="External"/><Relationship Id="rId603" Type="http://schemas.openxmlformats.org/officeDocument/2006/relationships/hyperlink" Target="https://www.epa.gov/pesticide-science-and-assessing-pesticide-risks/aquatic-life-benchmarks-and-ecological-risk" TargetMode="External"/><Relationship Id="rId604" Type="http://schemas.openxmlformats.org/officeDocument/2006/relationships/hyperlink" Target="https://www.epa.gov/pesticide-science-and-assessing-pesticide-risks/aquatic-life-benchmarks-and-ecological-risk" TargetMode="External"/><Relationship Id="rId605" Type="http://schemas.openxmlformats.org/officeDocument/2006/relationships/hyperlink" Target="https://www.epa.gov/pesticide-science-and-assessing-pesticide-risks/aquatic-life-benchmarks-and-ecological-risk" TargetMode="External"/><Relationship Id="rId606" Type="http://schemas.openxmlformats.org/officeDocument/2006/relationships/hyperlink" Target="https://www.epa.gov/pesticide-science-and-assessing-pesticide-risks/aquatic-life-benchmarks-and-ecological-risk" TargetMode="External"/><Relationship Id="rId607" Type="http://schemas.openxmlformats.org/officeDocument/2006/relationships/hyperlink" Target="https://www.epa.gov/pesticide-science-and-assessing-pesticide-risks/aquatic-life-benchmarks-and-ecological-risk" TargetMode="External"/><Relationship Id="rId608" Type="http://schemas.openxmlformats.org/officeDocument/2006/relationships/hyperlink" Target="https://www.epa.gov/pesticide-science-and-assessing-pesticide-risks/aquatic-life-benchmarks-and-ecological-risk" TargetMode="External"/><Relationship Id="rId609" Type="http://schemas.openxmlformats.org/officeDocument/2006/relationships/hyperlink" Target="https://www.epa.gov/pesticide-science-and-assessing-pesticide-risks/aquatic-life-benchmarks-and-ecological-risk" TargetMode="External"/><Relationship Id="rId610" Type="http://schemas.openxmlformats.org/officeDocument/2006/relationships/hyperlink" Target="https://www.epa.gov/pesticide-science-and-assessing-pesticide-risks/aquatic-life-benchmarks-and-ecological-risk" TargetMode="External"/><Relationship Id="rId611" Type="http://schemas.openxmlformats.org/officeDocument/2006/relationships/hyperlink" Target="https://www.epa.gov/pesticide-science-and-assessing-pesticide-risks/aquatic-life-benchmarks-and-ecological-risk" TargetMode="External"/><Relationship Id="rId612" Type="http://schemas.openxmlformats.org/officeDocument/2006/relationships/hyperlink" Target="https://www.epa.gov/pesticide-science-and-assessing-pesticide-risks/aquatic-life-benchmarks-and-ecological-risk" TargetMode="External"/><Relationship Id="rId613" Type="http://schemas.openxmlformats.org/officeDocument/2006/relationships/hyperlink" Target="https://www.epa.gov/pesticide-science-and-assessing-pesticide-risks/aquatic-life-benchmarks-and-ecological-risk" TargetMode="External"/><Relationship Id="rId614" Type="http://schemas.openxmlformats.org/officeDocument/2006/relationships/hyperlink" Target="https://www.epa.gov/pesticide-science-and-assessing-pesticide-risks/aquatic-life-benchmarks-and-ecological-risk" TargetMode="External"/><Relationship Id="rId615" Type="http://schemas.openxmlformats.org/officeDocument/2006/relationships/hyperlink" Target="https://www.epa.gov/pesticide-science-and-assessing-pesticide-risks/aquatic-life-benchmarks-and-ecological-risk" TargetMode="External"/><Relationship Id="rId616" Type="http://schemas.openxmlformats.org/officeDocument/2006/relationships/hyperlink" Target="https://www.epa.gov/pesticide-science-and-assessing-pesticide-risks/aquatic-life-benchmarks-and-ecological-risk" TargetMode="External"/><Relationship Id="rId617" Type="http://schemas.openxmlformats.org/officeDocument/2006/relationships/hyperlink" Target="https://www.epa.gov/pesticide-science-and-assessing-pesticide-risks/aquatic-life-benchmarks-and-ecological-risk" TargetMode="External"/><Relationship Id="rId618" Type="http://schemas.openxmlformats.org/officeDocument/2006/relationships/hyperlink" Target="https://www.epa.gov/pesticide-science-and-assessing-pesticide-risks/aquatic-life-benchmarks-and-ecological-risk" TargetMode="External"/><Relationship Id="rId619" Type="http://schemas.openxmlformats.org/officeDocument/2006/relationships/hyperlink" Target="https://www.epa.gov/pesticide-science-and-assessing-pesticide-risks/aquatic-life-benchmarks-and-ecological-risk" TargetMode="External"/><Relationship Id="rId620" Type="http://schemas.openxmlformats.org/officeDocument/2006/relationships/hyperlink" Target="https://www.epa.gov/pesticide-science-and-assessing-pesticide-risks/aquatic-life-benchmarks-and-ecological-risk" TargetMode="External"/><Relationship Id="rId621" Type="http://schemas.openxmlformats.org/officeDocument/2006/relationships/hyperlink" Target="https://www.epa.gov/pesticide-science-and-assessing-pesticide-risks/aquatic-life-benchmarks-and-ecological-risk" TargetMode="External"/><Relationship Id="rId622" Type="http://schemas.openxmlformats.org/officeDocument/2006/relationships/hyperlink" Target="https://www.epa.gov/pesticide-science-and-assessing-pesticide-risks/aquatic-life-benchmarks-and-ecological-risk" TargetMode="External"/><Relationship Id="rId623" Type="http://schemas.openxmlformats.org/officeDocument/2006/relationships/hyperlink" Target="https://www.epa.gov/pesticide-science-and-assessing-pesticide-risks/aquatic-life-benchmarks-and-ecological-risk" TargetMode="External"/><Relationship Id="rId624" Type="http://schemas.openxmlformats.org/officeDocument/2006/relationships/hyperlink" Target="https://www.epa.gov/pesticide-science-and-assessing-pesticide-risks/aquatic-life-benchmarks-and-ecological-risk" TargetMode="External"/><Relationship Id="rId625" Type="http://schemas.openxmlformats.org/officeDocument/2006/relationships/hyperlink" Target="https://www.epa.gov/pesticide-science-and-assessing-pesticide-risks/aquatic-life-benchmarks-and-ecological-risk" TargetMode="External"/><Relationship Id="rId626" Type="http://schemas.openxmlformats.org/officeDocument/2006/relationships/hyperlink" Target="https://www.epa.gov/pesticide-science-and-assessing-pesticide-risks/aquatic-life-benchmarks-and-ecological-risk" TargetMode="External"/><Relationship Id="rId627" Type="http://schemas.openxmlformats.org/officeDocument/2006/relationships/hyperlink" Target="https://www.epa.gov/pesticide-science-and-assessing-pesticide-risks/aquatic-life-benchmarks-and-ecological-risk" TargetMode="External"/><Relationship Id="rId628" Type="http://schemas.openxmlformats.org/officeDocument/2006/relationships/hyperlink" Target="https://www.epa.gov/pesticide-science-and-assessing-pesticide-risks/aquatic-life-benchmarks-and-ecological-risk" TargetMode="External"/><Relationship Id="rId629" Type="http://schemas.openxmlformats.org/officeDocument/2006/relationships/hyperlink" Target="https://www.epa.gov/pesticide-science-and-assessing-pesticide-risks/aquatic-life-benchmarks-and-ecological-risk" TargetMode="External"/><Relationship Id="rId630" Type="http://schemas.openxmlformats.org/officeDocument/2006/relationships/hyperlink" Target="https://www.epa.gov/pesticide-science-and-assessing-pesticide-risks/aquatic-life-benchmarks-and-ecological-risk" TargetMode="External"/><Relationship Id="rId631" Type="http://schemas.openxmlformats.org/officeDocument/2006/relationships/hyperlink" Target="https://www.epa.gov/pesticide-science-and-assessing-pesticide-risks/aquatic-life-benchmarks-and-ecological-risk" TargetMode="External"/><Relationship Id="rId632" Type="http://schemas.openxmlformats.org/officeDocument/2006/relationships/hyperlink" Target="https://www.epa.gov/pesticide-science-and-assessing-pesticide-risks/aquatic-life-benchmarks-and-ecological-risk" TargetMode="External"/><Relationship Id="rId633" Type="http://schemas.openxmlformats.org/officeDocument/2006/relationships/hyperlink" Target="https://www.epa.gov/pesticide-science-and-assessing-pesticide-risks/aquatic-life-benchmarks-and-ecological-risk" TargetMode="External"/><Relationship Id="rId634" Type="http://schemas.openxmlformats.org/officeDocument/2006/relationships/hyperlink" Target="https://www.epa.gov/pesticide-science-and-assessing-pesticide-risks/aquatic-life-benchmarks-and-ecological-risk" TargetMode="External"/><Relationship Id="rId635" Type="http://schemas.openxmlformats.org/officeDocument/2006/relationships/hyperlink" Target="https://www.epa.gov/pesticide-science-and-assessing-pesticide-risks/aquatic-life-benchmarks-and-ecological-risk" TargetMode="External"/><Relationship Id="rId636" Type="http://schemas.openxmlformats.org/officeDocument/2006/relationships/hyperlink" Target="https://www.epa.gov/pesticide-science-and-assessing-pesticide-risks/aquatic-life-benchmarks-and-ecological-risk" TargetMode="External"/><Relationship Id="rId637" Type="http://schemas.openxmlformats.org/officeDocument/2006/relationships/hyperlink" Target="https://www.epa.gov/pesticide-science-and-assessing-pesticide-risks/aquatic-life-benchmarks-and-ecological-risk" TargetMode="External"/><Relationship Id="rId638" Type="http://schemas.openxmlformats.org/officeDocument/2006/relationships/hyperlink" Target="https://www.epa.gov/pesticide-science-and-assessing-pesticide-risks/aquatic-life-benchmarks-and-ecological-risk" TargetMode="External"/><Relationship Id="rId639" Type="http://schemas.openxmlformats.org/officeDocument/2006/relationships/hyperlink" Target="https://www.epa.gov/pesticide-science-and-assessing-pesticide-risks/aquatic-life-benchmarks-and-ecological-risk" TargetMode="External"/><Relationship Id="rId640" Type="http://schemas.openxmlformats.org/officeDocument/2006/relationships/hyperlink" Target="https://www.epa.gov/pesticide-science-and-assessing-pesticide-risks/aquatic-life-benchmarks-and-ecological-risk" TargetMode="External"/><Relationship Id="rId641" Type="http://schemas.openxmlformats.org/officeDocument/2006/relationships/hyperlink" Target="https://www.epa.gov/pesticide-science-and-assessing-pesticide-risks/aquatic-life-benchmarks-and-ecological-risk" TargetMode="External"/><Relationship Id="rId642" Type="http://schemas.openxmlformats.org/officeDocument/2006/relationships/hyperlink" Target="https://www.epa.gov/pesticide-science-and-assessing-pesticide-risks/aquatic-life-benchmarks-and-ecological-risk" TargetMode="External"/><Relationship Id="rId643" Type="http://schemas.openxmlformats.org/officeDocument/2006/relationships/hyperlink" Target="https://www.epa.gov/pesticide-science-and-assessing-pesticide-risks/aquatic-life-benchmarks-and-ecological-risk" TargetMode="External"/><Relationship Id="rId644" Type="http://schemas.openxmlformats.org/officeDocument/2006/relationships/hyperlink" Target="https://www.epa.gov/pesticide-science-and-assessing-pesticide-risks/aquatic-life-benchmarks-and-ecological-risk" TargetMode="External"/><Relationship Id="rId645" Type="http://schemas.openxmlformats.org/officeDocument/2006/relationships/hyperlink" Target="https://www.epa.gov/pesticide-science-and-assessing-pesticide-risks/aquatic-life-benchmarks-and-ecological-risk" TargetMode="External"/><Relationship Id="rId646" Type="http://schemas.openxmlformats.org/officeDocument/2006/relationships/hyperlink" Target="https://www.epa.gov/pesticide-science-and-assessing-pesticide-risks/aquatic-life-benchmarks-and-ecological-risk" TargetMode="External"/><Relationship Id="rId647" Type="http://schemas.openxmlformats.org/officeDocument/2006/relationships/hyperlink" Target="https://www.epa.gov/pesticide-science-and-assessing-pesticide-risks/aquatic-life-benchmarks-and-ecological-risk" TargetMode="External"/><Relationship Id="rId648" Type="http://schemas.openxmlformats.org/officeDocument/2006/relationships/hyperlink" Target="https://www.epa.gov/pesticide-science-and-assessing-pesticide-risks/aquatic-life-benchmarks-and-ecological-risk" TargetMode="External"/><Relationship Id="rId649" Type="http://schemas.openxmlformats.org/officeDocument/2006/relationships/hyperlink" Target="https://www.epa.gov/pesticide-science-and-assessing-pesticide-risks/aquatic-life-benchmarks-and-ecological-risk" TargetMode="External"/><Relationship Id="rId650" Type="http://schemas.openxmlformats.org/officeDocument/2006/relationships/hyperlink" Target="https://www.epa.gov/pesticide-science-and-assessing-pesticide-risks/aquatic-life-benchmarks-and-ecological-risk" TargetMode="External"/><Relationship Id="rId651" Type="http://schemas.openxmlformats.org/officeDocument/2006/relationships/hyperlink" Target="https://www.epa.gov/pesticide-science-and-assessing-pesticide-risks/aquatic-life-benchmarks-and-ecological-risk" TargetMode="External"/><Relationship Id="rId652" Type="http://schemas.openxmlformats.org/officeDocument/2006/relationships/hyperlink" Target="https://www.epa.gov/pesticide-science-and-assessing-pesticide-risks/aquatic-life-benchmarks-and-ecological-risk" TargetMode="External"/><Relationship Id="rId653" Type="http://schemas.openxmlformats.org/officeDocument/2006/relationships/hyperlink" Target="https://www.epa.gov/pesticide-science-and-assessing-pesticide-risks/aquatic-life-benchmarks-and-ecological-risk" TargetMode="External"/><Relationship Id="rId654" Type="http://schemas.openxmlformats.org/officeDocument/2006/relationships/hyperlink" Target="https://www.epa.gov/pesticide-science-and-assessing-pesticide-risks/aquatic-life-benchmarks-and-ecological-risk" TargetMode="External"/><Relationship Id="rId655" Type="http://schemas.openxmlformats.org/officeDocument/2006/relationships/hyperlink" Target="https://www.epa.gov/pesticide-science-and-assessing-pesticide-risks/aquatic-life-benchmarks-and-ecological-risk" TargetMode="External"/><Relationship Id="rId656" Type="http://schemas.openxmlformats.org/officeDocument/2006/relationships/hyperlink" Target="https://www.epa.gov/pesticide-science-and-assessing-pesticide-risks/aquatic-life-benchmarks-and-ecological-risk" TargetMode="External"/><Relationship Id="rId657" Type="http://schemas.openxmlformats.org/officeDocument/2006/relationships/hyperlink" Target="https://www.epa.gov/pesticide-science-and-assessing-pesticide-risks/aquatic-life-benchmarks-and-ecological-risk" TargetMode="External"/><Relationship Id="rId658" Type="http://schemas.openxmlformats.org/officeDocument/2006/relationships/hyperlink" Target="https://www.epa.gov/pesticide-science-and-assessing-pesticide-risks/aquatic-life-benchmarks-and-ecological-risk" TargetMode="External"/><Relationship Id="rId659" Type="http://schemas.openxmlformats.org/officeDocument/2006/relationships/hyperlink" Target="https://www.epa.gov/pesticide-science-and-assessing-pesticide-risks/aquatic-life-benchmarks-and-ecological-risk" TargetMode="External"/><Relationship Id="rId660" Type="http://schemas.openxmlformats.org/officeDocument/2006/relationships/hyperlink" Target="https://www.epa.gov/pesticide-science-and-assessing-pesticide-risks/aquatic-life-benchmarks-and-ecological-risk" TargetMode="External"/><Relationship Id="rId661" Type="http://schemas.openxmlformats.org/officeDocument/2006/relationships/hyperlink" Target="https://www.epa.gov/pesticide-science-and-assessing-pesticide-risks/aquatic-life-benchmarks-and-ecological-risk" TargetMode="External"/><Relationship Id="rId662" Type="http://schemas.openxmlformats.org/officeDocument/2006/relationships/hyperlink" Target="https://www.epa.gov/pesticide-science-and-assessing-pesticide-risks/aquatic-life-benchmarks-and-ecological-risk" TargetMode="External"/><Relationship Id="rId663" Type="http://schemas.openxmlformats.org/officeDocument/2006/relationships/hyperlink" Target="https://www.epa.gov/pesticide-science-and-assessing-pesticide-risks/aquatic-life-benchmarks-and-ecological-risk" TargetMode="External"/><Relationship Id="rId664" Type="http://schemas.openxmlformats.org/officeDocument/2006/relationships/hyperlink" Target="https://www.epa.gov/pesticide-science-and-assessing-pesticide-risks/aquatic-life-benchmarks-and-ecological-risk" TargetMode="External"/><Relationship Id="rId665" Type="http://schemas.openxmlformats.org/officeDocument/2006/relationships/hyperlink" Target="https://www.epa.gov/pesticide-science-and-assessing-pesticide-risks/aquatic-life-benchmarks-and-ecological-risk" TargetMode="External"/><Relationship Id="rId666" Type="http://schemas.openxmlformats.org/officeDocument/2006/relationships/hyperlink" Target="https://www.epa.gov/pesticide-science-and-assessing-pesticide-risks/aquatic-life-benchmarks-and-ecological-risk" TargetMode="External"/><Relationship Id="rId667" Type="http://schemas.openxmlformats.org/officeDocument/2006/relationships/hyperlink" Target="https://www.epa.gov/pesticide-science-and-assessing-pesticide-risks/aquatic-life-benchmarks-and-ecological-risk" TargetMode="External"/><Relationship Id="rId668" Type="http://schemas.openxmlformats.org/officeDocument/2006/relationships/hyperlink" Target="https://www.epa.gov/pesticide-science-and-assessing-pesticide-risks/aquatic-life-benchmarks-and-ecological-risk" TargetMode="External"/><Relationship Id="rId669" Type="http://schemas.openxmlformats.org/officeDocument/2006/relationships/hyperlink" Target="https://www.epa.gov/pesticide-science-and-assessing-pesticide-risks/aquatic-life-benchmarks-and-ecological-risk" TargetMode="External"/><Relationship Id="rId670" Type="http://schemas.openxmlformats.org/officeDocument/2006/relationships/hyperlink" Target="https://www.epa.gov/pesticide-science-and-assessing-pesticide-risks/aquatic-life-benchmarks-and-ecological-risk" TargetMode="External"/><Relationship Id="rId671" Type="http://schemas.openxmlformats.org/officeDocument/2006/relationships/hyperlink" Target="https://www.epa.gov/pesticide-science-and-assessing-pesticide-risks/aquatic-life-benchmarks-and-ecological-risk" TargetMode="External"/><Relationship Id="rId672" Type="http://schemas.openxmlformats.org/officeDocument/2006/relationships/hyperlink" Target="https://www.epa.gov/pesticide-science-and-assessing-pesticide-risks/aquatic-life-benchmarks-and-ecological-risk" TargetMode="External"/><Relationship Id="rId673" Type="http://schemas.openxmlformats.org/officeDocument/2006/relationships/hyperlink" Target="https://www.epa.gov/pesticide-science-and-assessing-pesticide-risks/aquatic-life-benchmarks-and-ecological-risk" TargetMode="External"/><Relationship Id="rId674" Type="http://schemas.openxmlformats.org/officeDocument/2006/relationships/hyperlink" Target="https://www.epa.gov/pesticide-science-and-assessing-pesticide-risks/aquatic-life-benchmarks-and-ecological-risk" TargetMode="External"/><Relationship Id="rId675" Type="http://schemas.openxmlformats.org/officeDocument/2006/relationships/hyperlink" Target="https://www.epa.gov/pesticide-science-and-assessing-pesticide-risks/aquatic-life-benchmarks-and-ecological-risk" TargetMode="External"/><Relationship Id="rId676" Type="http://schemas.openxmlformats.org/officeDocument/2006/relationships/hyperlink" Target="https://www.epa.gov/pesticide-science-and-assessing-pesticide-risks/aquatic-life-benchmarks-and-ecological-risk" TargetMode="External"/><Relationship Id="rId677" Type="http://schemas.openxmlformats.org/officeDocument/2006/relationships/hyperlink" Target="https://www.epa.gov/pesticide-science-and-assessing-pesticide-risks/aquatic-life-benchmarks-and-ecological-risk" TargetMode="External"/><Relationship Id="rId678" Type="http://schemas.openxmlformats.org/officeDocument/2006/relationships/hyperlink" Target="https://www.epa.gov/pesticide-science-and-assessing-pesticide-risks/aquatic-life-benchmarks-and-ecological-risk" TargetMode="External"/><Relationship Id="rId679" Type="http://schemas.openxmlformats.org/officeDocument/2006/relationships/hyperlink" Target="https://www.epa.gov/pesticide-science-and-assessing-pesticide-risks/aquatic-life-benchmarks-and-ecological-risk" TargetMode="External"/><Relationship Id="rId680" Type="http://schemas.openxmlformats.org/officeDocument/2006/relationships/hyperlink" Target="https://www.epa.gov/pesticide-science-and-assessing-pesticide-risks/aquatic-life-benchmarks-and-ecological-risk" TargetMode="External"/><Relationship Id="rId681" Type="http://schemas.openxmlformats.org/officeDocument/2006/relationships/hyperlink" Target="https://www.epa.gov/pesticide-science-and-assessing-pesticide-risks/aquatic-life-benchmarks-and-ecological-risk" TargetMode="External"/><Relationship Id="rId682" Type="http://schemas.openxmlformats.org/officeDocument/2006/relationships/hyperlink" Target="https://www.epa.gov/pesticide-science-and-assessing-pesticide-risks/aquatic-life-benchmarks-and-ecological-risk" TargetMode="External"/><Relationship Id="rId683" Type="http://schemas.openxmlformats.org/officeDocument/2006/relationships/hyperlink" Target="https://www.epa.gov/pesticide-science-and-assessing-pesticide-risks/aquatic-life-benchmarks-and-ecological-risk" TargetMode="External"/><Relationship Id="rId684" Type="http://schemas.openxmlformats.org/officeDocument/2006/relationships/hyperlink" Target="https://www.epa.gov/pesticide-science-and-assessing-pesticide-risks/aquatic-life-benchmarks-and-ecological-risk" TargetMode="External"/><Relationship Id="rId685" Type="http://schemas.openxmlformats.org/officeDocument/2006/relationships/hyperlink" Target="https://www.epa.gov/pesticide-science-and-assessing-pesticide-risks/aquatic-life-benchmarks-and-ecological-risk" TargetMode="External"/><Relationship Id="rId686" Type="http://schemas.openxmlformats.org/officeDocument/2006/relationships/hyperlink" Target="https://www.epa.gov/pesticide-science-and-assessing-pesticide-risks/aquatic-life-benchmarks-and-ecological-risk" TargetMode="External"/><Relationship Id="rId687" Type="http://schemas.openxmlformats.org/officeDocument/2006/relationships/hyperlink" Target="https://www.epa.gov/pesticide-science-and-assessing-pesticide-risks/aquatic-life-benchmarks-and-ecological-risk" TargetMode="External"/><Relationship Id="rId688" Type="http://schemas.openxmlformats.org/officeDocument/2006/relationships/hyperlink" Target="https://www.epa.gov/pesticide-science-and-assessing-pesticide-risks/aquatic-life-benchmarks-and-ecological-risk" TargetMode="External"/><Relationship Id="rId689" Type="http://schemas.openxmlformats.org/officeDocument/2006/relationships/hyperlink" Target="https://www.epa.gov/pesticide-science-and-assessing-pesticide-risks/aquatic-life-benchmarks-and-ecological-risk" TargetMode="External"/><Relationship Id="rId690" Type="http://schemas.openxmlformats.org/officeDocument/2006/relationships/hyperlink" Target="https://www.epa.gov/pesticide-science-and-assessing-pesticide-risks/aquatic-life-benchmarks-and-ecological-risk" TargetMode="External"/><Relationship Id="rId691" Type="http://schemas.openxmlformats.org/officeDocument/2006/relationships/hyperlink" Target="https://www.epa.gov/pesticide-science-and-assessing-pesticide-risks/aquatic-life-benchmarks-and-ecological-risk" TargetMode="External"/><Relationship Id="rId692" Type="http://schemas.openxmlformats.org/officeDocument/2006/relationships/hyperlink" Target="https://www.epa.gov/pesticide-science-and-assessing-pesticide-risks/aquatic-life-benchmarks-and-ecological-risk" TargetMode="External"/><Relationship Id="rId693" Type="http://schemas.openxmlformats.org/officeDocument/2006/relationships/hyperlink" Target="https://www.epa.gov/pesticide-science-and-assessing-pesticide-risks/aquatic-life-benchmarks-and-ecological-risk" TargetMode="External"/><Relationship Id="rId694" Type="http://schemas.openxmlformats.org/officeDocument/2006/relationships/hyperlink" Target="https://www.epa.gov/pesticide-science-and-assessing-pesticide-risks/aquatic-life-benchmarks-and-ecological-risk" TargetMode="External"/><Relationship Id="rId695" Type="http://schemas.openxmlformats.org/officeDocument/2006/relationships/hyperlink" Target="https://www.epa.gov/pesticide-science-and-assessing-pesticide-risks/aquatic-life-benchmarks-and-ecological-risk" TargetMode="External"/><Relationship Id="rId696" Type="http://schemas.openxmlformats.org/officeDocument/2006/relationships/hyperlink" Target="https://www.epa.gov/pesticide-science-and-assessing-pesticide-risks/aquatic-life-benchmarks-and-ecological-risk" TargetMode="External"/><Relationship Id="rId697" Type="http://schemas.openxmlformats.org/officeDocument/2006/relationships/hyperlink" Target="https://www.epa.gov/pesticide-science-and-assessing-pesticide-risks/aquatic-life-benchmarks-and-ecological-risk" TargetMode="External"/><Relationship Id="rId698" Type="http://schemas.openxmlformats.org/officeDocument/2006/relationships/hyperlink" Target="https://www.epa.gov/pesticide-science-and-assessing-pesticide-risks/aquatic-life-benchmarks-and-ecological-risk" TargetMode="External"/><Relationship Id="rId699" Type="http://schemas.openxmlformats.org/officeDocument/2006/relationships/hyperlink" Target="https://www.epa.gov/pesticide-science-and-assessing-pesticide-risks/aquatic-life-benchmarks-and-ecological-risk" TargetMode="External"/><Relationship Id="rId700" Type="http://schemas.openxmlformats.org/officeDocument/2006/relationships/hyperlink" Target="https://www.epa.gov/pesticide-science-and-assessing-pesticide-risks/aquatic-life-benchmarks-and-ecological-risk" TargetMode="External"/><Relationship Id="rId701" Type="http://schemas.openxmlformats.org/officeDocument/2006/relationships/hyperlink" Target="https://www.epa.gov/pesticide-science-and-assessing-pesticide-risks/aquatic-life-benchmarks-and-ecological-risk" TargetMode="External"/><Relationship Id="rId702" Type="http://schemas.openxmlformats.org/officeDocument/2006/relationships/hyperlink" Target="https://www.epa.gov/pesticide-science-and-assessing-pesticide-risks/aquatic-life-benchmarks-and-ecological-risk" TargetMode="External"/><Relationship Id="rId703" Type="http://schemas.openxmlformats.org/officeDocument/2006/relationships/hyperlink" Target="https://www.epa.gov/pesticide-science-and-assessing-pesticide-risks/aquatic-life-benchmarks-and-ecological-risk" TargetMode="External"/><Relationship Id="rId704" Type="http://schemas.openxmlformats.org/officeDocument/2006/relationships/hyperlink" Target="https://www.epa.gov/pesticide-science-and-assessing-pesticide-risks/aquatic-life-benchmarks-and-ecological-risk" TargetMode="External"/><Relationship Id="rId705" Type="http://schemas.openxmlformats.org/officeDocument/2006/relationships/hyperlink" Target="https://www.epa.gov/pesticide-science-and-assessing-pesticide-risks/aquatic-life-benchmarks-and-ecological-risk" TargetMode="External"/><Relationship Id="rId706" Type="http://schemas.openxmlformats.org/officeDocument/2006/relationships/hyperlink" Target="https://www.epa.gov/pesticide-science-and-assessing-pesticide-risks/aquatic-life-benchmarks-and-ecological-risk" TargetMode="External"/><Relationship Id="rId707" Type="http://schemas.openxmlformats.org/officeDocument/2006/relationships/hyperlink" Target="https://www.epa.gov/pesticide-science-and-assessing-pesticide-risks/aquatic-life-benchmarks-and-ecological-risk" TargetMode="External"/><Relationship Id="rId708" Type="http://schemas.openxmlformats.org/officeDocument/2006/relationships/hyperlink" Target="https://www.epa.gov/pesticide-science-and-assessing-pesticide-risks/aquatic-life-benchmarks-and-ecological-risk" TargetMode="External"/><Relationship Id="rId709" Type="http://schemas.openxmlformats.org/officeDocument/2006/relationships/hyperlink" Target="https://www.epa.gov/pesticide-science-and-assessing-pesticide-risks/aquatic-life-benchmarks-and-ecological-risk" TargetMode="External"/><Relationship Id="rId710" Type="http://schemas.openxmlformats.org/officeDocument/2006/relationships/hyperlink" Target="https://www.epa.gov/pesticide-science-and-assessing-pesticide-risks/aquatic-life-benchmarks-and-ecological-risk" TargetMode="External"/><Relationship Id="rId711" Type="http://schemas.openxmlformats.org/officeDocument/2006/relationships/hyperlink" Target="https://www.epa.gov/pesticide-science-and-assessing-pesticide-risks/aquatic-life-benchmarks-and-ecological-risk" TargetMode="External"/><Relationship Id="rId712" Type="http://schemas.openxmlformats.org/officeDocument/2006/relationships/hyperlink" Target="https://www.epa.gov/pesticide-science-and-assessing-pesticide-risks/aquatic-life-benchmarks-and-ecological-risk" TargetMode="External"/><Relationship Id="rId713" Type="http://schemas.openxmlformats.org/officeDocument/2006/relationships/hyperlink" Target="https://www.epa.gov/pesticide-science-and-assessing-pesticide-risks/aquatic-life-benchmarks-and-ecological-risk" TargetMode="External"/><Relationship Id="rId714" Type="http://schemas.openxmlformats.org/officeDocument/2006/relationships/hyperlink" Target="https://www.epa.gov/pesticide-science-and-assessing-pesticide-risks/aquatic-life-benchmarks-and-ecological-risk" TargetMode="External"/><Relationship Id="rId715" Type="http://schemas.openxmlformats.org/officeDocument/2006/relationships/hyperlink" Target="https://www.epa.gov/pesticide-science-and-assessing-pesticide-risks/aquatic-life-benchmarks-and-ecological-risk" TargetMode="External"/><Relationship Id="rId716" Type="http://schemas.openxmlformats.org/officeDocument/2006/relationships/hyperlink" Target="https://www.epa.gov/pesticide-science-and-assessing-pesticide-risks/aquatic-life-benchmarks-and-ecological-risk" TargetMode="External"/><Relationship Id="rId717" Type="http://schemas.openxmlformats.org/officeDocument/2006/relationships/hyperlink" Target="https://www.epa.gov/pesticide-science-and-assessing-pesticide-risks/aquatic-life-benchmarks-and-ecological-risk" TargetMode="External"/><Relationship Id="rId718" Type="http://schemas.openxmlformats.org/officeDocument/2006/relationships/hyperlink" Target="https://www.epa.gov/pesticide-science-and-assessing-pesticide-risks/aquatic-life-benchmarks-and-ecological-risk" TargetMode="External"/><Relationship Id="rId719" Type="http://schemas.openxmlformats.org/officeDocument/2006/relationships/hyperlink" Target="https://www.epa.gov/pesticide-science-and-assessing-pesticide-risks/aquatic-life-benchmarks-and-ecological-risk" TargetMode="External"/><Relationship Id="rId720" Type="http://schemas.openxmlformats.org/officeDocument/2006/relationships/hyperlink" Target="https://www.epa.gov/pesticide-science-and-assessing-pesticide-risks/aquatic-life-benchmarks-and-ecological-risk" TargetMode="External"/><Relationship Id="rId721" Type="http://schemas.openxmlformats.org/officeDocument/2006/relationships/hyperlink" Target="https://www.epa.gov/pesticide-science-and-assessing-pesticide-risks/aquatic-life-benchmarks-and-ecological-risk" TargetMode="External"/><Relationship Id="rId722" Type="http://schemas.openxmlformats.org/officeDocument/2006/relationships/hyperlink" Target="https://www.epa.gov/pesticide-science-and-assessing-pesticide-risks/aquatic-life-benchmarks-and-ecological-risk" TargetMode="External"/><Relationship Id="rId723" Type="http://schemas.openxmlformats.org/officeDocument/2006/relationships/hyperlink" Target="https://www.epa.gov/pesticide-science-and-assessing-pesticide-risks/aquatic-life-benchmarks-and-ecological-risk" TargetMode="External"/><Relationship Id="rId724" Type="http://schemas.openxmlformats.org/officeDocument/2006/relationships/hyperlink" Target="https://www.epa.gov/pesticide-science-and-assessing-pesticide-risks/aquatic-life-benchmarks-and-ecological-risk" TargetMode="External"/><Relationship Id="rId725" Type="http://schemas.openxmlformats.org/officeDocument/2006/relationships/hyperlink" Target="https://www.epa.gov/pesticide-science-and-assessing-pesticide-risks/aquatic-life-benchmarks-and-ecological-risk" TargetMode="External"/><Relationship Id="rId726" Type="http://schemas.openxmlformats.org/officeDocument/2006/relationships/hyperlink" Target="https://www.epa.gov/pesticide-science-and-assessing-pesticide-risks/aquatic-life-benchmarks-and-ecological-risk" TargetMode="External"/><Relationship Id="rId727" Type="http://schemas.openxmlformats.org/officeDocument/2006/relationships/hyperlink" Target="https://www.epa.gov/pesticide-science-and-assessing-pesticide-risks/aquatic-life-benchmarks-and-ecological-risk" TargetMode="External"/><Relationship Id="rId728" Type="http://schemas.openxmlformats.org/officeDocument/2006/relationships/hyperlink" Target="https://www.epa.gov/pesticide-science-and-assessing-pesticide-risks/aquatic-life-benchmarks-and-ecological-risk" TargetMode="External"/><Relationship Id="rId729" Type="http://schemas.openxmlformats.org/officeDocument/2006/relationships/hyperlink" Target="https://www.epa.gov/pesticide-science-and-assessing-pesticide-risks/aquatic-life-benchmarks-and-ecological-risk" TargetMode="External"/><Relationship Id="rId730" Type="http://schemas.openxmlformats.org/officeDocument/2006/relationships/hyperlink" Target="https://www.epa.gov/pesticide-science-and-assessing-pesticide-risks/aquatic-life-benchmarks-and-ecological-risk" TargetMode="External"/><Relationship Id="rId731" Type="http://schemas.openxmlformats.org/officeDocument/2006/relationships/hyperlink" Target="https://www.epa.gov/pesticide-science-and-assessing-pesticide-risks/aquatic-life-benchmarks-and-ecological-risk" TargetMode="External"/><Relationship Id="rId732" Type="http://schemas.openxmlformats.org/officeDocument/2006/relationships/hyperlink" Target="https://www.epa.gov/pesticide-science-and-assessing-pesticide-risks/aquatic-life-benchmarks-and-ecological-risk" TargetMode="External"/><Relationship Id="rId733" Type="http://schemas.openxmlformats.org/officeDocument/2006/relationships/hyperlink" Target="https://www.epa.gov/pesticide-science-and-assessing-pesticide-risks/aquatic-life-benchmarks-and-ecological-risk" TargetMode="External"/><Relationship Id="rId734" Type="http://schemas.openxmlformats.org/officeDocument/2006/relationships/hyperlink" Target="https://www.epa.gov/pesticide-science-and-assessing-pesticide-risks/aquatic-life-benchmarks-and-ecological-risk" TargetMode="External"/><Relationship Id="rId735" Type="http://schemas.openxmlformats.org/officeDocument/2006/relationships/hyperlink" Target="https://www.epa.gov/pesticide-science-and-assessing-pesticide-risks/aquatic-life-benchmarks-and-ecological-risk" TargetMode="External"/><Relationship Id="rId736" Type="http://schemas.openxmlformats.org/officeDocument/2006/relationships/hyperlink" Target="https://www.epa.gov/pesticide-science-and-assessing-pesticide-risks/aquatic-life-benchmarks-and-ecological-risk" TargetMode="External"/><Relationship Id="rId737" Type="http://schemas.openxmlformats.org/officeDocument/2006/relationships/hyperlink" Target="https://www.epa.gov/pesticide-science-and-assessing-pesticide-risks/aquatic-life-benchmarks-and-ecological-risk" TargetMode="External"/><Relationship Id="rId738" Type="http://schemas.openxmlformats.org/officeDocument/2006/relationships/hyperlink" Target="https://www.epa.gov/pesticide-science-and-assessing-pesticide-risks/aquatic-life-benchmarks-and-ecological-risk" TargetMode="External"/><Relationship Id="rId739" Type="http://schemas.openxmlformats.org/officeDocument/2006/relationships/hyperlink" Target="https://www.epa.gov/pesticide-science-and-assessing-pesticide-risks/aquatic-life-benchmarks-and-ecological-risk" TargetMode="External"/><Relationship Id="rId740" Type="http://schemas.openxmlformats.org/officeDocument/2006/relationships/hyperlink" Target="https://www.epa.gov/pesticide-science-and-assessing-pesticide-risks/aquatic-life-benchmarks-and-ecological-risk" TargetMode="External"/><Relationship Id="rId741" Type="http://schemas.openxmlformats.org/officeDocument/2006/relationships/hyperlink" Target="https://www.epa.gov/pesticide-science-and-assessing-pesticide-risks/aquatic-life-benchmarks-and-ecological-risk" TargetMode="External"/><Relationship Id="rId742" Type="http://schemas.openxmlformats.org/officeDocument/2006/relationships/hyperlink" Target="https://www.epa.gov/pesticide-science-and-assessing-pesticide-risks/aquatic-life-benchmarks-and-ecological-risk" TargetMode="External"/><Relationship Id="rId743" Type="http://schemas.openxmlformats.org/officeDocument/2006/relationships/hyperlink" Target="https://www.epa.gov/pesticide-science-and-assessing-pesticide-risks/aquatic-life-benchmarks-and-ecological-risk" TargetMode="External"/><Relationship Id="rId744" Type="http://schemas.openxmlformats.org/officeDocument/2006/relationships/hyperlink" Target="https://www.epa.gov/pesticide-science-and-assessing-pesticide-risks/aquatic-life-benchmarks-and-ecological-risk" TargetMode="External"/><Relationship Id="rId745" Type="http://schemas.openxmlformats.org/officeDocument/2006/relationships/hyperlink" Target="https://www.epa.gov/pesticide-science-and-assessing-pesticide-risks/aquatic-life-benchmarks-and-ecological-risk" TargetMode="External"/><Relationship Id="rId746" Type="http://schemas.openxmlformats.org/officeDocument/2006/relationships/hyperlink" Target="https://www.epa.gov/pesticide-science-and-assessing-pesticide-risks/aquatic-life-benchmarks-and-ecological-risk" TargetMode="External"/><Relationship Id="rId747" Type="http://schemas.openxmlformats.org/officeDocument/2006/relationships/hyperlink" Target="https://www.epa.gov/pesticide-science-and-assessing-pesticide-risks/aquatic-life-benchmarks-and-ecological-risk" TargetMode="External"/><Relationship Id="rId748" Type="http://schemas.openxmlformats.org/officeDocument/2006/relationships/hyperlink" Target="https://www.epa.gov/pesticide-science-and-assessing-pesticide-risks/aquatic-life-benchmarks-and-ecological-risk" TargetMode="External"/><Relationship Id="rId749" Type="http://schemas.openxmlformats.org/officeDocument/2006/relationships/hyperlink" Target="https://www.epa.gov/pesticide-science-and-assessing-pesticide-risks/aquatic-life-benchmarks-and-ecological-risk" TargetMode="External"/><Relationship Id="rId750" Type="http://schemas.openxmlformats.org/officeDocument/2006/relationships/hyperlink" Target="https://www.epa.gov/pesticide-science-and-assessing-pesticide-risks/aquatic-life-benchmarks-and-ecological-risk" TargetMode="External"/><Relationship Id="rId751" Type="http://schemas.openxmlformats.org/officeDocument/2006/relationships/hyperlink" Target="https://www.epa.gov/pesticide-science-and-assessing-pesticide-risks/aquatic-life-benchmarks-and-ecological-risk" TargetMode="External"/><Relationship Id="rId752" Type="http://schemas.openxmlformats.org/officeDocument/2006/relationships/hyperlink" Target="https://www.epa.gov/pesticide-science-and-assessing-pesticide-risks/aquatic-life-benchmarks-and-ecological-risk" TargetMode="External"/><Relationship Id="rId753" Type="http://schemas.openxmlformats.org/officeDocument/2006/relationships/hyperlink" Target="https://www.epa.gov/pesticide-science-and-assessing-pesticide-risks/aquatic-life-benchmarks-and-ecological-risk" TargetMode="External"/><Relationship Id="rId754" Type="http://schemas.openxmlformats.org/officeDocument/2006/relationships/hyperlink" Target="https://www.epa.gov/pesticide-science-and-assessing-pesticide-risks/aquatic-life-benchmarks-and-ecological-risk" TargetMode="External"/><Relationship Id="rId755" Type="http://schemas.openxmlformats.org/officeDocument/2006/relationships/hyperlink" Target="https://www.epa.gov/pesticide-science-and-assessing-pesticide-risks/aquatic-life-benchmarks-and-ecological-risk" TargetMode="External"/><Relationship Id="rId756" Type="http://schemas.openxmlformats.org/officeDocument/2006/relationships/hyperlink" Target="https://www.epa.gov/pesticide-science-and-assessing-pesticide-risks/aquatic-life-benchmarks-and-ecological-risk" TargetMode="External"/><Relationship Id="rId757" Type="http://schemas.openxmlformats.org/officeDocument/2006/relationships/hyperlink" Target="https://www.epa.gov/pesticide-science-and-assessing-pesticide-risks/aquatic-life-benchmarks-and-ecological-risk" TargetMode="External"/><Relationship Id="rId758" Type="http://schemas.openxmlformats.org/officeDocument/2006/relationships/hyperlink" Target="https://www.epa.gov/pesticide-science-and-assessing-pesticide-risks/aquatic-life-benchmarks-and-ecological-risk" TargetMode="External"/><Relationship Id="rId759" Type="http://schemas.openxmlformats.org/officeDocument/2006/relationships/hyperlink" Target="https://www.epa.gov/pesticide-science-and-assessing-pesticide-risks/aquatic-life-benchmarks-and-ecological-ri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0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2021</v>
      </c>
      <c r="C2" t="s">
        <v>772</v>
      </c>
      <c r="D2" t="s">
        <v>1329</v>
      </c>
      <c r="E2" t="s">
        <v>1743</v>
      </c>
      <c r="F2" t="s">
        <v>1748</v>
      </c>
      <c r="G2" t="s">
        <v>2375</v>
      </c>
      <c r="H2" t="s">
        <v>1970</v>
      </c>
      <c r="I2" t="s">
        <v>2727</v>
      </c>
      <c r="L2" t="s">
        <v>2927</v>
      </c>
      <c r="M2" s="2" t="s">
        <v>2928</v>
      </c>
    </row>
    <row r="3" spans="1:13">
      <c r="A3" t="s">
        <v>14</v>
      </c>
      <c r="B3">
        <v>2021</v>
      </c>
      <c r="C3" t="s">
        <v>773</v>
      </c>
      <c r="D3" t="s">
        <v>1329</v>
      </c>
      <c r="E3" t="s">
        <v>1743</v>
      </c>
      <c r="F3" t="s">
        <v>1748</v>
      </c>
      <c r="G3" t="s">
        <v>2375</v>
      </c>
      <c r="H3" t="s">
        <v>1970</v>
      </c>
      <c r="I3" t="s">
        <v>2727</v>
      </c>
      <c r="L3" t="s">
        <v>2927</v>
      </c>
      <c r="M3" s="2" t="s">
        <v>2928</v>
      </c>
    </row>
    <row r="4" spans="1:13">
      <c r="A4" t="s">
        <v>15</v>
      </c>
      <c r="B4">
        <v>2022</v>
      </c>
      <c r="C4" t="s">
        <v>774</v>
      </c>
      <c r="D4" t="s">
        <v>1330</v>
      </c>
      <c r="F4" t="s">
        <v>1493</v>
      </c>
      <c r="H4" t="s">
        <v>1640</v>
      </c>
      <c r="I4" t="s">
        <v>1363</v>
      </c>
      <c r="L4" t="s">
        <v>2927</v>
      </c>
      <c r="M4" s="2" t="s">
        <v>2928</v>
      </c>
    </row>
    <row r="5" spans="1:13">
      <c r="A5" t="s">
        <v>16</v>
      </c>
      <c r="B5">
        <v>2021</v>
      </c>
      <c r="C5" t="s">
        <v>775</v>
      </c>
      <c r="D5" t="s">
        <v>1331</v>
      </c>
      <c r="E5" t="s">
        <v>1637</v>
      </c>
      <c r="F5" t="s">
        <v>2030</v>
      </c>
      <c r="G5" t="s">
        <v>1797</v>
      </c>
      <c r="H5" t="s">
        <v>1954</v>
      </c>
      <c r="I5" t="s">
        <v>1541</v>
      </c>
      <c r="L5" t="s">
        <v>2927</v>
      </c>
      <c r="M5" s="2" t="s">
        <v>2928</v>
      </c>
    </row>
    <row r="6" spans="1:13">
      <c r="A6" t="s">
        <v>17</v>
      </c>
      <c r="B6">
        <v>2021</v>
      </c>
      <c r="C6" t="s">
        <v>776</v>
      </c>
      <c r="D6" t="s">
        <v>1331</v>
      </c>
      <c r="E6" t="s">
        <v>1637</v>
      </c>
      <c r="F6" t="s">
        <v>2030</v>
      </c>
      <c r="G6" t="s">
        <v>1797</v>
      </c>
      <c r="H6" t="s">
        <v>1954</v>
      </c>
      <c r="I6" t="s">
        <v>1541</v>
      </c>
      <c r="L6" t="s">
        <v>2927</v>
      </c>
      <c r="M6" s="2" t="s">
        <v>2928</v>
      </c>
    </row>
    <row r="7" spans="1:13">
      <c r="A7" t="s">
        <v>18</v>
      </c>
      <c r="B7">
        <v>2021</v>
      </c>
      <c r="C7" t="s">
        <v>777</v>
      </c>
      <c r="D7" t="s">
        <v>1331</v>
      </c>
      <c r="E7" t="s">
        <v>1637</v>
      </c>
      <c r="F7" t="s">
        <v>2030</v>
      </c>
      <c r="G7" t="s">
        <v>1797</v>
      </c>
      <c r="H7" t="s">
        <v>1954</v>
      </c>
      <c r="I7" t="s">
        <v>1541</v>
      </c>
      <c r="L7" t="s">
        <v>2927</v>
      </c>
      <c r="M7" s="2" t="s">
        <v>2928</v>
      </c>
    </row>
    <row r="8" spans="1:13">
      <c r="A8" t="s">
        <v>19</v>
      </c>
      <c r="B8">
        <v>2021</v>
      </c>
      <c r="C8" t="s">
        <v>778</v>
      </c>
      <c r="D8" t="s">
        <v>1331</v>
      </c>
      <c r="E8" t="s">
        <v>1637</v>
      </c>
      <c r="F8" t="s">
        <v>2030</v>
      </c>
      <c r="G8" t="s">
        <v>1797</v>
      </c>
      <c r="H8" t="s">
        <v>1954</v>
      </c>
      <c r="I8" t="s">
        <v>1541</v>
      </c>
      <c r="L8" t="s">
        <v>2927</v>
      </c>
      <c r="M8" s="2" t="s">
        <v>2928</v>
      </c>
    </row>
    <row r="9" spans="1:13">
      <c r="A9" t="s">
        <v>20</v>
      </c>
      <c r="B9">
        <v>2021</v>
      </c>
      <c r="C9" t="s">
        <v>779</v>
      </c>
      <c r="D9" t="s">
        <v>1331</v>
      </c>
      <c r="E9" t="s">
        <v>1637</v>
      </c>
      <c r="F9" t="s">
        <v>2030</v>
      </c>
      <c r="G9" t="s">
        <v>1797</v>
      </c>
      <c r="H9" t="s">
        <v>1954</v>
      </c>
      <c r="I9" t="s">
        <v>1541</v>
      </c>
      <c r="L9" t="s">
        <v>2927</v>
      </c>
      <c r="M9" s="2" t="s">
        <v>2928</v>
      </c>
    </row>
    <row r="10" spans="1:13">
      <c r="A10" t="s">
        <v>21</v>
      </c>
      <c r="B10">
        <v>2016</v>
      </c>
      <c r="C10" t="s">
        <v>780</v>
      </c>
      <c r="F10" t="s">
        <v>1622</v>
      </c>
      <c r="I10" t="s">
        <v>2745</v>
      </c>
      <c r="L10" t="s">
        <v>2927</v>
      </c>
      <c r="M10" s="2" t="s">
        <v>2928</v>
      </c>
    </row>
    <row r="11" spans="1:13">
      <c r="A11" t="s">
        <v>22</v>
      </c>
      <c r="B11">
        <v>2016</v>
      </c>
      <c r="C11" t="s">
        <v>781</v>
      </c>
      <c r="D11" t="s">
        <v>1332</v>
      </c>
      <c r="E11" t="s">
        <v>1787</v>
      </c>
      <c r="F11" t="s">
        <v>1622</v>
      </c>
      <c r="G11" t="s">
        <v>2376</v>
      </c>
      <c r="H11" t="s">
        <v>2530</v>
      </c>
      <c r="I11" t="s">
        <v>2745</v>
      </c>
      <c r="L11" t="s">
        <v>2927</v>
      </c>
      <c r="M11" s="2" t="s">
        <v>2928</v>
      </c>
    </row>
    <row r="12" spans="1:13">
      <c r="A12" t="s">
        <v>23</v>
      </c>
      <c r="B12">
        <v>2016</v>
      </c>
      <c r="C12" t="s">
        <v>781</v>
      </c>
      <c r="D12" t="s">
        <v>1333</v>
      </c>
      <c r="E12" t="s">
        <v>1788</v>
      </c>
      <c r="F12" t="s">
        <v>1951</v>
      </c>
      <c r="G12" t="s">
        <v>1578</v>
      </c>
      <c r="H12" t="s">
        <v>2531</v>
      </c>
      <c r="I12" t="s">
        <v>2330</v>
      </c>
      <c r="L12" t="s">
        <v>2927</v>
      </c>
      <c r="M12" s="2" t="s">
        <v>2928</v>
      </c>
    </row>
    <row r="13" spans="1:13">
      <c r="A13" t="s">
        <v>24</v>
      </c>
      <c r="B13">
        <v>2016</v>
      </c>
      <c r="C13" t="s">
        <v>782</v>
      </c>
      <c r="E13" t="s">
        <v>1788</v>
      </c>
      <c r="F13" t="s">
        <v>2031</v>
      </c>
      <c r="H13" t="s">
        <v>2531</v>
      </c>
      <c r="I13" t="s">
        <v>2330</v>
      </c>
      <c r="L13" t="s">
        <v>2927</v>
      </c>
      <c r="M13" s="2" t="s">
        <v>2928</v>
      </c>
    </row>
    <row r="14" spans="1:13">
      <c r="A14" t="s">
        <v>25</v>
      </c>
      <c r="B14">
        <v>2016</v>
      </c>
      <c r="C14" t="s">
        <v>783</v>
      </c>
      <c r="D14" t="s">
        <v>1334</v>
      </c>
      <c r="G14" t="s">
        <v>1578</v>
      </c>
      <c r="L14" t="s">
        <v>2927</v>
      </c>
      <c r="M14" s="2" t="s">
        <v>2928</v>
      </c>
    </row>
    <row r="15" spans="1:13">
      <c r="A15" t="s">
        <v>26</v>
      </c>
      <c r="B15">
        <v>2016</v>
      </c>
      <c r="C15" t="s">
        <v>784</v>
      </c>
      <c r="D15" t="s">
        <v>1332</v>
      </c>
      <c r="G15" t="s">
        <v>2376</v>
      </c>
      <c r="I15" t="s">
        <v>2745</v>
      </c>
      <c r="L15" t="s">
        <v>2927</v>
      </c>
      <c r="M15" s="2" t="s">
        <v>2928</v>
      </c>
    </row>
    <row r="16" spans="1:13">
      <c r="A16" t="s">
        <v>27</v>
      </c>
      <c r="B16">
        <v>2016</v>
      </c>
      <c r="C16" t="s">
        <v>785</v>
      </c>
      <c r="E16" t="s">
        <v>1787</v>
      </c>
      <c r="H16" t="s">
        <v>2530</v>
      </c>
      <c r="L16" t="s">
        <v>2927</v>
      </c>
      <c r="M16" s="2" t="s">
        <v>2928</v>
      </c>
    </row>
    <row r="17" spans="1:13">
      <c r="A17" t="s">
        <v>28</v>
      </c>
      <c r="B17">
        <v>2016</v>
      </c>
      <c r="C17" t="s">
        <v>786</v>
      </c>
      <c r="D17" t="s">
        <v>1333</v>
      </c>
      <c r="F17" t="s">
        <v>1951</v>
      </c>
      <c r="L17" t="s">
        <v>2927</v>
      </c>
      <c r="M17" s="2" t="s">
        <v>2928</v>
      </c>
    </row>
    <row r="18" spans="1:13">
      <c r="A18" t="s">
        <v>29</v>
      </c>
      <c r="B18">
        <v>2020</v>
      </c>
      <c r="C18" t="s">
        <v>787</v>
      </c>
      <c r="D18" t="s">
        <v>1335</v>
      </c>
      <c r="E18" t="s">
        <v>1789</v>
      </c>
      <c r="F18" t="s">
        <v>1622</v>
      </c>
      <c r="G18" t="s">
        <v>1604</v>
      </c>
      <c r="H18" t="s">
        <v>2532</v>
      </c>
      <c r="I18" t="s">
        <v>2693</v>
      </c>
      <c r="L18" t="s">
        <v>2927</v>
      </c>
      <c r="M18" s="2" t="s">
        <v>2928</v>
      </c>
    </row>
    <row r="19" spans="1:13">
      <c r="A19" t="s">
        <v>30</v>
      </c>
      <c r="B19">
        <v>2020</v>
      </c>
      <c r="C19" t="s">
        <v>788</v>
      </c>
      <c r="D19" t="s">
        <v>1335</v>
      </c>
      <c r="E19" t="s">
        <v>1789</v>
      </c>
      <c r="F19" t="s">
        <v>1622</v>
      </c>
      <c r="G19" t="s">
        <v>1604</v>
      </c>
      <c r="H19" t="s">
        <v>2532</v>
      </c>
      <c r="I19" t="s">
        <v>2693</v>
      </c>
      <c r="L19" t="s">
        <v>2927</v>
      </c>
      <c r="M19" s="2" t="s">
        <v>2928</v>
      </c>
    </row>
    <row r="20" spans="1:13">
      <c r="A20" t="s">
        <v>31</v>
      </c>
      <c r="C20" t="s">
        <v>789</v>
      </c>
      <c r="D20" t="s">
        <v>1336</v>
      </c>
      <c r="F20" t="s">
        <v>2032</v>
      </c>
      <c r="H20" t="s">
        <v>2533</v>
      </c>
      <c r="I20" t="s">
        <v>2746</v>
      </c>
      <c r="L20" t="s">
        <v>2927</v>
      </c>
      <c r="M20" s="2" t="s">
        <v>2928</v>
      </c>
    </row>
    <row r="21" spans="1:13">
      <c r="A21" t="s">
        <v>32</v>
      </c>
      <c r="B21">
        <v>2019</v>
      </c>
      <c r="C21" t="s">
        <v>790</v>
      </c>
      <c r="D21" t="s">
        <v>1337</v>
      </c>
      <c r="E21" t="s">
        <v>1790</v>
      </c>
      <c r="F21" t="s">
        <v>1826</v>
      </c>
      <c r="H21" t="s">
        <v>1637</v>
      </c>
      <c r="I21" t="s">
        <v>2747</v>
      </c>
      <c r="L21" t="s">
        <v>2927</v>
      </c>
      <c r="M21" s="2" t="s">
        <v>2928</v>
      </c>
    </row>
    <row r="22" spans="1:13">
      <c r="A22" t="s">
        <v>33</v>
      </c>
      <c r="B22">
        <v>2021</v>
      </c>
      <c r="C22" t="s">
        <v>791</v>
      </c>
      <c r="D22">
        <f>1215</f>
        <v>0</v>
      </c>
      <c r="F22" t="s">
        <v>2033</v>
      </c>
      <c r="L22" t="s">
        <v>2927</v>
      </c>
      <c r="M22" s="2" t="s">
        <v>2928</v>
      </c>
    </row>
    <row r="23" spans="1:13">
      <c r="A23" t="s">
        <v>34</v>
      </c>
      <c r="B23">
        <v>2014</v>
      </c>
      <c r="C23" t="s">
        <v>792</v>
      </c>
      <c r="D23" t="s">
        <v>1338</v>
      </c>
      <c r="E23" t="s">
        <v>1791</v>
      </c>
      <c r="F23" t="s">
        <v>1449</v>
      </c>
      <c r="H23" t="s">
        <v>2333</v>
      </c>
      <c r="I23" t="s">
        <v>2480</v>
      </c>
      <c r="L23" t="s">
        <v>2927</v>
      </c>
      <c r="M23" s="2" t="s">
        <v>2928</v>
      </c>
    </row>
    <row r="24" spans="1:13">
      <c r="A24" t="s">
        <v>35</v>
      </c>
      <c r="C24" t="s">
        <v>793</v>
      </c>
      <c r="D24" t="s">
        <v>1339</v>
      </c>
      <c r="E24" t="s">
        <v>1494</v>
      </c>
      <c r="F24" t="s">
        <v>1377</v>
      </c>
      <c r="G24" t="s">
        <v>1495</v>
      </c>
      <c r="H24" t="s">
        <v>1336</v>
      </c>
      <c r="L24" t="s">
        <v>2927</v>
      </c>
      <c r="M24" s="2" t="s">
        <v>2928</v>
      </c>
    </row>
    <row r="25" spans="1:13">
      <c r="A25" t="s">
        <v>36</v>
      </c>
      <c r="B25">
        <v>2022</v>
      </c>
      <c r="C25" t="s">
        <v>794</v>
      </c>
      <c r="D25" t="s">
        <v>1340</v>
      </c>
      <c r="E25" t="s">
        <v>1792</v>
      </c>
      <c r="F25" t="s">
        <v>2034</v>
      </c>
      <c r="G25" t="s">
        <v>1840</v>
      </c>
      <c r="H25" t="s">
        <v>2381</v>
      </c>
      <c r="I25" t="s">
        <v>2748</v>
      </c>
      <c r="L25" t="s">
        <v>2927</v>
      </c>
      <c r="M25" s="2" t="s">
        <v>2928</v>
      </c>
    </row>
    <row r="26" spans="1:13">
      <c r="A26" t="s">
        <v>37</v>
      </c>
      <c r="B26">
        <v>2015</v>
      </c>
      <c r="C26" t="s">
        <v>795</v>
      </c>
      <c r="F26" t="s">
        <v>2035</v>
      </c>
      <c r="L26" t="s">
        <v>2927</v>
      </c>
      <c r="M26" s="2" t="s">
        <v>2928</v>
      </c>
    </row>
    <row r="27" spans="1:13">
      <c r="A27" t="s">
        <v>38</v>
      </c>
      <c r="B27">
        <v>2016</v>
      </c>
      <c r="C27" t="s">
        <v>796</v>
      </c>
      <c r="D27" t="s">
        <v>1336</v>
      </c>
      <c r="E27" t="s">
        <v>1793</v>
      </c>
      <c r="F27" t="s">
        <v>2036</v>
      </c>
      <c r="G27" t="s">
        <v>2314</v>
      </c>
      <c r="H27" t="s">
        <v>1509</v>
      </c>
      <c r="I27" t="s">
        <v>1509</v>
      </c>
      <c r="L27" t="s">
        <v>2927</v>
      </c>
      <c r="M27" s="2" t="s">
        <v>2928</v>
      </c>
    </row>
    <row r="28" spans="1:13">
      <c r="A28" t="s">
        <v>39</v>
      </c>
      <c r="B28">
        <v>2016</v>
      </c>
      <c r="C28" t="s">
        <v>797</v>
      </c>
      <c r="D28" t="s">
        <v>1341</v>
      </c>
      <c r="F28" t="s">
        <v>2037</v>
      </c>
      <c r="I28" t="s">
        <v>2749</v>
      </c>
      <c r="L28" t="s">
        <v>2927</v>
      </c>
      <c r="M28" s="2" t="s">
        <v>2928</v>
      </c>
    </row>
    <row r="29" spans="1:13">
      <c r="A29" t="s">
        <v>40</v>
      </c>
      <c r="B29">
        <v>2022</v>
      </c>
      <c r="C29" t="s">
        <v>798</v>
      </c>
      <c r="D29" t="s">
        <v>1342</v>
      </c>
      <c r="E29" t="s">
        <v>1333</v>
      </c>
      <c r="F29" t="s">
        <v>2038</v>
      </c>
      <c r="G29" t="s">
        <v>2377</v>
      </c>
      <c r="H29" t="s">
        <v>2534</v>
      </c>
      <c r="I29" t="s">
        <v>1950</v>
      </c>
      <c r="L29" t="s">
        <v>2927</v>
      </c>
      <c r="M29" s="2" t="s">
        <v>2928</v>
      </c>
    </row>
    <row r="30" spans="1:13">
      <c r="A30" t="s">
        <v>41</v>
      </c>
      <c r="B30">
        <v>2022</v>
      </c>
      <c r="C30" t="s">
        <v>799</v>
      </c>
      <c r="D30" t="s">
        <v>1343</v>
      </c>
      <c r="F30" t="s">
        <v>2039</v>
      </c>
      <c r="H30" t="s">
        <v>2535</v>
      </c>
      <c r="L30" t="s">
        <v>2927</v>
      </c>
      <c r="M30" s="2" t="s">
        <v>2928</v>
      </c>
    </row>
    <row r="31" spans="1:13">
      <c r="A31" t="s">
        <v>42</v>
      </c>
      <c r="B31">
        <v>2019</v>
      </c>
      <c r="C31" t="s">
        <v>800</v>
      </c>
      <c r="D31" t="s">
        <v>1344</v>
      </c>
      <c r="E31" t="s">
        <v>1349</v>
      </c>
      <c r="F31" t="s">
        <v>1429</v>
      </c>
      <c r="G31" t="s">
        <v>1877</v>
      </c>
      <c r="H31" t="s">
        <v>2536</v>
      </c>
      <c r="I31" t="s">
        <v>2750</v>
      </c>
      <c r="L31" t="s">
        <v>2927</v>
      </c>
      <c r="M31" s="2" t="s">
        <v>2928</v>
      </c>
    </row>
    <row r="32" spans="1:13">
      <c r="A32" t="s">
        <v>43</v>
      </c>
      <c r="B32">
        <v>2016</v>
      </c>
      <c r="C32" t="s">
        <v>801</v>
      </c>
      <c r="D32" t="s">
        <v>1345</v>
      </c>
      <c r="E32" t="s">
        <v>1794</v>
      </c>
      <c r="F32" t="s">
        <v>2040</v>
      </c>
      <c r="G32" t="s">
        <v>2378</v>
      </c>
      <c r="H32" t="s">
        <v>1967</v>
      </c>
      <c r="I32" t="s">
        <v>2606</v>
      </c>
      <c r="J32">
        <v>3</v>
      </c>
      <c r="K32">
        <v>3</v>
      </c>
      <c r="L32" t="s">
        <v>2927</v>
      </c>
      <c r="M32" s="2" t="s">
        <v>2928</v>
      </c>
    </row>
    <row r="33" spans="1:13">
      <c r="A33" t="s">
        <v>44</v>
      </c>
      <c r="B33">
        <v>2019</v>
      </c>
      <c r="C33" t="s">
        <v>802</v>
      </c>
      <c r="D33" t="s">
        <v>1346</v>
      </c>
      <c r="E33" t="s">
        <v>1337</v>
      </c>
      <c r="F33" t="s">
        <v>2041</v>
      </c>
      <c r="G33" t="s">
        <v>2379</v>
      </c>
      <c r="H33" t="s">
        <v>2537</v>
      </c>
      <c r="I33" t="s">
        <v>2751</v>
      </c>
      <c r="L33" t="s">
        <v>2927</v>
      </c>
      <c r="M33" s="2" t="s">
        <v>2928</v>
      </c>
    </row>
    <row r="34" spans="1:13">
      <c r="A34" t="s">
        <v>45</v>
      </c>
      <c r="B34">
        <v>2016</v>
      </c>
      <c r="C34" t="s">
        <v>803</v>
      </c>
      <c r="D34" t="s">
        <v>1347</v>
      </c>
      <c r="E34" t="s">
        <v>1795</v>
      </c>
      <c r="F34" t="s">
        <v>1383</v>
      </c>
      <c r="G34" t="s">
        <v>1407</v>
      </c>
      <c r="H34" t="s">
        <v>2538</v>
      </c>
      <c r="I34" t="s">
        <v>1807</v>
      </c>
      <c r="L34" t="s">
        <v>2927</v>
      </c>
      <c r="M34" s="2" t="s">
        <v>2928</v>
      </c>
    </row>
    <row r="35" spans="1:13">
      <c r="A35" t="s">
        <v>46</v>
      </c>
      <c r="B35">
        <v>2016</v>
      </c>
      <c r="C35" t="s">
        <v>781</v>
      </c>
      <c r="D35" t="s">
        <v>1348</v>
      </c>
      <c r="F35" t="s">
        <v>1348</v>
      </c>
      <c r="H35" t="s">
        <v>2539</v>
      </c>
      <c r="I35" t="s">
        <v>1607</v>
      </c>
      <c r="L35" t="s">
        <v>2927</v>
      </c>
      <c r="M35" s="2" t="s">
        <v>2928</v>
      </c>
    </row>
    <row r="36" spans="1:13">
      <c r="A36" t="s">
        <v>47</v>
      </c>
      <c r="B36">
        <v>2016</v>
      </c>
      <c r="C36" t="s">
        <v>781</v>
      </c>
      <c r="D36" t="s">
        <v>1336</v>
      </c>
      <c r="F36" t="s">
        <v>2042</v>
      </c>
      <c r="L36" t="s">
        <v>2927</v>
      </c>
      <c r="M36" s="2" t="s">
        <v>2928</v>
      </c>
    </row>
    <row r="37" spans="1:13">
      <c r="A37" t="s">
        <v>48</v>
      </c>
      <c r="B37">
        <v>2019</v>
      </c>
      <c r="C37" t="s">
        <v>804</v>
      </c>
      <c r="D37" t="s">
        <v>1349</v>
      </c>
      <c r="E37" t="s">
        <v>1796</v>
      </c>
      <c r="F37" t="s">
        <v>1527</v>
      </c>
      <c r="G37" t="s">
        <v>1965</v>
      </c>
      <c r="H37" t="s">
        <v>1336</v>
      </c>
      <c r="I37" t="s">
        <v>2752</v>
      </c>
      <c r="L37" t="s">
        <v>2927</v>
      </c>
      <c r="M37" s="2" t="s">
        <v>2928</v>
      </c>
    </row>
    <row r="38" spans="1:13">
      <c r="A38" t="s">
        <v>49</v>
      </c>
      <c r="B38">
        <v>2019</v>
      </c>
      <c r="C38" t="s">
        <v>805</v>
      </c>
      <c r="D38" t="s">
        <v>1350</v>
      </c>
      <c r="F38" t="s">
        <v>1895</v>
      </c>
      <c r="L38" t="s">
        <v>2927</v>
      </c>
      <c r="M38" s="2" t="s">
        <v>2928</v>
      </c>
    </row>
    <row r="39" spans="1:13">
      <c r="A39" t="s">
        <v>50</v>
      </c>
      <c r="B39">
        <v>2019</v>
      </c>
      <c r="C39" t="s">
        <v>806</v>
      </c>
      <c r="D39" t="s">
        <v>1351</v>
      </c>
      <c r="F39" t="s">
        <v>2043</v>
      </c>
      <c r="L39" t="s">
        <v>2927</v>
      </c>
      <c r="M39" s="2" t="s">
        <v>2928</v>
      </c>
    </row>
    <row r="40" spans="1:13">
      <c r="A40" t="s">
        <v>51</v>
      </c>
      <c r="B40">
        <v>2019</v>
      </c>
      <c r="C40" t="s">
        <v>807</v>
      </c>
      <c r="D40" t="s">
        <v>1352</v>
      </c>
      <c r="F40" t="s">
        <v>1401</v>
      </c>
      <c r="L40" t="s">
        <v>2927</v>
      </c>
      <c r="M40" s="2" t="s">
        <v>2928</v>
      </c>
    </row>
    <row r="41" spans="1:13">
      <c r="A41" t="s">
        <v>52</v>
      </c>
      <c r="C41" t="s">
        <v>808</v>
      </c>
      <c r="D41" t="s">
        <v>1336</v>
      </c>
      <c r="F41" t="s">
        <v>2044</v>
      </c>
      <c r="L41" t="s">
        <v>2927</v>
      </c>
      <c r="M41" s="2" t="s">
        <v>2928</v>
      </c>
    </row>
    <row r="42" spans="1:13">
      <c r="A42" t="s">
        <v>53</v>
      </c>
      <c r="C42" t="s">
        <v>809</v>
      </c>
      <c r="F42" t="s">
        <v>1637</v>
      </c>
      <c r="L42" t="s">
        <v>2927</v>
      </c>
      <c r="M42" s="2" t="s">
        <v>2928</v>
      </c>
    </row>
    <row r="43" spans="1:13">
      <c r="A43" t="s">
        <v>54</v>
      </c>
      <c r="C43" t="s">
        <v>810</v>
      </c>
      <c r="D43" t="s">
        <v>1336</v>
      </c>
      <c r="F43" t="s">
        <v>1527</v>
      </c>
      <c r="L43" t="s">
        <v>2927</v>
      </c>
      <c r="M43" s="2" t="s">
        <v>2928</v>
      </c>
    </row>
    <row r="44" spans="1:13">
      <c r="A44" t="s">
        <v>55</v>
      </c>
      <c r="C44" t="s">
        <v>781</v>
      </c>
      <c r="D44" t="s">
        <v>1353</v>
      </c>
      <c r="F44" t="s">
        <v>1462</v>
      </c>
      <c r="L44" t="s">
        <v>2927</v>
      </c>
      <c r="M44" s="2" t="s">
        <v>2928</v>
      </c>
    </row>
    <row r="45" spans="1:13">
      <c r="A45" t="s">
        <v>56</v>
      </c>
      <c r="C45" t="s">
        <v>781</v>
      </c>
      <c r="D45" t="s">
        <v>1354</v>
      </c>
      <c r="L45" t="s">
        <v>2927</v>
      </c>
      <c r="M45" s="2" t="s">
        <v>2928</v>
      </c>
    </row>
    <row r="46" spans="1:13">
      <c r="A46" t="s">
        <v>57</v>
      </c>
      <c r="C46" t="s">
        <v>781</v>
      </c>
      <c r="D46" t="s">
        <v>1355</v>
      </c>
      <c r="F46" t="s">
        <v>2045</v>
      </c>
      <c r="L46" t="s">
        <v>2927</v>
      </c>
      <c r="M46" s="2" t="s">
        <v>2928</v>
      </c>
    </row>
    <row r="47" spans="1:13">
      <c r="A47" t="s">
        <v>58</v>
      </c>
      <c r="B47">
        <v>2015</v>
      </c>
      <c r="C47" t="s">
        <v>811</v>
      </c>
      <c r="D47" t="s">
        <v>1356</v>
      </c>
      <c r="F47" t="s">
        <v>2046</v>
      </c>
      <c r="L47" t="s">
        <v>2927</v>
      </c>
      <c r="M47" s="2" t="s">
        <v>2928</v>
      </c>
    </row>
    <row r="48" spans="1:13">
      <c r="A48" t="s">
        <v>59</v>
      </c>
      <c r="B48">
        <v>2017</v>
      </c>
      <c r="C48" t="s">
        <v>812</v>
      </c>
      <c r="D48" t="s">
        <v>1357</v>
      </c>
      <c r="F48" t="s">
        <v>2047</v>
      </c>
      <c r="L48" t="s">
        <v>2927</v>
      </c>
      <c r="M48" s="2" t="s">
        <v>2928</v>
      </c>
    </row>
    <row r="49" spans="1:13">
      <c r="A49" t="s">
        <v>60</v>
      </c>
      <c r="B49">
        <v>2021</v>
      </c>
      <c r="C49" t="s">
        <v>813</v>
      </c>
      <c r="D49" t="s">
        <v>1358</v>
      </c>
      <c r="E49" t="s">
        <v>1709</v>
      </c>
      <c r="F49" t="s">
        <v>2048</v>
      </c>
      <c r="G49" t="s">
        <v>2380</v>
      </c>
      <c r="H49" t="s">
        <v>1370</v>
      </c>
      <c r="I49" t="s">
        <v>2753</v>
      </c>
      <c r="L49" t="s">
        <v>2927</v>
      </c>
      <c r="M49" s="2" t="s">
        <v>2928</v>
      </c>
    </row>
    <row r="50" spans="1:13">
      <c r="A50" t="s">
        <v>61</v>
      </c>
      <c r="B50">
        <v>2014</v>
      </c>
      <c r="C50" t="s">
        <v>781</v>
      </c>
      <c r="D50" t="s">
        <v>1359</v>
      </c>
      <c r="F50" t="s">
        <v>2032</v>
      </c>
      <c r="L50" t="s">
        <v>2927</v>
      </c>
      <c r="M50" s="2" t="s">
        <v>2928</v>
      </c>
    </row>
    <row r="51" spans="1:13">
      <c r="A51" t="s">
        <v>62</v>
      </c>
      <c r="B51">
        <v>2014</v>
      </c>
      <c r="C51" t="s">
        <v>814</v>
      </c>
      <c r="L51" t="s">
        <v>2927</v>
      </c>
      <c r="M51" s="2" t="s">
        <v>2928</v>
      </c>
    </row>
    <row r="52" spans="1:13">
      <c r="A52" t="s">
        <v>63</v>
      </c>
      <c r="B52">
        <v>2014</v>
      </c>
      <c r="C52" t="s">
        <v>815</v>
      </c>
      <c r="D52" t="s">
        <v>1360</v>
      </c>
      <c r="E52" t="s">
        <v>1384</v>
      </c>
      <c r="F52" t="s">
        <v>1331</v>
      </c>
      <c r="G52" t="s">
        <v>2381</v>
      </c>
      <c r="H52" t="s">
        <v>2540</v>
      </c>
      <c r="I52" t="s">
        <v>1960</v>
      </c>
      <c r="L52" t="s">
        <v>2927</v>
      </c>
      <c r="M52" s="2" t="s">
        <v>2928</v>
      </c>
    </row>
    <row r="53" spans="1:13">
      <c r="A53" t="s">
        <v>64</v>
      </c>
      <c r="B53">
        <v>2021</v>
      </c>
      <c r="C53" t="s">
        <v>816</v>
      </c>
      <c r="D53" t="s">
        <v>1361</v>
      </c>
      <c r="E53">
        <f>7300</f>
        <v>0</v>
      </c>
      <c r="F53" t="s">
        <v>1584</v>
      </c>
      <c r="G53" t="s">
        <v>2382</v>
      </c>
      <c r="H53" t="s">
        <v>2268</v>
      </c>
      <c r="I53" t="s">
        <v>2279</v>
      </c>
      <c r="L53" t="s">
        <v>2927</v>
      </c>
      <c r="M53" s="2" t="s">
        <v>2928</v>
      </c>
    </row>
    <row r="54" spans="1:13">
      <c r="A54" t="s">
        <v>65</v>
      </c>
      <c r="B54">
        <v>2022</v>
      </c>
      <c r="C54" t="s">
        <v>817</v>
      </c>
      <c r="D54" t="s">
        <v>1353</v>
      </c>
      <c r="E54" t="s">
        <v>1797</v>
      </c>
      <c r="F54" t="s">
        <v>2049</v>
      </c>
      <c r="G54" t="s">
        <v>2383</v>
      </c>
      <c r="H54" t="s">
        <v>1477</v>
      </c>
      <c r="I54" t="s">
        <v>2754</v>
      </c>
      <c r="L54" t="s">
        <v>2927</v>
      </c>
      <c r="M54" s="2" t="s">
        <v>2928</v>
      </c>
    </row>
    <row r="55" spans="1:13">
      <c r="A55" t="s">
        <v>66</v>
      </c>
      <c r="B55">
        <v>2022</v>
      </c>
      <c r="C55" t="s">
        <v>781</v>
      </c>
      <c r="D55" t="s">
        <v>1362</v>
      </c>
      <c r="F55" t="s">
        <v>1658</v>
      </c>
      <c r="L55" t="s">
        <v>2927</v>
      </c>
      <c r="M55" s="2" t="s">
        <v>2928</v>
      </c>
    </row>
    <row r="56" spans="1:13">
      <c r="A56" t="s">
        <v>67</v>
      </c>
      <c r="B56">
        <v>2022</v>
      </c>
      <c r="C56" t="s">
        <v>818</v>
      </c>
      <c r="D56" t="s">
        <v>1336</v>
      </c>
      <c r="E56" t="s">
        <v>1798</v>
      </c>
      <c r="F56" t="s">
        <v>2050</v>
      </c>
      <c r="G56" t="s">
        <v>2384</v>
      </c>
      <c r="H56" t="s">
        <v>1398</v>
      </c>
      <c r="I56" t="s">
        <v>2755</v>
      </c>
      <c r="L56" t="s">
        <v>2927</v>
      </c>
      <c r="M56" s="2" t="s">
        <v>2928</v>
      </c>
    </row>
    <row r="57" spans="1:13">
      <c r="A57" t="s">
        <v>68</v>
      </c>
      <c r="B57">
        <v>2016</v>
      </c>
      <c r="C57" t="s">
        <v>819</v>
      </c>
      <c r="D57" t="s">
        <v>1363</v>
      </c>
      <c r="E57" t="s">
        <v>1799</v>
      </c>
      <c r="F57" t="s">
        <v>2051</v>
      </c>
      <c r="G57" t="s">
        <v>1358</v>
      </c>
      <c r="L57" t="s">
        <v>2927</v>
      </c>
      <c r="M57" s="2" t="s">
        <v>2928</v>
      </c>
    </row>
    <row r="58" spans="1:13">
      <c r="A58" t="s">
        <v>69</v>
      </c>
      <c r="B58">
        <v>2016</v>
      </c>
      <c r="C58" t="s">
        <v>781</v>
      </c>
      <c r="D58" t="s">
        <v>1364</v>
      </c>
      <c r="F58" t="s">
        <v>2052</v>
      </c>
      <c r="L58" t="s">
        <v>2927</v>
      </c>
      <c r="M58" s="2" t="s">
        <v>2928</v>
      </c>
    </row>
    <row r="59" spans="1:13">
      <c r="A59" t="s">
        <v>70</v>
      </c>
      <c r="B59">
        <v>2016</v>
      </c>
      <c r="C59" t="s">
        <v>781</v>
      </c>
      <c r="D59" t="s">
        <v>1365</v>
      </c>
      <c r="F59" t="s">
        <v>1336</v>
      </c>
      <c r="L59" t="s">
        <v>2927</v>
      </c>
      <c r="M59" s="2" t="s">
        <v>2928</v>
      </c>
    </row>
    <row r="60" spans="1:13">
      <c r="A60" t="s">
        <v>71</v>
      </c>
      <c r="B60">
        <v>2016</v>
      </c>
      <c r="C60" t="s">
        <v>781</v>
      </c>
      <c r="D60" t="s">
        <v>1366</v>
      </c>
      <c r="F60" t="s">
        <v>2053</v>
      </c>
      <c r="G60" t="s">
        <v>1583</v>
      </c>
      <c r="H60" t="s">
        <v>2541</v>
      </c>
      <c r="I60" t="s">
        <v>2756</v>
      </c>
      <c r="L60" t="s">
        <v>2927</v>
      </c>
      <c r="M60" s="2" t="s">
        <v>2928</v>
      </c>
    </row>
    <row r="61" spans="1:13">
      <c r="A61" t="s">
        <v>72</v>
      </c>
      <c r="B61">
        <v>2016</v>
      </c>
      <c r="C61" t="s">
        <v>820</v>
      </c>
      <c r="D61" t="s">
        <v>1367</v>
      </c>
      <c r="F61" t="s">
        <v>2054</v>
      </c>
      <c r="H61" t="s">
        <v>2243</v>
      </c>
      <c r="I61" t="s">
        <v>2757</v>
      </c>
      <c r="L61" t="s">
        <v>2927</v>
      </c>
      <c r="M61" s="2" t="s">
        <v>2928</v>
      </c>
    </row>
    <row r="62" spans="1:13">
      <c r="A62" t="s">
        <v>73</v>
      </c>
      <c r="C62" t="s">
        <v>821</v>
      </c>
      <c r="D62" t="s">
        <v>1368</v>
      </c>
      <c r="F62" t="s">
        <v>1811</v>
      </c>
      <c r="L62" t="s">
        <v>2927</v>
      </c>
      <c r="M62" s="2" t="s">
        <v>2928</v>
      </c>
    </row>
    <row r="63" spans="1:13">
      <c r="A63" t="s">
        <v>74</v>
      </c>
      <c r="B63">
        <v>2017</v>
      </c>
      <c r="C63" t="s">
        <v>822</v>
      </c>
      <c r="D63" t="s">
        <v>1369</v>
      </c>
      <c r="F63" t="s">
        <v>1523</v>
      </c>
      <c r="L63" t="s">
        <v>2927</v>
      </c>
      <c r="M63" s="2" t="s">
        <v>2928</v>
      </c>
    </row>
    <row r="64" spans="1:13">
      <c r="A64" t="s">
        <v>75</v>
      </c>
      <c r="B64">
        <v>2014</v>
      </c>
      <c r="C64" t="s">
        <v>823</v>
      </c>
      <c r="D64" t="s">
        <v>1370</v>
      </c>
      <c r="F64" t="s">
        <v>2050</v>
      </c>
      <c r="H64" t="s">
        <v>2542</v>
      </c>
      <c r="I64" t="s">
        <v>2758</v>
      </c>
      <c r="L64" t="s">
        <v>2927</v>
      </c>
      <c r="M64" s="2" t="s">
        <v>2928</v>
      </c>
    </row>
    <row r="65" spans="1:13">
      <c r="A65" t="s">
        <v>76</v>
      </c>
      <c r="B65">
        <v>2014</v>
      </c>
      <c r="C65" t="s">
        <v>824</v>
      </c>
      <c r="D65" t="s">
        <v>1371</v>
      </c>
      <c r="L65" t="s">
        <v>2927</v>
      </c>
      <c r="M65" s="2" t="s">
        <v>2928</v>
      </c>
    </row>
    <row r="66" spans="1:13">
      <c r="A66" t="s">
        <v>77</v>
      </c>
      <c r="B66">
        <v>2019</v>
      </c>
      <c r="C66" t="s">
        <v>825</v>
      </c>
      <c r="D66" t="s">
        <v>1372</v>
      </c>
      <c r="E66" t="s">
        <v>1800</v>
      </c>
      <c r="F66" t="s">
        <v>2055</v>
      </c>
      <c r="G66" t="s">
        <v>2385</v>
      </c>
      <c r="H66" t="s">
        <v>1770</v>
      </c>
      <c r="I66" t="s">
        <v>1895</v>
      </c>
      <c r="L66" t="s">
        <v>2927</v>
      </c>
      <c r="M66" s="2" t="s">
        <v>2928</v>
      </c>
    </row>
    <row r="67" spans="1:13">
      <c r="A67" t="s">
        <v>78</v>
      </c>
      <c r="B67">
        <v>2016</v>
      </c>
      <c r="C67" t="s">
        <v>826</v>
      </c>
      <c r="D67" t="s">
        <v>1373</v>
      </c>
      <c r="E67" t="s">
        <v>1801</v>
      </c>
      <c r="F67" t="s">
        <v>1708</v>
      </c>
      <c r="G67" t="s">
        <v>1992</v>
      </c>
      <c r="H67" t="s">
        <v>2543</v>
      </c>
      <c r="I67" t="s">
        <v>2759</v>
      </c>
      <c r="L67" t="s">
        <v>2927</v>
      </c>
      <c r="M67" s="2" t="s">
        <v>2928</v>
      </c>
    </row>
    <row r="68" spans="1:13">
      <c r="A68" t="s">
        <v>79</v>
      </c>
      <c r="B68">
        <v>2016</v>
      </c>
      <c r="C68" t="s">
        <v>827</v>
      </c>
      <c r="D68" t="s">
        <v>1374</v>
      </c>
      <c r="E68" t="s">
        <v>1802</v>
      </c>
      <c r="F68" t="s">
        <v>2056</v>
      </c>
      <c r="G68" t="s">
        <v>2386</v>
      </c>
      <c r="K68">
        <v>0.01</v>
      </c>
      <c r="L68" t="s">
        <v>2927</v>
      </c>
      <c r="M68" s="2" t="s">
        <v>2928</v>
      </c>
    </row>
    <row r="69" spans="1:13">
      <c r="A69" t="s">
        <v>80</v>
      </c>
      <c r="B69">
        <v>2016</v>
      </c>
      <c r="C69" t="s">
        <v>828</v>
      </c>
      <c r="D69" t="s">
        <v>1375</v>
      </c>
      <c r="E69" t="s">
        <v>1803</v>
      </c>
      <c r="F69" t="s">
        <v>1333</v>
      </c>
      <c r="G69" t="s">
        <v>1408</v>
      </c>
      <c r="H69" t="s">
        <v>1958</v>
      </c>
      <c r="I69" t="s">
        <v>2173</v>
      </c>
      <c r="L69" t="s">
        <v>2927</v>
      </c>
      <c r="M69" s="2" t="s">
        <v>2928</v>
      </c>
    </row>
    <row r="70" spans="1:13">
      <c r="A70" t="s">
        <v>81</v>
      </c>
      <c r="B70">
        <v>2016</v>
      </c>
      <c r="C70" t="s">
        <v>829</v>
      </c>
      <c r="D70" t="s">
        <v>1376</v>
      </c>
      <c r="E70" t="s">
        <v>1485</v>
      </c>
      <c r="F70" t="s">
        <v>1450</v>
      </c>
      <c r="G70" t="s">
        <v>1592</v>
      </c>
      <c r="H70" t="s">
        <v>2544</v>
      </c>
      <c r="L70" t="s">
        <v>2927</v>
      </c>
      <c r="M70" s="2" t="s">
        <v>2928</v>
      </c>
    </row>
    <row r="71" spans="1:13">
      <c r="A71" t="s">
        <v>82</v>
      </c>
      <c r="B71">
        <v>2018</v>
      </c>
      <c r="C71" t="s">
        <v>830</v>
      </c>
      <c r="H71" t="s">
        <v>1969</v>
      </c>
      <c r="I71" t="s">
        <v>2080</v>
      </c>
      <c r="L71" t="s">
        <v>2927</v>
      </c>
      <c r="M71" s="2" t="s">
        <v>2928</v>
      </c>
    </row>
    <row r="72" spans="1:13">
      <c r="A72" t="s">
        <v>83</v>
      </c>
      <c r="B72">
        <v>2016</v>
      </c>
      <c r="C72" t="s">
        <v>831</v>
      </c>
      <c r="D72" t="s">
        <v>1377</v>
      </c>
      <c r="E72" t="s">
        <v>1804</v>
      </c>
      <c r="F72" t="s">
        <v>1388</v>
      </c>
      <c r="G72" t="s">
        <v>1670</v>
      </c>
      <c r="H72" t="s">
        <v>2545</v>
      </c>
      <c r="I72" t="s">
        <v>1895</v>
      </c>
      <c r="L72" t="s">
        <v>2927</v>
      </c>
      <c r="M72" s="2" t="s">
        <v>2928</v>
      </c>
    </row>
    <row r="73" spans="1:13">
      <c r="A73" t="s">
        <v>84</v>
      </c>
      <c r="B73">
        <v>2016</v>
      </c>
      <c r="C73" t="s">
        <v>832</v>
      </c>
      <c r="D73" t="s">
        <v>1378</v>
      </c>
      <c r="E73" t="s">
        <v>1805</v>
      </c>
      <c r="F73" t="s">
        <v>2057</v>
      </c>
      <c r="G73" t="s">
        <v>2387</v>
      </c>
      <c r="H73" t="s">
        <v>1922</v>
      </c>
      <c r="I73" t="s">
        <v>2760</v>
      </c>
      <c r="L73" t="s">
        <v>2927</v>
      </c>
      <c r="M73" s="2" t="s">
        <v>2928</v>
      </c>
    </row>
    <row r="74" spans="1:13">
      <c r="A74" t="s">
        <v>85</v>
      </c>
      <c r="B74">
        <v>2016</v>
      </c>
      <c r="C74" t="s">
        <v>833</v>
      </c>
      <c r="D74" t="s">
        <v>1379</v>
      </c>
      <c r="E74" t="s">
        <v>1805</v>
      </c>
      <c r="F74" t="s">
        <v>2057</v>
      </c>
      <c r="G74" t="s">
        <v>2387</v>
      </c>
      <c r="H74" t="s">
        <v>1922</v>
      </c>
      <c r="I74" t="s">
        <v>2760</v>
      </c>
      <c r="L74" t="s">
        <v>2927</v>
      </c>
      <c r="M74" s="2" t="s">
        <v>2928</v>
      </c>
    </row>
    <row r="75" spans="1:13">
      <c r="A75" t="s">
        <v>86</v>
      </c>
      <c r="B75">
        <v>2018</v>
      </c>
      <c r="C75" t="s">
        <v>834</v>
      </c>
      <c r="D75" t="s">
        <v>1380</v>
      </c>
      <c r="E75" t="s">
        <v>1806</v>
      </c>
      <c r="F75" t="s">
        <v>1590</v>
      </c>
      <c r="G75" t="s">
        <v>2388</v>
      </c>
      <c r="H75" t="s">
        <v>2546</v>
      </c>
      <c r="I75" t="s">
        <v>2761</v>
      </c>
      <c r="L75" t="s">
        <v>2927</v>
      </c>
      <c r="M75" s="2" t="s">
        <v>2928</v>
      </c>
    </row>
    <row r="76" spans="1:13">
      <c r="A76" t="s">
        <v>87</v>
      </c>
      <c r="B76">
        <v>2018</v>
      </c>
      <c r="C76" t="s">
        <v>835</v>
      </c>
      <c r="D76" t="s">
        <v>1380</v>
      </c>
      <c r="E76" t="s">
        <v>1807</v>
      </c>
      <c r="F76" t="s">
        <v>2039</v>
      </c>
      <c r="G76" t="s">
        <v>2389</v>
      </c>
      <c r="L76" t="s">
        <v>2927</v>
      </c>
      <c r="M76" s="2" t="s">
        <v>2928</v>
      </c>
    </row>
    <row r="77" spans="1:13">
      <c r="A77" t="s">
        <v>88</v>
      </c>
      <c r="B77">
        <v>2016</v>
      </c>
      <c r="C77" t="s">
        <v>836</v>
      </c>
      <c r="D77" t="s">
        <v>1381</v>
      </c>
      <c r="E77" t="s">
        <v>1808</v>
      </c>
      <c r="F77" t="s">
        <v>2058</v>
      </c>
      <c r="G77" t="s">
        <v>2390</v>
      </c>
      <c r="H77" t="s">
        <v>2381</v>
      </c>
      <c r="I77" t="s">
        <v>2762</v>
      </c>
      <c r="L77" t="s">
        <v>2927</v>
      </c>
      <c r="M77" s="2" t="s">
        <v>2928</v>
      </c>
    </row>
    <row r="78" spans="1:13">
      <c r="A78" t="s">
        <v>89</v>
      </c>
      <c r="B78">
        <v>2016</v>
      </c>
      <c r="C78" t="s">
        <v>781</v>
      </c>
      <c r="D78" t="s">
        <v>1382</v>
      </c>
      <c r="F78" t="s">
        <v>2059</v>
      </c>
      <c r="L78" t="s">
        <v>2927</v>
      </c>
      <c r="M78" s="2" t="s">
        <v>2928</v>
      </c>
    </row>
    <row r="79" spans="1:13">
      <c r="A79" t="s">
        <v>90</v>
      </c>
      <c r="B79">
        <v>2016</v>
      </c>
      <c r="C79" t="s">
        <v>781</v>
      </c>
      <c r="D79" t="s">
        <v>1383</v>
      </c>
      <c r="F79" t="s">
        <v>2060</v>
      </c>
      <c r="H79" t="s">
        <v>2547</v>
      </c>
      <c r="L79" t="s">
        <v>2927</v>
      </c>
      <c r="M79" s="2" t="s">
        <v>2928</v>
      </c>
    </row>
    <row r="80" spans="1:13">
      <c r="A80" t="s">
        <v>91</v>
      </c>
      <c r="B80">
        <v>2022</v>
      </c>
      <c r="C80" t="s">
        <v>837</v>
      </c>
      <c r="D80" t="s">
        <v>1384</v>
      </c>
      <c r="L80" t="s">
        <v>2927</v>
      </c>
      <c r="M80" s="2" t="s">
        <v>2928</v>
      </c>
    </row>
    <row r="81" spans="1:13">
      <c r="A81" t="s">
        <v>92</v>
      </c>
      <c r="B81">
        <v>2022</v>
      </c>
      <c r="C81" t="s">
        <v>838</v>
      </c>
      <c r="F81" t="s">
        <v>1336</v>
      </c>
      <c r="L81" t="s">
        <v>2927</v>
      </c>
      <c r="M81" s="2" t="s">
        <v>2928</v>
      </c>
    </row>
    <row r="82" spans="1:13">
      <c r="A82" t="s">
        <v>93</v>
      </c>
      <c r="B82">
        <v>2022</v>
      </c>
      <c r="C82" t="s">
        <v>839</v>
      </c>
      <c r="H82" t="s">
        <v>2548</v>
      </c>
      <c r="L82" t="s">
        <v>2927</v>
      </c>
      <c r="M82" s="2" t="s">
        <v>2928</v>
      </c>
    </row>
    <row r="83" spans="1:13">
      <c r="A83" t="s">
        <v>94</v>
      </c>
      <c r="B83">
        <v>2021</v>
      </c>
      <c r="C83" t="s">
        <v>840</v>
      </c>
      <c r="D83" t="s">
        <v>1385</v>
      </c>
      <c r="E83" t="s">
        <v>1809</v>
      </c>
      <c r="F83" t="s">
        <v>2061</v>
      </c>
      <c r="G83" t="s">
        <v>2391</v>
      </c>
      <c r="L83" t="s">
        <v>2927</v>
      </c>
      <c r="M83" s="2" t="s">
        <v>2928</v>
      </c>
    </row>
    <row r="84" spans="1:13">
      <c r="A84" t="s">
        <v>95</v>
      </c>
      <c r="B84">
        <v>2021</v>
      </c>
      <c r="C84" t="s">
        <v>841</v>
      </c>
      <c r="D84" t="s">
        <v>1386</v>
      </c>
      <c r="L84" t="s">
        <v>2927</v>
      </c>
      <c r="M84" s="2" t="s">
        <v>2928</v>
      </c>
    </row>
    <row r="85" spans="1:13">
      <c r="A85" t="s">
        <v>96</v>
      </c>
      <c r="B85">
        <v>2016</v>
      </c>
      <c r="C85" t="s">
        <v>842</v>
      </c>
      <c r="D85" t="s">
        <v>1387</v>
      </c>
      <c r="E85" t="s">
        <v>1810</v>
      </c>
      <c r="F85" t="s">
        <v>2062</v>
      </c>
      <c r="G85" t="s">
        <v>2392</v>
      </c>
      <c r="H85" t="s">
        <v>1986</v>
      </c>
      <c r="I85" t="s">
        <v>1960</v>
      </c>
      <c r="L85" t="s">
        <v>2927</v>
      </c>
      <c r="M85" s="2" t="s">
        <v>2928</v>
      </c>
    </row>
    <row r="86" spans="1:13">
      <c r="A86" t="s">
        <v>97</v>
      </c>
      <c r="B86">
        <v>2016</v>
      </c>
      <c r="C86" t="s">
        <v>843</v>
      </c>
      <c r="I86" t="s">
        <v>2763</v>
      </c>
      <c r="L86" t="s">
        <v>2927</v>
      </c>
      <c r="M86" s="2" t="s">
        <v>2928</v>
      </c>
    </row>
    <row r="87" spans="1:13">
      <c r="A87" t="s">
        <v>98</v>
      </c>
      <c r="B87">
        <v>2016</v>
      </c>
      <c r="C87" t="s">
        <v>844</v>
      </c>
      <c r="I87" t="s">
        <v>2764</v>
      </c>
      <c r="L87" t="s">
        <v>2927</v>
      </c>
      <c r="M87" s="2" t="s">
        <v>2928</v>
      </c>
    </row>
    <row r="88" spans="1:13">
      <c r="A88" t="s">
        <v>99</v>
      </c>
      <c r="B88">
        <v>2016</v>
      </c>
      <c r="C88" t="s">
        <v>845</v>
      </c>
      <c r="D88" t="s">
        <v>1388</v>
      </c>
      <c r="F88" t="s">
        <v>1625</v>
      </c>
      <c r="G88" t="s">
        <v>1495</v>
      </c>
      <c r="H88" t="s">
        <v>1693</v>
      </c>
      <c r="I88" t="s">
        <v>2765</v>
      </c>
      <c r="L88" t="s">
        <v>2927</v>
      </c>
      <c r="M88" s="2" t="s">
        <v>2928</v>
      </c>
    </row>
    <row r="89" spans="1:13">
      <c r="A89" t="s">
        <v>100</v>
      </c>
      <c r="B89">
        <v>2016</v>
      </c>
      <c r="C89" t="s">
        <v>781</v>
      </c>
      <c r="D89" t="s">
        <v>1389</v>
      </c>
      <c r="F89" t="s">
        <v>2063</v>
      </c>
      <c r="H89" t="s">
        <v>2549</v>
      </c>
      <c r="L89" t="s">
        <v>2927</v>
      </c>
      <c r="M89" s="2" t="s">
        <v>2928</v>
      </c>
    </row>
    <row r="90" spans="1:13">
      <c r="A90" t="s">
        <v>101</v>
      </c>
      <c r="B90">
        <v>2016</v>
      </c>
      <c r="C90" t="s">
        <v>781</v>
      </c>
      <c r="D90" t="s">
        <v>1390</v>
      </c>
      <c r="F90" t="s">
        <v>2064</v>
      </c>
      <c r="H90" t="s">
        <v>2550</v>
      </c>
      <c r="L90" t="s">
        <v>2927</v>
      </c>
      <c r="M90" s="2" t="s">
        <v>2928</v>
      </c>
    </row>
    <row r="91" spans="1:13">
      <c r="A91" t="s">
        <v>102</v>
      </c>
      <c r="B91">
        <v>2016</v>
      </c>
      <c r="C91" t="s">
        <v>781</v>
      </c>
      <c r="F91" t="s">
        <v>2065</v>
      </c>
      <c r="L91" t="s">
        <v>2927</v>
      </c>
      <c r="M91" s="2" t="s">
        <v>2928</v>
      </c>
    </row>
    <row r="92" spans="1:13">
      <c r="A92" t="s">
        <v>103</v>
      </c>
      <c r="B92">
        <v>2021</v>
      </c>
      <c r="C92" t="s">
        <v>846</v>
      </c>
      <c r="D92" t="s">
        <v>1391</v>
      </c>
      <c r="E92" t="s">
        <v>1811</v>
      </c>
      <c r="F92" t="s">
        <v>2066</v>
      </c>
      <c r="G92" t="s">
        <v>2393</v>
      </c>
      <c r="H92" t="s">
        <v>2551</v>
      </c>
      <c r="I92" t="s">
        <v>2766</v>
      </c>
      <c r="L92" t="s">
        <v>2927</v>
      </c>
      <c r="M92" s="2" t="s">
        <v>2928</v>
      </c>
    </row>
    <row r="93" spans="1:13">
      <c r="A93" t="s">
        <v>104</v>
      </c>
      <c r="B93">
        <v>2015</v>
      </c>
      <c r="C93" t="s">
        <v>781</v>
      </c>
      <c r="D93" t="s">
        <v>1392</v>
      </c>
      <c r="L93" t="s">
        <v>2927</v>
      </c>
      <c r="M93" s="2" t="s">
        <v>2928</v>
      </c>
    </row>
    <row r="94" spans="1:13">
      <c r="A94" t="s">
        <v>105</v>
      </c>
      <c r="B94">
        <v>2015</v>
      </c>
      <c r="C94" t="s">
        <v>847</v>
      </c>
      <c r="D94" t="s">
        <v>1393</v>
      </c>
      <c r="E94" t="s">
        <v>1812</v>
      </c>
      <c r="F94" t="s">
        <v>1367</v>
      </c>
      <c r="H94" t="s">
        <v>1625</v>
      </c>
      <c r="I94" t="s">
        <v>1589</v>
      </c>
      <c r="L94" t="s">
        <v>2927</v>
      </c>
      <c r="M94" s="2" t="s">
        <v>2928</v>
      </c>
    </row>
    <row r="95" spans="1:13">
      <c r="A95" t="s">
        <v>106</v>
      </c>
      <c r="B95">
        <v>2020</v>
      </c>
      <c r="C95" t="s">
        <v>848</v>
      </c>
      <c r="D95">
        <f>37</f>
        <v>0</v>
      </c>
      <c r="E95">
        <f>4.6</f>
        <v>0</v>
      </c>
      <c r="F95">
        <f>550</f>
        <v>0</v>
      </c>
      <c r="G95">
        <f>53.5</f>
        <v>0</v>
      </c>
      <c r="H95">
        <f>15.94</f>
        <v>0</v>
      </c>
      <c r="I95" t="s">
        <v>2767</v>
      </c>
      <c r="L95" t="s">
        <v>2927</v>
      </c>
      <c r="M95" s="2" t="s">
        <v>2928</v>
      </c>
    </row>
    <row r="96" spans="1:13">
      <c r="A96" t="s">
        <v>107</v>
      </c>
      <c r="B96">
        <v>2019</v>
      </c>
      <c r="C96" t="s">
        <v>849</v>
      </c>
      <c r="D96" t="s">
        <v>1394</v>
      </c>
      <c r="E96" t="s">
        <v>1690</v>
      </c>
      <c r="F96" t="s">
        <v>2067</v>
      </c>
      <c r="G96" t="s">
        <v>1910</v>
      </c>
      <c r="H96" t="s">
        <v>2552</v>
      </c>
      <c r="I96" t="s">
        <v>2768</v>
      </c>
      <c r="L96" t="s">
        <v>2927</v>
      </c>
      <c r="M96" s="2" t="s">
        <v>2928</v>
      </c>
    </row>
    <row r="97" spans="1:13">
      <c r="A97" t="s">
        <v>108</v>
      </c>
      <c r="C97" t="s">
        <v>781</v>
      </c>
      <c r="D97" t="s">
        <v>1395</v>
      </c>
      <c r="F97" t="s">
        <v>2068</v>
      </c>
      <c r="L97" t="s">
        <v>2927</v>
      </c>
      <c r="M97" s="2" t="s">
        <v>2928</v>
      </c>
    </row>
    <row r="98" spans="1:13">
      <c r="A98" t="s">
        <v>109</v>
      </c>
      <c r="B98">
        <v>2015</v>
      </c>
      <c r="C98" t="s">
        <v>850</v>
      </c>
      <c r="D98" t="s">
        <v>1396</v>
      </c>
      <c r="E98" t="s">
        <v>1813</v>
      </c>
      <c r="F98" t="s">
        <v>2069</v>
      </c>
      <c r="G98" t="s">
        <v>2394</v>
      </c>
      <c r="H98" t="s">
        <v>2553</v>
      </c>
      <c r="I98" t="s">
        <v>2769</v>
      </c>
      <c r="L98" t="s">
        <v>2927</v>
      </c>
      <c r="M98" s="2" t="s">
        <v>2928</v>
      </c>
    </row>
    <row r="99" spans="1:13">
      <c r="A99" t="s">
        <v>110</v>
      </c>
      <c r="B99">
        <v>2021</v>
      </c>
      <c r="C99" t="s">
        <v>851</v>
      </c>
      <c r="D99" t="s">
        <v>1397</v>
      </c>
      <c r="E99" t="s">
        <v>1814</v>
      </c>
      <c r="F99" t="s">
        <v>2070</v>
      </c>
      <c r="G99" t="s">
        <v>2395</v>
      </c>
      <c r="H99" t="s">
        <v>2221</v>
      </c>
      <c r="I99" t="s">
        <v>2770</v>
      </c>
      <c r="L99" t="s">
        <v>2927</v>
      </c>
      <c r="M99" s="2" t="s">
        <v>2928</v>
      </c>
    </row>
    <row r="100" spans="1:13">
      <c r="A100" t="s">
        <v>111</v>
      </c>
      <c r="C100" t="s">
        <v>852</v>
      </c>
      <c r="D100" t="s">
        <v>1398</v>
      </c>
      <c r="E100" t="s">
        <v>1815</v>
      </c>
      <c r="F100" t="s">
        <v>2071</v>
      </c>
      <c r="G100" t="s">
        <v>2396</v>
      </c>
      <c r="H100" t="s">
        <v>1819</v>
      </c>
      <c r="I100" t="s">
        <v>1457</v>
      </c>
      <c r="L100" t="s">
        <v>2927</v>
      </c>
      <c r="M100" s="2" t="s">
        <v>2928</v>
      </c>
    </row>
    <row r="101" spans="1:13">
      <c r="A101" t="s">
        <v>112</v>
      </c>
      <c r="B101">
        <v>2016</v>
      </c>
      <c r="C101" t="s">
        <v>853</v>
      </c>
      <c r="D101" t="s">
        <v>1399</v>
      </c>
      <c r="F101" t="s">
        <v>1592</v>
      </c>
      <c r="I101" t="s">
        <v>2771</v>
      </c>
      <c r="L101" t="s">
        <v>2927</v>
      </c>
      <c r="M101" s="2" t="s">
        <v>2928</v>
      </c>
    </row>
    <row r="102" spans="1:13">
      <c r="A102" t="s">
        <v>113</v>
      </c>
      <c r="B102">
        <v>2016</v>
      </c>
      <c r="C102" t="s">
        <v>854</v>
      </c>
      <c r="E102" t="s">
        <v>1536</v>
      </c>
      <c r="F102" t="s">
        <v>1419</v>
      </c>
      <c r="G102" t="s">
        <v>2397</v>
      </c>
      <c r="H102" t="s">
        <v>1814</v>
      </c>
      <c r="L102" t="s">
        <v>2927</v>
      </c>
      <c r="M102" s="2" t="s">
        <v>2928</v>
      </c>
    </row>
    <row r="103" spans="1:13">
      <c r="A103" t="s">
        <v>114</v>
      </c>
      <c r="B103">
        <v>2016</v>
      </c>
      <c r="C103" t="s">
        <v>855</v>
      </c>
      <c r="D103" t="s">
        <v>1400</v>
      </c>
      <c r="F103" t="s">
        <v>2072</v>
      </c>
      <c r="L103" t="s">
        <v>2927</v>
      </c>
      <c r="M103" s="2" t="s">
        <v>2928</v>
      </c>
    </row>
    <row r="104" spans="1:13">
      <c r="A104" t="s">
        <v>115</v>
      </c>
      <c r="B104">
        <v>2019</v>
      </c>
      <c r="C104" t="s">
        <v>856</v>
      </c>
      <c r="D104" t="s">
        <v>1401</v>
      </c>
      <c r="E104" t="s">
        <v>1816</v>
      </c>
      <c r="F104" t="s">
        <v>2058</v>
      </c>
      <c r="G104" t="s">
        <v>1857</v>
      </c>
      <c r="H104" t="s">
        <v>2554</v>
      </c>
      <c r="I104" t="s">
        <v>2659</v>
      </c>
      <c r="L104" t="s">
        <v>2927</v>
      </c>
      <c r="M104" s="2" t="s">
        <v>2928</v>
      </c>
    </row>
    <row r="105" spans="1:13">
      <c r="A105" t="s">
        <v>116</v>
      </c>
      <c r="B105">
        <v>2022</v>
      </c>
      <c r="C105" t="s">
        <v>857</v>
      </c>
      <c r="D105" t="s">
        <v>1402</v>
      </c>
      <c r="E105" t="s">
        <v>1721</v>
      </c>
      <c r="F105" t="s">
        <v>2073</v>
      </c>
      <c r="G105" t="s">
        <v>1926</v>
      </c>
      <c r="H105" t="s">
        <v>2555</v>
      </c>
      <c r="I105" t="s">
        <v>1501</v>
      </c>
      <c r="L105" t="s">
        <v>2927</v>
      </c>
      <c r="M105" s="2" t="s">
        <v>2928</v>
      </c>
    </row>
    <row r="106" spans="1:13">
      <c r="A106" t="s">
        <v>117</v>
      </c>
      <c r="B106">
        <v>2022</v>
      </c>
      <c r="C106" t="s">
        <v>858</v>
      </c>
      <c r="D106" t="s">
        <v>1370</v>
      </c>
      <c r="E106" t="s">
        <v>1817</v>
      </c>
      <c r="F106" t="s">
        <v>1404</v>
      </c>
      <c r="G106" t="s">
        <v>2041</v>
      </c>
      <c r="H106" t="s">
        <v>2556</v>
      </c>
      <c r="L106" t="s">
        <v>2927</v>
      </c>
      <c r="M106" s="2" t="s">
        <v>2928</v>
      </c>
    </row>
    <row r="107" spans="1:13">
      <c r="A107" t="s">
        <v>118</v>
      </c>
      <c r="B107">
        <v>2016</v>
      </c>
      <c r="C107" t="s">
        <v>859</v>
      </c>
      <c r="D107" t="s">
        <v>1403</v>
      </c>
      <c r="E107" t="s">
        <v>1337</v>
      </c>
      <c r="F107" t="s">
        <v>1749</v>
      </c>
      <c r="I107" t="s">
        <v>1421</v>
      </c>
      <c r="L107" t="s">
        <v>2927</v>
      </c>
      <c r="M107" s="2" t="s">
        <v>2928</v>
      </c>
    </row>
    <row r="108" spans="1:13">
      <c r="A108" t="s">
        <v>119</v>
      </c>
      <c r="B108">
        <v>2014</v>
      </c>
      <c r="C108" t="s">
        <v>860</v>
      </c>
      <c r="D108" t="s">
        <v>1404</v>
      </c>
      <c r="F108" t="s">
        <v>2074</v>
      </c>
      <c r="I108" t="s">
        <v>2772</v>
      </c>
      <c r="L108" t="s">
        <v>2927</v>
      </c>
      <c r="M108" s="2" t="s">
        <v>2928</v>
      </c>
    </row>
    <row r="109" spans="1:13">
      <c r="A109" t="s">
        <v>120</v>
      </c>
      <c r="B109">
        <v>2014</v>
      </c>
      <c r="C109" t="s">
        <v>861</v>
      </c>
      <c r="D109" t="s">
        <v>1405</v>
      </c>
      <c r="E109" t="s">
        <v>1818</v>
      </c>
      <c r="F109" t="s">
        <v>1541</v>
      </c>
      <c r="G109" t="s">
        <v>1974</v>
      </c>
      <c r="H109" t="s">
        <v>1759</v>
      </c>
      <c r="I109" t="s">
        <v>2773</v>
      </c>
      <c r="L109" t="s">
        <v>2927</v>
      </c>
      <c r="M109" s="2" t="s">
        <v>2928</v>
      </c>
    </row>
    <row r="110" spans="1:13">
      <c r="A110" t="s">
        <v>121</v>
      </c>
      <c r="B110">
        <v>2014</v>
      </c>
      <c r="C110" t="s">
        <v>862</v>
      </c>
      <c r="D110" t="s">
        <v>1353</v>
      </c>
      <c r="F110" t="s">
        <v>2075</v>
      </c>
      <c r="H110" t="s">
        <v>2557</v>
      </c>
      <c r="L110" t="s">
        <v>2927</v>
      </c>
      <c r="M110" s="2" t="s">
        <v>2928</v>
      </c>
    </row>
    <row r="111" spans="1:13">
      <c r="A111" t="s">
        <v>122</v>
      </c>
      <c r="B111">
        <v>2014</v>
      </c>
      <c r="C111" t="s">
        <v>781</v>
      </c>
      <c r="D111" t="s">
        <v>1406</v>
      </c>
      <c r="L111" t="s">
        <v>2927</v>
      </c>
      <c r="M111" s="2" t="s">
        <v>2928</v>
      </c>
    </row>
    <row r="112" spans="1:13">
      <c r="A112" t="s">
        <v>123</v>
      </c>
      <c r="B112">
        <v>2022</v>
      </c>
      <c r="C112" t="s">
        <v>863</v>
      </c>
      <c r="D112" t="s">
        <v>1407</v>
      </c>
      <c r="E112" t="s">
        <v>1819</v>
      </c>
      <c r="F112" t="s">
        <v>1422</v>
      </c>
      <c r="G112" t="s">
        <v>2235</v>
      </c>
      <c r="H112" t="s">
        <v>1514</v>
      </c>
      <c r="I112" t="s">
        <v>1758</v>
      </c>
      <c r="J112">
        <v>2.1</v>
      </c>
      <c r="K112">
        <v>2.1</v>
      </c>
      <c r="L112" t="s">
        <v>2927</v>
      </c>
      <c r="M112" s="2" t="s">
        <v>2928</v>
      </c>
    </row>
    <row r="113" spans="1:13">
      <c r="A113" t="s">
        <v>124</v>
      </c>
      <c r="C113" t="s">
        <v>864</v>
      </c>
      <c r="D113" t="s">
        <v>1408</v>
      </c>
      <c r="E113" t="s">
        <v>1820</v>
      </c>
      <c r="F113" t="s">
        <v>2076</v>
      </c>
      <c r="G113" t="s">
        <v>2398</v>
      </c>
      <c r="L113" t="s">
        <v>2927</v>
      </c>
      <c r="M113" s="2" t="s">
        <v>2928</v>
      </c>
    </row>
    <row r="114" spans="1:13">
      <c r="A114" t="s">
        <v>125</v>
      </c>
      <c r="B114">
        <v>2022</v>
      </c>
      <c r="C114" t="s">
        <v>865</v>
      </c>
      <c r="D114" t="s">
        <v>1409</v>
      </c>
      <c r="F114" t="s">
        <v>2077</v>
      </c>
      <c r="H114" t="s">
        <v>1879</v>
      </c>
      <c r="I114" t="s">
        <v>1515</v>
      </c>
      <c r="L114" t="s">
        <v>2927</v>
      </c>
      <c r="M114" s="2" t="s">
        <v>2928</v>
      </c>
    </row>
    <row r="115" spans="1:13">
      <c r="A115" t="s">
        <v>126</v>
      </c>
      <c r="B115">
        <v>2022</v>
      </c>
      <c r="C115" t="s">
        <v>866</v>
      </c>
      <c r="D115" t="s">
        <v>1410</v>
      </c>
      <c r="E115" t="s">
        <v>1797</v>
      </c>
      <c r="F115" t="s">
        <v>2078</v>
      </c>
      <c r="L115" t="s">
        <v>2927</v>
      </c>
      <c r="M115" s="2" t="s">
        <v>2928</v>
      </c>
    </row>
    <row r="116" spans="1:13">
      <c r="A116" t="s">
        <v>127</v>
      </c>
      <c r="B116">
        <v>2019</v>
      </c>
      <c r="C116" t="s">
        <v>867</v>
      </c>
      <c r="D116" t="s">
        <v>1411</v>
      </c>
      <c r="E116" t="s">
        <v>1821</v>
      </c>
      <c r="F116" t="s">
        <v>2079</v>
      </c>
      <c r="G116" t="s">
        <v>2399</v>
      </c>
      <c r="H116" t="s">
        <v>2558</v>
      </c>
      <c r="I116" t="s">
        <v>2162</v>
      </c>
      <c r="L116" t="s">
        <v>2927</v>
      </c>
      <c r="M116" s="2" t="s">
        <v>2928</v>
      </c>
    </row>
    <row r="117" spans="1:13">
      <c r="A117" t="s">
        <v>128</v>
      </c>
      <c r="B117">
        <v>2021</v>
      </c>
      <c r="C117" t="s">
        <v>868</v>
      </c>
      <c r="D117" t="s">
        <v>1412</v>
      </c>
      <c r="F117" t="s">
        <v>1822</v>
      </c>
      <c r="H117" t="s">
        <v>2003</v>
      </c>
      <c r="L117" t="s">
        <v>2927</v>
      </c>
      <c r="M117" s="2" t="s">
        <v>2928</v>
      </c>
    </row>
    <row r="118" spans="1:13">
      <c r="A118" t="s">
        <v>129</v>
      </c>
      <c r="B118">
        <v>2021</v>
      </c>
      <c r="C118" t="s">
        <v>869</v>
      </c>
      <c r="D118" t="s">
        <v>1413</v>
      </c>
      <c r="E118" t="s">
        <v>1407</v>
      </c>
      <c r="F118" t="s">
        <v>2080</v>
      </c>
      <c r="G118" t="s">
        <v>2400</v>
      </c>
      <c r="H118" t="s">
        <v>2559</v>
      </c>
      <c r="I118" t="s">
        <v>2774</v>
      </c>
      <c r="L118" t="s">
        <v>2927</v>
      </c>
      <c r="M118" s="2" t="s">
        <v>2928</v>
      </c>
    </row>
    <row r="119" spans="1:13">
      <c r="A119" t="s">
        <v>130</v>
      </c>
      <c r="B119">
        <v>2021</v>
      </c>
      <c r="C119" t="s">
        <v>781</v>
      </c>
      <c r="F119" t="s">
        <v>1678</v>
      </c>
      <c r="L119" t="s">
        <v>2927</v>
      </c>
      <c r="M119" s="2" t="s">
        <v>2928</v>
      </c>
    </row>
    <row r="120" spans="1:13">
      <c r="A120" t="s">
        <v>131</v>
      </c>
      <c r="B120">
        <v>2021</v>
      </c>
      <c r="C120" t="s">
        <v>781</v>
      </c>
      <c r="F120" t="s">
        <v>2081</v>
      </c>
      <c r="L120" t="s">
        <v>2927</v>
      </c>
      <c r="M120" s="2" t="s">
        <v>2928</v>
      </c>
    </row>
    <row r="121" spans="1:13">
      <c r="A121" t="s">
        <v>132</v>
      </c>
      <c r="B121">
        <v>2021</v>
      </c>
      <c r="C121" t="s">
        <v>781</v>
      </c>
      <c r="F121">
        <f>23400</f>
        <v>0</v>
      </c>
      <c r="L121" t="s">
        <v>2927</v>
      </c>
      <c r="M121" s="2" t="s">
        <v>2928</v>
      </c>
    </row>
    <row r="122" spans="1:13">
      <c r="A122" t="s">
        <v>133</v>
      </c>
      <c r="B122">
        <v>2021</v>
      </c>
      <c r="C122" t="s">
        <v>781</v>
      </c>
      <c r="F122" t="s">
        <v>1640</v>
      </c>
      <c r="L122" t="s">
        <v>2927</v>
      </c>
      <c r="M122" s="2" t="s">
        <v>2928</v>
      </c>
    </row>
    <row r="123" spans="1:13">
      <c r="A123" t="s">
        <v>134</v>
      </c>
      <c r="B123">
        <v>2021</v>
      </c>
      <c r="C123" t="s">
        <v>781</v>
      </c>
      <c r="F123" t="s">
        <v>2082</v>
      </c>
      <c r="L123" t="s">
        <v>2927</v>
      </c>
      <c r="M123" s="2" t="s">
        <v>2928</v>
      </c>
    </row>
    <row r="124" spans="1:13">
      <c r="A124" t="s">
        <v>135</v>
      </c>
      <c r="B124">
        <v>2021</v>
      </c>
      <c r="C124" t="s">
        <v>781</v>
      </c>
      <c r="F124" t="s">
        <v>2083</v>
      </c>
      <c r="L124" t="s">
        <v>2927</v>
      </c>
      <c r="M124" s="2" t="s">
        <v>2928</v>
      </c>
    </row>
    <row r="125" spans="1:13">
      <c r="A125" t="s">
        <v>136</v>
      </c>
      <c r="B125">
        <v>2021</v>
      </c>
      <c r="C125" t="s">
        <v>781</v>
      </c>
      <c r="F125" t="s">
        <v>2084</v>
      </c>
      <c r="L125" t="s">
        <v>2927</v>
      </c>
      <c r="M125" s="2" t="s">
        <v>2928</v>
      </c>
    </row>
    <row r="126" spans="1:13">
      <c r="A126" t="s">
        <v>137</v>
      </c>
      <c r="B126">
        <v>2021</v>
      </c>
      <c r="C126" t="s">
        <v>781</v>
      </c>
      <c r="F126" t="s">
        <v>1435</v>
      </c>
      <c r="L126" t="s">
        <v>2927</v>
      </c>
      <c r="M126" s="2" t="s">
        <v>2928</v>
      </c>
    </row>
    <row r="127" spans="1:13">
      <c r="A127" t="s">
        <v>138</v>
      </c>
      <c r="B127">
        <v>2016</v>
      </c>
      <c r="C127" t="s">
        <v>870</v>
      </c>
      <c r="D127" t="s">
        <v>1414</v>
      </c>
      <c r="E127" t="s">
        <v>1822</v>
      </c>
      <c r="F127" t="s">
        <v>2085</v>
      </c>
      <c r="G127" t="s">
        <v>2401</v>
      </c>
      <c r="L127" t="s">
        <v>2927</v>
      </c>
      <c r="M127" s="2" t="s">
        <v>2928</v>
      </c>
    </row>
    <row r="128" spans="1:13">
      <c r="A128" t="s">
        <v>139</v>
      </c>
      <c r="B128">
        <v>2016</v>
      </c>
      <c r="C128" t="s">
        <v>781</v>
      </c>
      <c r="F128" t="s">
        <v>1743</v>
      </c>
      <c r="L128" t="s">
        <v>2927</v>
      </c>
      <c r="M128" s="2" t="s">
        <v>2928</v>
      </c>
    </row>
    <row r="129" spans="1:13">
      <c r="A129" t="s">
        <v>140</v>
      </c>
      <c r="B129">
        <v>2016</v>
      </c>
      <c r="C129" t="s">
        <v>781</v>
      </c>
      <c r="F129" t="s">
        <v>1401</v>
      </c>
      <c r="L129" t="s">
        <v>2927</v>
      </c>
      <c r="M129" s="2" t="s">
        <v>2928</v>
      </c>
    </row>
    <row r="130" spans="1:13">
      <c r="A130" t="s">
        <v>141</v>
      </c>
      <c r="B130">
        <v>2016</v>
      </c>
      <c r="C130" t="s">
        <v>871</v>
      </c>
      <c r="D130" t="s">
        <v>1415</v>
      </c>
      <c r="F130" t="s">
        <v>2086</v>
      </c>
      <c r="L130" t="s">
        <v>2927</v>
      </c>
      <c r="M130" s="2" t="s">
        <v>2928</v>
      </c>
    </row>
    <row r="131" spans="1:13">
      <c r="A131" t="s">
        <v>142</v>
      </c>
      <c r="B131">
        <v>2016</v>
      </c>
      <c r="C131" t="s">
        <v>781</v>
      </c>
      <c r="D131" t="s">
        <v>1416</v>
      </c>
      <c r="L131" t="s">
        <v>2927</v>
      </c>
      <c r="M131" s="2" t="s">
        <v>2928</v>
      </c>
    </row>
    <row r="132" spans="1:13">
      <c r="A132" t="s">
        <v>143</v>
      </c>
      <c r="B132">
        <v>2016</v>
      </c>
      <c r="C132" t="s">
        <v>781</v>
      </c>
      <c r="D132" t="s">
        <v>1400</v>
      </c>
      <c r="L132" t="s">
        <v>2927</v>
      </c>
      <c r="M132" s="2" t="s">
        <v>2928</v>
      </c>
    </row>
    <row r="133" spans="1:13">
      <c r="A133" t="s">
        <v>144</v>
      </c>
      <c r="B133">
        <v>2022</v>
      </c>
      <c r="C133" t="s">
        <v>872</v>
      </c>
      <c r="D133" t="s">
        <v>1417</v>
      </c>
      <c r="F133" t="s">
        <v>2087</v>
      </c>
      <c r="I133" t="s">
        <v>1943</v>
      </c>
      <c r="L133" t="s">
        <v>2927</v>
      </c>
      <c r="M133" s="2" t="s">
        <v>2928</v>
      </c>
    </row>
    <row r="134" spans="1:13">
      <c r="A134" t="s">
        <v>145</v>
      </c>
      <c r="B134">
        <v>2018</v>
      </c>
      <c r="C134" t="s">
        <v>873</v>
      </c>
      <c r="H134" t="s">
        <v>1823</v>
      </c>
      <c r="I134" t="s">
        <v>2775</v>
      </c>
      <c r="L134" t="s">
        <v>2927</v>
      </c>
      <c r="M134" s="2" t="s">
        <v>2928</v>
      </c>
    </row>
    <row r="135" spans="1:13">
      <c r="A135" t="s">
        <v>146</v>
      </c>
      <c r="B135">
        <v>2022</v>
      </c>
      <c r="C135" t="s">
        <v>874</v>
      </c>
      <c r="D135" t="s">
        <v>1418</v>
      </c>
      <c r="E135" t="s">
        <v>1810</v>
      </c>
      <c r="F135" t="s">
        <v>2088</v>
      </c>
      <c r="G135" t="s">
        <v>2402</v>
      </c>
      <c r="H135" t="s">
        <v>2560</v>
      </c>
      <c r="I135" t="s">
        <v>1521</v>
      </c>
      <c r="L135" t="s">
        <v>2927</v>
      </c>
      <c r="M135" s="2" t="s">
        <v>2928</v>
      </c>
    </row>
    <row r="136" spans="1:13">
      <c r="A136" t="s">
        <v>147</v>
      </c>
      <c r="B136">
        <v>2014</v>
      </c>
      <c r="C136" t="s">
        <v>875</v>
      </c>
      <c r="D136" t="s">
        <v>1419</v>
      </c>
      <c r="F136" t="s">
        <v>1992</v>
      </c>
      <c r="I136" t="s">
        <v>2558</v>
      </c>
      <c r="L136" t="s">
        <v>2927</v>
      </c>
      <c r="M136" s="2" t="s">
        <v>2928</v>
      </c>
    </row>
    <row r="137" spans="1:13">
      <c r="A137" t="s">
        <v>148</v>
      </c>
      <c r="B137">
        <v>2021</v>
      </c>
      <c r="C137" t="s">
        <v>876</v>
      </c>
      <c r="D137" t="s">
        <v>1420</v>
      </c>
      <c r="E137" t="s">
        <v>1823</v>
      </c>
      <c r="F137" t="s">
        <v>1874</v>
      </c>
      <c r="G137" t="s">
        <v>1630</v>
      </c>
      <c r="H137" t="s">
        <v>1589</v>
      </c>
      <c r="I137" t="s">
        <v>2776</v>
      </c>
      <c r="L137" t="s">
        <v>2927</v>
      </c>
      <c r="M137" s="2" t="s">
        <v>2928</v>
      </c>
    </row>
    <row r="138" spans="1:13">
      <c r="A138" t="s">
        <v>149</v>
      </c>
      <c r="C138" t="s">
        <v>781</v>
      </c>
      <c r="D138" t="s">
        <v>1421</v>
      </c>
      <c r="F138" t="s">
        <v>2089</v>
      </c>
      <c r="H138" t="s">
        <v>2561</v>
      </c>
      <c r="L138" t="s">
        <v>2927</v>
      </c>
      <c r="M138" s="2" t="s">
        <v>2928</v>
      </c>
    </row>
    <row r="139" spans="1:13">
      <c r="A139" t="s">
        <v>150</v>
      </c>
      <c r="B139">
        <v>2022</v>
      </c>
      <c r="C139" t="s">
        <v>877</v>
      </c>
      <c r="D139" t="s">
        <v>1422</v>
      </c>
      <c r="E139" t="s">
        <v>1824</v>
      </c>
      <c r="F139" t="s">
        <v>2090</v>
      </c>
      <c r="G139" t="s">
        <v>2403</v>
      </c>
      <c r="H139" t="s">
        <v>1895</v>
      </c>
      <c r="J139">
        <v>0.083</v>
      </c>
      <c r="K139">
        <v>0.041</v>
      </c>
      <c r="L139" t="s">
        <v>2927</v>
      </c>
      <c r="M139" s="2" t="s">
        <v>2928</v>
      </c>
    </row>
    <row r="140" spans="1:13">
      <c r="A140" t="s">
        <v>151</v>
      </c>
      <c r="B140">
        <v>2016</v>
      </c>
      <c r="C140" t="s">
        <v>878</v>
      </c>
      <c r="D140" t="s">
        <v>1423</v>
      </c>
      <c r="F140" t="s">
        <v>2091</v>
      </c>
      <c r="L140" t="s">
        <v>2927</v>
      </c>
      <c r="M140" s="2" t="s">
        <v>2928</v>
      </c>
    </row>
    <row r="141" spans="1:13">
      <c r="A141" t="s">
        <v>152</v>
      </c>
      <c r="B141">
        <v>2014</v>
      </c>
      <c r="C141" t="s">
        <v>879</v>
      </c>
      <c r="D141" t="s">
        <v>1424</v>
      </c>
      <c r="E141" t="s">
        <v>1825</v>
      </c>
      <c r="F141" t="s">
        <v>2092</v>
      </c>
      <c r="G141" t="s">
        <v>2009</v>
      </c>
      <c r="H141" t="s">
        <v>1462</v>
      </c>
      <c r="I141" t="s">
        <v>2777</v>
      </c>
      <c r="L141" t="s">
        <v>2927</v>
      </c>
      <c r="M141" s="2" t="s">
        <v>2928</v>
      </c>
    </row>
    <row r="142" spans="1:13">
      <c r="A142" t="s">
        <v>153</v>
      </c>
      <c r="B142">
        <v>2016</v>
      </c>
      <c r="C142" t="s">
        <v>781</v>
      </c>
      <c r="D142" t="s">
        <v>1370</v>
      </c>
      <c r="E142" t="s">
        <v>1826</v>
      </c>
      <c r="F142" t="s">
        <v>2050</v>
      </c>
      <c r="G142" t="s">
        <v>1827</v>
      </c>
      <c r="H142" t="s">
        <v>1445</v>
      </c>
      <c r="L142" t="s">
        <v>2927</v>
      </c>
      <c r="M142" s="2" t="s">
        <v>2928</v>
      </c>
    </row>
    <row r="143" spans="1:13">
      <c r="A143" t="s">
        <v>154</v>
      </c>
      <c r="B143">
        <v>2015</v>
      </c>
      <c r="C143" t="s">
        <v>880</v>
      </c>
      <c r="D143" t="s">
        <v>1425</v>
      </c>
      <c r="E143" t="s">
        <v>1827</v>
      </c>
      <c r="F143" t="s">
        <v>1830</v>
      </c>
      <c r="G143" t="s">
        <v>2287</v>
      </c>
      <c r="H143" t="s">
        <v>2094</v>
      </c>
      <c r="I143" t="s">
        <v>2553</v>
      </c>
      <c r="L143" t="s">
        <v>2927</v>
      </c>
      <c r="M143" s="2" t="s">
        <v>2928</v>
      </c>
    </row>
    <row r="144" spans="1:13">
      <c r="A144" t="s">
        <v>155</v>
      </c>
      <c r="B144">
        <v>2019</v>
      </c>
      <c r="C144" t="s">
        <v>881</v>
      </c>
      <c r="D144" t="s">
        <v>1426</v>
      </c>
      <c r="E144" t="s">
        <v>1828</v>
      </c>
      <c r="F144" t="s">
        <v>1509</v>
      </c>
      <c r="G144" t="s">
        <v>1521</v>
      </c>
      <c r="H144" t="s">
        <v>1815</v>
      </c>
      <c r="I144" t="s">
        <v>2778</v>
      </c>
      <c r="L144" t="s">
        <v>2927</v>
      </c>
      <c r="M144" s="2" t="s">
        <v>2928</v>
      </c>
    </row>
    <row r="145" spans="1:13">
      <c r="A145" t="s">
        <v>156</v>
      </c>
      <c r="B145">
        <v>2019</v>
      </c>
      <c r="C145" t="s">
        <v>882</v>
      </c>
      <c r="F145" t="s">
        <v>2093</v>
      </c>
      <c r="G145" t="s">
        <v>1521</v>
      </c>
      <c r="H145" t="s">
        <v>2562</v>
      </c>
      <c r="L145" t="s">
        <v>2927</v>
      </c>
      <c r="M145" s="2" t="s">
        <v>2928</v>
      </c>
    </row>
    <row r="146" spans="1:13">
      <c r="A146" t="s">
        <v>157</v>
      </c>
      <c r="B146">
        <v>2014</v>
      </c>
      <c r="C146" t="s">
        <v>883</v>
      </c>
      <c r="D146" t="s">
        <v>1427</v>
      </c>
      <c r="F146" t="s">
        <v>1570</v>
      </c>
      <c r="H146" t="s">
        <v>2563</v>
      </c>
      <c r="L146" t="s">
        <v>2927</v>
      </c>
      <c r="M146" s="2" t="s">
        <v>2928</v>
      </c>
    </row>
    <row r="147" spans="1:13">
      <c r="A147" t="s">
        <v>158</v>
      </c>
      <c r="B147">
        <v>2015</v>
      </c>
      <c r="C147" t="s">
        <v>884</v>
      </c>
      <c r="D147" t="s">
        <v>1428</v>
      </c>
      <c r="E147" t="s">
        <v>1504</v>
      </c>
      <c r="F147" t="s">
        <v>1428</v>
      </c>
      <c r="G147" t="s">
        <v>2404</v>
      </c>
      <c r="H147" t="s">
        <v>2564</v>
      </c>
      <c r="L147" t="s">
        <v>2927</v>
      </c>
      <c r="M147" s="2" t="s">
        <v>2928</v>
      </c>
    </row>
    <row r="148" spans="1:13">
      <c r="A148" t="s">
        <v>159</v>
      </c>
      <c r="C148" t="s">
        <v>885</v>
      </c>
      <c r="D148" t="s">
        <v>1429</v>
      </c>
      <c r="E148" t="s">
        <v>1829</v>
      </c>
      <c r="F148" t="s">
        <v>2094</v>
      </c>
      <c r="G148" t="s">
        <v>1609</v>
      </c>
      <c r="H148" t="s">
        <v>2565</v>
      </c>
      <c r="I148" t="s">
        <v>2332</v>
      </c>
      <c r="L148" t="s">
        <v>2927</v>
      </c>
      <c r="M148" s="2" t="s">
        <v>2928</v>
      </c>
    </row>
    <row r="149" spans="1:13">
      <c r="A149" t="s">
        <v>160</v>
      </c>
      <c r="B149">
        <v>2022</v>
      </c>
      <c r="C149" t="s">
        <v>886</v>
      </c>
      <c r="D149" t="s">
        <v>1430</v>
      </c>
      <c r="E149" t="s">
        <v>1810</v>
      </c>
      <c r="F149" t="s">
        <v>2095</v>
      </c>
      <c r="G149" t="s">
        <v>2405</v>
      </c>
      <c r="H149" t="s">
        <v>2566</v>
      </c>
      <c r="I149" t="s">
        <v>2779</v>
      </c>
      <c r="L149" t="s">
        <v>2927</v>
      </c>
      <c r="M149" s="2" t="s">
        <v>2928</v>
      </c>
    </row>
    <row r="150" spans="1:13">
      <c r="A150" t="s">
        <v>161</v>
      </c>
      <c r="B150">
        <v>2019</v>
      </c>
      <c r="C150" t="s">
        <v>887</v>
      </c>
      <c r="D150" t="s">
        <v>1431</v>
      </c>
      <c r="E150" t="s">
        <v>1830</v>
      </c>
      <c r="F150" t="s">
        <v>2096</v>
      </c>
      <c r="G150" t="s">
        <v>2406</v>
      </c>
      <c r="H150" t="s">
        <v>1856</v>
      </c>
      <c r="I150" t="s">
        <v>2011</v>
      </c>
      <c r="L150" t="s">
        <v>2927</v>
      </c>
      <c r="M150" s="2" t="s">
        <v>2928</v>
      </c>
    </row>
    <row r="151" spans="1:13">
      <c r="A151" t="s">
        <v>162</v>
      </c>
      <c r="B151">
        <v>2019</v>
      </c>
      <c r="C151" t="s">
        <v>888</v>
      </c>
      <c r="H151" t="s">
        <v>2567</v>
      </c>
      <c r="I151" t="s">
        <v>1333</v>
      </c>
      <c r="L151" t="s">
        <v>2927</v>
      </c>
      <c r="M151" s="2" t="s">
        <v>2928</v>
      </c>
    </row>
    <row r="152" spans="1:13">
      <c r="A152" t="s">
        <v>163</v>
      </c>
      <c r="B152">
        <v>2016</v>
      </c>
      <c r="C152" t="s">
        <v>889</v>
      </c>
      <c r="D152" t="s">
        <v>1432</v>
      </c>
      <c r="E152" t="s">
        <v>1831</v>
      </c>
      <c r="F152" t="s">
        <v>1670</v>
      </c>
      <c r="G152" t="s">
        <v>1484</v>
      </c>
      <c r="H152" t="s">
        <v>2568</v>
      </c>
      <c r="I152" t="s">
        <v>2780</v>
      </c>
      <c r="L152" t="s">
        <v>2927</v>
      </c>
      <c r="M152" s="2" t="s">
        <v>2928</v>
      </c>
    </row>
    <row r="153" spans="1:13">
      <c r="A153" t="s">
        <v>164</v>
      </c>
      <c r="C153" t="s">
        <v>890</v>
      </c>
      <c r="D153" t="s">
        <v>1433</v>
      </c>
      <c r="E153" t="s">
        <v>1832</v>
      </c>
      <c r="F153" t="s">
        <v>1606</v>
      </c>
      <c r="G153" t="s">
        <v>2407</v>
      </c>
      <c r="H153" t="s">
        <v>1695</v>
      </c>
      <c r="I153" t="s">
        <v>2781</v>
      </c>
      <c r="L153" t="s">
        <v>2927</v>
      </c>
      <c r="M153" s="2" t="s">
        <v>2928</v>
      </c>
    </row>
    <row r="154" spans="1:13">
      <c r="A154" t="s">
        <v>165</v>
      </c>
      <c r="B154">
        <v>2022</v>
      </c>
      <c r="C154" t="s">
        <v>891</v>
      </c>
      <c r="D154" t="s">
        <v>1434</v>
      </c>
      <c r="E154" t="s">
        <v>1833</v>
      </c>
      <c r="F154" t="s">
        <v>2097</v>
      </c>
      <c r="H154" t="s">
        <v>2133</v>
      </c>
      <c r="I154" t="s">
        <v>2782</v>
      </c>
      <c r="L154" t="s">
        <v>2927</v>
      </c>
      <c r="M154" s="2" t="s">
        <v>2928</v>
      </c>
    </row>
    <row r="155" spans="1:13">
      <c r="A155" t="s">
        <v>166</v>
      </c>
      <c r="B155">
        <v>2019</v>
      </c>
      <c r="C155" t="s">
        <v>781</v>
      </c>
      <c r="J155">
        <v>4.8</v>
      </c>
      <c r="K155">
        <v>3.1</v>
      </c>
      <c r="L155" t="s">
        <v>2927</v>
      </c>
      <c r="M155" s="2" t="s">
        <v>2928</v>
      </c>
    </row>
    <row r="156" spans="1:13">
      <c r="A156" t="s">
        <v>167</v>
      </c>
      <c r="B156">
        <v>2022</v>
      </c>
      <c r="C156" t="s">
        <v>892</v>
      </c>
      <c r="D156" t="s">
        <v>1363</v>
      </c>
      <c r="E156" t="s">
        <v>1834</v>
      </c>
      <c r="F156" t="s">
        <v>2098</v>
      </c>
      <c r="G156" t="s">
        <v>2408</v>
      </c>
      <c r="I156" t="s">
        <v>2232</v>
      </c>
      <c r="L156" t="s">
        <v>2927</v>
      </c>
      <c r="M156" s="2" t="s">
        <v>2928</v>
      </c>
    </row>
    <row r="157" spans="1:13">
      <c r="A157" t="s">
        <v>168</v>
      </c>
      <c r="B157">
        <v>2014</v>
      </c>
      <c r="C157" t="s">
        <v>893</v>
      </c>
      <c r="D157" t="s">
        <v>1435</v>
      </c>
      <c r="E157" t="s">
        <v>1835</v>
      </c>
      <c r="F157" t="s">
        <v>2099</v>
      </c>
      <c r="G157" t="s">
        <v>2409</v>
      </c>
      <c r="H157" t="s">
        <v>2569</v>
      </c>
      <c r="I157" t="s">
        <v>2783</v>
      </c>
      <c r="L157" t="s">
        <v>2927</v>
      </c>
      <c r="M157" s="2" t="s">
        <v>2928</v>
      </c>
    </row>
    <row r="158" spans="1:13">
      <c r="A158" t="s">
        <v>169</v>
      </c>
      <c r="B158">
        <v>2016</v>
      </c>
      <c r="C158" t="s">
        <v>894</v>
      </c>
      <c r="D158" t="s">
        <v>1436</v>
      </c>
      <c r="E158" t="s">
        <v>1836</v>
      </c>
      <c r="F158" t="s">
        <v>2100</v>
      </c>
      <c r="G158" t="s">
        <v>2410</v>
      </c>
      <c r="H158" t="s">
        <v>1660</v>
      </c>
      <c r="I158" t="s">
        <v>2784</v>
      </c>
      <c r="L158" t="s">
        <v>2927</v>
      </c>
      <c r="M158" s="2" t="s">
        <v>2928</v>
      </c>
    </row>
    <row r="159" spans="1:13">
      <c r="A159" t="s">
        <v>170</v>
      </c>
      <c r="B159">
        <v>2019</v>
      </c>
      <c r="C159" t="s">
        <v>895</v>
      </c>
      <c r="D159" t="s">
        <v>1437</v>
      </c>
      <c r="E159" t="s">
        <v>1521</v>
      </c>
      <c r="F159" t="s">
        <v>2101</v>
      </c>
      <c r="G159" t="s">
        <v>1744</v>
      </c>
      <c r="H159" t="s">
        <v>1926</v>
      </c>
      <c r="I159" t="s">
        <v>2785</v>
      </c>
      <c r="L159" t="s">
        <v>2927</v>
      </c>
      <c r="M159" s="2" t="s">
        <v>2928</v>
      </c>
    </row>
    <row r="160" spans="1:13">
      <c r="A160" t="s">
        <v>171</v>
      </c>
      <c r="B160">
        <v>2019</v>
      </c>
      <c r="C160" t="s">
        <v>896</v>
      </c>
      <c r="H160" t="s">
        <v>1714</v>
      </c>
      <c r="L160" t="s">
        <v>2927</v>
      </c>
      <c r="M160" s="2" t="s">
        <v>2928</v>
      </c>
    </row>
    <row r="161" spans="1:13">
      <c r="A161" t="s">
        <v>172</v>
      </c>
      <c r="B161">
        <v>2022</v>
      </c>
      <c r="C161" t="s">
        <v>897</v>
      </c>
      <c r="D161" t="s">
        <v>1438</v>
      </c>
      <c r="E161" t="s">
        <v>1578</v>
      </c>
      <c r="F161" t="s">
        <v>2102</v>
      </c>
      <c r="G161" t="s">
        <v>2411</v>
      </c>
      <c r="H161" t="s">
        <v>2570</v>
      </c>
      <c r="I161" t="s">
        <v>2786</v>
      </c>
      <c r="L161" t="s">
        <v>2927</v>
      </c>
      <c r="M161" s="2" t="s">
        <v>2928</v>
      </c>
    </row>
    <row r="162" spans="1:13">
      <c r="A162" t="s">
        <v>173</v>
      </c>
      <c r="B162">
        <v>2022</v>
      </c>
      <c r="C162" t="s">
        <v>781</v>
      </c>
      <c r="F162" t="s">
        <v>2103</v>
      </c>
      <c r="L162" t="s">
        <v>2927</v>
      </c>
      <c r="M162" s="2" t="s">
        <v>2928</v>
      </c>
    </row>
    <row r="163" spans="1:13">
      <c r="A163" t="s">
        <v>174</v>
      </c>
      <c r="B163">
        <v>2022</v>
      </c>
      <c r="C163" t="s">
        <v>781</v>
      </c>
      <c r="F163" t="s">
        <v>2104</v>
      </c>
      <c r="L163" t="s">
        <v>2927</v>
      </c>
      <c r="M163" s="2" t="s">
        <v>2928</v>
      </c>
    </row>
    <row r="164" spans="1:13">
      <c r="A164" t="s">
        <v>175</v>
      </c>
      <c r="B164">
        <v>2022</v>
      </c>
      <c r="C164" t="s">
        <v>781</v>
      </c>
      <c r="F164" t="s">
        <v>2105</v>
      </c>
      <c r="L164" t="s">
        <v>2927</v>
      </c>
      <c r="M164" s="2" t="s">
        <v>2928</v>
      </c>
    </row>
    <row r="165" spans="1:13">
      <c r="A165" t="s">
        <v>176</v>
      </c>
      <c r="B165">
        <v>2021</v>
      </c>
      <c r="C165" t="s">
        <v>898</v>
      </c>
      <c r="D165" t="s">
        <v>1439</v>
      </c>
      <c r="E165" t="s">
        <v>1837</v>
      </c>
      <c r="F165" t="s">
        <v>1637</v>
      </c>
      <c r="G165" t="s">
        <v>1476</v>
      </c>
      <c r="H165" t="s">
        <v>2453</v>
      </c>
      <c r="I165" t="s">
        <v>2787</v>
      </c>
      <c r="L165" t="s">
        <v>2927</v>
      </c>
      <c r="M165" s="2" t="s">
        <v>2928</v>
      </c>
    </row>
    <row r="166" spans="1:13">
      <c r="A166" t="s">
        <v>177</v>
      </c>
      <c r="B166">
        <v>2022</v>
      </c>
      <c r="C166" t="s">
        <v>899</v>
      </c>
      <c r="D166" t="s">
        <v>1440</v>
      </c>
      <c r="H166" t="s">
        <v>2571</v>
      </c>
      <c r="I166" t="s">
        <v>2788</v>
      </c>
      <c r="L166" t="s">
        <v>2927</v>
      </c>
      <c r="M166" s="2" t="s">
        <v>2928</v>
      </c>
    </row>
    <row r="167" spans="1:13">
      <c r="A167" t="s">
        <v>178</v>
      </c>
      <c r="B167">
        <v>2022</v>
      </c>
      <c r="C167" t="s">
        <v>781</v>
      </c>
      <c r="D167" t="s">
        <v>1441</v>
      </c>
      <c r="F167" t="s">
        <v>2106</v>
      </c>
      <c r="L167" t="s">
        <v>2927</v>
      </c>
      <c r="M167" s="2" t="s">
        <v>2928</v>
      </c>
    </row>
    <row r="168" spans="1:13">
      <c r="A168" t="s">
        <v>179</v>
      </c>
      <c r="B168">
        <v>2022</v>
      </c>
      <c r="C168" t="s">
        <v>781</v>
      </c>
      <c r="F168" t="s">
        <v>2107</v>
      </c>
      <c r="L168" t="s">
        <v>2927</v>
      </c>
      <c r="M168" s="2" t="s">
        <v>2928</v>
      </c>
    </row>
    <row r="169" spans="1:13">
      <c r="A169" t="s">
        <v>180</v>
      </c>
      <c r="B169">
        <v>2022</v>
      </c>
      <c r="C169" t="s">
        <v>781</v>
      </c>
      <c r="F169" t="s">
        <v>2108</v>
      </c>
      <c r="L169" t="s">
        <v>2927</v>
      </c>
      <c r="M169" s="2" t="s">
        <v>2928</v>
      </c>
    </row>
    <row r="170" spans="1:13">
      <c r="A170" t="s">
        <v>181</v>
      </c>
      <c r="B170">
        <v>2022</v>
      </c>
      <c r="C170" t="s">
        <v>781</v>
      </c>
      <c r="F170" t="s">
        <v>1676</v>
      </c>
      <c r="L170" t="s">
        <v>2927</v>
      </c>
      <c r="M170" s="2" t="s">
        <v>2928</v>
      </c>
    </row>
    <row r="171" spans="1:13">
      <c r="A171" t="s">
        <v>182</v>
      </c>
      <c r="B171">
        <v>2015</v>
      </c>
      <c r="C171" t="s">
        <v>900</v>
      </c>
      <c r="D171" t="s">
        <v>1442</v>
      </c>
      <c r="E171" t="s">
        <v>1838</v>
      </c>
      <c r="F171" t="s">
        <v>2109</v>
      </c>
      <c r="G171" t="s">
        <v>2412</v>
      </c>
      <c r="H171" t="s">
        <v>2572</v>
      </c>
      <c r="I171" t="s">
        <v>2789</v>
      </c>
      <c r="L171" t="s">
        <v>2927</v>
      </c>
      <c r="M171" s="2" t="s">
        <v>2928</v>
      </c>
    </row>
    <row r="172" spans="1:13">
      <c r="A172" t="s">
        <v>183</v>
      </c>
      <c r="B172">
        <v>2016</v>
      </c>
      <c r="C172" t="s">
        <v>781</v>
      </c>
      <c r="G172" t="s">
        <v>2413</v>
      </c>
      <c r="L172" t="s">
        <v>2927</v>
      </c>
      <c r="M172" s="2" t="s">
        <v>2928</v>
      </c>
    </row>
    <row r="173" spans="1:13">
      <c r="A173" t="s">
        <v>184</v>
      </c>
      <c r="B173">
        <v>2016</v>
      </c>
      <c r="C173" t="s">
        <v>781</v>
      </c>
      <c r="G173" t="s">
        <v>2414</v>
      </c>
      <c r="L173" t="s">
        <v>2927</v>
      </c>
      <c r="M173" s="2" t="s">
        <v>2928</v>
      </c>
    </row>
    <row r="174" spans="1:13">
      <c r="A174" t="s">
        <v>185</v>
      </c>
      <c r="B174">
        <v>2016</v>
      </c>
      <c r="C174" t="s">
        <v>901</v>
      </c>
      <c r="H174" t="s">
        <v>2573</v>
      </c>
      <c r="L174" t="s">
        <v>2927</v>
      </c>
      <c r="M174" s="2" t="s">
        <v>2928</v>
      </c>
    </row>
    <row r="175" spans="1:13">
      <c r="A175" t="s">
        <v>186</v>
      </c>
      <c r="B175">
        <v>2016</v>
      </c>
      <c r="C175" t="s">
        <v>902</v>
      </c>
      <c r="D175" t="s">
        <v>1443</v>
      </c>
      <c r="F175" t="s">
        <v>2110</v>
      </c>
      <c r="L175" t="s">
        <v>2927</v>
      </c>
      <c r="M175" s="2" t="s">
        <v>2928</v>
      </c>
    </row>
    <row r="176" spans="1:13">
      <c r="A176" t="s">
        <v>187</v>
      </c>
      <c r="B176">
        <v>2016</v>
      </c>
      <c r="C176" t="s">
        <v>903</v>
      </c>
      <c r="D176" t="s">
        <v>1444</v>
      </c>
      <c r="F176" t="s">
        <v>2111</v>
      </c>
      <c r="H176" t="s">
        <v>2574</v>
      </c>
      <c r="L176" t="s">
        <v>2927</v>
      </c>
      <c r="M176" s="2" t="s">
        <v>2928</v>
      </c>
    </row>
    <row r="177" spans="1:13">
      <c r="A177" t="s">
        <v>188</v>
      </c>
      <c r="B177">
        <v>2016</v>
      </c>
      <c r="C177" t="s">
        <v>781</v>
      </c>
      <c r="F177" t="s">
        <v>2112</v>
      </c>
      <c r="L177" t="s">
        <v>2927</v>
      </c>
      <c r="M177" s="2" t="s">
        <v>2928</v>
      </c>
    </row>
    <row r="178" spans="1:13">
      <c r="A178" t="s">
        <v>189</v>
      </c>
      <c r="B178">
        <v>2021</v>
      </c>
      <c r="C178" t="s">
        <v>904</v>
      </c>
      <c r="D178" t="s">
        <v>1385</v>
      </c>
      <c r="E178" t="s">
        <v>1809</v>
      </c>
      <c r="F178" t="s">
        <v>2113</v>
      </c>
      <c r="G178" t="s">
        <v>2415</v>
      </c>
      <c r="H178" t="s">
        <v>2575</v>
      </c>
      <c r="L178" t="s">
        <v>2927</v>
      </c>
      <c r="M178" s="2" t="s">
        <v>2928</v>
      </c>
    </row>
    <row r="179" spans="1:13">
      <c r="A179" t="s">
        <v>190</v>
      </c>
      <c r="B179">
        <v>2015</v>
      </c>
      <c r="C179" t="s">
        <v>905</v>
      </c>
      <c r="D179" t="s">
        <v>1445</v>
      </c>
      <c r="E179" t="s">
        <v>1839</v>
      </c>
      <c r="F179" t="s">
        <v>2114</v>
      </c>
      <c r="G179" t="s">
        <v>2416</v>
      </c>
      <c r="H179" t="s">
        <v>1693</v>
      </c>
      <c r="L179" t="s">
        <v>2927</v>
      </c>
      <c r="M179" s="2" t="s">
        <v>2928</v>
      </c>
    </row>
    <row r="180" spans="1:13">
      <c r="A180" t="s">
        <v>191</v>
      </c>
      <c r="B180">
        <v>2015</v>
      </c>
      <c r="C180" t="s">
        <v>906</v>
      </c>
      <c r="D180" t="s">
        <v>1367</v>
      </c>
      <c r="F180" t="s">
        <v>1336</v>
      </c>
      <c r="H180" t="s">
        <v>2576</v>
      </c>
      <c r="L180" t="s">
        <v>2927</v>
      </c>
      <c r="M180" s="2" t="s">
        <v>2928</v>
      </c>
    </row>
    <row r="181" spans="1:13">
      <c r="A181" t="s">
        <v>192</v>
      </c>
      <c r="B181">
        <v>2015</v>
      </c>
      <c r="C181" t="s">
        <v>781</v>
      </c>
      <c r="D181" t="s">
        <v>1446</v>
      </c>
      <c r="F181" t="s">
        <v>1336</v>
      </c>
      <c r="H181" t="s">
        <v>1907</v>
      </c>
      <c r="L181" t="s">
        <v>2927</v>
      </c>
      <c r="M181" s="2" t="s">
        <v>2928</v>
      </c>
    </row>
    <row r="182" spans="1:13">
      <c r="A182" t="s">
        <v>193</v>
      </c>
      <c r="B182">
        <v>2015</v>
      </c>
      <c r="C182" t="s">
        <v>781</v>
      </c>
      <c r="D182" t="s">
        <v>1427</v>
      </c>
      <c r="F182" t="s">
        <v>2115</v>
      </c>
      <c r="G182" t="s">
        <v>2417</v>
      </c>
      <c r="H182" t="s">
        <v>2577</v>
      </c>
      <c r="L182" t="s">
        <v>2927</v>
      </c>
      <c r="M182" s="2" t="s">
        <v>2928</v>
      </c>
    </row>
    <row r="183" spans="1:13">
      <c r="A183" t="s">
        <v>194</v>
      </c>
      <c r="B183">
        <v>2015</v>
      </c>
      <c r="C183" t="s">
        <v>781</v>
      </c>
      <c r="F183" t="s">
        <v>2116</v>
      </c>
      <c r="H183" t="s">
        <v>1501</v>
      </c>
      <c r="L183" t="s">
        <v>2927</v>
      </c>
      <c r="M183" s="2" t="s">
        <v>2928</v>
      </c>
    </row>
    <row r="184" spans="1:13">
      <c r="A184" t="s">
        <v>195</v>
      </c>
      <c r="B184">
        <v>2015</v>
      </c>
      <c r="C184" t="s">
        <v>781</v>
      </c>
      <c r="F184" t="s">
        <v>2116</v>
      </c>
      <c r="H184" t="s">
        <v>1501</v>
      </c>
      <c r="L184" t="s">
        <v>2927</v>
      </c>
      <c r="M184" s="2" t="s">
        <v>2928</v>
      </c>
    </row>
    <row r="185" spans="1:13">
      <c r="A185" t="s">
        <v>196</v>
      </c>
      <c r="C185" t="s">
        <v>907</v>
      </c>
      <c r="D185" t="s">
        <v>1447</v>
      </c>
      <c r="F185" t="s">
        <v>2091</v>
      </c>
      <c r="L185" t="s">
        <v>2927</v>
      </c>
      <c r="M185" s="2" t="s">
        <v>2928</v>
      </c>
    </row>
    <row r="186" spans="1:13">
      <c r="A186" t="s">
        <v>197</v>
      </c>
      <c r="B186">
        <v>2019</v>
      </c>
      <c r="C186" t="s">
        <v>908</v>
      </c>
      <c r="D186" t="s">
        <v>1448</v>
      </c>
      <c r="E186" t="s">
        <v>1840</v>
      </c>
      <c r="F186" t="s">
        <v>1331</v>
      </c>
      <c r="G186" t="s">
        <v>2418</v>
      </c>
      <c r="H186" t="s">
        <v>2578</v>
      </c>
      <c r="I186" t="s">
        <v>2790</v>
      </c>
      <c r="L186" t="s">
        <v>2927</v>
      </c>
      <c r="M186" s="2" t="s">
        <v>2928</v>
      </c>
    </row>
    <row r="187" spans="1:13">
      <c r="A187" t="s">
        <v>198</v>
      </c>
      <c r="B187">
        <v>2021</v>
      </c>
      <c r="C187" t="s">
        <v>909</v>
      </c>
      <c r="D187" t="s">
        <v>1386</v>
      </c>
      <c r="E187" t="s">
        <v>1841</v>
      </c>
      <c r="F187">
        <f>0.00028</f>
        <v>0</v>
      </c>
      <c r="G187" t="s">
        <v>2419</v>
      </c>
      <c r="H187" t="s">
        <v>1370</v>
      </c>
      <c r="I187" t="s">
        <v>2753</v>
      </c>
      <c r="L187" t="s">
        <v>2927</v>
      </c>
      <c r="M187" s="2" t="s">
        <v>2928</v>
      </c>
    </row>
    <row r="188" spans="1:13">
      <c r="A188" t="s">
        <v>199</v>
      </c>
      <c r="C188" t="s">
        <v>910</v>
      </c>
      <c r="D188" t="s">
        <v>1449</v>
      </c>
      <c r="F188" t="s">
        <v>2117</v>
      </c>
      <c r="L188" t="s">
        <v>2927</v>
      </c>
      <c r="M188" s="2" t="s">
        <v>2928</v>
      </c>
    </row>
    <row r="189" spans="1:13">
      <c r="A189" t="s">
        <v>200</v>
      </c>
      <c r="B189">
        <v>2019</v>
      </c>
      <c r="C189" t="s">
        <v>911</v>
      </c>
      <c r="D189" t="s">
        <v>1450</v>
      </c>
      <c r="E189" t="s">
        <v>1518</v>
      </c>
      <c r="F189" t="s">
        <v>1491</v>
      </c>
      <c r="G189" t="s">
        <v>2420</v>
      </c>
      <c r="H189" t="s">
        <v>2579</v>
      </c>
      <c r="I189" t="s">
        <v>2204</v>
      </c>
      <c r="L189" t="s">
        <v>2927</v>
      </c>
      <c r="M189" s="2" t="s">
        <v>2928</v>
      </c>
    </row>
    <row r="190" spans="1:13">
      <c r="A190" t="s">
        <v>201</v>
      </c>
      <c r="B190">
        <v>2019</v>
      </c>
      <c r="C190" t="s">
        <v>912</v>
      </c>
      <c r="F190" t="s">
        <v>1508</v>
      </c>
      <c r="L190" t="s">
        <v>2927</v>
      </c>
      <c r="M190" s="2" t="s">
        <v>2928</v>
      </c>
    </row>
    <row r="191" spans="1:13">
      <c r="A191" t="s">
        <v>202</v>
      </c>
      <c r="B191">
        <v>2019</v>
      </c>
      <c r="C191" t="s">
        <v>781</v>
      </c>
      <c r="F191" t="s">
        <v>2118</v>
      </c>
      <c r="L191" t="s">
        <v>2927</v>
      </c>
      <c r="M191" s="2" t="s">
        <v>2928</v>
      </c>
    </row>
    <row r="192" spans="1:13">
      <c r="A192" t="s">
        <v>203</v>
      </c>
      <c r="B192">
        <v>2015</v>
      </c>
      <c r="C192" t="s">
        <v>913</v>
      </c>
      <c r="D192" t="s">
        <v>1451</v>
      </c>
      <c r="E192" t="s">
        <v>1842</v>
      </c>
      <c r="F192" t="s">
        <v>2119</v>
      </c>
      <c r="G192" t="s">
        <v>1506</v>
      </c>
      <c r="H192" t="s">
        <v>2580</v>
      </c>
      <c r="L192" t="s">
        <v>2927</v>
      </c>
      <c r="M192" s="2" t="s">
        <v>2928</v>
      </c>
    </row>
    <row r="193" spans="1:13">
      <c r="A193" t="s">
        <v>204</v>
      </c>
      <c r="B193">
        <v>2015</v>
      </c>
      <c r="C193" t="s">
        <v>914</v>
      </c>
      <c r="D193" t="s">
        <v>1353</v>
      </c>
      <c r="E193" t="s">
        <v>1843</v>
      </c>
      <c r="F193" t="s">
        <v>2120</v>
      </c>
      <c r="G193" t="s">
        <v>1398</v>
      </c>
      <c r="H193" t="s">
        <v>2581</v>
      </c>
      <c r="L193" t="s">
        <v>2927</v>
      </c>
      <c r="M193" s="2" t="s">
        <v>2928</v>
      </c>
    </row>
    <row r="194" spans="1:13">
      <c r="A194" t="s">
        <v>205</v>
      </c>
      <c r="B194">
        <v>2016</v>
      </c>
      <c r="C194" t="s">
        <v>915</v>
      </c>
      <c r="D194" t="s">
        <v>1452</v>
      </c>
      <c r="F194" t="s">
        <v>2053</v>
      </c>
      <c r="H194" t="s">
        <v>2582</v>
      </c>
      <c r="I194" t="s">
        <v>2582</v>
      </c>
      <c r="L194" t="s">
        <v>2927</v>
      </c>
      <c r="M194" s="2" t="s">
        <v>2928</v>
      </c>
    </row>
    <row r="195" spans="1:13">
      <c r="A195" t="s">
        <v>206</v>
      </c>
      <c r="C195" t="s">
        <v>916</v>
      </c>
      <c r="D195" t="s">
        <v>1453</v>
      </c>
      <c r="F195" t="s">
        <v>2121</v>
      </c>
      <c r="H195" t="s">
        <v>2583</v>
      </c>
      <c r="L195" t="s">
        <v>2927</v>
      </c>
      <c r="M195" s="2" t="s">
        <v>2928</v>
      </c>
    </row>
    <row r="196" spans="1:13">
      <c r="A196" t="s">
        <v>207</v>
      </c>
      <c r="B196">
        <v>2016</v>
      </c>
      <c r="C196" t="s">
        <v>917</v>
      </c>
      <c r="L196" t="s">
        <v>2927</v>
      </c>
      <c r="M196" s="2" t="s">
        <v>2928</v>
      </c>
    </row>
    <row r="197" spans="1:13">
      <c r="A197" t="s">
        <v>208</v>
      </c>
      <c r="B197">
        <v>2014</v>
      </c>
      <c r="C197" t="s">
        <v>918</v>
      </c>
      <c r="D197" t="s">
        <v>1454</v>
      </c>
      <c r="F197" t="s">
        <v>2122</v>
      </c>
      <c r="G197" t="s">
        <v>2421</v>
      </c>
      <c r="H197" t="s">
        <v>1578</v>
      </c>
      <c r="I197" t="s">
        <v>2694</v>
      </c>
      <c r="L197" t="s">
        <v>2927</v>
      </c>
      <c r="M197" s="2" t="s">
        <v>2928</v>
      </c>
    </row>
    <row r="198" spans="1:13">
      <c r="A198" t="s">
        <v>209</v>
      </c>
      <c r="B198">
        <v>2021</v>
      </c>
      <c r="C198" t="s">
        <v>919</v>
      </c>
      <c r="D198" t="s">
        <v>1455</v>
      </c>
      <c r="E198" t="s">
        <v>1844</v>
      </c>
      <c r="F198" t="s">
        <v>2034</v>
      </c>
      <c r="G198" t="s">
        <v>1865</v>
      </c>
      <c r="H198" t="s">
        <v>1536</v>
      </c>
      <c r="I198" t="s">
        <v>2232</v>
      </c>
      <c r="L198" t="s">
        <v>2927</v>
      </c>
      <c r="M198" s="2" t="s">
        <v>2928</v>
      </c>
    </row>
    <row r="199" spans="1:13">
      <c r="A199" t="s">
        <v>210</v>
      </c>
      <c r="B199">
        <v>2015</v>
      </c>
      <c r="C199" t="s">
        <v>920</v>
      </c>
      <c r="D199" t="s">
        <v>1456</v>
      </c>
      <c r="F199" t="s">
        <v>1456</v>
      </c>
      <c r="L199" t="s">
        <v>2927</v>
      </c>
      <c r="M199" s="2" t="s">
        <v>2928</v>
      </c>
    </row>
    <row r="200" spans="1:13">
      <c r="A200" t="s">
        <v>211</v>
      </c>
      <c r="B200">
        <v>2021</v>
      </c>
      <c r="C200" t="s">
        <v>921</v>
      </c>
      <c r="D200" t="s">
        <v>1391</v>
      </c>
      <c r="E200" t="s">
        <v>1845</v>
      </c>
      <c r="F200" t="s">
        <v>2123</v>
      </c>
      <c r="G200" t="s">
        <v>2422</v>
      </c>
      <c r="H200" t="s">
        <v>2584</v>
      </c>
      <c r="I200" t="s">
        <v>2791</v>
      </c>
      <c r="L200" t="s">
        <v>2927</v>
      </c>
      <c r="M200" s="2" t="s">
        <v>2928</v>
      </c>
    </row>
    <row r="201" spans="1:13">
      <c r="A201" t="s">
        <v>212</v>
      </c>
      <c r="B201">
        <v>2015</v>
      </c>
      <c r="C201" t="s">
        <v>922</v>
      </c>
      <c r="D201" t="s">
        <v>1418</v>
      </c>
      <c r="F201" t="s">
        <v>2124</v>
      </c>
      <c r="G201" t="s">
        <v>1986</v>
      </c>
      <c r="H201" t="s">
        <v>2402</v>
      </c>
      <c r="L201" t="s">
        <v>2927</v>
      </c>
      <c r="M201" s="2" t="s">
        <v>2928</v>
      </c>
    </row>
    <row r="202" spans="1:13">
      <c r="A202" t="s">
        <v>213</v>
      </c>
      <c r="B202">
        <v>2016</v>
      </c>
      <c r="C202" t="s">
        <v>923</v>
      </c>
      <c r="D202" t="s">
        <v>1457</v>
      </c>
      <c r="E202" t="s">
        <v>1846</v>
      </c>
      <c r="F202" t="s">
        <v>2125</v>
      </c>
      <c r="G202" t="s">
        <v>1449</v>
      </c>
      <c r="H202" t="s">
        <v>2585</v>
      </c>
      <c r="J202">
        <v>0.17</v>
      </c>
      <c r="K202">
        <v>0.17</v>
      </c>
      <c r="L202" t="s">
        <v>2927</v>
      </c>
      <c r="M202" s="2" t="s">
        <v>2928</v>
      </c>
    </row>
    <row r="203" spans="1:13">
      <c r="A203" t="s">
        <v>214</v>
      </c>
      <c r="B203">
        <v>2016</v>
      </c>
      <c r="C203" t="s">
        <v>924</v>
      </c>
      <c r="D203" t="s">
        <v>1331</v>
      </c>
      <c r="F203" t="s">
        <v>1336</v>
      </c>
      <c r="H203" t="s">
        <v>2453</v>
      </c>
      <c r="I203" t="s">
        <v>2792</v>
      </c>
      <c r="L203" t="s">
        <v>2927</v>
      </c>
      <c r="M203" s="2" t="s">
        <v>2928</v>
      </c>
    </row>
    <row r="204" spans="1:13">
      <c r="A204" t="s">
        <v>215</v>
      </c>
      <c r="B204">
        <v>2016</v>
      </c>
      <c r="C204" t="s">
        <v>925</v>
      </c>
      <c r="D204" t="s">
        <v>1458</v>
      </c>
      <c r="F204" t="s">
        <v>2126</v>
      </c>
      <c r="L204" t="s">
        <v>2927</v>
      </c>
      <c r="M204" s="2" t="s">
        <v>2928</v>
      </c>
    </row>
    <row r="205" spans="1:13">
      <c r="A205" t="s">
        <v>216</v>
      </c>
      <c r="B205">
        <v>2016</v>
      </c>
      <c r="C205" t="s">
        <v>926</v>
      </c>
      <c r="D205" t="s">
        <v>1459</v>
      </c>
      <c r="F205" t="s">
        <v>2127</v>
      </c>
      <c r="L205" t="s">
        <v>2927</v>
      </c>
      <c r="M205" s="2" t="s">
        <v>2928</v>
      </c>
    </row>
    <row r="206" spans="1:13">
      <c r="A206" t="s">
        <v>217</v>
      </c>
      <c r="B206">
        <v>2016</v>
      </c>
      <c r="C206" t="s">
        <v>927</v>
      </c>
      <c r="D206" t="s">
        <v>1460</v>
      </c>
      <c r="E206" t="s">
        <v>1847</v>
      </c>
      <c r="F206" t="s">
        <v>1474</v>
      </c>
      <c r="G206" t="s">
        <v>1974</v>
      </c>
      <c r="H206" t="s">
        <v>1604</v>
      </c>
      <c r="I206" t="s">
        <v>1945</v>
      </c>
      <c r="L206" t="s">
        <v>2927</v>
      </c>
      <c r="M206" s="2" t="s">
        <v>2928</v>
      </c>
    </row>
    <row r="207" spans="1:13">
      <c r="A207" t="s">
        <v>218</v>
      </c>
      <c r="B207">
        <v>2016</v>
      </c>
      <c r="C207" t="s">
        <v>928</v>
      </c>
      <c r="D207" t="s">
        <v>1461</v>
      </c>
      <c r="F207" t="s">
        <v>2128</v>
      </c>
      <c r="G207" t="s">
        <v>1999</v>
      </c>
      <c r="H207" t="s">
        <v>2586</v>
      </c>
      <c r="I207" t="s">
        <v>1825</v>
      </c>
      <c r="L207" t="s">
        <v>2927</v>
      </c>
      <c r="M207" s="2" t="s">
        <v>2928</v>
      </c>
    </row>
    <row r="208" spans="1:13">
      <c r="A208" t="s">
        <v>219</v>
      </c>
      <c r="B208">
        <v>2021</v>
      </c>
      <c r="C208" t="s">
        <v>929</v>
      </c>
      <c r="D208" t="s">
        <v>1462</v>
      </c>
      <c r="E208" t="s">
        <v>1848</v>
      </c>
      <c r="F208" t="s">
        <v>2129</v>
      </c>
      <c r="G208" t="s">
        <v>2423</v>
      </c>
      <c r="H208" t="s">
        <v>1331</v>
      </c>
      <c r="I208" t="s">
        <v>2793</v>
      </c>
      <c r="L208" t="s">
        <v>2927</v>
      </c>
      <c r="M208" s="2" t="s">
        <v>2928</v>
      </c>
    </row>
    <row r="209" spans="1:13">
      <c r="A209" t="s">
        <v>220</v>
      </c>
      <c r="B209">
        <v>2015</v>
      </c>
      <c r="C209" t="s">
        <v>930</v>
      </c>
      <c r="D209" t="s">
        <v>1412</v>
      </c>
      <c r="E209" t="s">
        <v>1560</v>
      </c>
      <c r="F209" t="s">
        <v>2033</v>
      </c>
      <c r="G209" t="s">
        <v>2424</v>
      </c>
      <c r="I209" t="s">
        <v>2052</v>
      </c>
      <c r="L209" t="s">
        <v>2927</v>
      </c>
      <c r="M209" s="2" t="s">
        <v>2928</v>
      </c>
    </row>
    <row r="210" spans="1:13">
      <c r="A210" t="s">
        <v>221</v>
      </c>
      <c r="B210">
        <v>2015</v>
      </c>
      <c r="C210" t="s">
        <v>931</v>
      </c>
      <c r="D210" t="s">
        <v>1463</v>
      </c>
      <c r="L210" t="s">
        <v>2927</v>
      </c>
      <c r="M210" s="2" t="s">
        <v>2928</v>
      </c>
    </row>
    <row r="211" spans="1:13">
      <c r="A211" t="s">
        <v>222</v>
      </c>
      <c r="C211" t="s">
        <v>932</v>
      </c>
      <c r="D211" t="s">
        <v>1454</v>
      </c>
      <c r="E211" t="s">
        <v>1849</v>
      </c>
      <c r="F211" t="s">
        <v>1667</v>
      </c>
      <c r="G211" t="s">
        <v>1970</v>
      </c>
      <c r="H211" t="s">
        <v>1435</v>
      </c>
      <c r="L211" t="s">
        <v>2927</v>
      </c>
      <c r="M211" s="2" t="s">
        <v>2928</v>
      </c>
    </row>
    <row r="212" spans="1:13">
      <c r="A212" t="s">
        <v>223</v>
      </c>
      <c r="B212">
        <v>2015</v>
      </c>
      <c r="C212" t="s">
        <v>933</v>
      </c>
      <c r="D212" t="s">
        <v>1464</v>
      </c>
      <c r="E212" t="s">
        <v>1850</v>
      </c>
      <c r="F212" t="s">
        <v>1940</v>
      </c>
      <c r="G212" t="s">
        <v>2425</v>
      </c>
      <c r="H212" t="s">
        <v>2587</v>
      </c>
      <c r="I212" t="s">
        <v>2794</v>
      </c>
      <c r="L212" t="s">
        <v>2927</v>
      </c>
      <c r="M212" s="2" t="s">
        <v>2928</v>
      </c>
    </row>
    <row r="213" spans="1:13">
      <c r="A213" t="s">
        <v>224</v>
      </c>
      <c r="C213" t="s">
        <v>934</v>
      </c>
      <c r="D213" t="s">
        <v>1465</v>
      </c>
      <c r="F213" t="s">
        <v>2130</v>
      </c>
      <c r="H213" t="s">
        <v>1759</v>
      </c>
      <c r="L213" t="s">
        <v>2927</v>
      </c>
      <c r="M213" s="2" t="s">
        <v>2928</v>
      </c>
    </row>
    <row r="214" spans="1:13">
      <c r="A214" t="s">
        <v>225</v>
      </c>
      <c r="B214">
        <v>2022</v>
      </c>
      <c r="C214" t="s">
        <v>935</v>
      </c>
      <c r="D214" t="s">
        <v>1466</v>
      </c>
      <c r="E214" t="s">
        <v>1851</v>
      </c>
      <c r="F214" t="s">
        <v>1502</v>
      </c>
      <c r="G214" t="s">
        <v>2390</v>
      </c>
      <c r="H214" t="s">
        <v>2588</v>
      </c>
      <c r="I214" t="s">
        <v>1826</v>
      </c>
      <c r="L214" t="s">
        <v>2927</v>
      </c>
      <c r="M214" s="2" t="s">
        <v>2928</v>
      </c>
    </row>
    <row r="215" spans="1:13">
      <c r="A215" t="s">
        <v>226</v>
      </c>
      <c r="B215">
        <v>2021</v>
      </c>
      <c r="C215" t="s">
        <v>936</v>
      </c>
      <c r="D215" t="s">
        <v>1467</v>
      </c>
      <c r="F215" t="s">
        <v>2131</v>
      </c>
      <c r="H215" t="s">
        <v>1331</v>
      </c>
      <c r="L215" t="s">
        <v>2927</v>
      </c>
      <c r="M215" s="2" t="s">
        <v>2928</v>
      </c>
    </row>
    <row r="216" spans="1:13">
      <c r="A216" t="s">
        <v>227</v>
      </c>
      <c r="B216">
        <v>2021</v>
      </c>
      <c r="C216" t="s">
        <v>937</v>
      </c>
      <c r="D216" t="s">
        <v>1468</v>
      </c>
      <c r="F216" t="s">
        <v>1712</v>
      </c>
      <c r="L216" t="s">
        <v>2927</v>
      </c>
      <c r="M216" s="2" t="s">
        <v>2928</v>
      </c>
    </row>
    <row r="217" spans="1:13">
      <c r="A217" t="s">
        <v>228</v>
      </c>
      <c r="C217" t="s">
        <v>938</v>
      </c>
      <c r="D217" t="s">
        <v>1469</v>
      </c>
      <c r="F217" t="s">
        <v>2132</v>
      </c>
      <c r="H217" t="s">
        <v>1892</v>
      </c>
      <c r="I217" t="s">
        <v>1426</v>
      </c>
      <c r="L217" t="s">
        <v>2927</v>
      </c>
      <c r="M217" s="2" t="s">
        <v>2928</v>
      </c>
    </row>
    <row r="218" spans="1:13">
      <c r="A218" t="s">
        <v>229</v>
      </c>
      <c r="B218">
        <v>2016</v>
      </c>
      <c r="C218" t="s">
        <v>939</v>
      </c>
      <c r="D218" t="s">
        <v>1470</v>
      </c>
      <c r="F218" t="s">
        <v>2133</v>
      </c>
      <c r="L218" t="s">
        <v>2927</v>
      </c>
      <c r="M218" s="2" t="s">
        <v>2928</v>
      </c>
    </row>
    <row r="219" spans="1:13">
      <c r="A219" t="s">
        <v>230</v>
      </c>
      <c r="C219" t="s">
        <v>940</v>
      </c>
      <c r="D219" t="s">
        <v>1471</v>
      </c>
      <c r="E219" t="s">
        <v>1660</v>
      </c>
      <c r="F219" t="s">
        <v>2134</v>
      </c>
      <c r="G219" t="s">
        <v>2426</v>
      </c>
      <c r="H219" t="s">
        <v>1578</v>
      </c>
      <c r="I219" t="s">
        <v>1342</v>
      </c>
      <c r="L219" t="s">
        <v>2927</v>
      </c>
      <c r="M219" s="2" t="s">
        <v>2928</v>
      </c>
    </row>
    <row r="220" spans="1:13">
      <c r="A220" t="s">
        <v>231</v>
      </c>
      <c r="B220">
        <v>2015</v>
      </c>
      <c r="C220" t="s">
        <v>941</v>
      </c>
      <c r="D220" t="s">
        <v>1472</v>
      </c>
      <c r="F220" t="s">
        <v>2135</v>
      </c>
      <c r="H220" t="s">
        <v>1999</v>
      </c>
      <c r="I220" t="s">
        <v>1932</v>
      </c>
      <c r="L220" t="s">
        <v>2927</v>
      </c>
      <c r="M220" s="2" t="s">
        <v>2928</v>
      </c>
    </row>
    <row r="221" spans="1:13">
      <c r="A221" t="s">
        <v>232</v>
      </c>
      <c r="B221">
        <v>2021</v>
      </c>
      <c r="C221" t="s">
        <v>942</v>
      </c>
      <c r="D221" t="s">
        <v>1473</v>
      </c>
      <c r="E221" t="s">
        <v>1426</v>
      </c>
      <c r="F221" t="s">
        <v>1366</v>
      </c>
      <c r="G221" t="s">
        <v>1798</v>
      </c>
      <c r="H221" t="s">
        <v>1828</v>
      </c>
      <c r="I221" t="s">
        <v>2141</v>
      </c>
      <c r="L221" t="s">
        <v>2927</v>
      </c>
      <c r="M221" s="2" t="s">
        <v>2928</v>
      </c>
    </row>
    <row r="222" spans="1:13">
      <c r="A222" t="s">
        <v>233</v>
      </c>
      <c r="B222">
        <v>2016</v>
      </c>
      <c r="C222" t="s">
        <v>943</v>
      </c>
      <c r="D222" t="s">
        <v>1474</v>
      </c>
      <c r="E222" t="s">
        <v>1852</v>
      </c>
      <c r="F222" t="s">
        <v>2043</v>
      </c>
      <c r="G222" t="s">
        <v>2235</v>
      </c>
      <c r="H222" t="s">
        <v>2009</v>
      </c>
      <c r="I222" t="s">
        <v>2795</v>
      </c>
      <c r="L222" t="s">
        <v>2927</v>
      </c>
      <c r="M222" s="2" t="s">
        <v>2928</v>
      </c>
    </row>
    <row r="223" spans="1:13">
      <c r="A223" t="s">
        <v>234</v>
      </c>
      <c r="B223">
        <v>2019</v>
      </c>
      <c r="C223" t="s">
        <v>944</v>
      </c>
      <c r="D223" t="s">
        <v>1474</v>
      </c>
      <c r="E223" t="s">
        <v>1853</v>
      </c>
      <c r="F223" t="s">
        <v>2136</v>
      </c>
      <c r="G223" t="s">
        <v>1407</v>
      </c>
      <c r="H223" t="s">
        <v>2589</v>
      </c>
      <c r="I223" t="s">
        <v>2796</v>
      </c>
      <c r="L223" t="s">
        <v>2927</v>
      </c>
      <c r="M223" s="2" t="s">
        <v>2928</v>
      </c>
    </row>
    <row r="224" spans="1:13">
      <c r="A224" t="s">
        <v>235</v>
      </c>
      <c r="B224">
        <v>2016</v>
      </c>
      <c r="C224" t="s">
        <v>945</v>
      </c>
      <c r="D224" t="s">
        <v>1475</v>
      </c>
      <c r="E224" t="s">
        <v>1854</v>
      </c>
      <c r="F224" t="s">
        <v>2137</v>
      </c>
      <c r="G224" t="s">
        <v>2427</v>
      </c>
      <c r="H224" t="s">
        <v>2590</v>
      </c>
      <c r="I224" t="s">
        <v>2797</v>
      </c>
      <c r="L224" t="s">
        <v>2927</v>
      </c>
      <c r="M224" s="2" t="s">
        <v>2928</v>
      </c>
    </row>
    <row r="225" spans="1:13">
      <c r="A225" t="s">
        <v>236</v>
      </c>
      <c r="B225">
        <v>2016</v>
      </c>
      <c r="C225" t="s">
        <v>781</v>
      </c>
      <c r="F225" t="s">
        <v>2138</v>
      </c>
      <c r="H225" t="s">
        <v>2591</v>
      </c>
      <c r="L225" t="s">
        <v>2927</v>
      </c>
      <c r="M225" s="2" t="s">
        <v>2928</v>
      </c>
    </row>
    <row r="226" spans="1:13">
      <c r="A226" t="s">
        <v>237</v>
      </c>
      <c r="B226">
        <v>2016</v>
      </c>
      <c r="C226" t="s">
        <v>781</v>
      </c>
      <c r="H226" t="s">
        <v>2592</v>
      </c>
      <c r="L226" t="s">
        <v>2927</v>
      </c>
      <c r="M226" s="2" t="s">
        <v>2928</v>
      </c>
    </row>
    <row r="227" spans="1:13">
      <c r="A227" t="s">
        <v>238</v>
      </c>
      <c r="B227">
        <v>2017</v>
      </c>
      <c r="C227" t="s">
        <v>946</v>
      </c>
      <c r="D227" t="s">
        <v>1476</v>
      </c>
      <c r="F227" t="s">
        <v>1496</v>
      </c>
      <c r="L227" t="s">
        <v>2927</v>
      </c>
      <c r="M227" s="2" t="s">
        <v>2928</v>
      </c>
    </row>
    <row r="228" spans="1:13">
      <c r="A228" t="s">
        <v>239</v>
      </c>
      <c r="C228" t="s">
        <v>947</v>
      </c>
      <c r="D228" t="s">
        <v>1477</v>
      </c>
      <c r="E228" t="s">
        <v>1855</v>
      </c>
      <c r="F228" t="s">
        <v>1502</v>
      </c>
      <c r="G228" t="s">
        <v>2428</v>
      </c>
      <c r="H228" t="s">
        <v>2012</v>
      </c>
      <c r="I228" t="s">
        <v>2398</v>
      </c>
      <c r="L228" t="s">
        <v>2927</v>
      </c>
      <c r="M228" s="2" t="s">
        <v>2928</v>
      </c>
    </row>
    <row r="229" spans="1:13">
      <c r="A229" t="s">
        <v>240</v>
      </c>
      <c r="B229">
        <v>2016</v>
      </c>
      <c r="C229" t="s">
        <v>948</v>
      </c>
      <c r="D229" t="s">
        <v>1478</v>
      </c>
      <c r="E229" t="s">
        <v>1856</v>
      </c>
      <c r="F229" t="s">
        <v>1512</v>
      </c>
      <c r="G229" t="s">
        <v>2429</v>
      </c>
      <c r="L229" t="s">
        <v>2927</v>
      </c>
      <c r="M229" s="2" t="s">
        <v>2928</v>
      </c>
    </row>
    <row r="230" spans="1:13">
      <c r="A230" t="s">
        <v>241</v>
      </c>
      <c r="B230">
        <v>2016</v>
      </c>
      <c r="C230" t="s">
        <v>949</v>
      </c>
      <c r="D230" t="s">
        <v>1479</v>
      </c>
      <c r="F230" t="s">
        <v>2051</v>
      </c>
      <c r="G230" t="s">
        <v>1709</v>
      </c>
      <c r="L230" t="s">
        <v>2927</v>
      </c>
      <c r="M230" s="2" t="s">
        <v>2928</v>
      </c>
    </row>
    <row r="231" spans="1:13">
      <c r="A231" t="s">
        <v>242</v>
      </c>
      <c r="B231">
        <v>2016</v>
      </c>
      <c r="C231" t="s">
        <v>950</v>
      </c>
      <c r="D231" t="s">
        <v>1480</v>
      </c>
      <c r="F231" t="s">
        <v>1465</v>
      </c>
      <c r="G231" t="s">
        <v>2252</v>
      </c>
      <c r="L231" t="s">
        <v>2927</v>
      </c>
      <c r="M231" s="2" t="s">
        <v>2928</v>
      </c>
    </row>
    <row r="232" spans="1:13">
      <c r="A232" t="s">
        <v>243</v>
      </c>
      <c r="B232">
        <v>2022</v>
      </c>
      <c r="C232" t="s">
        <v>951</v>
      </c>
      <c r="D232" t="s">
        <v>1375</v>
      </c>
      <c r="E232" t="s">
        <v>1857</v>
      </c>
      <c r="F232" t="s">
        <v>1521</v>
      </c>
      <c r="G232" t="s">
        <v>2097</v>
      </c>
      <c r="H232" t="s">
        <v>1857</v>
      </c>
      <c r="I232" t="s">
        <v>2798</v>
      </c>
      <c r="L232" t="s">
        <v>2927</v>
      </c>
      <c r="M232" s="2" t="s">
        <v>2928</v>
      </c>
    </row>
    <row r="233" spans="1:13">
      <c r="A233" t="s">
        <v>244</v>
      </c>
      <c r="B233">
        <v>2021</v>
      </c>
      <c r="C233" t="s">
        <v>952</v>
      </c>
      <c r="D233" t="s">
        <v>1481</v>
      </c>
      <c r="E233" t="s">
        <v>1858</v>
      </c>
      <c r="F233" t="s">
        <v>2139</v>
      </c>
      <c r="G233" t="s">
        <v>1883</v>
      </c>
      <c r="H233" t="s">
        <v>2593</v>
      </c>
      <c r="I233" t="s">
        <v>2431</v>
      </c>
      <c r="L233" t="s">
        <v>2927</v>
      </c>
      <c r="M233" s="2" t="s">
        <v>2928</v>
      </c>
    </row>
    <row r="234" spans="1:13">
      <c r="A234" t="s">
        <v>245</v>
      </c>
      <c r="B234">
        <v>2021</v>
      </c>
      <c r="C234" t="s">
        <v>781</v>
      </c>
      <c r="H234">
        <f>7.1</f>
        <v>0</v>
      </c>
      <c r="L234" t="s">
        <v>2927</v>
      </c>
      <c r="M234" s="2" t="s">
        <v>2928</v>
      </c>
    </row>
    <row r="235" spans="1:13">
      <c r="A235" t="s">
        <v>246</v>
      </c>
      <c r="B235">
        <v>2021</v>
      </c>
      <c r="C235" t="s">
        <v>781</v>
      </c>
      <c r="H235">
        <f>107</f>
        <v>0</v>
      </c>
      <c r="L235" t="s">
        <v>2927</v>
      </c>
      <c r="M235" s="2" t="s">
        <v>2928</v>
      </c>
    </row>
    <row r="236" spans="1:13">
      <c r="A236" t="s">
        <v>247</v>
      </c>
      <c r="B236">
        <v>2017</v>
      </c>
      <c r="C236" t="s">
        <v>953</v>
      </c>
      <c r="D236" t="s">
        <v>1482</v>
      </c>
      <c r="F236" t="s">
        <v>2140</v>
      </c>
      <c r="H236" t="s">
        <v>2594</v>
      </c>
      <c r="I236" t="s">
        <v>2799</v>
      </c>
      <c r="L236" t="s">
        <v>2927</v>
      </c>
      <c r="M236" s="2" t="s">
        <v>2928</v>
      </c>
    </row>
    <row r="237" spans="1:13">
      <c r="A237" t="s">
        <v>248</v>
      </c>
      <c r="B237">
        <v>2022</v>
      </c>
      <c r="C237" t="s">
        <v>954</v>
      </c>
      <c r="D237" t="s">
        <v>1483</v>
      </c>
      <c r="E237" t="s">
        <v>1859</v>
      </c>
      <c r="F237" t="s">
        <v>2141</v>
      </c>
      <c r="G237" t="s">
        <v>1849</v>
      </c>
      <c r="H237" t="s">
        <v>2056</v>
      </c>
      <c r="I237" t="s">
        <v>1945</v>
      </c>
      <c r="L237" t="s">
        <v>2927</v>
      </c>
      <c r="M237" s="2" t="s">
        <v>2928</v>
      </c>
    </row>
    <row r="238" spans="1:13">
      <c r="A238" t="s">
        <v>249</v>
      </c>
      <c r="C238" t="s">
        <v>781</v>
      </c>
      <c r="D238" t="s">
        <v>1369</v>
      </c>
      <c r="E238" t="s">
        <v>1860</v>
      </c>
      <c r="F238" t="s">
        <v>1523</v>
      </c>
      <c r="L238" t="s">
        <v>2927</v>
      </c>
      <c r="M238" s="2" t="s">
        <v>2928</v>
      </c>
    </row>
    <row r="239" spans="1:13">
      <c r="A239" t="s">
        <v>250</v>
      </c>
      <c r="B239">
        <v>2016</v>
      </c>
      <c r="C239" t="s">
        <v>955</v>
      </c>
      <c r="D239" t="s">
        <v>1484</v>
      </c>
      <c r="E239" t="s">
        <v>1861</v>
      </c>
      <c r="F239" t="s">
        <v>2142</v>
      </c>
      <c r="G239" t="s">
        <v>2429</v>
      </c>
      <c r="H239" t="s">
        <v>2595</v>
      </c>
      <c r="J239">
        <v>0.22</v>
      </c>
      <c r="K239">
        <v>0.056</v>
      </c>
      <c r="L239" t="s">
        <v>2927</v>
      </c>
      <c r="M239" s="2" t="s">
        <v>2928</v>
      </c>
    </row>
    <row r="240" spans="1:13">
      <c r="A240" t="s">
        <v>251</v>
      </c>
      <c r="B240">
        <v>2016</v>
      </c>
      <c r="C240" t="s">
        <v>956</v>
      </c>
      <c r="D240" t="s">
        <v>1485</v>
      </c>
      <c r="F240" t="s">
        <v>1495</v>
      </c>
      <c r="L240" t="s">
        <v>2927</v>
      </c>
      <c r="M240" s="2" t="s">
        <v>2928</v>
      </c>
    </row>
    <row r="241" spans="1:13">
      <c r="A241" t="s">
        <v>252</v>
      </c>
      <c r="B241">
        <v>2021</v>
      </c>
      <c r="C241" t="s">
        <v>957</v>
      </c>
      <c r="D241" t="s">
        <v>1486</v>
      </c>
      <c r="E241" t="s">
        <v>1862</v>
      </c>
      <c r="F241" t="s">
        <v>2143</v>
      </c>
      <c r="G241" t="s">
        <v>1604</v>
      </c>
      <c r="L241" t="s">
        <v>2927</v>
      </c>
      <c r="M241" s="2" t="s">
        <v>2928</v>
      </c>
    </row>
    <row r="242" spans="1:13">
      <c r="A242" t="s">
        <v>253</v>
      </c>
      <c r="B242">
        <v>2021</v>
      </c>
      <c r="C242" t="s">
        <v>958</v>
      </c>
      <c r="D242" t="s">
        <v>1487</v>
      </c>
      <c r="E242" t="s">
        <v>1862</v>
      </c>
      <c r="F242" t="s">
        <v>2144</v>
      </c>
      <c r="G242" t="s">
        <v>1604</v>
      </c>
      <c r="H242" t="s">
        <v>2596</v>
      </c>
      <c r="I242" t="s">
        <v>2800</v>
      </c>
      <c r="L242" t="s">
        <v>2927</v>
      </c>
      <c r="M242" s="2" t="s">
        <v>2928</v>
      </c>
    </row>
    <row r="243" spans="1:13">
      <c r="A243" t="s">
        <v>254</v>
      </c>
      <c r="B243">
        <v>2021</v>
      </c>
      <c r="C243" t="s">
        <v>959</v>
      </c>
      <c r="D243" t="s">
        <v>1488</v>
      </c>
      <c r="E243" t="s">
        <v>1638</v>
      </c>
      <c r="F243" t="s">
        <v>2145</v>
      </c>
      <c r="G243" t="s">
        <v>1807</v>
      </c>
      <c r="H243" t="s">
        <v>2597</v>
      </c>
      <c r="I243" t="s">
        <v>1959</v>
      </c>
      <c r="L243" t="s">
        <v>2927</v>
      </c>
      <c r="M243" s="2" t="s">
        <v>2928</v>
      </c>
    </row>
    <row r="244" spans="1:13">
      <c r="A244" t="s">
        <v>255</v>
      </c>
      <c r="B244">
        <v>2016</v>
      </c>
      <c r="C244" t="s">
        <v>960</v>
      </c>
      <c r="L244" t="s">
        <v>2927</v>
      </c>
      <c r="M244" s="2" t="s">
        <v>2928</v>
      </c>
    </row>
    <row r="245" spans="1:13">
      <c r="A245" t="s">
        <v>256</v>
      </c>
      <c r="B245">
        <v>2019</v>
      </c>
      <c r="C245" t="s">
        <v>961</v>
      </c>
      <c r="D245" t="s">
        <v>1489</v>
      </c>
      <c r="E245" t="s">
        <v>1863</v>
      </c>
      <c r="F245" t="s">
        <v>2146</v>
      </c>
      <c r="G245" t="s">
        <v>1411</v>
      </c>
      <c r="H245" t="s">
        <v>2195</v>
      </c>
      <c r="I245" t="s">
        <v>2801</v>
      </c>
      <c r="L245" t="s">
        <v>2927</v>
      </c>
      <c r="M245" s="2" t="s">
        <v>2928</v>
      </c>
    </row>
    <row r="246" spans="1:13">
      <c r="A246" t="s">
        <v>257</v>
      </c>
      <c r="B246">
        <v>2016</v>
      </c>
      <c r="C246" t="s">
        <v>962</v>
      </c>
      <c r="D246" t="s">
        <v>1356</v>
      </c>
      <c r="L246" t="s">
        <v>2927</v>
      </c>
      <c r="M246" s="2" t="s">
        <v>2928</v>
      </c>
    </row>
    <row r="247" spans="1:13">
      <c r="A247" t="s">
        <v>258</v>
      </c>
      <c r="B247">
        <v>2016</v>
      </c>
      <c r="C247" t="s">
        <v>781</v>
      </c>
      <c r="D247" t="s">
        <v>1392</v>
      </c>
      <c r="L247" t="s">
        <v>2927</v>
      </c>
      <c r="M247" s="2" t="s">
        <v>2928</v>
      </c>
    </row>
    <row r="248" spans="1:13">
      <c r="A248" t="s">
        <v>259</v>
      </c>
      <c r="B248">
        <v>2015</v>
      </c>
      <c r="C248" t="s">
        <v>963</v>
      </c>
      <c r="F248" t="s">
        <v>1434</v>
      </c>
      <c r="L248" t="s">
        <v>2927</v>
      </c>
      <c r="M248" s="2" t="s">
        <v>2928</v>
      </c>
    </row>
    <row r="249" spans="1:13">
      <c r="A249" t="s">
        <v>260</v>
      </c>
      <c r="B249">
        <v>2021</v>
      </c>
      <c r="C249" t="s">
        <v>964</v>
      </c>
      <c r="D249" t="s">
        <v>1490</v>
      </c>
      <c r="E249" t="s">
        <v>1845</v>
      </c>
      <c r="F249" t="s">
        <v>2147</v>
      </c>
      <c r="G249" t="s">
        <v>2430</v>
      </c>
      <c r="H249" t="s">
        <v>2598</v>
      </c>
      <c r="I249" t="s">
        <v>2109</v>
      </c>
      <c r="L249" t="s">
        <v>2927</v>
      </c>
      <c r="M249" s="2" t="s">
        <v>2928</v>
      </c>
    </row>
    <row r="250" spans="1:13">
      <c r="A250" t="s">
        <v>261</v>
      </c>
      <c r="B250">
        <v>2020</v>
      </c>
      <c r="C250" t="s">
        <v>965</v>
      </c>
      <c r="D250" t="s">
        <v>1450</v>
      </c>
      <c r="E250" t="s">
        <v>1864</v>
      </c>
      <c r="F250" t="s">
        <v>2033</v>
      </c>
      <c r="G250" t="s">
        <v>1462</v>
      </c>
      <c r="H250" t="s">
        <v>2599</v>
      </c>
      <c r="I250" t="s">
        <v>2802</v>
      </c>
      <c r="L250" t="s">
        <v>2927</v>
      </c>
      <c r="M250" s="2" t="s">
        <v>2928</v>
      </c>
    </row>
    <row r="251" spans="1:13">
      <c r="A251" t="s">
        <v>262</v>
      </c>
      <c r="B251">
        <v>2020</v>
      </c>
      <c r="C251" t="s">
        <v>781</v>
      </c>
      <c r="F251" t="s">
        <v>1602</v>
      </c>
      <c r="L251" t="s">
        <v>2927</v>
      </c>
      <c r="M251" s="2" t="s">
        <v>2928</v>
      </c>
    </row>
    <row r="252" spans="1:13">
      <c r="A252" t="s">
        <v>263</v>
      </c>
      <c r="B252">
        <v>2020</v>
      </c>
      <c r="C252" t="s">
        <v>781</v>
      </c>
      <c r="F252" t="s">
        <v>2148</v>
      </c>
      <c r="L252" t="s">
        <v>2927</v>
      </c>
      <c r="M252" s="2" t="s">
        <v>2928</v>
      </c>
    </row>
    <row r="253" spans="1:13">
      <c r="A253" t="s">
        <v>264</v>
      </c>
      <c r="B253">
        <v>2016</v>
      </c>
      <c r="C253" t="s">
        <v>966</v>
      </c>
      <c r="D253" t="s">
        <v>1491</v>
      </c>
      <c r="E253" t="s">
        <v>1865</v>
      </c>
      <c r="F253" t="s">
        <v>1945</v>
      </c>
      <c r="G253" t="s">
        <v>1868</v>
      </c>
      <c r="H253" t="s">
        <v>2421</v>
      </c>
      <c r="I253" t="s">
        <v>2803</v>
      </c>
      <c r="L253" t="s">
        <v>2927</v>
      </c>
      <c r="M253" s="2" t="s">
        <v>2928</v>
      </c>
    </row>
    <row r="254" spans="1:13">
      <c r="A254" t="s">
        <v>265</v>
      </c>
      <c r="B254">
        <v>2019</v>
      </c>
      <c r="C254" t="s">
        <v>967</v>
      </c>
      <c r="D254" t="s">
        <v>1492</v>
      </c>
      <c r="E254" t="s">
        <v>1866</v>
      </c>
      <c r="F254" t="s">
        <v>2149</v>
      </c>
      <c r="G254" t="s">
        <v>1913</v>
      </c>
      <c r="H254" t="s">
        <v>2600</v>
      </c>
      <c r="I254" t="s">
        <v>1686</v>
      </c>
      <c r="L254" t="s">
        <v>2927</v>
      </c>
      <c r="M254" s="2" t="s">
        <v>2928</v>
      </c>
    </row>
    <row r="255" spans="1:13">
      <c r="A255" t="s">
        <v>266</v>
      </c>
      <c r="B255">
        <v>2016</v>
      </c>
      <c r="C255" t="s">
        <v>968</v>
      </c>
      <c r="D255" t="s">
        <v>1493</v>
      </c>
      <c r="F255" t="s">
        <v>2150</v>
      </c>
      <c r="L255" t="s">
        <v>2927</v>
      </c>
      <c r="M255" s="2" t="s">
        <v>2928</v>
      </c>
    </row>
    <row r="256" spans="1:13">
      <c r="A256" t="s">
        <v>267</v>
      </c>
      <c r="B256">
        <v>2021</v>
      </c>
      <c r="C256" t="s">
        <v>969</v>
      </c>
      <c r="D256" t="s">
        <v>1494</v>
      </c>
      <c r="E256" t="s">
        <v>1867</v>
      </c>
      <c r="F256" t="s">
        <v>2151</v>
      </c>
      <c r="G256" t="s">
        <v>1337</v>
      </c>
      <c r="H256" t="s">
        <v>2601</v>
      </c>
      <c r="I256" t="s">
        <v>2804</v>
      </c>
      <c r="L256" t="s">
        <v>2927</v>
      </c>
      <c r="M256" s="2" t="s">
        <v>2928</v>
      </c>
    </row>
    <row r="257" spans="1:13">
      <c r="A257" t="s">
        <v>268</v>
      </c>
      <c r="B257">
        <v>2021</v>
      </c>
      <c r="C257" t="s">
        <v>781</v>
      </c>
      <c r="F257" t="s">
        <v>2152</v>
      </c>
      <c r="L257" t="s">
        <v>2927</v>
      </c>
      <c r="M257" s="2" t="s">
        <v>2928</v>
      </c>
    </row>
    <row r="258" spans="1:13">
      <c r="A258" t="s">
        <v>269</v>
      </c>
      <c r="B258">
        <v>2021</v>
      </c>
      <c r="C258" t="s">
        <v>781</v>
      </c>
      <c r="F258" t="s">
        <v>2153</v>
      </c>
      <c r="L258" t="s">
        <v>2927</v>
      </c>
      <c r="M258" s="2" t="s">
        <v>2928</v>
      </c>
    </row>
    <row r="259" spans="1:13">
      <c r="A259" t="s">
        <v>270</v>
      </c>
      <c r="B259">
        <v>2021</v>
      </c>
      <c r="C259" t="s">
        <v>781</v>
      </c>
      <c r="F259" t="s">
        <v>2136</v>
      </c>
      <c r="H259">
        <f>971</f>
        <v>0</v>
      </c>
      <c r="L259" t="s">
        <v>2927</v>
      </c>
      <c r="M259" s="2" t="s">
        <v>2928</v>
      </c>
    </row>
    <row r="260" spans="1:13">
      <c r="A260" t="s">
        <v>271</v>
      </c>
      <c r="B260">
        <v>2016</v>
      </c>
      <c r="C260" t="s">
        <v>970</v>
      </c>
      <c r="D260" t="s">
        <v>1495</v>
      </c>
      <c r="E260" t="s">
        <v>1868</v>
      </c>
      <c r="F260" t="s">
        <v>1685</v>
      </c>
      <c r="G260" t="s">
        <v>1764</v>
      </c>
      <c r="H260" t="s">
        <v>2602</v>
      </c>
      <c r="L260" t="s">
        <v>2927</v>
      </c>
      <c r="M260" s="2" t="s">
        <v>2928</v>
      </c>
    </row>
    <row r="261" spans="1:13">
      <c r="A261" t="s">
        <v>272</v>
      </c>
      <c r="B261">
        <v>2015</v>
      </c>
      <c r="C261" t="s">
        <v>971</v>
      </c>
      <c r="D261" t="s">
        <v>1496</v>
      </c>
      <c r="F261" t="s">
        <v>2154</v>
      </c>
      <c r="L261" t="s">
        <v>2927</v>
      </c>
      <c r="M261" s="2" t="s">
        <v>2928</v>
      </c>
    </row>
    <row r="262" spans="1:13">
      <c r="A262" t="s">
        <v>273</v>
      </c>
      <c r="C262" t="s">
        <v>972</v>
      </c>
      <c r="D262" t="s">
        <v>1497</v>
      </c>
      <c r="E262" t="s">
        <v>1869</v>
      </c>
      <c r="F262" t="s">
        <v>1865</v>
      </c>
      <c r="G262" t="s">
        <v>1449</v>
      </c>
      <c r="H262" t="s">
        <v>2603</v>
      </c>
      <c r="I262" t="s">
        <v>2805</v>
      </c>
      <c r="L262" t="s">
        <v>2927</v>
      </c>
      <c r="M262" s="2" t="s">
        <v>2928</v>
      </c>
    </row>
    <row r="263" spans="1:13">
      <c r="A263" t="s">
        <v>274</v>
      </c>
      <c r="B263">
        <v>2015</v>
      </c>
      <c r="C263" t="s">
        <v>973</v>
      </c>
      <c r="D263" t="s">
        <v>1498</v>
      </c>
      <c r="E263" t="s">
        <v>1640</v>
      </c>
      <c r="F263" t="s">
        <v>2155</v>
      </c>
      <c r="G263" t="s">
        <v>2431</v>
      </c>
      <c r="H263" t="s">
        <v>2604</v>
      </c>
      <c r="I263" t="s">
        <v>2806</v>
      </c>
      <c r="L263" t="s">
        <v>2927</v>
      </c>
      <c r="M263" s="2" t="s">
        <v>2928</v>
      </c>
    </row>
    <row r="264" spans="1:13">
      <c r="A264" t="s">
        <v>275</v>
      </c>
      <c r="B264">
        <v>2015</v>
      </c>
      <c r="C264" t="s">
        <v>781</v>
      </c>
      <c r="D264" t="s">
        <v>1499</v>
      </c>
      <c r="F264" t="s">
        <v>2156</v>
      </c>
      <c r="L264" t="s">
        <v>2927</v>
      </c>
      <c r="M264" s="2" t="s">
        <v>2928</v>
      </c>
    </row>
    <row r="265" spans="1:13">
      <c r="A265" t="s">
        <v>276</v>
      </c>
      <c r="B265">
        <v>2015</v>
      </c>
      <c r="C265" t="s">
        <v>781</v>
      </c>
      <c r="F265" t="s">
        <v>1500</v>
      </c>
      <c r="H265" t="s">
        <v>2605</v>
      </c>
      <c r="L265" t="s">
        <v>2927</v>
      </c>
      <c r="M265" s="2" t="s">
        <v>2928</v>
      </c>
    </row>
    <row r="266" spans="1:13">
      <c r="A266" t="s">
        <v>277</v>
      </c>
      <c r="B266">
        <v>2015</v>
      </c>
      <c r="C266" t="s">
        <v>781</v>
      </c>
      <c r="D266" t="s">
        <v>1500</v>
      </c>
      <c r="F266" t="s">
        <v>2157</v>
      </c>
      <c r="H266" t="s">
        <v>1509</v>
      </c>
      <c r="L266" t="s">
        <v>2927</v>
      </c>
      <c r="M266" s="2" t="s">
        <v>2928</v>
      </c>
    </row>
    <row r="267" spans="1:13">
      <c r="A267" t="s">
        <v>278</v>
      </c>
      <c r="B267">
        <v>2015</v>
      </c>
      <c r="C267" t="s">
        <v>781</v>
      </c>
      <c r="F267" t="s">
        <v>2158</v>
      </c>
      <c r="L267" t="s">
        <v>2927</v>
      </c>
      <c r="M267" s="2" t="s">
        <v>2928</v>
      </c>
    </row>
    <row r="268" spans="1:13">
      <c r="A268" t="s">
        <v>279</v>
      </c>
      <c r="B268">
        <v>2015</v>
      </c>
      <c r="C268" t="s">
        <v>781</v>
      </c>
      <c r="D268" t="s">
        <v>1501</v>
      </c>
      <c r="F268" t="s">
        <v>2159</v>
      </c>
      <c r="H268" t="s">
        <v>1509</v>
      </c>
      <c r="L268" t="s">
        <v>2927</v>
      </c>
      <c r="M268" s="2" t="s">
        <v>2928</v>
      </c>
    </row>
    <row r="269" spans="1:13">
      <c r="A269" t="s">
        <v>280</v>
      </c>
      <c r="B269">
        <v>2022</v>
      </c>
      <c r="C269" t="s">
        <v>974</v>
      </c>
      <c r="D269" t="s">
        <v>1502</v>
      </c>
      <c r="E269" t="s">
        <v>1870</v>
      </c>
      <c r="F269" t="s">
        <v>2160</v>
      </c>
      <c r="G269" t="s">
        <v>1879</v>
      </c>
      <c r="H269" t="s">
        <v>2606</v>
      </c>
      <c r="I269" t="s">
        <v>2807</v>
      </c>
      <c r="L269" t="s">
        <v>2927</v>
      </c>
      <c r="M269" s="2" t="s">
        <v>2928</v>
      </c>
    </row>
    <row r="270" spans="1:13">
      <c r="A270" t="s">
        <v>281</v>
      </c>
      <c r="B270">
        <v>2022</v>
      </c>
      <c r="C270" t="s">
        <v>781</v>
      </c>
      <c r="D270" t="s">
        <v>1502</v>
      </c>
      <c r="F270" t="s">
        <v>1377</v>
      </c>
      <c r="L270" t="s">
        <v>2927</v>
      </c>
      <c r="M270" s="2" t="s">
        <v>2928</v>
      </c>
    </row>
    <row r="271" spans="1:13">
      <c r="A271" t="s">
        <v>282</v>
      </c>
      <c r="B271">
        <v>2022</v>
      </c>
      <c r="C271" t="s">
        <v>975</v>
      </c>
      <c r="D271" t="s">
        <v>1503</v>
      </c>
      <c r="F271" t="s">
        <v>2161</v>
      </c>
      <c r="G271" t="s">
        <v>1734</v>
      </c>
      <c r="H271" t="s">
        <v>1583</v>
      </c>
      <c r="I271" t="s">
        <v>2808</v>
      </c>
      <c r="L271" t="s">
        <v>2927</v>
      </c>
      <c r="M271" s="2" t="s">
        <v>2928</v>
      </c>
    </row>
    <row r="272" spans="1:13">
      <c r="A272" t="s">
        <v>283</v>
      </c>
      <c r="B272">
        <v>2021</v>
      </c>
      <c r="C272" t="s">
        <v>976</v>
      </c>
      <c r="D272" t="s">
        <v>1504</v>
      </c>
      <c r="E272" t="s">
        <v>1871</v>
      </c>
      <c r="F272" t="s">
        <v>2162</v>
      </c>
      <c r="G272" t="s">
        <v>2091</v>
      </c>
      <c r="H272" t="s">
        <v>2607</v>
      </c>
      <c r="I272" t="s">
        <v>2809</v>
      </c>
      <c r="L272" t="s">
        <v>2927</v>
      </c>
      <c r="M272" s="2" t="s">
        <v>2928</v>
      </c>
    </row>
    <row r="273" spans="1:13">
      <c r="A273" t="s">
        <v>284</v>
      </c>
      <c r="B273">
        <v>2021</v>
      </c>
      <c r="C273" t="s">
        <v>781</v>
      </c>
      <c r="F273" t="s">
        <v>2163</v>
      </c>
      <c r="L273" t="s">
        <v>2927</v>
      </c>
      <c r="M273" s="2" t="s">
        <v>2928</v>
      </c>
    </row>
    <row r="274" spans="1:13">
      <c r="A274" t="s">
        <v>285</v>
      </c>
      <c r="B274">
        <v>2021</v>
      </c>
      <c r="C274" t="s">
        <v>781</v>
      </c>
      <c r="F274" t="s">
        <v>2164</v>
      </c>
      <c r="L274" t="s">
        <v>2927</v>
      </c>
      <c r="M274" s="2" t="s">
        <v>2928</v>
      </c>
    </row>
    <row r="275" spans="1:13">
      <c r="A275" t="s">
        <v>286</v>
      </c>
      <c r="B275">
        <v>2021</v>
      </c>
      <c r="C275" t="s">
        <v>781</v>
      </c>
      <c r="D275" t="s">
        <v>1505</v>
      </c>
      <c r="F275" t="s">
        <v>1534</v>
      </c>
      <c r="L275" t="s">
        <v>2927</v>
      </c>
      <c r="M275" s="2" t="s">
        <v>2928</v>
      </c>
    </row>
    <row r="276" spans="1:13">
      <c r="A276" t="s">
        <v>287</v>
      </c>
      <c r="B276">
        <v>2021</v>
      </c>
      <c r="C276" t="s">
        <v>781</v>
      </c>
      <c r="F276">
        <f>2850</f>
        <v>0</v>
      </c>
      <c r="L276" t="s">
        <v>2927</v>
      </c>
      <c r="M276" s="2" t="s">
        <v>2928</v>
      </c>
    </row>
    <row r="277" spans="1:13">
      <c r="A277" t="s">
        <v>288</v>
      </c>
      <c r="B277">
        <v>2021</v>
      </c>
      <c r="C277" t="s">
        <v>781</v>
      </c>
      <c r="F277" t="s">
        <v>2165</v>
      </c>
      <c r="L277" t="s">
        <v>2927</v>
      </c>
      <c r="M277" s="2" t="s">
        <v>2928</v>
      </c>
    </row>
    <row r="278" spans="1:13">
      <c r="A278" t="s">
        <v>289</v>
      </c>
      <c r="B278">
        <v>2021</v>
      </c>
      <c r="C278" t="s">
        <v>781</v>
      </c>
      <c r="F278" t="s">
        <v>1436</v>
      </c>
      <c r="L278" t="s">
        <v>2927</v>
      </c>
      <c r="M278" s="2" t="s">
        <v>2928</v>
      </c>
    </row>
    <row r="279" spans="1:13">
      <c r="A279" t="s">
        <v>290</v>
      </c>
      <c r="B279">
        <v>2021</v>
      </c>
      <c r="C279" t="s">
        <v>781</v>
      </c>
      <c r="F279" t="s">
        <v>2166</v>
      </c>
      <c r="L279" t="s">
        <v>2927</v>
      </c>
      <c r="M279" s="2" t="s">
        <v>2928</v>
      </c>
    </row>
    <row r="280" spans="1:13">
      <c r="A280" t="s">
        <v>291</v>
      </c>
      <c r="B280">
        <v>2021</v>
      </c>
      <c r="C280" t="s">
        <v>781</v>
      </c>
      <c r="F280" t="s">
        <v>2167</v>
      </c>
      <c r="L280" t="s">
        <v>2927</v>
      </c>
      <c r="M280" s="2" t="s">
        <v>2928</v>
      </c>
    </row>
    <row r="281" spans="1:13">
      <c r="A281" t="s">
        <v>292</v>
      </c>
      <c r="B281">
        <v>2022</v>
      </c>
      <c r="C281" t="s">
        <v>977</v>
      </c>
      <c r="D281" t="s">
        <v>1506</v>
      </c>
      <c r="E281" t="s">
        <v>1392</v>
      </c>
      <c r="F281" t="s">
        <v>2168</v>
      </c>
      <c r="G281" t="s">
        <v>1529</v>
      </c>
      <c r="H281" t="s">
        <v>1667</v>
      </c>
      <c r="I281" t="s">
        <v>2762</v>
      </c>
      <c r="L281" t="s">
        <v>2927</v>
      </c>
      <c r="M281" s="2" t="s">
        <v>2928</v>
      </c>
    </row>
    <row r="282" spans="1:13">
      <c r="A282" t="s">
        <v>293</v>
      </c>
      <c r="B282">
        <v>2022</v>
      </c>
      <c r="C282" t="s">
        <v>978</v>
      </c>
      <c r="F282" t="s">
        <v>2169</v>
      </c>
      <c r="L282" t="s">
        <v>2927</v>
      </c>
      <c r="M282" s="2" t="s">
        <v>2928</v>
      </c>
    </row>
    <row r="283" spans="1:13">
      <c r="A283" t="s">
        <v>294</v>
      </c>
      <c r="B283">
        <v>2022</v>
      </c>
      <c r="C283" t="s">
        <v>979</v>
      </c>
      <c r="D283" t="s">
        <v>1507</v>
      </c>
      <c r="F283" t="s">
        <v>2170</v>
      </c>
      <c r="H283" t="s">
        <v>2127</v>
      </c>
      <c r="L283" t="s">
        <v>2927</v>
      </c>
      <c r="M283" s="2" t="s">
        <v>2928</v>
      </c>
    </row>
    <row r="284" spans="1:13">
      <c r="A284" t="s">
        <v>295</v>
      </c>
      <c r="B284">
        <v>2022</v>
      </c>
      <c r="C284" t="s">
        <v>980</v>
      </c>
      <c r="D284" t="s">
        <v>1508</v>
      </c>
      <c r="F284" t="s">
        <v>2171</v>
      </c>
      <c r="H284" t="s">
        <v>2608</v>
      </c>
      <c r="L284" t="s">
        <v>2927</v>
      </c>
      <c r="M284" s="2" t="s">
        <v>2928</v>
      </c>
    </row>
    <row r="285" spans="1:13">
      <c r="A285" t="s">
        <v>296</v>
      </c>
      <c r="B285">
        <v>2022</v>
      </c>
      <c r="C285" t="s">
        <v>781</v>
      </c>
      <c r="D285" t="s">
        <v>1509</v>
      </c>
      <c r="F285" t="s">
        <v>2172</v>
      </c>
      <c r="L285" t="s">
        <v>2927</v>
      </c>
      <c r="M285" s="2" t="s">
        <v>2928</v>
      </c>
    </row>
    <row r="286" spans="1:13">
      <c r="A286" t="s">
        <v>297</v>
      </c>
      <c r="C286" t="s">
        <v>981</v>
      </c>
      <c r="D286" t="s">
        <v>1510</v>
      </c>
      <c r="E286" t="s">
        <v>1872</v>
      </c>
      <c r="F286" t="s">
        <v>1808</v>
      </c>
      <c r="G286" t="s">
        <v>2432</v>
      </c>
      <c r="L286" t="s">
        <v>2927</v>
      </c>
      <c r="M286" s="2" t="s">
        <v>2928</v>
      </c>
    </row>
    <row r="287" spans="1:13">
      <c r="A287" t="s">
        <v>298</v>
      </c>
      <c r="C287" t="s">
        <v>982</v>
      </c>
      <c r="D287" t="s">
        <v>1511</v>
      </c>
      <c r="E287" t="s">
        <v>1770</v>
      </c>
      <c r="F287" t="s">
        <v>2173</v>
      </c>
      <c r="G287" t="s">
        <v>2433</v>
      </c>
      <c r="H287" t="s">
        <v>1660</v>
      </c>
      <c r="L287" t="s">
        <v>2927</v>
      </c>
      <c r="M287" s="2" t="s">
        <v>2928</v>
      </c>
    </row>
    <row r="288" spans="1:13">
      <c r="A288" t="s">
        <v>299</v>
      </c>
      <c r="B288">
        <v>2022</v>
      </c>
      <c r="C288" t="s">
        <v>983</v>
      </c>
      <c r="D288" t="s">
        <v>1512</v>
      </c>
      <c r="E288" t="s">
        <v>1873</v>
      </c>
      <c r="F288" t="s">
        <v>2174</v>
      </c>
      <c r="G288" t="s">
        <v>1785</v>
      </c>
      <c r="H288" t="s">
        <v>2609</v>
      </c>
      <c r="I288" t="s">
        <v>2810</v>
      </c>
      <c r="L288" t="s">
        <v>2927</v>
      </c>
      <c r="M288" s="2" t="s">
        <v>2928</v>
      </c>
    </row>
    <row r="289" spans="1:13">
      <c r="A289" t="s">
        <v>300</v>
      </c>
      <c r="B289">
        <v>2022</v>
      </c>
      <c r="C289" t="s">
        <v>781</v>
      </c>
      <c r="D289" t="s">
        <v>1359</v>
      </c>
      <c r="L289" t="s">
        <v>2927</v>
      </c>
      <c r="M289" s="2" t="s">
        <v>2928</v>
      </c>
    </row>
    <row r="290" spans="1:13">
      <c r="A290" t="s">
        <v>301</v>
      </c>
      <c r="B290">
        <v>2022</v>
      </c>
      <c r="C290" t="s">
        <v>781</v>
      </c>
      <c r="D290" t="s">
        <v>1513</v>
      </c>
      <c r="H290" t="s">
        <v>2610</v>
      </c>
      <c r="L290" t="s">
        <v>2927</v>
      </c>
      <c r="M290" s="2" t="s">
        <v>2928</v>
      </c>
    </row>
    <row r="291" spans="1:13">
      <c r="A291" t="s">
        <v>302</v>
      </c>
      <c r="B291">
        <v>2022</v>
      </c>
      <c r="C291" t="s">
        <v>984</v>
      </c>
      <c r="D291" t="s">
        <v>1514</v>
      </c>
      <c r="E291" t="s">
        <v>1874</v>
      </c>
      <c r="F291" t="s">
        <v>1545</v>
      </c>
      <c r="G291" t="s">
        <v>1786</v>
      </c>
      <c r="H291" t="s">
        <v>2026</v>
      </c>
      <c r="I291" t="s">
        <v>1959</v>
      </c>
      <c r="L291" t="s">
        <v>2927</v>
      </c>
      <c r="M291" s="2" t="s">
        <v>2928</v>
      </c>
    </row>
    <row r="292" spans="1:13">
      <c r="A292" t="s">
        <v>303</v>
      </c>
      <c r="C292" t="s">
        <v>985</v>
      </c>
      <c r="D292" t="s">
        <v>1422</v>
      </c>
      <c r="E292" t="s">
        <v>1875</v>
      </c>
      <c r="F292" t="s">
        <v>1592</v>
      </c>
      <c r="G292" t="s">
        <v>1491</v>
      </c>
      <c r="L292" t="s">
        <v>2927</v>
      </c>
      <c r="M292" s="2" t="s">
        <v>2928</v>
      </c>
    </row>
    <row r="293" spans="1:13">
      <c r="A293" t="s">
        <v>304</v>
      </c>
      <c r="B293">
        <v>2014</v>
      </c>
      <c r="C293" t="s">
        <v>986</v>
      </c>
      <c r="D293" t="s">
        <v>1515</v>
      </c>
      <c r="E293" t="s">
        <v>1870</v>
      </c>
      <c r="F293" t="s">
        <v>2175</v>
      </c>
      <c r="G293" t="s">
        <v>2154</v>
      </c>
      <c r="H293" t="s">
        <v>2611</v>
      </c>
      <c r="I293" t="s">
        <v>2811</v>
      </c>
      <c r="L293" t="s">
        <v>2927</v>
      </c>
      <c r="M293" s="2" t="s">
        <v>2928</v>
      </c>
    </row>
    <row r="294" spans="1:13">
      <c r="A294" t="s">
        <v>305</v>
      </c>
      <c r="B294">
        <v>2016</v>
      </c>
      <c r="C294" t="s">
        <v>987</v>
      </c>
      <c r="D294" t="s">
        <v>1516</v>
      </c>
      <c r="E294" t="s">
        <v>1638</v>
      </c>
      <c r="F294" t="s">
        <v>2176</v>
      </c>
      <c r="G294" t="s">
        <v>1982</v>
      </c>
      <c r="H294" t="s">
        <v>1862</v>
      </c>
      <c r="L294" t="s">
        <v>2927</v>
      </c>
      <c r="M294" s="2" t="s">
        <v>2928</v>
      </c>
    </row>
    <row r="295" spans="1:13">
      <c r="A295" t="s">
        <v>306</v>
      </c>
      <c r="B295">
        <v>2016</v>
      </c>
      <c r="C295" t="s">
        <v>988</v>
      </c>
      <c r="D295" t="s">
        <v>1517</v>
      </c>
      <c r="F295" t="s">
        <v>2177</v>
      </c>
      <c r="G295" t="s">
        <v>1974</v>
      </c>
      <c r="H295" t="s">
        <v>2282</v>
      </c>
      <c r="L295" t="s">
        <v>2927</v>
      </c>
      <c r="M295" s="2" t="s">
        <v>2928</v>
      </c>
    </row>
    <row r="296" spans="1:13">
      <c r="A296" t="s">
        <v>307</v>
      </c>
      <c r="B296">
        <v>2016</v>
      </c>
      <c r="C296" t="s">
        <v>989</v>
      </c>
      <c r="D296" t="s">
        <v>1518</v>
      </c>
      <c r="E296" t="s">
        <v>1408</v>
      </c>
      <c r="F296" t="s">
        <v>2178</v>
      </c>
      <c r="G296" t="s">
        <v>1518</v>
      </c>
      <c r="H296" t="s">
        <v>1852</v>
      </c>
      <c r="I296" t="s">
        <v>2812</v>
      </c>
      <c r="L296" t="s">
        <v>2927</v>
      </c>
      <c r="M296" s="2" t="s">
        <v>2928</v>
      </c>
    </row>
    <row r="297" spans="1:13">
      <c r="A297" t="s">
        <v>308</v>
      </c>
      <c r="B297">
        <v>2016</v>
      </c>
      <c r="C297" t="s">
        <v>781</v>
      </c>
      <c r="D297" t="s">
        <v>1518</v>
      </c>
      <c r="E297" t="s">
        <v>1408</v>
      </c>
      <c r="F297" t="s">
        <v>2178</v>
      </c>
      <c r="G297" t="s">
        <v>1518</v>
      </c>
      <c r="H297" t="s">
        <v>1852</v>
      </c>
      <c r="I297" t="s">
        <v>2812</v>
      </c>
      <c r="L297" t="s">
        <v>2927</v>
      </c>
      <c r="M297" s="2" t="s">
        <v>2928</v>
      </c>
    </row>
    <row r="298" spans="1:13">
      <c r="A298" t="s">
        <v>309</v>
      </c>
      <c r="B298">
        <v>2017</v>
      </c>
      <c r="C298" t="s">
        <v>781</v>
      </c>
      <c r="D298" t="s">
        <v>1519</v>
      </c>
      <c r="E298" t="s">
        <v>1876</v>
      </c>
      <c r="F298" t="s">
        <v>2179</v>
      </c>
      <c r="G298" t="s">
        <v>2434</v>
      </c>
      <c r="H298" t="s">
        <v>1331</v>
      </c>
      <c r="L298" t="s">
        <v>2927</v>
      </c>
      <c r="M298" s="2" t="s">
        <v>2928</v>
      </c>
    </row>
    <row r="299" spans="1:13">
      <c r="A299" t="s">
        <v>310</v>
      </c>
      <c r="B299">
        <v>2016</v>
      </c>
      <c r="C299" t="s">
        <v>990</v>
      </c>
      <c r="D299" t="s">
        <v>1435</v>
      </c>
      <c r="F299" t="s">
        <v>2180</v>
      </c>
      <c r="H299" t="s">
        <v>2050</v>
      </c>
      <c r="L299" t="s">
        <v>2927</v>
      </c>
      <c r="M299" s="2" t="s">
        <v>2928</v>
      </c>
    </row>
    <row r="300" spans="1:13">
      <c r="A300" t="s">
        <v>311</v>
      </c>
      <c r="B300">
        <v>2016</v>
      </c>
      <c r="C300" t="s">
        <v>781</v>
      </c>
      <c r="D300" t="s">
        <v>1520</v>
      </c>
      <c r="E300" t="s">
        <v>1360</v>
      </c>
      <c r="F300" t="s">
        <v>2181</v>
      </c>
      <c r="G300" t="s">
        <v>1514</v>
      </c>
      <c r="H300" t="s">
        <v>1492</v>
      </c>
      <c r="L300" t="s">
        <v>2927</v>
      </c>
      <c r="M300" s="2" t="s">
        <v>2928</v>
      </c>
    </row>
    <row r="301" spans="1:13">
      <c r="A301" t="s">
        <v>312</v>
      </c>
      <c r="B301">
        <v>2016</v>
      </c>
      <c r="C301" t="s">
        <v>781</v>
      </c>
      <c r="D301" t="s">
        <v>1519</v>
      </c>
      <c r="E301" t="s">
        <v>1876</v>
      </c>
      <c r="F301" t="s">
        <v>2179</v>
      </c>
      <c r="G301" t="s">
        <v>2434</v>
      </c>
      <c r="H301" t="s">
        <v>1331</v>
      </c>
      <c r="L301" t="s">
        <v>2927</v>
      </c>
      <c r="M301" s="2" t="s">
        <v>2928</v>
      </c>
    </row>
    <row r="302" spans="1:13">
      <c r="A302" t="s">
        <v>313</v>
      </c>
      <c r="B302">
        <v>2017</v>
      </c>
      <c r="C302" t="s">
        <v>781</v>
      </c>
      <c r="D302" t="s">
        <v>1435</v>
      </c>
      <c r="F302" t="s">
        <v>2180</v>
      </c>
      <c r="H302" t="s">
        <v>2050</v>
      </c>
      <c r="L302" t="s">
        <v>2927</v>
      </c>
      <c r="M302" s="2" t="s">
        <v>2928</v>
      </c>
    </row>
    <row r="303" spans="1:13">
      <c r="A303" t="s">
        <v>314</v>
      </c>
      <c r="B303">
        <v>2017</v>
      </c>
      <c r="C303" t="s">
        <v>781</v>
      </c>
      <c r="D303" t="s">
        <v>1520</v>
      </c>
      <c r="E303" t="s">
        <v>1360</v>
      </c>
      <c r="F303" t="s">
        <v>2181</v>
      </c>
      <c r="G303" t="s">
        <v>1514</v>
      </c>
      <c r="H303" t="s">
        <v>1492</v>
      </c>
      <c r="L303" t="s">
        <v>2927</v>
      </c>
      <c r="M303" s="2" t="s">
        <v>2928</v>
      </c>
    </row>
    <row r="304" spans="1:13">
      <c r="A304" t="s">
        <v>315</v>
      </c>
      <c r="C304" t="s">
        <v>991</v>
      </c>
      <c r="D304" t="s">
        <v>1411</v>
      </c>
      <c r="E304" t="s">
        <v>1877</v>
      </c>
      <c r="F304" t="s">
        <v>1578</v>
      </c>
      <c r="G304" t="s">
        <v>2435</v>
      </c>
      <c r="L304" t="s">
        <v>2927</v>
      </c>
      <c r="M304" s="2" t="s">
        <v>2928</v>
      </c>
    </row>
    <row r="305" spans="1:13">
      <c r="A305" t="s">
        <v>316</v>
      </c>
      <c r="B305">
        <v>2021</v>
      </c>
      <c r="C305" t="s">
        <v>992</v>
      </c>
      <c r="D305" t="s">
        <v>1358</v>
      </c>
      <c r="E305" t="s">
        <v>1878</v>
      </c>
      <c r="F305" t="s">
        <v>2182</v>
      </c>
      <c r="G305" t="s">
        <v>2436</v>
      </c>
      <c r="H305" t="s">
        <v>2612</v>
      </c>
      <c r="I305" t="s">
        <v>1509</v>
      </c>
      <c r="L305" t="s">
        <v>2927</v>
      </c>
      <c r="M305" s="2" t="s">
        <v>2928</v>
      </c>
    </row>
    <row r="306" spans="1:13">
      <c r="A306" t="s">
        <v>317</v>
      </c>
      <c r="B306">
        <v>2014</v>
      </c>
      <c r="C306" t="s">
        <v>993</v>
      </c>
      <c r="D306" t="s">
        <v>1521</v>
      </c>
      <c r="E306" t="s">
        <v>1879</v>
      </c>
      <c r="F306" t="s">
        <v>1673</v>
      </c>
      <c r="G306" t="s">
        <v>1514</v>
      </c>
      <c r="H306" t="s">
        <v>1670</v>
      </c>
      <c r="I306" t="s">
        <v>1951</v>
      </c>
      <c r="L306" t="s">
        <v>2927</v>
      </c>
      <c r="M306" s="2" t="s">
        <v>2928</v>
      </c>
    </row>
    <row r="307" spans="1:13">
      <c r="A307" t="s">
        <v>318</v>
      </c>
      <c r="B307">
        <v>2014</v>
      </c>
      <c r="C307" t="s">
        <v>781</v>
      </c>
      <c r="F307" t="s">
        <v>2183</v>
      </c>
      <c r="L307" t="s">
        <v>2927</v>
      </c>
      <c r="M307" s="2" t="s">
        <v>2928</v>
      </c>
    </row>
    <row r="308" spans="1:13">
      <c r="A308" t="s">
        <v>319</v>
      </c>
      <c r="B308">
        <v>2014</v>
      </c>
      <c r="C308" t="s">
        <v>781</v>
      </c>
      <c r="D308" t="s">
        <v>1522</v>
      </c>
      <c r="F308" t="s">
        <v>2184</v>
      </c>
      <c r="H308" t="s">
        <v>1825</v>
      </c>
      <c r="L308" t="s">
        <v>2927</v>
      </c>
      <c r="M308" s="2" t="s">
        <v>2928</v>
      </c>
    </row>
    <row r="309" spans="1:13">
      <c r="A309" t="s">
        <v>320</v>
      </c>
      <c r="B309">
        <v>2014</v>
      </c>
      <c r="C309" t="s">
        <v>781</v>
      </c>
      <c r="D309" t="s">
        <v>1523</v>
      </c>
      <c r="F309" t="s">
        <v>1508</v>
      </c>
      <c r="H309" t="s">
        <v>2613</v>
      </c>
      <c r="L309" t="s">
        <v>2927</v>
      </c>
      <c r="M309" s="2" t="s">
        <v>2928</v>
      </c>
    </row>
    <row r="310" spans="1:13">
      <c r="A310" t="s">
        <v>321</v>
      </c>
      <c r="B310">
        <v>2022</v>
      </c>
      <c r="C310" t="s">
        <v>994</v>
      </c>
      <c r="D310" t="s">
        <v>1524</v>
      </c>
      <c r="E310" t="s">
        <v>1880</v>
      </c>
      <c r="F310" t="s">
        <v>2185</v>
      </c>
      <c r="G310" t="s">
        <v>2437</v>
      </c>
      <c r="H310" t="s">
        <v>1792</v>
      </c>
      <c r="I310" t="s">
        <v>1701</v>
      </c>
      <c r="L310" t="s">
        <v>2927</v>
      </c>
      <c r="M310" s="2" t="s">
        <v>2928</v>
      </c>
    </row>
    <row r="311" spans="1:13">
      <c r="A311" t="s">
        <v>322</v>
      </c>
      <c r="B311">
        <v>2022</v>
      </c>
      <c r="C311" t="s">
        <v>781</v>
      </c>
      <c r="D311" t="s">
        <v>1474</v>
      </c>
      <c r="F311" t="s">
        <v>2186</v>
      </c>
      <c r="L311" t="s">
        <v>2927</v>
      </c>
      <c r="M311" s="2" t="s">
        <v>2928</v>
      </c>
    </row>
    <row r="312" spans="1:13">
      <c r="A312" t="s">
        <v>323</v>
      </c>
      <c r="B312">
        <v>2016</v>
      </c>
      <c r="C312" t="s">
        <v>995</v>
      </c>
      <c r="D312" t="s">
        <v>1525</v>
      </c>
      <c r="E312" t="s">
        <v>1560</v>
      </c>
      <c r="F312" t="s">
        <v>2034</v>
      </c>
      <c r="G312" t="s">
        <v>2438</v>
      </c>
      <c r="H312" t="s">
        <v>1925</v>
      </c>
      <c r="I312" t="s">
        <v>2306</v>
      </c>
      <c r="L312" t="s">
        <v>2927</v>
      </c>
      <c r="M312" s="2" t="s">
        <v>2928</v>
      </c>
    </row>
    <row r="313" spans="1:13">
      <c r="A313" t="s">
        <v>324</v>
      </c>
      <c r="B313">
        <v>2022</v>
      </c>
      <c r="C313" t="s">
        <v>996</v>
      </c>
      <c r="D313" t="s">
        <v>1493</v>
      </c>
      <c r="E313" t="s">
        <v>1485</v>
      </c>
      <c r="F313" t="s">
        <v>1770</v>
      </c>
      <c r="G313" t="s">
        <v>1415</v>
      </c>
      <c r="H313" t="s">
        <v>2381</v>
      </c>
      <c r="I313" t="s">
        <v>2486</v>
      </c>
      <c r="L313" t="s">
        <v>2927</v>
      </c>
      <c r="M313" s="2" t="s">
        <v>2928</v>
      </c>
    </row>
    <row r="314" spans="1:13">
      <c r="A314" t="s">
        <v>325</v>
      </c>
      <c r="B314">
        <v>2021</v>
      </c>
      <c r="C314" t="s">
        <v>997</v>
      </c>
      <c r="D314" t="s">
        <v>1526</v>
      </c>
      <c r="E314" t="s">
        <v>1881</v>
      </c>
      <c r="F314" t="s">
        <v>1880</v>
      </c>
      <c r="G314" t="s">
        <v>2439</v>
      </c>
      <c r="H314" t="s">
        <v>1966</v>
      </c>
      <c r="I314" t="s">
        <v>2544</v>
      </c>
      <c r="L314" t="s">
        <v>2927</v>
      </c>
      <c r="M314" s="2" t="s">
        <v>2928</v>
      </c>
    </row>
    <row r="315" spans="1:13">
      <c r="A315" t="s">
        <v>326</v>
      </c>
      <c r="B315">
        <v>2021</v>
      </c>
      <c r="C315" t="s">
        <v>781</v>
      </c>
      <c r="D315" t="s">
        <v>1527</v>
      </c>
      <c r="E315" t="s">
        <v>1882</v>
      </c>
      <c r="F315" t="s">
        <v>2187</v>
      </c>
      <c r="G315" t="s">
        <v>2440</v>
      </c>
      <c r="H315" t="s">
        <v>1966</v>
      </c>
      <c r="I315" t="s">
        <v>2544</v>
      </c>
      <c r="L315" t="s">
        <v>2927</v>
      </c>
      <c r="M315" s="2" t="s">
        <v>2928</v>
      </c>
    </row>
    <row r="316" spans="1:13">
      <c r="A316" t="s">
        <v>327</v>
      </c>
      <c r="B316">
        <v>2021</v>
      </c>
      <c r="C316" t="s">
        <v>781</v>
      </c>
      <c r="D316" t="s">
        <v>1528</v>
      </c>
      <c r="E316" t="s">
        <v>1883</v>
      </c>
      <c r="F316" t="s">
        <v>1462</v>
      </c>
      <c r="G316" t="s">
        <v>2441</v>
      </c>
      <c r="H316" t="s">
        <v>1966</v>
      </c>
      <c r="I316" t="s">
        <v>2544</v>
      </c>
      <c r="L316" t="s">
        <v>2927</v>
      </c>
      <c r="M316" s="2" t="s">
        <v>2928</v>
      </c>
    </row>
    <row r="317" spans="1:13">
      <c r="A317" t="s">
        <v>328</v>
      </c>
      <c r="B317">
        <v>2021</v>
      </c>
      <c r="C317" t="s">
        <v>781</v>
      </c>
      <c r="D317" t="s">
        <v>1529</v>
      </c>
      <c r="E317" t="s">
        <v>1884</v>
      </c>
      <c r="F317" t="s">
        <v>1399</v>
      </c>
      <c r="G317" t="s">
        <v>2442</v>
      </c>
      <c r="H317" t="s">
        <v>1966</v>
      </c>
      <c r="I317" t="s">
        <v>2544</v>
      </c>
      <c r="L317" t="s">
        <v>2927</v>
      </c>
      <c r="M317" s="2" t="s">
        <v>2928</v>
      </c>
    </row>
    <row r="318" spans="1:13">
      <c r="A318" t="s">
        <v>329</v>
      </c>
      <c r="B318">
        <v>2018</v>
      </c>
      <c r="C318" t="s">
        <v>998</v>
      </c>
      <c r="H318" t="s">
        <v>2021</v>
      </c>
      <c r="I318" t="s">
        <v>2813</v>
      </c>
      <c r="L318" t="s">
        <v>2927</v>
      </c>
      <c r="M318" s="2" t="s">
        <v>2928</v>
      </c>
    </row>
    <row r="319" spans="1:13">
      <c r="A319" t="s">
        <v>330</v>
      </c>
      <c r="B319">
        <v>2022</v>
      </c>
      <c r="C319" t="s">
        <v>999</v>
      </c>
      <c r="D319" t="s">
        <v>1508</v>
      </c>
      <c r="E319" t="s">
        <v>1885</v>
      </c>
      <c r="F319" t="s">
        <v>1684</v>
      </c>
      <c r="G319" t="s">
        <v>1815</v>
      </c>
      <c r="H319" t="s">
        <v>2614</v>
      </c>
      <c r="I319" t="s">
        <v>2671</v>
      </c>
      <c r="L319" t="s">
        <v>2927</v>
      </c>
      <c r="M319" s="2" t="s">
        <v>2928</v>
      </c>
    </row>
    <row r="320" spans="1:13">
      <c r="A320" t="s">
        <v>331</v>
      </c>
      <c r="B320">
        <v>2016</v>
      </c>
      <c r="C320" t="s">
        <v>1000</v>
      </c>
      <c r="D320" t="s">
        <v>1336</v>
      </c>
      <c r="E320" t="s">
        <v>1886</v>
      </c>
      <c r="F320" t="s">
        <v>2188</v>
      </c>
      <c r="G320" t="s">
        <v>2443</v>
      </c>
      <c r="H320" t="s">
        <v>2615</v>
      </c>
      <c r="I320" t="s">
        <v>2814</v>
      </c>
      <c r="L320" t="s">
        <v>2927</v>
      </c>
      <c r="M320" s="2" t="s">
        <v>2928</v>
      </c>
    </row>
    <row r="321" spans="1:13">
      <c r="A321" t="s">
        <v>332</v>
      </c>
      <c r="B321">
        <v>2017</v>
      </c>
      <c r="C321" t="s">
        <v>1001</v>
      </c>
      <c r="D321" t="s">
        <v>1530</v>
      </c>
      <c r="E321" t="s">
        <v>1887</v>
      </c>
      <c r="F321" t="s">
        <v>2189</v>
      </c>
      <c r="G321" t="s">
        <v>2444</v>
      </c>
      <c r="H321" t="s">
        <v>2616</v>
      </c>
      <c r="I321" t="s">
        <v>2815</v>
      </c>
      <c r="L321" t="s">
        <v>2927</v>
      </c>
      <c r="M321" s="2" t="s">
        <v>2928</v>
      </c>
    </row>
    <row r="322" spans="1:13">
      <c r="A322" t="s">
        <v>333</v>
      </c>
      <c r="C322" t="s">
        <v>781</v>
      </c>
      <c r="D322" t="s">
        <v>1531</v>
      </c>
      <c r="E322" t="s">
        <v>1888</v>
      </c>
      <c r="F322" t="s">
        <v>2190</v>
      </c>
      <c r="G322" t="s">
        <v>2445</v>
      </c>
      <c r="I322" t="s">
        <v>2816</v>
      </c>
      <c r="L322" t="s">
        <v>2927</v>
      </c>
      <c r="M322" s="2" t="s">
        <v>2928</v>
      </c>
    </row>
    <row r="323" spans="1:13">
      <c r="A323" t="s">
        <v>334</v>
      </c>
      <c r="C323" t="s">
        <v>781</v>
      </c>
      <c r="D323" t="s">
        <v>1532</v>
      </c>
      <c r="F323" t="s">
        <v>2191</v>
      </c>
      <c r="L323" t="s">
        <v>2927</v>
      </c>
      <c r="M323" s="2" t="s">
        <v>2928</v>
      </c>
    </row>
    <row r="324" spans="1:13">
      <c r="A324" t="s">
        <v>335</v>
      </c>
      <c r="C324" t="s">
        <v>781</v>
      </c>
      <c r="D324" t="s">
        <v>1533</v>
      </c>
      <c r="F324" t="s">
        <v>1602</v>
      </c>
      <c r="L324" t="s">
        <v>2927</v>
      </c>
      <c r="M324" s="2" t="s">
        <v>2928</v>
      </c>
    </row>
    <row r="325" spans="1:13">
      <c r="A325" t="s">
        <v>336</v>
      </c>
      <c r="C325" t="s">
        <v>781</v>
      </c>
      <c r="D325" t="s">
        <v>1353</v>
      </c>
      <c r="F325" t="s">
        <v>1336</v>
      </c>
      <c r="L325" t="s">
        <v>2927</v>
      </c>
      <c r="M325" s="2" t="s">
        <v>2928</v>
      </c>
    </row>
    <row r="326" spans="1:13">
      <c r="A326" t="s">
        <v>337</v>
      </c>
      <c r="B326">
        <v>2018</v>
      </c>
      <c r="C326" t="s">
        <v>781</v>
      </c>
      <c r="D326" t="s">
        <v>1534</v>
      </c>
      <c r="F326" t="s">
        <v>1435</v>
      </c>
      <c r="L326" t="s">
        <v>2927</v>
      </c>
      <c r="M326" s="2" t="s">
        <v>2928</v>
      </c>
    </row>
    <row r="327" spans="1:13">
      <c r="A327" t="s">
        <v>338</v>
      </c>
      <c r="B327">
        <v>2015</v>
      </c>
      <c r="C327" t="s">
        <v>1002</v>
      </c>
      <c r="D327" t="s">
        <v>1330</v>
      </c>
      <c r="E327" t="s">
        <v>1889</v>
      </c>
      <c r="F327" t="s">
        <v>2192</v>
      </c>
      <c r="L327" t="s">
        <v>2927</v>
      </c>
      <c r="M327" s="2" t="s">
        <v>2928</v>
      </c>
    </row>
    <row r="328" spans="1:13">
      <c r="A328" t="s">
        <v>339</v>
      </c>
      <c r="B328">
        <v>2015</v>
      </c>
      <c r="C328" t="s">
        <v>1003</v>
      </c>
      <c r="D328" t="s">
        <v>1535</v>
      </c>
      <c r="F328" t="s">
        <v>2193</v>
      </c>
      <c r="H328" t="s">
        <v>2617</v>
      </c>
      <c r="L328" t="s">
        <v>2927</v>
      </c>
      <c r="M328" s="2" t="s">
        <v>2928</v>
      </c>
    </row>
    <row r="329" spans="1:13">
      <c r="A329" t="s">
        <v>340</v>
      </c>
      <c r="B329">
        <v>2014</v>
      </c>
      <c r="C329" t="s">
        <v>1004</v>
      </c>
      <c r="D329" t="s">
        <v>1536</v>
      </c>
      <c r="E329" t="s">
        <v>1890</v>
      </c>
      <c r="F329" t="s">
        <v>1624</v>
      </c>
      <c r="G329" t="s">
        <v>2446</v>
      </c>
      <c r="H329" t="s">
        <v>1358</v>
      </c>
      <c r="L329" t="s">
        <v>2927</v>
      </c>
      <c r="M329" s="2" t="s">
        <v>2928</v>
      </c>
    </row>
    <row r="330" spans="1:13">
      <c r="A330" t="s">
        <v>341</v>
      </c>
      <c r="B330">
        <v>2016</v>
      </c>
      <c r="C330" t="s">
        <v>1005</v>
      </c>
      <c r="D330" t="s">
        <v>1537</v>
      </c>
      <c r="E330" t="s">
        <v>1891</v>
      </c>
      <c r="F330" t="s">
        <v>2194</v>
      </c>
      <c r="G330" t="s">
        <v>2447</v>
      </c>
      <c r="H330" t="s">
        <v>2618</v>
      </c>
      <c r="I330" t="s">
        <v>2817</v>
      </c>
      <c r="L330" t="s">
        <v>2927</v>
      </c>
      <c r="M330" s="2" t="s">
        <v>2928</v>
      </c>
    </row>
    <row r="331" spans="1:13">
      <c r="A331" t="s">
        <v>342</v>
      </c>
      <c r="B331">
        <v>2019</v>
      </c>
      <c r="C331" t="s">
        <v>1006</v>
      </c>
      <c r="D331" t="s">
        <v>1375</v>
      </c>
      <c r="E331" t="s">
        <v>1536</v>
      </c>
      <c r="F331" t="s">
        <v>1511</v>
      </c>
      <c r="G331" t="s">
        <v>1828</v>
      </c>
      <c r="H331" t="s">
        <v>1743</v>
      </c>
      <c r="I331" t="s">
        <v>1892</v>
      </c>
      <c r="L331" t="s">
        <v>2927</v>
      </c>
      <c r="M331" s="2" t="s">
        <v>2928</v>
      </c>
    </row>
    <row r="332" spans="1:13">
      <c r="A332" t="s">
        <v>343</v>
      </c>
      <c r="B332">
        <v>2022</v>
      </c>
      <c r="C332" t="s">
        <v>1007</v>
      </c>
      <c r="D332" t="s">
        <v>1362</v>
      </c>
      <c r="E332" t="s">
        <v>1892</v>
      </c>
      <c r="F332" t="s">
        <v>1797</v>
      </c>
      <c r="G332" t="s">
        <v>1578</v>
      </c>
      <c r="H332" t="s">
        <v>1685</v>
      </c>
      <c r="I332" t="s">
        <v>2094</v>
      </c>
      <c r="L332" t="s">
        <v>2927</v>
      </c>
      <c r="M332" s="2" t="s">
        <v>2928</v>
      </c>
    </row>
    <row r="333" spans="1:13">
      <c r="A333" t="s">
        <v>344</v>
      </c>
      <c r="B333">
        <v>2015</v>
      </c>
      <c r="C333" t="s">
        <v>781</v>
      </c>
      <c r="D333" t="s">
        <v>1538</v>
      </c>
      <c r="H333" t="s">
        <v>2619</v>
      </c>
      <c r="L333" t="s">
        <v>2927</v>
      </c>
      <c r="M333" s="2" t="s">
        <v>2928</v>
      </c>
    </row>
    <row r="334" spans="1:13">
      <c r="A334" t="s">
        <v>345</v>
      </c>
      <c r="B334">
        <v>2015</v>
      </c>
      <c r="C334" t="s">
        <v>781</v>
      </c>
      <c r="H334" t="s">
        <v>1505</v>
      </c>
      <c r="L334" t="s">
        <v>2927</v>
      </c>
      <c r="M334" s="2" t="s">
        <v>2928</v>
      </c>
    </row>
    <row r="335" spans="1:13">
      <c r="A335" t="s">
        <v>346</v>
      </c>
      <c r="B335">
        <v>2015</v>
      </c>
      <c r="C335" t="s">
        <v>781</v>
      </c>
      <c r="D335" t="s">
        <v>1539</v>
      </c>
      <c r="H335" t="s">
        <v>1686</v>
      </c>
      <c r="L335" t="s">
        <v>2927</v>
      </c>
      <c r="M335" s="2" t="s">
        <v>2928</v>
      </c>
    </row>
    <row r="336" spans="1:13">
      <c r="A336" t="s">
        <v>347</v>
      </c>
      <c r="B336">
        <v>2015</v>
      </c>
      <c r="C336" t="s">
        <v>781</v>
      </c>
      <c r="D336" t="s">
        <v>1472</v>
      </c>
      <c r="H336" t="s">
        <v>2619</v>
      </c>
      <c r="L336" t="s">
        <v>2927</v>
      </c>
      <c r="M336" s="2" t="s">
        <v>2928</v>
      </c>
    </row>
    <row r="337" spans="1:13">
      <c r="A337" t="s">
        <v>348</v>
      </c>
      <c r="B337">
        <v>2018</v>
      </c>
      <c r="C337" t="s">
        <v>1008</v>
      </c>
      <c r="D337" t="s">
        <v>1540</v>
      </c>
      <c r="E337" t="s">
        <v>1412</v>
      </c>
      <c r="F337" t="s">
        <v>2195</v>
      </c>
      <c r="G337" t="s">
        <v>1771</v>
      </c>
      <c r="H337" t="s">
        <v>1929</v>
      </c>
      <c r="I337" t="s">
        <v>2818</v>
      </c>
      <c r="L337" t="s">
        <v>2927</v>
      </c>
      <c r="M337" s="2" t="s">
        <v>2928</v>
      </c>
    </row>
    <row r="338" spans="1:13">
      <c r="A338" t="s">
        <v>349</v>
      </c>
      <c r="B338">
        <v>2018</v>
      </c>
      <c r="C338" t="s">
        <v>1009</v>
      </c>
      <c r="D338" t="s">
        <v>1541</v>
      </c>
      <c r="F338" t="s">
        <v>2149</v>
      </c>
      <c r="H338" t="s">
        <v>2620</v>
      </c>
      <c r="I338" t="s">
        <v>2819</v>
      </c>
      <c r="L338" t="s">
        <v>2927</v>
      </c>
      <c r="M338" s="2" t="s">
        <v>2928</v>
      </c>
    </row>
    <row r="339" spans="1:13">
      <c r="A339" t="s">
        <v>350</v>
      </c>
      <c r="B339">
        <v>2021</v>
      </c>
      <c r="C339" t="s">
        <v>1010</v>
      </c>
      <c r="D339" t="s">
        <v>1542</v>
      </c>
      <c r="E339" t="s">
        <v>1837</v>
      </c>
      <c r="F339" t="s">
        <v>2196</v>
      </c>
      <c r="G339" t="s">
        <v>1426</v>
      </c>
      <c r="H339" t="s">
        <v>1604</v>
      </c>
      <c r="I339" t="s">
        <v>2195</v>
      </c>
      <c r="L339" t="s">
        <v>2927</v>
      </c>
      <c r="M339" s="2" t="s">
        <v>2928</v>
      </c>
    </row>
    <row r="340" spans="1:13">
      <c r="A340" t="s">
        <v>351</v>
      </c>
      <c r="B340">
        <v>2022</v>
      </c>
      <c r="C340" t="s">
        <v>1011</v>
      </c>
      <c r="D340" t="s">
        <v>1543</v>
      </c>
      <c r="E340" t="s">
        <v>1823</v>
      </c>
      <c r="F340" t="s">
        <v>2197</v>
      </c>
      <c r="G340" t="s">
        <v>2448</v>
      </c>
      <c r="H340" t="s">
        <v>2621</v>
      </c>
      <c r="I340" t="s">
        <v>2820</v>
      </c>
      <c r="L340" t="s">
        <v>2927</v>
      </c>
      <c r="M340" s="2" t="s">
        <v>2928</v>
      </c>
    </row>
    <row r="341" spans="1:13">
      <c r="A341" t="s">
        <v>352</v>
      </c>
      <c r="B341">
        <v>2014</v>
      </c>
      <c r="C341" t="s">
        <v>1012</v>
      </c>
      <c r="D341" t="s">
        <v>1544</v>
      </c>
      <c r="E341" t="s">
        <v>1893</v>
      </c>
      <c r="F341" t="s">
        <v>2198</v>
      </c>
      <c r="G341" t="s">
        <v>2449</v>
      </c>
      <c r="H341" t="s">
        <v>2622</v>
      </c>
      <c r="I341" t="s">
        <v>1695</v>
      </c>
      <c r="L341" t="s">
        <v>2927</v>
      </c>
      <c r="M341" s="2" t="s">
        <v>2928</v>
      </c>
    </row>
    <row r="342" spans="1:13">
      <c r="A342" t="s">
        <v>353</v>
      </c>
      <c r="B342">
        <v>2019</v>
      </c>
      <c r="C342" t="s">
        <v>1013</v>
      </c>
      <c r="D342" t="s">
        <v>1377</v>
      </c>
      <c r="F342" t="s">
        <v>2199</v>
      </c>
      <c r="G342" t="s">
        <v>1515</v>
      </c>
      <c r="H342" t="s">
        <v>2623</v>
      </c>
      <c r="I342" t="s">
        <v>2623</v>
      </c>
      <c r="L342" t="s">
        <v>2927</v>
      </c>
      <c r="M342" s="2" t="s">
        <v>2928</v>
      </c>
    </row>
    <row r="343" spans="1:13">
      <c r="A343" t="s">
        <v>354</v>
      </c>
      <c r="B343">
        <v>2015</v>
      </c>
      <c r="C343" t="s">
        <v>1014</v>
      </c>
      <c r="G343" t="s">
        <v>1515</v>
      </c>
      <c r="H343" t="s">
        <v>2623</v>
      </c>
      <c r="I343" t="s">
        <v>2623</v>
      </c>
      <c r="L343" t="s">
        <v>2927</v>
      </c>
      <c r="M343" s="2" t="s">
        <v>2928</v>
      </c>
    </row>
    <row r="344" spans="1:13">
      <c r="A344" t="s">
        <v>355</v>
      </c>
      <c r="B344">
        <v>2022</v>
      </c>
      <c r="C344" t="s">
        <v>1015</v>
      </c>
      <c r="D344" t="s">
        <v>1545</v>
      </c>
      <c r="E344" t="s">
        <v>1894</v>
      </c>
      <c r="F344" t="s">
        <v>1673</v>
      </c>
      <c r="G344" t="s">
        <v>1666</v>
      </c>
      <c r="H344" t="s">
        <v>1883</v>
      </c>
      <c r="I344" t="s">
        <v>2821</v>
      </c>
      <c r="L344" t="s">
        <v>2927</v>
      </c>
      <c r="M344" s="2" t="s">
        <v>2928</v>
      </c>
    </row>
    <row r="345" spans="1:13">
      <c r="A345" t="s">
        <v>356</v>
      </c>
      <c r="B345">
        <v>2022</v>
      </c>
      <c r="C345" t="s">
        <v>781</v>
      </c>
      <c r="D345" t="s">
        <v>1546</v>
      </c>
      <c r="F345" t="s">
        <v>2200</v>
      </c>
      <c r="H345" t="s">
        <v>2624</v>
      </c>
      <c r="I345" t="s">
        <v>2484</v>
      </c>
      <c r="L345" t="s">
        <v>2927</v>
      </c>
      <c r="M345" s="2" t="s">
        <v>2928</v>
      </c>
    </row>
    <row r="346" spans="1:13">
      <c r="A346" t="s">
        <v>357</v>
      </c>
      <c r="B346">
        <v>2022</v>
      </c>
      <c r="C346" t="s">
        <v>781</v>
      </c>
      <c r="D346" t="s">
        <v>1547</v>
      </c>
      <c r="H346" t="s">
        <v>2625</v>
      </c>
      <c r="I346" t="s">
        <v>2822</v>
      </c>
      <c r="L346" t="s">
        <v>2927</v>
      </c>
      <c r="M346" s="2" t="s">
        <v>2928</v>
      </c>
    </row>
    <row r="347" spans="1:13">
      <c r="A347" t="s">
        <v>358</v>
      </c>
      <c r="B347">
        <v>2022</v>
      </c>
      <c r="C347" t="s">
        <v>781</v>
      </c>
      <c r="D347" t="s">
        <v>1548</v>
      </c>
      <c r="H347" t="s">
        <v>2626</v>
      </c>
      <c r="I347" t="s">
        <v>1830</v>
      </c>
      <c r="L347" t="s">
        <v>2927</v>
      </c>
      <c r="M347" s="2" t="s">
        <v>2928</v>
      </c>
    </row>
    <row r="348" spans="1:13">
      <c r="A348" t="s">
        <v>359</v>
      </c>
      <c r="B348">
        <v>2021</v>
      </c>
      <c r="C348" t="s">
        <v>1016</v>
      </c>
      <c r="D348" t="s">
        <v>1549</v>
      </c>
      <c r="E348" t="s">
        <v>1895</v>
      </c>
      <c r="F348" t="s">
        <v>1407</v>
      </c>
      <c r="G348" t="s">
        <v>2019</v>
      </c>
      <c r="H348" t="s">
        <v>1945</v>
      </c>
      <c r="I348" t="s">
        <v>1476</v>
      </c>
      <c r="L348" t="s">
        <v>2927</v>
      </c>
      <c r="M348" s="2" t="s">
        <v>2928</v>
      </c>
    </row>
    <row r="349" spans="1:13">
      <c r="A349" t="s">
        <v>360</v>
      </c>
      <c r="B349">
        <v>2014</v>
      </c>
      <c r="C349" t="s">
        <v>1017</v>
      </c>
      <c r="D349" t="s">
        <v>1550</v>
      </c>
      <c r="E349" t="s">
        <v>1896</v>
      </c>
      <c r="F349" t="s">
        <v>1599</v>
      </c>
      <c r="G349" t="s">
        <v>1342</v>
      </c>
      <c r="H349" t="s">
        <v>2627</v>
      </c>
      <c r="I349" t="s">
        <v>2823</v>
      </c>
      <c r="L349" t="s">
        <v>2927</v>
      </c>
      <c r="M349" s="2" t="s">
        <v>2928</v>
      </c>
    </row>
    <row r="350" spans="1:13">
      <c r="A350" t="s">
        <v>361</v>
      </c>
      <c r="B350">
        <v>2014</v>
      </c>
      <c r="C350" t="s">
        <v>781</v>
      </c>
      <c r="D350" t="s">
        <v>1551</v>
      </c>
      <c r="L350" t="s">
        <v>2927</v>
      </c>
      <c r="M350" s="2" t="s">
        <v>2928</v>
      </c>
    </row>
    <row r="351" spans="1:13">
      <c r="A351" t="s">
        <v>362</v>
      </c>
      <c r="B351">
        <v>2014</v>
      </c>
      <c r="C351" t="s">
        <v>781</v>
      </c>
      <c r="D351" t="s">
        <v>1552</v>
      </c>
      <c r="E351" t="s">
        <v>1810</v>
      </c>
      <c r="F351" t="s">
        <v>2201</v>
      </c>
      <c r="G351" t="s">
        <v>2450</v>
      </c>
      <c r="H351" t="s">
        <v>2569</v>
      </c>
      <c r="L351" t="s">
        <v>2927</v>
      </c>
      <c r="M351" s="2" t="s">
        <v>2928</v>
      </c>
    </row>
    <row r="352" spans="1:13">
      <c r="A352" t="s">
        <v>363</v>
      </c>
      <c r="B352">
        <v>2022</v>
      </c>
      <c r="C352" t="s">
        <v>1018</v>
      </c>
      <c r="D352" t="s">
        <v>1553</v>
      </c>
      <c r="E352" t="s">
        <v>1707</v>
      </c>
      <c r="F352" t="s">
        <v>2202</v>
      </c>
      <c r="G352" t="s">
        <v>2451</v>
      </c>
      <c r="H352" t="s">
        <v>2628</v>
      </c>
      <c r="I352" t="s">
        <v>1521</v>
      </c>
      <c r="L352" t="s">
        <v>2927</v>
      </c>
      <c r="M352" s="2" t="s">
        <v>2928</v>
      </c>
    </row>
    <row r="353" spans="1:13">
      <c r="A353" t="s">
        <v>364</v>
      </c>
      <c r="B353">
        <v>2021</v>
      </c>
      <c r="C353" t="s">
        <v>1019</v>
      </c>
      <c r="D353" t="s">
        <v>1554</v>
      </c>
      <c r="E353" t="s">
        <v>1897</v>
      </c>
      <c r="F353" t="s">
        <v>1992</v>
      </c>
      <c r="G353" t="s">
        <v>1457</v>
      </c>
      <c r="H353" t="s">
        <v>1924</v>
      </c>
      <c r="I353" t="s">
        <v>1637</v>
      </c>
      <c r="L353" t="s">
        <v>2927</v>
      </c>
      <c r="M353" s="2" t="s">
        <v>2928</v>
      </c>
    </row>
    <row r="354" spans="1:13">
      <c r="A354" t="s">
        <v>365</v>
      </c>
      <c r="B354">
        <v>2016</v>
      </c>
      <c r="C354" t="s">
        <v>1020</v>
      </c>
      <c r="D354" t="s">
        <v>1555</v>
      </c>
      <c r="E354" t="s">
        <v>1898</v>
      </c>
      <c r="F354" t="s">
        <v>1521</v>
      </c>
      <c r="L354" t="s">
        <v>2927</v>
      </c>
      <c r="M354" s="2" t="s">
        <v>2928</v>
      </c>
    </row>
    <row r="355" spans="1:13">
      <c r="A355" t="s">
        <v>366</v>
      </c>
      <c r="C355" t="s">
        <v>1021</v>
      </c>
      <c r="D355" t="s">
        <v>1335</v>
      </c>
      <c r="F355" t="s">
        <v>1336</v>
      </c>
      <c r="H355" t="s">
        <v>2333</v>
      </c>
      <c r="L355" t="s">
        <v>2927</v>
      </c>
      <c r="M355" s="2" t="s">
        <v>2928</v>
      </c>
    </row>
    <row r="356" spans="1:13">
      <c r="A356" t="s">
        <v>367</v>
      </c>
      <c r="B356">
        <v>2015</v>
      </c>
      <c r="C356" t="s">
        <v>1022</v>
      </c>
      <c r="D356" t="s">
        <v>1556</v>
      </c>
      <c r="F356" t="s">
        <v>2203</v>
      </c>
      <c r="G356" t="s">
        <v>1891</v>
      </c>
      <c r="H356" t="s">
        <v>1479</v>
      </c>
      <c r="I356" t="s">
        <v>2195</v>
      </c>
      <c r="L356" t="s">
        <v>2927</v>
      </c>
      <c r="M356" s="2" t="s">
        <v>2928</v>
      </c>
    </row>
    <row r="357" spans="1:13">
      <c r="A357" t="s">
        <v>368</v>
      </c>
      <c r="B357">
        <v>2015</v>
      </c>
      <c r="C357" t="s">
        <v>781</v>
      </c>
      <c r="D357" t="s">
        <v>1335</v>
      </c>
      <c r="E357" t="s">
        <v>1815</v>
      </c>
      <c r="F357" t="s">
        <v>1336</v>
      </c>
      <c r="H357" t="s">
        <v>2333</v>
      </c>
      <c r="L357" t="s">
        <v>2927</v>
      </c>
      <c r="M357" s="2" t="s">
        <v>2928</v>
      </c>
    </row>
    <row r="358" spans="1:13">
      <c r="A358" t="s">
        <v>369</v>
      </c>
      <c r="B358">
        <v>2016</v>
      </c>
      <c r="C358" t="s">
        <v>1023</v>
      </c>
      <c r="D358" t="s">
        <v>1557</v>
      </c>
      <c r="E358" t="s">
        <v>1899</v>
      </c>
      <c r="F358" t="s">
        <v>2204</v>
      </c>
      <c r="G358" t="s">
        <v>1998</v>
      </c>
      <c r="H358" t="s">
        <v>2461</v>
      </c>
      <c r="I358" t="s">
        <v>2824</v>
      </c>
      <c r="L358" t="s">
        <v>2927</v>
      </c>
      <c r="M358" s="2" t="s">
        <v>2928</v>
      </c>
    </row>
    <row r="359" spans="1:13">
      <c r="A359" t="s">
        <v>370</v>
      </c>
      <c r="B359">
        <v>2019</v>
      </c>
      <c r="C359" t="s">
        <v>1024</v>
      </c>
      <c r="D359" t="s">
        <v>1558</v>
      </c>
      <c r="E359" t="s">
        <v>1900</v>
      </c>
      <c r="F359" t="s">
        <v>2205</v>
      </c>
      <c r="G359" t="s">
        <v>2378</v>
      </c>
      <c r="H359" t="s">
        <v>1426</v>
      </c>
      <c r="I359" t="s">
        <v>2825</v>
      </c>
      <c r="L359" t="s">
        <v>2927</v>
      </c>
      <c r="M359" s="2" t="s">
        <v>2928</v>
      </c>
    </row>
    <row r="360" spans="1:13">
      <c r="A360" t="s">
        <v>371</v>
      </c>
      <c r="B360">
        <v>2015</v>
      </c>
      <c r="C360" t="s">
        <v>1025</v>
      </c>
      <c r="D360" t="s">
        <v>1383</v>
      </c>
      <c r="E360" t="s">
        <v>1476</v>
      </c>
      <c r="F360" t="s">
        <v>2206</v>
      </c>
      <c r="G360" t="s">
        <v>1942</v>
      </c>
      <c r="H360" t="s">
        <v>2629</v>
      </c>
      <c r="I360" t="s">
        <v>2826</v>
      </c>
      <c r="L360" t="s">
        <v>2927</v>
      </c>
      <c r="M360" s="2" t="s">
        <v>2928</v>
      </c>
    </row>
    <row r="361" spans="1:13">
      <c r="A361" t="s">
        <v>372</v>
      </c>
      <c r="B361">
        <v>2021</v>
      </c>
      <c r="C361" t="s">
        <v>1026</v>
      </c>
      <c r="D361" t="s">
        <v>1559</v>
      </c>
      <c r="E361" t="s">
        <v>1901</v>
      </c>
      <c r="F361" t="s">
        <v>2207</v>
      </c>
      <c r="G361" t="s">
        <v>1506</v>
      </c>
      <c r="H361" t="s">
        <v>1957</v>
      </c>
      <c r="I361" t="s">
        <v>2545</v>
      </c>
      <c r="L361" t="s">
        <v>2927</v>
      </c>
      <c r="M361" s="2" t="s">
        <v>2928</v>
      </c>
    </row>
    <row r="362" spans="1:13">
      <c r="A362" t="s">
        <v>373</v>
      </c>
      <c r="B362">
        <v>2021</v>
      </c>
      <c r="C362" t="s">
        <v>1027</v>
      </c>
      <c r="D362" t="s">
        <v>1560</v>
      </c>
      <c r="E362" t="s">
        <v>1902</v>
      </c>
      <c r="F362" t="s">
        <v>1527</v>
      </c>
      <c r="H362" t="s">
        <v>1462</v>
      </c>
      <c r="I362" t="s">
        <v>2827</v>
      </c>
      <c r="L362" t="s">
        <v>2927</v>
      </c>
      <c r="M362" s="2" t="s">
        <v>2928</v>
      </c>
    </row>
    <row r="363" spans="1:13">
      <c r="A363" t="s">
        <v>374</v>
      </c>
      <c r="B363">
        <v>2021</v>
      </c>
      <c r="C363" t="s">
        <v>1028</v>
      </c>
      <c r="D363" t="s">
        <v>1561</v>
      </c>
      <c r="E363" t="s">
        <v>1604</v>
      </c>
      <c r="F363" t="s">
        <v>2140</v>
      </c>
      <c r="G363" t="s">
        <v>2452</v>
      </c>
      <c r="H363" t="s">
        <v>1577</v>
      </c>
      <c r="L363" t="s">
        <v>2927</v>
      </c>
      <c r="M363" s="2" t="s">
        <v>2928</v>
      </c>
    </row>
    <row r="364" spans="1:13">
      <c r="A364" t="s">
        <v>375</v>
      </c>
      <c r="B364">
        <v>2019</v>
      </c>
      <c r="C364" t="s">
        <v>1029</v>
      </c>
      <c r="D364" t="s">
        <v>1562</v>
      </c>
      <c r="E364" t="s">
        <v>1903</v>
      </c>
      <c r="F364" t="s">
        <v>2208</v>
      </c>
      <c r="G364" t="s">
        <v>1907</v>
      </c>
      <c r="H364" t="s">
        <v>2630</v>
      </c>
      <c r="I364" t="s">
        <v>2279</v>
      </c>
      <c r="L364" t="s">
        <v>2927</v>
      </c>
      <c r="M364" s="2" t="s">
        <v>2928</v>
      </c>
    </row>
    <row r="365" spans="1:13">
      <c r="A365" t="s">
        <v>376</v>
      </c>
      <c r="B365">
        <v>2014</v>
      </c>
      <c r="C365" t="s">
        <v>1030</v>
      </c>
      <c r="D365" t="s">
        <v>1336</v>
      </c>
      <c r="E365" t="s">
        <v>1904</v>
      </c>
      <c r="F365" t="s">
        <v>2209</v>
      </c>
      <c r="G365" t="s">
        <v>1999</v>
      </c>
      <c r="H365" t="s">
        <v>2180</v>
      </c>
      <c r="I365" t="s">
        <v>2359</v>
      </c>
      <c r="L365" t="s">
        <v>2927</v>
      </c>
      <c r="M365" s="2" t="s">
        <v>2928</v>
      </c>
    </row>
    <row r="366" spans="1:13">
      <c r="A366" t="s">
        <v>377</v>
      </c>
      <c r="B366">
        <v>2021</v>
      </c>
      <c r="C366" t="s">
        <v>1031</v>
      </c>
      <c r="D366" t="s">
        <v>1563</v>
      </c>
      <c r="F366" t="s">
        <v>1373</v>
      </c>
      <c r="H366" t="s">
        <v>2631</v>
      </c>
      <c r="I366" t="s">
        <v>2828</v>
      </c>
      <c r="L366" t="s">
        <v>2927</v>
      </c>
      <c r="M366" s="2" t="s">
        <v>2928</v>
      </c>
    </row>
    <row r="367" spans="1:13">
      <c r="A367" t="s">
        <v>378</v>
      </c>
      <c r="B367">
        <v>2022</v>
      </c>
      <c r="C367" t="s">
        <v>1032</v>
      </c>
      <c r="D367" t="s">
        <v>1396</v>
      </c>
      <c r="E367" t="s">
        <v>1898</v>
      </c>
      <c r="F367" t="s">
        <v>1457</v>
      </c>
      <c r="G367" t="s">
        <v>2235</v>
      </c>
      <c r="H367" t="s">
        <v>2632</v>
      </c>
      <c r="I367" t="s">
        <v>2829</v>
      </c>
      <c r="L367" t="s">
        <v>2927</v>
      </c>
      <c r="M367" s="2" t="s">
        <v>2928</v>
      </c>
    </row>
    <row r="368" spans="1:13">
      <c r="A368" t="s">
        <v>379</v>
      </c>
      <c r="B368">
        <v>2016</v>
      </c>
      <c r="C368" t="s">
        <v>1033</v>
      </c>
      <c r="D368" t="s">
        <v>1564</v>
      </c>
      <c r="F368" t="s">
        <v>2210</v>
      </c>
      <c r="H368" t="s">
        <v>2148</v>
      </c>
      <c r="I368" t="s">
        <v>2830</v>
      </c>
      <c r="L368" t="s">
        <v>2927</v>
      </c>
      <c r="M368" s="2" t="s">
        <v>2928</v>
      </c>
    </row>
    <row r="369" spans="1:13">
      <c r="A369" t="s">
        <v>380</v>
      </c>
      <c r="B369">
        <v>2016</v>
      </c>
      <c r="C369" t="s">
        <v>1034</v>
      </c>
      <c r="D369" t="s">
        <v>1565</v>
      </c>
      <c r="E369" t="s">
        <v>1905</v>
      </c>
      <c r="F369" t="s">
        <v>2211</v>
      </c>
      <c r="H369" t="s">
        <v>2545</v>
      </c>
      <c r="I369" t="s">
        <v>2247</v>
      </c>
      <c r="L369" t="s">
        <v>2927</v>
      </c>
      <c r="M369" s="2" t="s">
        <v>2928</v>
      </c>
    </row>
    <row r="370" spans="1:13">
      <c r="A370" t="s">
        <v>381</v>
      </c>
      <c r="B370">
        <v>2014</v>
      </c>
      <c r="C370" t="s">
        <v>1035</v>
      </c>
      <c r="D370" t="s">
        <v>1566</v>
      </c>
      <c r="E370" t="s">
        <v>1906</v>
      </c>
      <c r="F370" t="s">
        <v>1333</v>
      </c>
      <c r="G370" t="s">
        <v>2453</v>
      </c>
      <c r="H370" t="s">
        <v>2633</v>
      </c>
      <c r="L370" t="s">
        <v>2927</v>
      </c>
      <c r="M370" s="2" t="s">
        <v>2928</v>
      </c>
    </row>
    <row r="371" spans="1:13">
      <c r="A371" t="s">
        <v>382</v>
      </c>
      <c r="B371">
        <v>2021</v>
      </c>
      <c r="C371" t="s">
        <v>1036</v>
      </c>
      <c r="D371" t="s">
        <v>1567</v>
      </c>
      <c r="F371">
        <f>0.00004</f>
        <v>0</v>
      </c>
      <c r="G371" t="s">
        <v>2454</v>
      </c>
      <c r="H371" t="s">
        <v>2634</v>
      </c>
      <c r="I371" t="s">
        <v>2831</v>
      </c>
      <c r="L371" t="s">
        <v>2927</v>
      </c>
      <c r="M371" s="2" t="s">
        <v>2928</v>
      </c>
    </row>
    <row r="372" spans="1:13">
      <c r="A372" t="s">
        <v>383</v>
      </c>
      <c r="B372">
        <v>2018</v>
      </c>
      <c r="C372" t="s">
        <v>1037</v>
      </c>
      <c r="D372" t="s">
        <v>1568</v>
      </c>
      <c r="E372" t="s">
        <v>1907</v>
      </c>
      <c r="F372" t="s">
        <v>2212</v>
      </c>
      <c r="G372" t="s">
        <v>1876</v>
      </c>
      <c r="H372" t="s">
        <v>2606</v>
      </c>
      <c r="I372" t="s">
        <v>2832</v>
      </c>
      <c r="L372" t="s">
        <v>2927</v>
      </c>
      <c r="M372" s="2" t="s">
        <v>2928</v>
      </c>
    </row>
    <row r="373" spans="1:13">
      <c r="A373" t="s">
        <v>384</v>
      </c>
      <c r="B373">
        <v>2014</v>
      </c>
      <c r="C373" t="s">
        <v>781</v>
      </c>
      <c r="D373" t="s">
        <v>1568</v>
      </c>
      <c r="E373" t="s">
        <v>1907</v>
      </c>
      <c r="F373" t="s">
        <v>2212</v>
      </c>
      <c r="G373" t="s">
        <v>1876</v>
      </c>
      <c r="H373" t="s">
        <v>2606</v>
      </c>
      <c r="I373" t="s">
        <v>2832</v>
      </c>
      <c r="L373" t="s">
        <v>2927</v>
      </c>
      <c r="M373" s="2" t="s">
        <v>2928</v>
      </c>
    </row>
    <row r="374" spans="1:13">
      <c r="A374" t="s">
        <v>385</v>
      </c>
      <c r="B374">
        <v>2014</v>
      </c>
      <c r="C374" t="s">
        <v>781</v>
      </c>
      <c r="D374" t="s">
        <v>1569</v>
      </c>
      <c r="H374" t="s">
        <v>2635</v>
      </c>
      <c r="L374" t="s">
        <v>2927</v>
      </c>
      <c r="M374" s="2" t="s">
        <v>2928</v>
      </c>
    </row>
    <row r="375" spans="1:13">
      <c r="A375" t="s">
        <v>386</v>
      </c>
      <c r="B375">
        <v>2014</v>
      </c>
      <c r="C375" t="s">
        <v>781</v>
      </c>
      <c r="D375" t="s">
        <v>1570</v>
      </c>
      <c r="F375" t="s">
        <v>2213</v>
      </c>
      <c r="H375" t="s">
        <v>1732</v>
      </c>
      <c r="I375" t="s">
        <v>2833</v>
      </c>
      <c r="L375" t="s">
        <v>2927</v>
      </c>
      <c r="M375" s="2" t="s">
        <v>2928</v>
      </c>
    </row>
    <row r="376" spans="1:13">
      <c r="A376" t="s">
        <v>387</v>
      </c>
      <c r="B376">
        <v>2014</v>
      </c>
      <c r="C376" t="s">
        <v>781</v>
      </c>
      <c r="D376" t="s">
        <v>1336</v>
      </c>
      <c r="E376" t="s">
        <v>1908</v>
      </c>
      <c r="F376" t="s">
        <v>1350</v>
      </c>
      <c r="G376" t="s">
        <v>2455</v>
      </c>
      <c r="H376" t="s">
        <v>2636</v>
      </c>
      <c r="I376" t="s">
        <v>2834</v>
      </c>
      <c r="L376" t="s">
        <v>2927</v>
      </c>
      <c r="M376" s="2" t="s">
        <v>2928</v>
      </c>
    </row>
    <row r="377" spans="1:13">
      <c r="A377" t="s">
        <v>388</v>
      </c>
      <c r="B377">
        <v>2014</v>
      </c>
      <c r="C377" t="s">
        <v>781</v>
      </c>
      <c r="D377" t="s">
        <v>1393</v>
      </c>
      <c r="F377" t="s">
        <v>2059</v>
      </c>
      <c r="H377" t="s">
        <v>2637</v>
      </c>
      <c r="L377" t="s">
        <v>2927</v>
      </c>
      <c r="M377" s="2" t="s">
        <v>2928</v>
      </c>
    </row>
    <row r="378" spans="1:13">
      <c r="A378" t="s">
        <v>389</v>
      </c>
      <c r="B378">
        <v>2016</v>
      </c>
      <c r="C378" t="s">
        <v>1038</v>
      </c>
      <c r="D378" t="s">
        <v>1571</v>
      </c>
      <c r="E378" t="s">
        <v>1909</v>
      </c>
      <c r="F378" t="s">
        <v>2214</v>
      </c>
      <c r="G378" t="s">
        <v>2456</v>
      </c>
      <c r="H378" t="s">
        <v>2638</v>
      </c>
      <c r="I378" t="s">
        <v>2835</v>
      </c>
      <c r="L378" t="s">
        <v>2927</v>
      </c>
      <c r="M378" s="2" t="s">
        <v>2928</v>
      </c>
    </row>
    <row r="379" spans="1:13">
      <c r="A379" t="s">
        <v>390</v>
      </c>
      <c r="B379">
        <v>2016</v>
      </c>
      <c r="C379" t="s">
        <v>1039</v>
      </c>
      <c r="D379" t="s">
        <v>1572</v>
      </c>
      <c r="F379" t="s">
        <v>2215</v>
      </c>
      <c r="L379" t="s">
        <v>2927</v>
      </c>
      <c r="M379" s="2" t="s">
        <v>2928</v>
      </c>
    </row>
    <row r="380" spans="1:13">
      <c r="A380" t="s">
        <v>391</v>
      </c>
      <c r="B380">
        <v>2016</v>
      </c>
      <c r="C380" t="s">
        <v>1040</v>
      </c>
      <c r="D380" t="s">
        <v>1573</v>
      </c>
      <c r="L380" t="s">
        <v>2927</v>
      </c>
      <c r="M380" s="2" t="s">
        <v>2928</v>
      </c>
    </row>
    <row r="381" spans="1:13">
      <c r="A381" t="s">
        <v>392</v>
      </c>
      <c r="B381">
        <v>2017</v>
      </c>
      <c r="C381" t="s">
        <v>1041</v>
      </c>
      <c r="D381" t="s">
        <v>1574</v>
      </c>
      <c r="E381" t="s">
        <v>1685</v>
      </c>
      <c r="F381" t="s">
        <v>2216</v>
      </c>
      <c r="G381" t="s">
        <v>2457</v>
      </c>
      <c r="H381" t="s">
        <v>2639</v>
      </c>
      <c r="I381" t="s">
        <v>2836</v>
      </c>
      <c r="L381" t="s">
        <v>2927</v>
      </c>
      <c r="M381" s="2" t="s">
        <v>2928</v>
      </c>
    </row>
    <row r="382" spans="1:13">
      <c r="A382" t="s">
        <v>393</v>
      </c>
      <c r="B382">
        <v>2017</v>
      </c>
      <c r="C382" t="s">
        <v>781</v>
      </c>
      <c r="D382" t="s">
        <v>1575</v>
      </c>
      <c r="F382" t="s">
        <v>1547</v>
      </c>
      <c r="H382" t="s">
        <v>2640</v>
      </c>
      <c r="I382" t="s">
        <v>2544</v>
      </c>
      <c r="L382" t="s">
        <v>2927</v>
      </c>
      <c r="M382" s="2" t="s">
        <v>2928</v>
      </c>
    </row>
    <row r="383" spans="1:13">
      <c r="A383" t="s">
        <v>394</v>
      </c>
      <c r="B383">
        <v>2017</v>
      </c>
      <c r="C383" t="s">
        <v>781</v>
      </c>
      <c r="D383" t="s">
        <v>1576</v>
      </c>
      <c r="E383" t="s">
        <v>1910</v>
      </c>
      <c r="F383" t="s">
        <v>2217</v>
      </c>
      <c r="H383" t="s">
        <v>2641</v>
      </c>
      <c r="I383" t="s">
        <v>2544</v>
      </c>
      <c r="L383" t="s">
        <v>2927</v>
      </c>
      <c r="M383" s="2" t="s">
        <v>2928</v>
      </c>
    </row>
    <row r="384" spans="1:13">
      <c r="A384" t="s">
        <v>395</v>
      </c>
      <c r="B384">
        <v>2017</v>
      </c>
      <c r="C384" t="s">
        <v>1042</v>
      </c>
      <c r="D384" t="s">
        <v>1577</v>
      </c>
      <c r="E384" t="s">
        <v>1911</v>
      </c>
      <c r="F384" t="s">
        <v>1774</v>
      </c>
      <c r="G384" t="s">
        <v>2417</v>
      </c>
      <c r="H384" t="s">
        <v>2642</v>
      </c>
      <c r="I384" t="s">
        <v>2837</v>
      </c>
      <c r="L384" t="s">
        <v>2927</v>
      </c>
      <c r="M384" s="2" t="s">
        <v>2928</v>
      </c>
    </row>
    <row r="385" spans="1:13">
      <c r="A385" t="s">
        <v>396</v>
      </c>
      <c r="B385">
        <v>2021</v>
      </c>
      <c r="C385" t="s">
        <v>1043</v>
      </c>
      <c r="D385" t="s">
        <v>1578</v>
      </c>
      <c r="F385" t="s">
        <v>1375</v>
      </c>
      <c r="L385" t="s">
        <v>2927</v>
      </c>
      <c r="M385" s="2" t="s">
        <v>2928</v>
      </c>
    </row>
    <row r="386" spans="1:13">
      <c r="A386" t="s">
        <v>397</v>
      </c>
      <c r="B386">
        <v>2021</v>
      </c>
      <c r="C386" t="s">
        <v>781</v>
      </c>
      <c r="D386" t="s">
        <v>1579</v>
      </c>
      <c r="E386" t="s">
        <v>1912</v>
      </c>
      <c r="F386" t="s">
        <v>2218</v>
      </c>
      <c r="G386" t="s">
        <v>2458</v>
      </c>
      <c r="H386" t="s">
        <v>2636</v>
      </c>
      <c r="L386" t="s">
        <v>2927</v>
      </c>
      <c r="M386" s="2" t="s">
        <v>2928</v>
      </c>
    </row>
    <row r="387" spans="1:13">
      <c r="A387" t="s">
        <v>398</v>
      </c>
      <c r="B387">
        <v>2018</v>
      </c>
      <c r="C387" t="s">
        <v>1044</v>
      </c>
      <c r="H387" t="s">
        <v>2021</v>
      </c>
      <c r="I387" t="s">
        <v>2838</v>
      </c>
      <c r="L387" t="s">
        <v>2927</v>
      </c>
      <c r="M387" s="2" t="s">
        <v>2928</v>
      </c>
    </row>
    <row r="388" spans="1:13">
      <c r="A388" t="s">
        <v>399</v>
      </c>
      <c r="B388">
        <v>2015</v>
      </c>
      <c r="C388" t="s">
        <v>1045</v>
      </c>
      <c r="D388" t="s">
        <v>1580</v>
      </c>
      <c r="F388" t="s">
        <v>2219</v>
      </c>
      <c r="L388" t="s">
        <v>2927</v>
      </c>
      <c r="M388" s="2" t="s">
        <v>2928</v>
      </c>
    </row>
    <row r="389" spans="1:13">
      <c r="A389" t="s">
        <v>400</v>
      </c>
      <c r="B389">
        <v>2019</v>
      </c>
      <c r="C389" t="s">
        <v>1046</v>
      </c>
      <c r="D389" t="s">
        <v>1581</v>
      </c>
      <c r="E389" t="s">
        <v>1913</v>
      </c>
      <c r="F389" t="s">
        <v>2220</v>
      </c>
      <c r="G389" t="s">
        <v>2009</v>
      </c>
      <c r="H389" t="s">
        <v>1423</v>
      </c>
      <c r="I389" t="s">
        <v>2839</v>
      </c>
      <c r="L389" t="s">
        <v>2927</v>
      </c>
      <c r="M389" s="2" t="s">
        <v>2928</v>
      </c>
    </row>
    <row r="390" spans="1:13">
      <c r="A390" t="s">
        <v>401</v>
      </c>
      <c r="B390">
        <v>2014</v>
      </c>
      <c r="C390" t="s">
        <v>1047</v>
      </c>
      <c r="D390" t="s">
        <v>1582</v>
      </c>
      <c r="G390" t="s">
        <v>1933</v>
      </c>
      <c r="H390" t="s">
        <v>2083</v>
      </c>
      <c r="I390" t="s">
        <v>2083</v>
      </c>
      <c r="L390" t="s">
        <v>2927</v>
      </c>
      <c r="M390" s="2" t="s">
        <v>2928</v>
      </c>
    </row>
    <row r="391" spans="1:13">
      <c r="A391" t="s">
        <v>402</v>
      </c>
      <c r="B391">
        <v>2014</v>
      </c>
      <c r="C391" t="s">
        <v>1048</v>
      </c>
      <c r="D391" t="s">
        <v>1457</v>
      </c>
      <c r="F391" t="s">
        <v>2221</v>
      </c>
      <c r="L391" t="s">
        <v>2927</v>
      </c>
      <c r="M391" s="2" t="s">
        <v>2928</v>
      </c>
    </row>
    <row r="392" spans="1:13">
      <c r="A392" t="s">
        <v>403</v>
      </c>
      <c r="B392">
        <v>2015</v>
      </c>
      <c r="C392" t="s">
        <v>1049</v>
      </c>
      <c r="D392" t="s">
        <v>1583</v>
      </c>
      <c r="E392" t="s">
        <v>1914</v>
      </c>
      <c r="F392" t="s">
        <v>1621</v>
      </c>
      <c r="G392" t="s">
        <v>1660</v>
      </c>
      <c r="H392" t="s">
        <v>1879</v>
      </c>
      <c r="I392" t="s">
        <v>1815</v>
      </c>
      <c r="L392" t="s">
        <v>2927</v>
      </c>
      <c r="M392" s="2" t="s">
        <v>2928</v>
      </c>
    </row>
    <row r="393" spans="1:13">
      <c r="A393" t="s">
        <v>404</v>
      </c>
      <c r="B393">
        <v>2019</v>
      </c>
      <c r="C393" t="s">
        <v>1050</v>
      </c>
      <c r="D393" t="s">
        <v>1336</v>
      </c>
      <c r="F393" t="s">
        <v>2222</v>
      </c>
      <c r="H393" t="s">
        <v>2643</v>
      </c>
      <c r="I393" t="s">
        <v>1636</v>
      </c>
      <c r="L393" t="s">
        <v>2927</v>
      </c>
      <c r="M393" s="2" t="s">
        <v>2928</v>
      </c>
    </row>
    <row r="394" spans="1:13">
      <c r="A394" t="s">
        <v>405</v>
      </c>
      <c r="B394">
        <v>2015</v>
      </c>
      <c r="C394" t="s">
        <v>1051</v>
      </c>
      <c r="D394" t="s">
        <v>1584</v>
      </c>
      <c r="F394" t="s">
        <v>1538</v>
      </c>
      <c r="H394" t="s">
        <v>2644</v>
      </c>
      <c r="I394" t="s">
        <v>1948</v>
      </c>
      <c r="L394" t="s">
        <v>2927</v>
      </c>
      <c r="M394" s="2" t="s">
        <v>2928</v>
      </c>
    </row>
    <row r="395" spans="1:13">
      <c r="A395" t="s">
        <v>406</v>
      </c>
      <c r="B395">
        <v>2015</v>
      </c>
      <c r="C395" t="s">
        <v>1052</v>
      </c>
      <c r="D395" t="s">
        <v>1336</v>
      </c>
      <c r="E395" t="s">
        <v>1915</v>
      </c>
      <c r="F395" t="s">
        <v>1336</v>
      </c>
      <c r="G395" t="s">
        <v>1915</v>
      </c>
      <c r="H395" t="s">
        <v>2645</v>
      </c>
      <c r="I395" t="s">
        <v>2840</v>
      </c>
      <c r="L395" t="s">
        <v>2927</v>
      </c>
      <c r="M395" s="2" t="s">
        <v>2928</v>
      </c>
    </row>
    <row r="396" spans="1:13">
      <c r="A396" t="s">
        <v>407</v>
      </c>
      <c r="B396">
        <v>2016</v>
      </c>
      <c r="C396" t="s">
        <v>781</v>
      </c>
      <c r="L396" t="s">
        <v>2927</v>
      </c>
      <c r="M396" s="2" t="s">
        <v>2928</v>
      </c>
    </row>
    <row r="397" spans="1:13">
      <c r="A397" t="s">
        <v>408</v>
      </c>
      <c r="B397">
        <v>2015</v>
      </c>
      <c r="C397" t="s">
        <v>1053</v>
      </c>
      <c r="D397" t="s">
        <v>1336</v>
      </c>
      <c r="E397" t="s">
        <v>1916</v>
      </c>
      <c r="F397" t="s">
        <v>1336</v>
      </c>
      <c r="G397" t="s">
        <v>2459</v>
      </c>
      <c r="H397" t="s">
        <v>1425</v>
      </c>
      <c r="I397" t="s">
        <v>1868</v>
      </c>
      <c r="L397" t="s">
        <v>2927</v>
      </c>
      <c r="M397" s="2" t="s">
        <v>2928</v>
      </c>
    </row>
    <row r="398" spans="1:13">
      <c r="A398" t="s">
        <v>409</v>
      </c>
      <c r="B398">
        <v>2015</v>
      </c>
      <c r="C398" t="s">
        <v>781</v>
      </c>
      <c r="H398" t="s">
        <v>2646</v>
      </c>
      <c r="I398" t="s">
        <v>1536</v>
      </c>
      <c r="L398" t="s">
        <v>2927</v>
      </c>
      <c r="M398" s="2" t="s">
        <v>2928</v>
      </c>
    </row>
    <row r="399" spans="1:13">
      <c r="A399" t="s">
        <v>410</v>
      </c>
      <c r="B399">
        <v>2015</v>
      </c>
      <c r="C399" t="s">
        <v>1054</v>
      </c>
      <c r="D399" t="s">
        <v>1585</v>
      </c>
      <c r="F399" t="s">
        <v>1585</v>
      </c>
      <c r="L399" t="s">
        <v>2927</v>
      </c>
      <c r="M399" s="2" t="s">
        <v>2928</v>
      </c>
    </row>
    <row r="400" spans="1:13">
      <c r="A400" t="s">
        <v>411</v>
      </c>
      <c r="B400">
        <v>2016</v>
      </c>
      <c r="C400" t="s">
        <v>1055</v>
      </c>
      <c r="D400" t="s">
        <v>1535</v>
      </c>
      <c r="E400" t="s">
        <v>1917</v>
      </c>
      <c r="F400" t="s">
        <v>1418</v>
      </c>
      <c r="G400" t="s">
        <v>2460</v>
      </c>
      <c r="H400" t="s">
        <v>2647</v>
      </c>
      <c r="I400" t="s">
        <v>2669</v>
      </c>
      <c r="L400" t="s">
        <v>2927</v>
      </c>
      <c r="M400" s="2" t="s">
        <v>2928</v>
      </c>
    </row>
    <row r="401" spans="1:13">
      <c r="A401" t="s">
        <v>412</v>
      </c>
      <c r="B401">
        <v>2016</v>
      </c>
      <c r="C401" t="s">
        <v>781</v>
      </c>
      <c r="F401" t="s">
        <v>1336</v>
      </c>
      <c r="H401" t="s">
        <v>2648</v>
      </c>
      <c r="L401" t="s">
        <v>2927</v>
      </c>
      <c r="M401" s="2" t="s">
        <v>2928</v>
      </c>
    </row>
    <row r="402" spans="1:13">
      <c r="A402" t="s">
        <v>413</v>
      </c>
      <c r="B402">
        <v>2016</v>
      </c>
      <c r="C402" t="s">
        <v>781</v>
      </c>
      <c r="F402" t="s">
        <v>1336</v>
      </c>
      <c r="H402" t="s">
        <v>2649</v>
      </c>
      <c r="I402" t="s">
        <v>2841</v>
      </c>
      <c r="L402" t="s">
        <v>2927</v>
      </c>
      <c r="M402" s="2" t="s">
        <v>2928</v>
      </c>
    </row>
    <row r="403" spans="1:13">
      <c r="A403" t="s">
        <v>414</v>
      </c>
      <c r="B403">
        <v>2016</v>
      </c>
      <c r="C403" t="s">
        <v>781</v>
      </c>
      <c r="F403" t="s">
        <v>1336</v>
      </c>
      <c r="H403" t="s">
        <v>2650</v>
      </c>
      <c r="I403" t="s">
        <v>2842</v>
      </c>
      <c r="L403" t="s">
        <v>2927</v>
      </c>
      <c r="M403" s="2" t="s">
        <v>2928</v>
      </c>
    </row>
    <row r="404" spans="1:13">
      <c r="A404" t="s">
        <v>415</v>
      </c>
      <c r="B404">
        <v>2016</v>
      </c>
      <c r="C404" t="s">
        <v>1056</v>
      </c>
      <c r="D404" t="s">
        <v>1586</v>
      </c>
      <c r="E404" t="s">
        <v>1918</v>
      </c>
      <c r="F404" t="s">
        <v>2223</v>
      </c>
      <c r="G404" t="s">
        <v>2461</v>
      </c>
      <c r="H404" t="s">
        <v>2651</v>
      </c>
      <c r="I404" t="s">
        <v>2843</v>
      </c>
      <c r="L404" t="s">
        <v>2927</v>
      </c>
      <c r="M404" s="2" t="s">
        <v>2928</v>
      </c>
    </row>
    <row r="405" spans="1:13">
      <c r="A405" t="s">
        <v>416</v>
      </c>
      <c r="B405">
        <v>2016</v>
      </c>
      <c r="C405" t="s">
        <v>781</v>
      </c>
      <c r="G405" t="s">
        <v>1797</v>
      </c>
      <c r="I405" t="s">
        <v>2844</v>
      </c>
      <c r="L405" t="s">
        <v>2927</v>
      </c>
      <c r="M405" s="2" t="s">
        <v>2928</v>
      </c>
    </row>
    <row r="406" spans="1:13">
      <c r="A406" t="s">
        <v>417</v>
      </c>
      <c r="B406">
        <v>2017</v>
      </c>
      <c r="C406" t="s">
        <v>1057</v>
      </c>
      <c r="D406" t="s">
        <v>1587</v>
      </c>
      <c r="E406" t="s">
        <v>1496</v>
      </c>
      <c r="F406" t="s">
        <v>1739</v>
      </c>
      <c r="G406" t="s">
        <v>2429</v>
      </c>
      <c r="L406" t="s">
        <v>2927</v>
      </c>
      <c r="M406" s="2" t="s">
        <v>2928</v>
      </c>
    </row>
    <row r="407" spans="1:13">
      <c r="A407" t="s">
        <v>418</v>
      </c>
      <c r="B407">
        <v>2017</v>
      </c>
      <c r="C407" t="s">
        <v>781</v>
      </c>
      <c r="F407" t="s">
        <v>2224</v>
      </c>
      <c r="L407" t="s">
        <v>2927</v>
      </c>
      <c r="M407" s="2" t="s">
        <v>2928</v>
      </c>
    </row>
    <row r="408" spans="1:13">
      <c r="A408" t="s">
        <v>419</v>
      </c>
      <c r="B408">
        <v>2017</v>
      </c>
      <c r="C408" t="s">
        <v>781</v>
      </c>
      <c r="F408" t="s">
        <v>2225</v>
      </c>
      <c r="L408" t="s">
        <v>2927</v>
      </c>
      <c r="M408" s="2" t="s">
        <v>2928</v>
      </c>
    </row>
    <row r="409" spans="1:13">
      <c r="A409" t="s">
        <v>420</v>
      </c>
      <c r="B409">
        <v>2014</v>
      </c>
      <c r="C409" t="s">
        <v>1058</v>
      </c>
      <c r="D409" t="s">
        <v>1588</v>
      </c>
      <c r="E409" t="s">
        <v>1495</v>
      </c>
      <c r="F409" t="s">
        <v>1337</v>
      </c>
      <c r="G409" t="s">
        <v>1412</v>
      </c>
      <c r="H409" t="s">
        <v>2652</v>
      </c>
      <c r="I409" t="s">
        <v>2845</v>
      </c>
      <c r="L409" t="s">
        <v>2927</v>
      </c>
      <c r="M409" s="2" t="s">
        <v>2928</v>
      </c>
    </row>
    <row r="410" spans="1:13">
      <c r="A410" t="s">
        <v>421</v>
      </c>
      <c r="B410">
        <v>2016</v>
      </c>
      <c r="C410" t="s">
        <v>781</v>
      </c>
      <c r="D410" t="s">
        <v>1589</v>
      </c>
      <c r="E410" t="s">
        <v>1419</v>
      </c>
      <c r="F410" t="s">
        <v>2226</v>
      </c>
      <c r="G410" t="s">
        <v>2462</v>
      </c>
      <c r="L410" t="s">
        <v>2927</v>
      </c>
      <c r="M410" s="2" t="s">
        <v>2928</v>
      </c>
    </row>
    <row r="411" spans="1:13">
      <c r="A411" t="s">
        <v>422</v>
      </c>
      <c r="B411">
        <v>2016</v>
      </c>
      <c r="C411" t="s">
        <v>781</v>
      </c>
      <c r="D411" t="s">
        <v>1589</v>
      </c>
      <c r="E411" t="s">
        <v>1419</v>
      </c>
      <c r="F411" t="s">
        <v>2226</v>
      </c>
      <c r="G411" t="s">
        <v>2462</v>
      </c>
      <c r="L411" t="s">
        <v>2927</v>
      </c>
      <c r="M411" s="2" t="s">
        <v>2928</v>
      </c>
    </row>
    <row r="412" spans="1:13">
      <c r="A412" t="s">
        <v>423</v>
      </c>
      <c r="B412">
        <v>2016</v>
      </c>
      <c r="C412" t="s">
        <v>781</v>
      </c>
      <c r="D412" t="s">
        <v>1590</v>
      </c>
      <c r="E412" t="s">
        <v>1919</v>
      </c>
      <c r="F412" t="s">
        <v>1465</v>
      </c>
      <c r="G412" t="s">
        <v>1948</v>
      </c>
      <c r="L412" t="s">
        <v>2927</v>
      </c>
      <c r="M412" s="2" t="s">
        <v>2928</v>
      </c>
    </row>
    <row r="413" spans="1:13">
      <c r="A413" t="s">
        <v>424</v>
      </c>
      <c r="B413">
        <v>2016</v>
      </c>
      <c r="C413" t="s">
        <v>781</v>
      </c>
      <c r="D413" t="s">
        <v>1590</v>
      </c>
      <c r="E413" t="s">
        <v>1919</v>
      </c>
      <c r="F413" t="s">
        <v>1465</v>
      </c>
      <c r="G413" t="s">
        <v>1948</v>
      </c>
      <c r="L413" t="s">
        <v>2927</v>
      </c>
      <c r="M413" s="2" t="s">
        <v>2928</v>
      </c>
    </row>
    <row r="414" spans="1:13">
      <c r="A414" t="s">
        <v>425</v>
      </c>
      <c r="B414">
        <v>2016</v>
      </c>
      <c r="C414" t="s">
        <v>781</v>
      </c>
      <c r="D414" t="s">
        <v>1591</v>
      </c>
      <c r="L414" t="s">
        <v>2927</v>
      </c>
      <c r="M414" s="2" t="s">
        <v>2928</v>
      </c>
    </row>
    <row r="415" spans="1:13">
      <c r="A415" t="s">
        <v>426</v>
      </c>
      <c r="B415">
        <v>2021</v>
      </c>
      <c r="C415" t="s">
        <v>1059</v>
      </c>
      <c r="D415" t="s">
        <v>1592</v>
      </c>
      <c r="E415" t="s">
        <v>1920</v>
      </c>
      <c r="F415" t="s">
        <v>1377</v>
      </c>
      <c r="G415" t="s">
        <v>1895</v>
      </c>
      <c r="H415" t="s">
        <v>2382</v>
      </c>
      <c r="I415" t="s">
        <v>2846</v>
      </c>
      <c r="L415" t="s">
        <v>2927</v>
      </c>
      <c r="M415" s="2" t="s">
        <v>2928</v>
      </c>
    </row>
    <row r="416" spans="1:13">
      <c r="A416" t="s">
        <v>427</v>
      </c>
      <c r="C416" t="s">
        <v>1060</v>
      </c>
      <c r="D416" t="s">
        <v>1593</v>
      </c>
      <c r="F416" t="s">
        <v>1483</v>
      </c>
      <c r="L416" t="s">
        <v>2927</v>
      </c>
      <c r="M416" s="2" t="s">
        <v>2928</v>
      </c>
    </row>
    <row r="417" spans="1:13">
      <c r="A417" t="s">
        <v>428</v>
      </c>
      <c r="B417">
        <v>2014</v>
      </c>
      <c r="C417" t="s">
        <v>1061</v>
      </c>
      <c r="D417" t="s">
        <v>1382</v>
      </c>
      <c r="E417" t="s">
        <v>1921</v>
      </c>
      <c r="F417" t="s">
        <v>2227</v>
      </c>
      <c r="G417" t="s">
        <v>1936</v>
      </c>
      <c r="H417" t="s">
        <v>2440</v>
      </c>
      <c r="I417" t="s">
        <v>1455</v>
      </c>
      <c r="L417" t="s">
        <v>2927</v>
      </c>
      <c r="M417" s="2" t="s">
        <v>2928</v>
      </c>
    </row>
    <row r="418" spans="1:13">
      <c r="A418" t="s">
        <v>429</v>
      </c>
      <c r="B418">
        <v>2014</v>
      </c>
      <c r="C418" t="s">
        <v>781</v>
      </c>
      <c r="D418" t="s">
        <v>1594</v>
      </c>
      <c r="E418" t="s">
        <v>1922</v>
      </c>
      <c r="F418" t="s">
        <v>1594</v>
      </c>
      <c r="G418" t="s">
        <v>1999</v>
      </c>
      <c r="H418" t="s">
        <v>1837</v>
      </c>
      <c r="I418" t="s">
        <v>1700</v>
      </c>
      <c r="L418" t="s">
        <v>2927</v>
      </c>
      <c r="M418" s="2" t="s">
        <v>2928</v>
      </c>
    </row>
    <row r="419" spans="1:13">
      <c r="A419" t="s">
        <v>430</v>
      </c>
      <c r="B419">
        <v>2021</v>
      </c>
      <c r="C419" t="s">
        <v>1062</v>
      </c>
      <c r="D419" t="s">
        <v>1595</v>
      </c>
      <c r="E419" t="s">
        <v>1374</v>
      </c>
      <c r="F419" t="s">
        <v>1401</v>
      </c>
      <c r="G419" t="s">
        <v>2463</v>
      </c>
      <c r="H419" t="s">
        <v>2282</v>
      </c>
      <c r="I419" t="s">
        <v>1829</v>
      </c>
      <c r="L419" t="s">
        <v>2927</v>
      </c>
      <c r="M419" s="2" t="s">
        <v>2928</v>
      </c>
    </row>
    <row r="420" spans="1:13">
      <c r="A420" t="s">
        <v>431</v>
      </c>
      <c r="B420">
        <v>2022</v>
      </c>
      <c r="C420" t="s">
        <v>1063</v>
      </c>
      <c r="D420" t="s">
        <v>1596</v>
      </c>
      <c r="E420" t="s">
        <v>1923</v>
      </c>
      <c r="F420" t="s">
        <v>2228</v>
      </c>
      <c r="G420" t="s">
        <v>1951</v>
      </c>
      <c r="H420" t="s">
        <v>1631</v>
      </c>
      <c r="I420" t="s">
        <v>2093</v>
      </c>
      <c r="L420" t="s">
        <v>2927</v>
      </c>
      <c r="M420" s="2" t="s">
        <v>2928</v>
      </c>
    </row>
    <row r="421" spans="1:13">
      <c r="A421" t="s">
        <v>432</v>
      </c>
      <c r="B421">
        <v>2021</v>
      </c>
      <c r="C421" t="s">
        <v>1064</v>
      </c>
      <c r="D421" t="s">
        <v>1597</v>
      </c>
      <c r="E421" t="s">
        <v>1924</v>
      </c>
      <c r="F421" t="s">
        <v>1426</v>
      </c>
      <c r="G421" t="s">
        <v>2464</v>
      </c>
      <c r="H421" t="s">
        <v>2330</v>
      </c>
      <c r="I421" t="s">
        <v>2847</v>
      </c>
      <c r="L421" t="s">
        <v>2927</v>
      </c>
      <c r="M421" s="2" t="s">
        <v>2928</v>
      </c>
    </row>
    <row r="422" spans="1:13">
      <c r="A422" t="s">
        <v>433</v>
      </c>
      <c r="B422">
        <v>2016</v>
      </c>
      <c r="C422" t="s">
        <v>1065</v>
      </c>
      <c r="D422" t="s">
        <v>1598</v>
      </c>
      <c r="E422" t="s">
        <v>1923</v>
      </c>
      <c r="F422" t="s">
        <v>1664</v>
      </c>
      <c r="G422" t="s">
        <v>2465</v>
      </c>
      <c r="H422" t="s">
        <v>2653</v>
      </c>
      <c r="I422" t="s">
        <v>2079</v>
      </c>
      <c r="L422" t="s">
        <v>2927</v>
      </c>
      <c r="M422" s="2" t="s">
        <v>2928</v>
      </c>
    </row>
    <row r="423" spans="1:13">
      <c r="A423" t="s">
        <v>434</v>
      </c>
      <c r="B423">
        <v>2015</v>
      </c>
      <c r="C423" t="s">
        <v>1066</v>
      </c>
      <c r="D423" t="s">
        <v>1532</v>
      </c>
      <c r="E423" t="s">
        <v>1925</v>
      </c>
      <c r="F423" t="s">
        <v>2158</v>
      </c>
      <c r="G423" t="s">
        <v>2466</v>
      </c>
      <c r="H423" t="s">
        <v>2654</v>
      </c>
      <c r="I423" t="s">
        <v>1527</v>
      </c>
      <c r="L423" t="s">
        <v>2927</v>
      </c>
      <c r="M423" s="2" t="s">
        <v>2928</v>
      </c>
    </row>
    <row r="424" spans="1:13">
      <c r="A424" t="s">
        <v>435</v>
      </c>
      <c r="B424">
        <v>2021</v>
      </c>
      <c r="C424" t="s">
        <v>1067</v>
      </c>
      <c r="D424" t="s">
        <v>1599</v>
      </c>
      <c r="E424" t="s">
        <v>1926</v>
      </c>
      <c r="F424" t="s">
        <v>2229</v>
      </c>
      <c r="G424" t="s">
        <v>1829</v>
      </c>
      <c r="H424" t="s">
        <v>1407</v>
      </c>
      <c r="I424" t="s">
        <v>1920</v>
      </c>
      <c r="L424" t="s">
        <v>2927</v>
      </c>
      <c r="M424" s="2" t="s">
        <v>2928</v>
      </c>
    </row>
    <row r="425" spans="1:13">
      <c r="A425" t="s">
        <v>436</v>
      </c>
      <c r="B425">
        <v>2016</v>
      </c>
      <c r="C425" t="s">
        <v>781</v>
      </c>
      <c r="D425" t="s">
        <v>1600</v>
      </c>
      <c r="F425" t="s">
        <v>2230</v>
      </c>
      <c r="H425" t="s">
        <v>2402</v>
      </c>
      <c r="I425" t="s">
        <v>1412</v>
      </c>
      <c r="L425" t="s">
        <v>2927</v>
      </c>
      <c r="M425" s="2" t="s">
        <v>2928</v>
      </c>
    </row>
    <row r="426" spans="1:13">
      <c r="A426" t="s">
        <v>437</v>
      </c>
      <c r="B426">
        <v>2021</v>
      </c>
      <c r="C426" t="s">
        <v>781</v>
      </c>
      <c r="D426" t="s">
        <v>1601</v>
      </c>
      <c r="F426" t="s">
        <v>1594</v>
      </c>
      <c r="G426" t="s">
        <v>2467</v>
      </c>
      <c r="H426" t="s">
        <v>2566</v>
      </c>
      <c r="I426" t="s">
        <v>2758</v>
      </c>
      <c r="L426" t="s">
        <v>2927</v>
      </c>
      <c r="M426" s="2" t="s">
        <v>2928</v>
      </c>
    </row>
    <row r="427" spans="1:13">
      <c r="A427" t="s">
        <v>438</v>
      </c>
      <c r="B427">
        <v>2020</v>
      </c>
      <c r="C427" t="s">
        <v>1068</v>
      </c>
      <c r="D427" t="s">
        <v>1602</v>
      </c>
      <c r="E427" t="s">
        <v>1885</v>
      </c>
      <c r="F427" t="s">
        <v>2231</v>
      </c>
      <c r="H427" t="s">
        <v>2282</v>
      </c>
      <c r="I427" t="s">
        <v>1772</v>
      </c>
      <c r="L427" t="s">
        <v>2927</v>
      </c>
      <c r="M427" s="2" t="s">
        <v>2928</v>
      </c>
    </row>
    <row r="428" spans="1:13">
      <c r="A428" t="s">
        <v>439</v>
      </c>
      <c r="B428">
        <v>2019</v>
      </c>
      <c r="C428" t="s">
        <v>1069</v>
      </c>
      <c r="D428" t="s">
        <v>1603</v>
      </c>
      <c r="E428" t="s">
        <v>1927</v>
      </c>
      <c r="F428" t="s">
        <v>2232</v>
      </c>
      <c r="G428" t="s">
        <v>1542</v>
      </c>
      <c r="H428" t="s">
        <v>2655</v>
      </c>
      <c r="I428" t="s">
        <v>2848</v>
      </c>
      <c r="L428" t="s">
        <v>2927</v>
      </c>
      <c r="M428" s="2" t="s">
        <v>2928</v>
      </c>
    </row>
    <row r="429" spans="1:13">
      <c r="A429" t="s">
        <v>440</v>
      </c>
      <c r="B429">
        <v>2014</v>
      </c>
      <c r="C429" t="s">
        <v>781</v>
      </c>
      <c r="D429" t="s">
        <v>1348</v>
      </c>
      <c r="F429" t="s">
        <v>1336</v>
      </c>
      <c r="L429" t="s">
        <v>2927</v>
      </c>
      <c r="M429" s="2" t="s">
        <v>2928</v>
      </c>
    </row>
    <row r="430" spans="1:13">
      <c r="A430" t="s">
        <v>441</v>
      </c>
      <c r="B430">
        <v>2015</v>
      </c>
      <c r="C430" t="s">
        <v>1070</v>
      </c>
      <c r="D430" t="s">
        <v>1518</v>
      </c>
      <c r="E430" t="s">
        <v>1871</v>
      </c>
      <c r="F430" t="s">
        <v>2233</v>
      </c>
      <c r="H430" t="s">
        <v>1802</v>
      </c>
      <c r="I430" t="s">
        <v>1869</v>
      </c>
      <c r="L430" t="s">
        <v>2927</v>
      </c>
      <c r="M430" s="2" t="s">
        <v>2928</v>
      </c>
    </row>
    <row r="431" spans="1:13">
      <c r="A431" t="s">
        <v>442</v>
      </c>
      <c r="B431">
        <v>2021</v>
      </c>
      <c r="C431" t="s">
        <v>1071</v>
      </c>
      <c r="D431" t="s">
        <v>1567</v>
      </c>
      <c r="E431" t="s">
        <v>1928</v>
      </c>
      <c r="F431" t="s">
        <v>2234</v>
      </c>
      <c r="G431" t="s">
        <v>2468</v>
      </c>
      <c r="H431" t="s">
        <v>2634</v>
      </c>
      <c r="I431" t="s">
        <v>2831</v>
      </c>
      <c r="L431" t="s">
        <v>2927</v>
      </c>
      <c r="M431" s="2" t="s">
        <v>2928</v>
      </c>
    </row>
    <row r="432" spans="1:13">
      <c r="A432" t="s">
        <v>443</v>
      </c>
      <c r="B432">
        <v>2016</v>
      </c>
      <c r="C432" t="s">
        <v>1072</v>
      </c>
      <c r="D432" t="s">
        <v>1422</v>
      </c>
      <c r="E432" t="s">
        <v>1929</v>
      </c>
      <c r="F432" t="s">
        <v>2235</v>
      </c>
      <c r="G432" t="s">
        <v>2469</v>
      </c>
      <c r="J432">
        <v>0.95</v>
      </c>
      <c r="L432" t="s">
        <v>2927</v>
      </c>
      <c r="M432" s="2" t="s">
        <v>2928</v>
      </c>
    </row>
    <row r="433" spans="1:13">
      <c r="A433" t="s">
        <v>444</v>
      </c>
      <c r="C433" t="s">
        <v>1073</v>
      </c>
      <c r="D433" t="s">
        <v>1604</v>
      </c>
      <c r="E433" t="s">
        <v>1930</v>
      </c>
      <c r="F433" t="s">
        <v>1992</v>
      </c>
      <c r="G433" t="s">
        <v>2470</v>
      </c>
      <c r="H433" t="s">
        <v>2656</v>
      </c>
      <c r="I433" t="s">
        <v>2397</v>
      </c>
      <c r="L433" t="s">
        <v>2927</v>
      </c>
      <c r="M433" s="2" t="s">
        <v>2928</v>
      </c>
    </row>
    <row r="434" spans="1:13">
      <c r="A434" t="s">
        <v>445</v>
      </c>
      <c r="B434">
        <v>2022</v>
      </c>
      <c r="C434" t="s">
        <v>1074</v>
      </c>
      <c r="D434" t="s">
        <v>1605</v>
      </c>
      <c r="F434" t="s">
        <v>2053</v>
      </c>
      <c r="I434" t="s">
        <v>2849</v>
      </c>
      <c r="L434" t="s">
        <v>2927</v>
      </c>
      <c r="M434" s="2" t="s">
        <v>2928</v>
      </c>
    </row>
    <row r="435" spans="1:13">
      <c r="A435" t="s">
        <v>446</v>
      </c>
      <c r="B435">
        <v>2016</v>
      </c>
      <c r="C435" t="s">
        <v>1075</v>
      </c>
      <c r="D435" t="s">
        <v>1606</v>
      </c>
      <c r="E435" t="s">
        <v>1931</v>
      </c>
      <c r="F435" t="s">
        <v>2236</v>
      </c>
      <c r="G435" t="s">
        <v>1878</v>
      </c>
      <c r="H435" t="s">
        <v>2537</v>
      </c>
      <c r="I435" t="s">
        <v>1632</v>
      </c>
      <c r="K435">
        <v>0.1</v>
      </c>
      <c r="L435" t="s">
        <v>2927</v>
      </c>
      <c r="M435" s="2" t="s">
        <v>2928</v>
      </c>
    </row>
    <row r="436" spans="1:13">
      <c r="A436" t="s">
        <v>447</v>
      </c>
      <c r="B436">
        <v>2015</v>
      </c>
      <c r="C436" t="s">
        <v>1076</v>
      </c>
      <c r="D436" t="s">
        <v>1607</v>
      </c>
      <c r="E436" t="s">
        <v>1932</v>
      </c>
      <c r="F436" t="s">
        <v>2237</v>
      </c>
      <c r="G436" t="s">
        <v>2471</v>
      </c>
      <c r="H436" t="s">
        <v>1379</v>
      </c>
      <c r="I436" t="s">
        <v>2850</v>
      </c>
      <c r="L436" t="s">
        <v>2927</v>
      </c>
      <c r="M436" s="2" t="s">
        <v>2928</v>
      </c>
    </row>
    <row r="437" spans="1:13">
      <c r="A437" t="s">
        <v>448</v>
      </c>
      <c r="B437">
        <v>2016</v>
      </c>
      <c r="C437" t="s">
        <v>1077</v>
      </c>
      <c r="D437" t="s">
        <v>1608</v>
      </c>
      <c r="E437" t="s">
        <v>1497</v>
      </c>
      <c r="F437" t="s">
        <v>1440</v>
      </c>
      <c r="G437" t="s">
        <v>1536</v>
      </c>
      <c r="H437" t="s">
        <v>2006</v>
      </c>
      <c r="L437" t="s">
        <v>2927</v>
      </c>
      <c r="M437" s="2" t="s">
        <v>2928</v>
      </c>
    </row>
    <row r="438" spans="1:13">
      <c r="A438" t="s">
        <v>449</v>
      </c>
      <c r="B438">
        <v>2022</v>
      </c>
      <c r="C438" t="s">
        <v>1078</v>
      </c>
      <c r="D438" t="s">
        <v>1609</v>
      </c>
      <c r="E438" t="s">
        <v>1476</v>
      </c>
      <c r="F438" t="s">
        <v>2238</v>
      </c>
      <c r="G438" t="s">
        <v>1966</v>
      </c>
      <c r="H438" t="s">
        <v>2657</v>
      </c>
      <c r="I438" t="s">
        <v>2851</v>
      </c>
      <c r="L438" t="s">
        <v>2927</v>
      </c>
      <c r="M438" s="2" t="s">
        <v>2928</v>
      </c>
    </row>
    <row r="439" spans="1:13">
      <c r="A439" t="s">
        <v>450</v>
      </c>
      <c r="B439">
        <v>2022</v>
      </c>
      <c r="C439" t="s">
        <v>781</v>
      </c>
      <c r="D439" t="s">
        <v>1610</v>
      </c>
      <c r="F439" t="s">
        <v>2239</v>
      </c>
      <c r="H439" t="s">
        <v>1987</v>
      </c>
      <c r="L439" t="s">
        <v>2927</v>
      </c>
      <c r="M439" s="2" t="s">
        <v>2928</v>
      </c>
    </row>
    <row r="440" spans="1:13">
      <c r="A440" t="s">
        <v>451</v>
      </c>
      <c r="B440">
        <v>2016</v>
      </c>
      <c r="C440" t="s">
        <v>1079</v>
      </c>
      <c r="D440" t="s">
        <v>1611</v>
      </c>
      <c r="E440" t="s">
        <v>1933</v>
      </c>
      <c r="F440" t="s">
        <v>1992</v>
      </c>
      <c r="H440" t="s">
        <v>2658</v>
      </c>
      <c r="L440" t="s">
        <v>2927</v>
      </c>
      <c r="M440" s="2" t="s">
        <v>2928</v>
      </c>
    </row>
    <row r="441" spans="1:13">
      <c r="A441" t="s">
        <v>452</v>
      </c>
      <c r="B441">
        <v>2017</v>
      </c>
      <c r="C441" t="s">
        <v>1080</v>
      </c>
      <c r="H441" t="s">
        <v>1892</v>
      </c>
      <c r="I441" t="s">
        <v>1363</v>
      </c>
      <c r="L441" t="s">
        <v>2927</v>
      </c>
      <c r="M441" s="2" t="s">
        <v>2928</v>
      </c>
    </row>
    <row r="442" spans="1:13">
      <c r="A442" t="s">
        <v>453</v>
      </c>
      <c r="B442">
        <v>2016</v>
      </c>
      <c r="C442" t="s">
        <v>1081</v>
      </c>
      <c r="D442" t="s">
        <v>1612</v>
      </c>
      <c r="E442" t="s">
        <v>1934</v>
      </c>
      <c r="F442" t="s">
        <v>2240</v>
      </c>
      <c r="G442" t="s">
        <v>1797</v>
      </c>
      <c r="H442" t="s">
        <v>2659</v>
      </c>
      <c r="I442" t="s">
        <v>1333</v>
      </c>
      <c r="L442" t="s">
        <v>2927</v>
      </c>
      <c r="M442" s="2" t="s">
        <v>2928</v>
      </c>
    </row>
    <row r="443" spans="1:13">
      <c r="A443" t="s">
        <v>454</v>
      </c>
      <c r="B443">
        <v>2016</v>
      </c>
      <c r="C443" t="s">
        <v>1082</v>
      </c>
      <c r="D443" t="s">
        <v>1445</v>
      </c>
      <c r="F443" t="s">
        <v>1624</v>
      </c>
      <c r="H443" t="s">
        <v>1363</v>
      </c>
      <c r="I443" t="s">
        <v>1857</v>
      </c>
      <c r="L443" t="s">
        <v>2927</v>
      </c>
      <c r="M443" s="2" t="s">
        <v>2928</v>
      </c>
    </row>
    <row r="444" spans="1:13">
      <c r="A444" t="s">
        <v>455</v>
      </c>
      <c r="B444">
        <v>2016</v>
      </c>
      <c r="C444" t="s">
        <v>1083</v>
      </c>
      <c r="D444" t="s">
        <v>1613</v>
      </c>
      <c r="F444" t="s">
        <v>2241</v>
      </c>
      <c r="L444" t="s">
        <v>2927</v>
      </c>
      <c r="M444" s="2" t="s">
        <v>2928</v>
      </c>
    </row>
    <row r="445" spans="1:13">
      <c r="A445" t="s">
        <v>456</v>
      </c>
      <c r="B445">
        <v>2022</v>
      </c>
      <c r="C445" t="s">
        <v>1084</v>
      </c>
      <c r="D445" t="s">
        <v>1614</v>
      </c>
      <c r="E445" t="s">
        <v>1935</v>
      </c>
      <c r="F445" t="s">
        <v>2242</v>
      </c>
      <c r="G445" t="s">
        <v>2472</v>
      </c>
      <c r="H445" t="s">
        <v>2660</v>
      </c>
      <c r="I445" t="s">
        <v>1578</v>
      </c>
      <c r="L445" t="s">
        <v>2927</v>
      </c>
      <c r="M445" s="2" t="s">
        <v>2928</v>
      </c>
    </row>
    <row r="446" spans="1:13">
      <c r="A446" t="s">
        <v>457</v>
      </c>
      <c r="B446">
        <v>2022</v>
      </c>
      <c r="C446" t="s">
        <v>1085</v>
      </c>
      <c r="D446" t="s">
        <v>1614</v>
      </c>
      <c r="E446" t="s">
        <v>1935</v>
      </c>
      <c r="F446" t="s">
        <v>2242</v>
      </c>
      <c r="H446" t="s">
        <v>1445</v>
      </c>
      <c r="I446" t="s">
        <v>1578</v>
      </c>
      <c r="L446" t="s">
        <v>2927</v>
      </c>
      <c r="M446" s="2" t="s">
        <v>2928</v>
      </c>
    </row>
    <row r="447" spans="1:13">
      <c r="A447" t="s">
        <v>458</v>
      </c>
      <c r="B447">
        <v>2016</v>
      </c>
      <c r="C447" t="s">
        <v>1086</v>
      </c>
      <c r="D447" t="s">
        <v>1615</v>
      </c>
      <c r="F447" t="s">
        <v>2223</v>
      </c>
      <c r="G447" t="s">
        <v>2473</v>
      </c>
      <c r="H447" t="s">
        <v>1828</v>
      </c>
      <c r="I447" t="s">
        <v>1862</v>
      </c>
      <c r="L447" t="s">
        <v>2927</v>
      </c>
      <c r="M447" s="2" t="s">
        <v>2928</v>
      </c>
    </row>
    <row r="448" spans="1:13">
      <c r="A448" t="s">
        <v>459</v>
      </c>
      <c r="B448">
        <v>2015</v>
      </c>
      <c r="C448" t="s">
        <v>781</v>
      </c>
      <c r="D448" t="s">
        <v>1545</v>
      </c>
      <c r="F448" t="s">
        <v>1588</v>
      </c>
      <c r="I448" t="s">
        <v>2852</v>
      </c>
      <c r="L448" t="s">
        <v>2927</v>
      </c>
      <c r="M448" s="2" t="s">
        <v>2928</v>
      </c>
    </row>
    <row r="449" spans="1:13">
      <c r="A449" t="s">
        <v>460</v>
      </c>
      <c r="B449">
        <v>2015</v>
      </c>
      <c r="C449" t="s">
        <v>1087</v>
      </c>
      <c r="D449" t="s">
        <v>1615</v>
      </c>
      <c r="H449" t="s">
        <v>1828</v>
      </c>
      <c r="I449" t="s">
        <v>1862</v>
      </c>
      <c r="L449" t="s">
        <v>2927</v>
      </c>
      <c r="M449" s="2" t="s">
        <v>2928</v>
      </c>
    </row>
    <row r="450" spans="1:13">
      <c r="A450" t="s">
        <v>461</v>
      </c>
      <c r="B450">
        <v>2019</v>
      </c>
      <c r="C450" t="s">
        <v>1088</v>
      </c>
      <c r="D450" t="s">
        <v>1602</v>
      </c>
      <c r="E450" t="s">
        <v>1936</v>
      </c>
      <c r="F450" t="s">
        <v>2243</v>
      </c>
      <c r="G450" t="s">
        <v>1637</v>
      </c>
      <c r="I450" t="s">
        <v>2853</v>
      </c>
      <c r="L450" t="s">
        <v>2927</v>
      </c>
      <c r="M450" s="2" t="s">
        <v>2928</v>
      </c>
    </row>
    <row r="451" spans="1:13">
      <c r="A451" t="s">
        <v>462</v>
      </c>
      <c r="B451">
        <v>2020</v>
      </c>
      <c r="C451" t="s">
        <v>1089</v>
      </c>
      <c r="D451">
        <f>268</f>
        <v>0</v>
      </c>
      <c r="E451">
        <f>7.4</f>
        <v>0</v>
      </c>
      <c r="F451">
        <f>473</f>
        <v>0</v>
      </c>
      <c r="G451">
        <f>9.1</f>
        <v>0</v>
      </c>
      <c r="H451">
        <f>393</f>
        <v>0</v>
      </c>
      <c r="I451" t="s">
        <v>2854</v>
      </c>
      <c r="L451" t="s">
        <v>2927</v>
      </c>
      <c r="M451" s="2" t="s">
        <v>2928</v>
      </c>
    </row>
    <row r="452" spans="1:13">
      <c r="A452" t="s">
        <v>463</v>
      </c>
      <c r="B452">
        <v>2019</v>
      </c>
      <c r="C452" t="s">
        <v>1090</v>
      </c>
      <c r="D452" t="s">
        <v>1616</v>
      </c>
      <c r="E452" t="s">
        <v>1937</v>
      </c>
      <c r="F452" t="s">
        <v>2244</v>
      </c>
      <c r="G452" t="s">
        <v>1622</v>
      </c>
      <c r="H452" t="s">
        <v>1590</v>
      </c>
      <c r="I452" t="s">
        <v>1590</v>
      </c>
      <c r="L452" t="s">
        <v>2927</v>
      </c>
      <c r="M452" s="2" t="s">
        <v>2928</v>
      </c>
    </row>
    <row r="453" spans="1:13">
      <c r="A453" t="s">
        <v>464</v>
      </c>
      <c r="B453">
        <v>2014</v>
      </c>
      <c r="C453" t="s">
        <v>1091</v>
      </c>
      <c r="D453" t="s">
        <v>1461</v>
      </c>
      <c r="E453" t="s">
        <v>1938</v>
      </c>
      <c r="F453" t="s">
        <v>2245</v>
      </c>
      <c r="G453" t="s">
        <v>2031</v>
      </c>
      <c r="H453" t="s">
        <v>2303</v>
      </c>
      <c r="I453" t="s">
        <v>2855</v>
      </c>
      <c r="L453" t="s">
        <v>2927</v>
      </c>
      <c r="M453" s="2" t="s">
        <v>2928</v>
      </c>
    </row>
    <row r="454" spans="1:13">
      <c r="A454" t="s">
        <v>465</v>
      </c>
      <c r="B454">
        <v>2014</v>
      </c>
      <c r="C454" t="s">
        <v>781</v>
      </c>
      <c r="D454" t="s">
        <v>1617</v>
      </c>
      <c r="F454" t="s">
        <v>1336</v>
      </c>
      <c r="G454" t="s">
        <v>1632</v>
      </c>
      <c r="H454" t="s">
        <v>1535</v>
      </c>
      <c r="I454" t="s">
        <v>2333</v>
      </c>
      <c r="L454" t="s">
        <v>2927</v>
      </c>
      <c r="M454" s="2" t="s">
        <v>2928</v>
      </c>
    </row>
    <row r="455" spans="1:13">
      <c r="A455" t="s">
        <v>466</v>
      </c>
      <c r="B455">
        <v>2014</v>
      </c>
      <c r="C455" t="s">
        <v>781</v>
      </c>
      <c r="H455" t="s">
        <v>2241</v>
      </c>
      <c r="I455" t="s">
        <v>2856</v>
      </c>
      <c r="L455" t="s">
        <v>2927</v>
      </c>
      <c r="M455" s="2" t="s">
        <v>2928</v>
      </c>
    </row>
    <row r="456" spans="1:13">
      <c r="A456" t="s">
        <v>467</v>
      </c>
      <c r="B456">
        <v>2014</v>
      </c>
      <c r="C456" t="s">
        <v>781</v>
      </c>
      <c r="H456" t="s">
        <v>2661</v>
      </c>
      <c r="I456" t="s">
        <v>1604</v>
      </c>
      <c r="L456" t="s">
        <v>2927</v>
      </c>
      <c r="M456" s="2" t="s">
        <v>2928</v>
      </c>
    </row>
    <row r="457" spans="1:13">
      <c r="A457" t="s">
        <v>468</v>
      </c>
      <c r="B457">
        <v>2014</v>
      </c>
      <c r="C457" t="s">
        <v>781</v>
      </c>
      <c r="I457" t="s">
        <v>2857</v>
      </c>
      <c r="L457" t="s">
        <v>2927</v>
      </c>
      <c r="M457" s="2" t="s">
        <v>2928</v>
      </c>
    </row>
    <row r="458" spans="1:13">
      <c r="A458" t="s">
        <v>469</v>
      </c>
      <c r="B458">
        <v>2021</v>
      </c>
      <c r="C458" t="s">
        <v>1092</v>
      </c>
      <c r="D458" t="s">
        <v>1353</v>
      </c>
      <c r="E458" t="s">
        <v>1797</v>
      </c>
      <c r="F458" t="s">
        <v>2246</v>
      </c>
      <c r="G458" t="s">
        <v>2474</v>
      </c>
      <c r="H458" t="s">
        <v>2662</v>
      </c>
      <c r="I458" t="s">
        <v>2704</v>
      </c>
      <c r="L458" t="s">
        <v>2927</v>
      </c>
      <c r="M458" s="2" t="s">
        <v>2928</v>
      </c>
    </row>
    <row r="459" spans="1:13">
      <c r="A459" t="s">
        <v>470</v>
      </c>
      <c r="B459">
        <v>2015</v>
      </c>
      <c r="C459" t="s">
        <v>1093</v>
      </c>
      <c r="D459" t="s">
        <v>1618</v>
      </c>
      <c r="F459" t="s">
        <v>2247</v>
      </c>
      <c r="H459" t="s">
        <v>1910</v>
      </c>
      <c r="L459" t="s">
        <v>2927</v>
      </c>
      <c r="M459" s="2" t="s">
        <v>2928</v>
      </c>
    </row>
    <row r="460" spans="1:13">
      <c r="A460" t="s">
        <v>471</v>
      </c>
      <c r="B460">
        <v>2015</v>
      </c>
      <c r="C460" t="s">
        <v>1094</v>
      </c>
      <c r="D460" t="s">
        <v>1353</v>
      </c>
      <c r="F460" t="s">
        <v>2246</v>
      </c>
      <c r="L460" t="s">
        <v>2927</v>
      </c>
      <c r="M460" s="2" t="s">
        <v>2928</v>
      </c>
    </row>
    <row r="461" spans="1:13">
      <c r="A461" t="s">
        <v>472</v>
      </c>
      <c r="B461">
        <v>2019</v>
      </c>
      <c r="C461" t="s">
        <v>1095</v>
      </c>
      <c r="L461" t="s">
        <v>2927</v>
      </c>
      <c r="M461" s="2" t="s">
        <v>2928</v>
      </c>
    </row>
    <row r="462" spans="1:13">
      <c r="A462" t="s">
        <v>473</v>
      </c>
      <c r="B462">
        <v>2019</v>
      </c>
      <c r="C462" t="s">
        <v>1096</v>
      </c>
      <c r="D462" t="s">
        <v>1619</v>
      </c>
      <c r="E462" t="s">
        <v>1936</v>
      </c>
      <c r="F462" t="s">
        <v>1331</v>
      </c>
      <c r="G462" t="s">
        <v>1637</v>
      </c>
      <c r="I462" t="s">
        <v>1713</v>
      </c>
      <c r="L462" t="s">
        <v>2927</v>
      </c>
      <c r="M462" s="2" t="s">
        <v>2928</v>
      </c>
    </row>
    <row r="463" spans="1:13">
      <c r="A463" t="s">
        <v>474</v>
      </c>
      <c r="B463">
        <v>2021</v>
      </c>
      <c r="C463" t="s">
        <v>1097</v>
      </c>
      <c r="D463" t="s">
        <v>1620</v>
      </c>
      <c r="E463" t="s">
        <v>1456</v>
      </c>
      <c r="F463" t="s">
        <v>2248</v>
      </c>
      <c r="G463" t="s">
        <v>2475</v>
      </c>
      <c r="H463" t="s">
        <v>2663</v>
      </c>
      <c r="I463" t="s">
        <v>2858</v>
      </c>
      <c r="L463" t="s">
        <v>2927</v>
      </c>
      <c r="M463" s="2" t="s">
        <v>2928</v>
      </c>
    </row>
    <row r="464" spans="1:13">
      <c r="A464" t="s">
        <v>475</v>
      </c>
      <c r="B464">
        <v>2022</v>
      </c>
      <c r="C464" t="s">
        <v>918</v>
      </c>
      <c r="D464" t="s">
        <v>1454</v>
      </c>
      <c r="F464" t="s">
        <v>2249</v>
      </c>
      <c r="G464" t="s">
        <v>2421</v>
      </c>
      <c r="H464" t="s">
        <v>1495</v>
      </c>
      <c r="I464" t="s">
        <v>2694</v>
      </c>
      <c r="L464" t="s">
        <v>2927</v>
      </c>
      <c r="M464" s="2" t="s">
        <v>2928</v>
      </c>
    </row>
    <row r="465" spans="1:13">
      <c r="A465" t="s">
        <v>476</v>
      </c>
      <c r="B465">
        <v>2021</v>
      </c>
      <c r="C465" t="s">
        <v>1098</v>
      </c>
      <c r="D465" t="s">
        <v>1621</v>
      </c>
      <c r="E465" t="s">
        <v>1929</v>
      </c>
      <c r="F465" t="s">
        <v>1998</v>
      </c>
      <c r="G465" t="s">
        <v>1837</v>
      </c>
      <c r="H465" t="s">
        <v>2097</v>
      </c>
      <c r="I465" t="s">
        <v>1685</v>
      </c>
      <c r="L465" t="s">
        <v>2927</v>
      </c>
      <c r="M465" s="2" t="s">
        <v>2928</v>
      </c>
    </row>
    <row r="466" spans="1:13">
      <c r="A466" t="s">
        <v>477</v>
      </c>
      <c r="B466">
        <v>2016</v>
      </c>
      <c r="C466" t="s">
        <v>1099</v>
      </c>
      <c r="D466" t="s">
        <v>1622</v>
      </c>
      <c r="E466" t="s">
        <v>1939</v>
      </c>
      <c r="F466" t="s">
        <v>1960</v>
      </c>
      <c r="G466" t="s">
        <v>2476</v>
      </c>
      <c r="H466" t="s">
        <v>1336</v>
      </c>
      <c r="L466" t="s">
        <v>2927</v>
      </c>
      <c r="M466" s="2" t="s">
        <v>2928</v>
      </c>
    </row>
    <row r="467" spans="1:13">
      <c r="A467" t="s">
        <v>478</v>
      </c>
      <c r="C467" t="s">
        <v>1100</v>
      </c>
      <c r="D467" t="s">
        <v>1623</v>
      </c>
      <c r="F467" t="s">
        <v>2250</v>
      </c>
      <c r="H467" t="s">
        <v>1604</v>
      </c>
      <c r="I467" t="s">
        <v>2859</v>
      </c>
      <c r="L467" t="s">
        <v>2927</v>
      </c>
      <c r="M467" s="2" t="s">
        <v>2928</v>
      </c>
    </row>
    <row r="468" spans="1:13">
      <c r="A468" t="s">
        <v>479</v>
      </c>
      <c r="B468">
        <v>2016</v>
      </c>
      <c r="C468" t="s">
        <v>1101</v>
      </c>
      <c r="D468" t="s">
        <v>1359</v>
      </c>
      <c r="F468" t="s">
        <v>2251</v>
      </c>
      <c r="H468" t="s">
        <v>2486</v>
      </c>
      <c r="I468" t="s">
        <v>1732</v>
      </c>
      <c r="L468" t="s">
        <v>2927</v>
      </c>
      <c r="M468" s="2" t="s">
        <v>2928</v>
      </c>
    </row>
    <row r="469" spans="1:13">
      <c r="A469" t="s">
        <v>480</v>
      </c>
      <c r="C469" t="s">
        <v>1102</v>
      </c>
      <c r="D469" t="s">
        <v>1358</v>
      </c>
      <c r="E469" t="s">
        <v>1940</v>
      </c>
      <c r="F469" t="s">
        <v>2252</v>
      </c>
      <c r="G469" t="s">
        <v>2477</v>
      </c>
      <c r="L469" t="s">
        <v>2927</v>
      </c>
      <c r="M469" s="2" t="s">
        <v>2928</v>
      </c>
    </row>
    <row r="470" spans="1:13">
      <c r="A470" t="s">
        <v>481</v>
      </c>
      <c r="B470">
        <v>2016</v>
      </c>
      <c r="C470" t="s">
        <v>1103</v>
      </c>
      <c r="D470" t="s">
        <v>1624</v>
      </c>
      <c r="E470" t="s">
        <v>1462</v>
      </c>
      <c r="F470" t="s">
        <v>2253</v>
      </c>
      <c r="L470" t="s">
        <v>2927</v>
      </c>
      <c r="M470" s="2" t="s">
        <v>2928</v>
      </c>
    </row>
    <row r="471" spans="1:13">
      <c r="A471" t="s">
        <v>482</v>
      </c>
      <c r="B471">
        <v>2020</v>
      </c>
      <c r="C471" t="s">
        <v>1104</v>
      </c>
      <c r="D471">
        <f>650</f>
        <v>0</v>
      </c>
      <c r="E471">
        <f>140</f>
        <v>0</v>
      </c>
      <c r="F471">
        <f>1015</f>
        <v>0</v>
      </c>
      <c r="G471">
        <f>117</f>
        <v>0</v>
      </c>
      <c r="H471">
        <f>1010</f>
        <v>0</v>
      </c>
      <c r="I471">
        <f>7</f>
        <v>0</v>
      </c>
      <c r="L471" t="s">
        <v>2927</v>
      </c>
      <c r="M471" s="2" t="s">
        <v>2928</v>
      </c>
    </row>
    <row r="472" spans="1:13">
      <c r="A472" t="s">
        <v>483</v>
      </c>
      <c r="B472">
        <v>2020</v>
      </c>
      <c r="C472" t="s">
        <v>1105</v>
      </c>
      <c r="D472" t="s">
        <v>1625</v>
      </c>
      <c r="E472" t="s">
        <v>1941</v>
      </c>
      <c r="F472" t="s">
        <v>1849</v>
      </c>
      <c r="G472" t="s">
        <v>1630</v>
      </c>
      <c r="L472" t="s">
        <v>2927</v>
      </c>
      <c r="M472" s="2" t="s">
        <v>2928</v>
      </c>
    </row>
    <row r="473" spans="1:13">
      <c r="A473" t="s">
        <v>484</v>
      </c>
      <c r="B473">
        <v>2016</v>
      </c>
      <c r="C473" t="s">
        <v>1106</v>
      </c>
      <c r="D473" t="s">
        <v>1445</v>
      </c>
      <c r="E473" t="s">
        <v>1877</v>
      </c>
      <c r="F473" t="s">
        <v>2254</v>
      </c>
      <c r="G473" t="s">
        <v>1814</v>
      </c>
      <c r="L473" t="s">
        <v>2927</v>
      </c>
      <c r="M473" s="2" t="s">
        <v>2928</v>
      </c>
    </row>
    <row r="474" spans="1:13">
      <c r="A474" t="s">
        <v>485</v>
      </c>
      <c r="B474">
        <v>2016</v>
      </c>
      <c r="C474" t="s">
        <v>1107</v>
      </c>
      <c r="D474" t="s">
        <v>1560</v>
      </c>
      <c r="F474" t="s">
        <v>1455</v>
      </c>
      <c r="L474" t="s">
        <v>2927</v>
      </c>
      <c r="M474" s="2" t="s">
        <v>2928</v>
      </c>
    </row>
    <row r="475" spans="1:13">
      <c r="A475" t="s">
        <v>486</v>
      </c>
      <c r="B475">
        <v>2019</v>
      </c>
      <c r="C475" t="s">
        <v>1108</v>
      </c>
      <c r="D475" t="s">
        <v>1626</v>
      </c>
      <c r="E475" t="s">
        <v>1942</v>
      </c>
      <c r="F475" t="s">
        <v>2255</v>
      </c>
      <c r="G475" t="s">
        <v>1695</v>
      </c>
      <c r="H475" t="s">
        <v>2206</v>
      </c>
      <c r="L475" t="s">
        <v>2927</v>
      </c>
      <c r="M475" s="2" t="s">
        <v>2928</v>
      </c>
    </row>
    <row r="476" spans="1:13">
      <c r="A476" t="s">
        <v>487</v>
      </c>
      <c r="B476">
        <v>2014</v>
      </c>
      <c r="C476" t="s">
        <v>1109</v>
      </c>
      <c r="D476" t="s">
        <v>1627</v>
      </c>
      <c r="F476" t="s">
        <v>1862</v>
      </c>
      <c r="H476" t="s">
        <v>1609</v>
      </c>
      <c r="L476" t="s">
        <v>2927</v>
      </c>
      <c r="M476" s="2" t="s">
        <v>2928</v>
      </c>
    </row>
    <row r="477" spans="1:13">
      <c r="A477" t="s">
        <v>488</v>
      </c>
      <c r="B477">
        <v>2014</v>
      </c>
      <c r="C477" t="s">
        <v>781</v>
      </c>
      <c r="D477" t="s">
        <v>1628</v>
      </c>
      <c r="E477" t="s">
        <v>1943</v>
      </c>
      <c r="F477" t="s">
        <v>2256</v>
      </c>
      <c r="G477" t="s">
        <v>1943</v>
      </c>
      <c r="H477" t="s">
        <v>2664</v>
      </c>
      <c r="L477" t="s">
        <v>2927</v>
      </c>
      <c r="M477" s="2" t="s">
        <v>2928</v>
      </c>
    </row>
    <row r="478" spans="1:13">
      <c r="A478" t="s">
        <v>489</v>
      </c>
      <c r="C478" t="s">
        <v>1110</v>
      </c>
      <c r="F478" t="s">
        <v>2257</v>
      </c>
      <c r="G478" t="s">
        <v>1965</v>
      </c>
      <c r="L478" t="s">
        <v>2927</v>
      </c>
      <c r="M478" s="2" t="s">
        <v>2928</v>
      </c>
    </row>
    <row r="479" spans="1:13">
      <c r="A479" t="s">
        <v>490</v>
      </c>
      <c r="C479" t="s">
        <v>1111</v>
      </c>
      <c r="D479" t="s">
        <v>1629</v>
      </c>
      <c r="E479" t="s">
        <v>1944</v>
      </c>
      <c r="F479" t="s">
        <v>2258</v>
      </c>
      <c r="G479" t="s">
        <v>2386</v>
      </c>
      <c r="H479" t="s">
        <v>1452</v>
      </c>
      <c r="I479" t="s">
        <v>1398</v>
      </c>
      <c r="L479" t="s">
        <v>2927</v>
      </c>
      <c r="M479" s="2" t="s">
        <v>2928</v>
      </c>
    </row>
    <row r="480" spans="1:13">
      <c r="A480" t="s">
        <v>491</v>
      </c>
      <c r="B480">
        <v>2014</v>
      </c>
      <c r="C480" t="s">
        <v>1112</v>
      </c>
      <c r="D480" t="s">
        <v>1630</v>
      </c>
      <c r="F480" t="s">
        <v>1979</v>
      </c>
      <c r="L480" t="s">
        <v>2927</v>
      </c>
      <c r="M480" s="2" t="s">
        <v>2928</v>
      </c>
    </row>
    <row r="481" spans="1:13">
      <c r="A481" t="s">
        <v>492</v>
      </c>
      <c r="B481">
        <v>2022</v>
      </c>
      <c r="C481" t="s">
        <v>1113</v>
      </c>
      <c r="D481" t="s">
        <v>1631</v>
      </c>
      <c r="E481" t="s">
        <v>1945</v>
      </c>
      <c r="F481" t="s">
        <v>2259</v>
      </c>
      <c r="G481" t="s">
        <v>1714</v>
      </c>
      <c r="H481" t="s">
        <v>1948</v>
      </c>
      <c r="I481" t="s">
        <v>1828</v>
      </c>
      <c r="L481" t="s">
        <v>2927</v>
      </c>
      <c r="M481" s="2" t="s">
        <v>2928</v>
      </c>
    </row>
    <row r="482" spans="1:13">
      <c r="A482" t="s">
        <v>493</v>
      </c>
      <c r="B482">
        <v>2022</v>
      </c>
      <c r="C482" t="s">
        <v>1114</v>
      </c>
      <c r="D482" t="s">
        <v>1632</v>
      </c>
      <c r="F482" t="s">
        <v>1712</v>
      </c>
      <c r="H482" t="s">
        <v>2665</v>
      </c>
      <c r="I482" t="s">
        <v>1866</v>
      </c>
      <c r="L482" t="s">
        <v>2927</v>
      </c>
      <c r="M482" s="2" t="s">
        <v>2928</v>
      </c>
    </row>
    <row r="483" spans="1:13">
      <c r="A483" t="s">
        <v>494</v>
      </c>
      <c r="B483">
        <v>2022</v>
      </c>
      <c r="C483" t="s">
        <v>1115</v>
      </c>
      <c r="D483" t="s">
        <v>1633</v>
      </c>
      <c r="F483" t="s">
        <v>2260</v>
      </c>
      <c r="H483" t="s">
        <v>2666</v>
      </c>
      <c r="I483" t="s">
        <v>2860</v>
      </c>
      <c r="L483" t="s">
        <v>2927</v>
      </c>
      <c r="M483" s="2" t="s">
        <v>2928</v>
      </c>
    </row>
    <row r="484" spans="1:13">
      <c r="A484" t="s">
        <v>495</v>
      </c>
      <c r="B484">
        <v>2022</v>
      </c>
      <c r="C484" t="s">
        <v>1116</v>
      </c>
      <c r="D484" t="s">
        <v>1634</v>
      </c>
      <c r="E484" t="s">
        <v>1946</v>
      </c>
      <c r="F484" t="s">
        <v>2261</v>
      </c>
      <c r="G484" t="s">
        <v>2478</v>
      </c>
      <c r="H484" t="s">
        <v>2667</v>
      </c>
      <c r="I484" t="s">
        <v>2861</v>
      </c>
      <c r="L484" t="s">
        <v>2927</v>
      </c>
      <c r="M484" s="2" t="s">
        <v>2928</v>
      </c>
    </row>
    <row r="485" spans="1:13">
      <c r="A485" t="s">
        <v>496</v>
      </c>
      <c r="B485">
        <v>2022</v>
      </c>
      <c r="C485" t="s">
        <v>781</v>
      </c>
      <c r="D485" t="s">
        <v>1635</v>
      </c>
      <c r="F485" t="s">
        <v>2209</v>
      </c>
      <c r="H485" t="s">
        <v>2668</v>
      </c>
      <c r="L485" t="s">
        <v>2927</v>
      </c>
      <c r="M485" s="2" t="s">
        <v>2928</v>
      </c>
    </row>
    <row r="486" spans="1:13">
      <c r="A486" t="s">
        <v>497</v>
      </c>
      <c r="B486">
        <v>2022</v>
      </c>
      <c r="C486" t="s">
        <v>781</v>
      </c>
      <c r="D486" t="s">
        <v>1636</v>
      </c>
      <c r="F486" t="s">
        <v>2262</v>
      </c>
      <c r="H486" t="s">
        <v>1632</v>
      </c>
      <c r="L486" t="s">
        <v>2927</v>
      </c>
      <c r="M486" s="2" t="s">
        <v>2928</v>
      </c>
    </row>
    <row r="487" spans="1:13">
      <c r="A487" t="s">
        <v>498</v>
      </c>
      <c r="B487">
        <v>2016</v>
      </c>
      <c r="C487" t="s">
        <v>1117</v>
      </c>
      <c r="D487" t="s">
        <v>1350</v>
      </c>
      <c r="E487" t="s">
        <v>1947</v>
      </c>
      <c r="F487" t="s">
        <v>1596</v>
      </c>
      <c r="G487" t="s">
        <v>2479</v>
      </c>
      <c r="H487" t="s">
        <v>2669</v>
      </c>
      <c r="I487" t="s">
        <v>1333</v>
      </c>
      <c r="L487" t="s">
        <v>2927</v>
      </c>
      <c r="M487" s="2" t="s">
        <v>2928</v>
      </c>
    </row>
    <row r="488" spans="1:13">
      <c r="A488" t="s">
        <v>499</v>
      </c>
      <c r="B488">
        <v>2016</v>
      </c>
      <c r="C488" t="s">
        <v>1118</v>
      </c>
      <c r="D488" t="s">
        <v>1594</v>
      </c>
      <c r="E488" t="s">
        <v>1922</v>
      </c>
      <c r="F488" t="s">
        <v>1594</v>
      </c>
      <c r="H488" t="s">
        <v>1837</v>
      </c>
      <c r="I488" t="s">
        <v>1700</v>
      </c>
      <c r="L488" t="s">
        <v>2927</v>
      </c>
      <c r="M488" s="2" t="s">
        <v>2928</v>
      </c>
    </row>
    <row r="489" spans="1:13">
      <c r="A489" t="s">
        <v>500</v>
      </c>
      <c r="B489">
        <v>2016</v>
      </c>
      <c r="C489" t="s">
        <v>1119</v>
      </c>
      <c r="L489" t="s">
        <v>2927</v>
      </c>
      <c r="M489" s="2" t="s">
        <v>2928</v>
      </c>
    </row>
    <row r="490" spans="1:13">
      <c r="A490" t="s">
        <v>501</v>
      </c>
      <c r="B490">
        <v>2022</v>
      </c>
      <c r="C490" t="s">
        <v>1120</v>
      </c>
      <c r="D490" t="s">
        <v>1384</v>
      </c>
      <c r="E490" t="s">
        <v>1948</v>
      </c>
      <c r="F490" t="s">
        <v>1545</v>
      </c>
      <c r="G490" t="s">
        <v>1857</v>
      </c>
      <c r="H490" t="s">
        <v>1948</v>
      </c>
      <c r="L490" t="s">
        <v>2927</v>
      </c>
      <c r="M490" s="2" t="s">
        <v>2928</v>
      </c>
    </row>
    <row r="491" spans="1:13">
      <c r="A491" t="s">
        <v>502</v>
      </c>
      <c r="B491">
        <v>2021</v>
      </c>
      <c r="C491" t="s">
        <v>1121</v>
      </c>
      <c r="D491" t="s">
        <v>1415</v>
      </c>
      <c r="E491" t="s">
        <v>1857</v>
      </c>
      <c r="F491" t="s">
        <v>1624</v>
      </c>
      <c r="G491" t="s">
        <v>1660</v>
      </c>
      <c r="H491" t="s">
        <v>1869</v>
      </c>
      <c r="L491" t="s">
        <v>2927</v>
      </c>
      <c r="M491" s="2" t="s">
        <v>2928</v>
      </c>
    </row>
    <row r="492" spans="1:13">
      <c r="A492" t="s">
        <v>503</v>
      </c>
      <c r="C492" t="s">
        <v>1122</v>
      </c>
      <c r="D492" t="s">
        <v>1403</v>
      </c>
      <c r="E492" t="s">
        <v>1949</v>
      </c>
      <c r="F492" t="s">
        <v>1363</v>
      </c>
      <c r="G492" t="s">
        <v>1514</v>
      </c>
      <c r="H492" t="s">
        <v>1476</v>
      </c>
      <c r="I492" t="s">
        <v>2180</v>
      </c>
      <c r="L492" t="s">
        <v>2927</v>
      </c>
      <c r="M492" s="2" t="s">
        <v>2928</v>
      </c>
    </row>
    <row r="493" spans="1:13">
      <c r="A493" t="s">
        <v>504</v>
      </c>
      <c r="B493">
        <v>2016</v>
      </c>
      <c r="C493" t="s">
        <v>1123</v>
      </c>
      <c r="D493" t="s">
        <v>1630</v>
      </c>
      <c r="E493" t="s">
        <v>1695</v>
      </c>
      <c r="F493" t="s">
        <v>1356</v>
      </c>
      <c r="G493" t="s">
        <v>1695</v>
      </c>
      <c r="I493" t="s">
        <v>2657</v>
      </c>
      <c r="L493" t="s">
        <v>2927</v>
      </c>
      <c r="M493" s="2" t="s">
        <v>2928</v>
      </c>
    </row>
    <row r="494" spans="1:13">
      <c r="A494" t="s">
        <v>505</v>
      </c>
      <c r="B494">
        <v>2021</v>
      </c>
      <c r="C494" t="s">
        <v>1124</v>
      </c>
      <c r="D494" t="s">
        <v>1418</v>
      </c>
      <c r="E494" t="s">
        <v>1810</v>
      </c>
      <c r="F494" t="s">
        <v>2263</v>
      </c>
      <c r="G494" t="s">
        <v>1732</v>
      </c>
      <c r="H494" t="s">
        <v>2670</v>
      </c>
      <c r="I494" t="s">
        <v>2862</v>
      </c>
      <c r="L494" t="s">
        <v>2927</v>
      </c>
      <c r="M494" s="2" t="s">
        <v>2928</v>
      </c>
    </row>
    <row r="495" spans="1:13">
      <c r="A495" t="s">
        <v>506</v>
      </c>
      <c r="B495">
        <v>2022</v>
      </c>
      <c r="C495" t="s">
        <v>1125</v>
      </c>
      <c r="D495" t="s">
        <v>1637</v>
      </c>
      <c r="E495" t="s">
        <v>1476</v>
      </c>
      <c r="F495" t="s">
        <v>1749</v>
      </c>
      <c r="G495" t="s">
        <v>2480</v>
      </c>
      <c r="H495" t="s">
        <v>1855</v>
      </c>
      <c r="I495" t="s">
        <v>1473</v>
      </c>
      <c r="L495" t="s">
        <v>2927</v>
      </c>
      <c r="M495" s="2" t="s">
        <v>2928</v>
      </c>
    </row>
    <row r="496" spans="1:13">
      <c r="A496" t="s">
        <v>507</v>
      </c>
      <c r="B496">
        <v>2022</v>
      </c>
      <c r="C496" t="s">
        <v>936</v>
      </c>
      <c r="D496" t="s">
        <v>1467</v>
      </c>
      <c r="E496" t="s">
        <v>1714</v>
      </c>
      <c r="F496" t="s">
        <v>2131</v>
      </c>
      <c r="H496" t="s">
        <v>1771</v>
      </c>
      <c r="L496" t="s">
        <v>2927</v>
      </c>
      <c r="M496" s="2" t="s">
        <v>2928</v>
      </c>
    </row>
    <row r="497" spans="1:13">
      <c r="A497" t="s">
        <v>508</v>
      </c>
      <c r="B497">
        <v>2022</v>
      </c>
      <c r="C497" t="s">
        <v>937</v>
      </c>
      <c r="D497" t="s">
        <v>1468</v>
      </c>
      <c r="F497" t="s">
        <v>1712</v>
      </c>
      <c r="L497" t="s">
        <v>2927</v>
      </c>
      <c r="M497" s="2" t="s">
        <v>2928</v>
      </c>
    </row>
    <row r="498" spans="1:13">
      <c r="A498" t="s">
        <v>509</v>
      </c>
      <c r="B498">
        <v>2022</v>
      </c>
      <c r="C498" t="s">
        <v>1126</v>
      </c>
      <c r="D498" t="s">
        <v>1621</v>
      </c>
      <c r="F498" t="s">
        <v>1401</v>
      </c>
      <c r="L498" t="s">
        <v>2927</v>
      </c>
      <c r="M498" s="2" t="s">
        <v>2928</v>
      </c>
    </row>
    <row r="499" spans="1:13">
      <c r="A499" t="s">
        <v>510</v>
      </c>
      <c r="B499">
        <v>2022</v>
      </c>
      <c r="C499" t="s">
        <v>1127</v>
      </c>
      <c r="D499" t="s">
        <v>1538</v>
      </c>
      <c r="F499" t="s">
        <v>2264</v>
      </c>
      <c r="H499" t="s">
        <v>2671</v>
      </c>
      <c r="L499" t="s">
        <v>2927</v>
      </c>
      <c r="M499" s="2" t="s">
        <v>2928</v>
      </c>
    </row>
    <row r="500" spans="1:13">
      <c r="A500" t="s">
        <v>511</v>
      </c>
      <c r="B500">
        <v>2021</v>
      </c>
      <c r="C500" t="s">
        <v>1128</v>
      </c>
      <c r="D500" t="s">
        <v>1638</v>
      </c>
      <c r="E500" t="s">
        <v>1950</v>
      </c>
      <c r="F500" t="s">
        <v>2265</v>
      </c>
      <c r="G500" t="s">
        <v>2429</v>
      </c>
      <c r="H500" t="s">
        <v>1868</v>
      </c>
      <c r="I500" t="s">
        <v>2863</v>
      </c>
      <c r="L500" t="s">
        <v>2927</v>
      </c>
      <c r="M500" s="2" t="s">
        <v>2928</v>
      </c>
    </row>
    <row r="501" spans="1:13">
      <c r="A501" t="s">
        <v>512</v>
      </c>
      <c r="B501">
        <v>2021</v>
      </c>
      <c r="C501" t="s">
        <v>1129</v>
      </c>
      <c r="D501" t="s">
        <v>1366</v>
      </c>
      <c r="E501" t="s">
        <v>1951</v>
      </c>
      <c r="F501" t="s">
        <v>2266</v>
      </c>
      <c r="G501" t="s">
        <v>1951</v>
      </c>
      <c r="H501" t="s">
        <v>2672</v>
      </c>
      <c r="I501" t="s">
        <v>1829</v>
      </c>
      <c r="L501" t="s">
        <v>2927</v>
      </c>
      <c r="M501" s="2" t="s">
        <v>2928</v>
      </c>
    </row>
    <row r="502" spans="1:13">
      <c r="A502" t="s">
        <v>513</v>
      </c>
      <c r="B502">
        <v>2021</v>
      </c>
      <c r="C502" t="s">
        <v>1130</v>
      </c>
      <c r="D502" t="s">
        <v>1602</v>
      </c>
      <c r="F502" t="s">
        <v>1577</v>
      </c>
      <c r="L502" t="s">
        <v>2927</v>
      </c>
      <c r="M502" s="2" t="s">
        <v>2928</v>
      </c>
    </row>
    <row r="503" spans="1:13">
      <c r="A503" t="s">
        <v>514</v>
      </c>
      <c r="B503">
        <v>2021</v>
      </c>
      <c r="C503" t="s">
        <v>1131</v>
      </c>
      <c r="D503" t="s">
        <v>1639</v>
      </c>
      <c r="F503" t="s">
        <v>2267</v>
      </c>
      <c r="L503" t="s">
        <v>2927</v>
      </c>
      <c r="M503" s="2" t="s">
        <v>2928</v>
      </c>
    </row>
    <row r="504" spans="1:13">
      <c r="A504" t="s">
        <v>515</v>
      </c>
      <c r="B504">
        <v>2019</v>
      </c>
      <c r="C504" t="s">
        <v>1132</v>
      </c>
      <c r="D504" t="s">
        <v>1640</v>
      </c>
      <c r="F504" t="s">
        <v>2268</v>
      </c>
      <c r="G504" t="s">
        <v>1479</v>
      </c>
      <c r="H504" t="s">
        <v>2440</v>
      </c>
      <c r="I504" t="s">
        <v>1892</v>
      </c>
      <c r="L504" t="s">
        <v>2927</v>
      </c>
      <c r="M504" s="2" t="s">
        <v>2928</v>
      </c>
    </row>
    <row r="505" spans="1:13">
      <c r="A505" t="s">
        <v>516</v>
      </c>
      <c r="B505">
        <v>2016</v>
      </c>
      <c r="C505" t="s">
        <v>1133</v>
      </c>
      <c r="D505" t="s">
        <v>1418</v>
      </c>
      <c r="F505" t="s">
        <v>1418</v>
      </c>
      <c r="G505" t="s">
        <v>1866</v>
      </c>
      <c r="L505" t="s">
        <v>2927</v>
      </c>
      <c r="M505" s="2" t="s">
        <v>2928</v>
      </c>
    </row>
    <row r="506" spans="1:13">
      <c r="A506" t="s">
        <v>517</v>
      </c>
      <c r="B506">
        <v>2017</v>
      </c>
      <c r="C506" t="s">
        <v>1134</v>
      </c>
      <c r="D506" t="s">
        <v>1641</v>
      </c>
      <c r="F506" t="s">
        <v>2269</v>
      </c>
      <c r="L506" t="s">
        <v>2927</v>
      </c>
      <c r="M506" s="2" t="s">
        <v>2928</v>
      </c>
    </row>
    <row r="507" spans="1:13">
      <c r="A507" t="s">
        <v>518</v>
      </c>
      <c r="B507">
        <v>2019</v>
      </c>
      <c r="C507" t="s">
        <v>1135</v>
      </c>
      <c r="F507" t="s">
        <v>1951</v>
      </c>
      <c r="G507" t="s">
        <v>2481</v>
      </c>
      <c r="H507" t="s">
        <v>1637</v>
      </c>
      <c r="I507" t="s">
        <v>2864</v>
      </c>
      <c r="L507" t="s">
        <v>2927</v>
      </c>
      <c r="M507" s="2" t="s">
        <v>2928</v>
      </c>
    </row>
    <row r="508" spans="1:13">
      <c r="A508" t="s">
        <v>519</v>
      </c>
      <c r="C508" t="s">
        <v>1136</v>
      </c>
      <c r="D508" t="s">
        <v>1642</v>
      </c>
      <c r="E508" t="s">
        <v>1952</v>
      </c>
      <c r="F508" t="s">
        <v>2270</v>
      </c>
      <c r="G508" t="s">
        <v>2154</v>
      </c>
      <c r="H508" t="s">
        <v>2673</v>
      </c>
      <c r="I508" t="s">
        <v>2865</v>
      </c>
      <c r="L508" t="s">
        <v>2927</v>
      </c>
      <c r="M508" s="2" t="s">
        <v>2928</v>
      </c>
    </row>
    <row r="509" spans="1:13">
      <c r="A509" t="s">
        <v>520</v>
      </c>
      <c r="B509">
        <v>2021</v>
      </c>
      <c r="C509" t="s">
        <v>1137</v>
      </c>
      <c r="D509" t="s">
        <v>1643</v>
      </c>
      <c r="E509" t="s">
        <v>1953</v>
      </c>
      <c r="F509" t="s">
        <v>1391</v>
      </c>
      <c r="G509" t="s">
        <v>1733</v>
      </c>
      <c r="H509" t="s">
        <v>1825</v>
      </c>
      <c r="I509" t="s">
        <v>2866</v>
      </c>
      <c r="L509" t="s">
        <v>2927</v>
      </c>
      <c r="M509" s="2" t="s">
        <v>2928</v>
      </c>
    </row>
    <row r="510" spans="1:13">
      <c r="A510" t="s">
        <v>521</v>
      </c>
      <c r="B510">
        <v>2021</v>
      </c>
      <c r="C510" t="s">
        <v>781</v>
      </c>
      <c r="D510" t="s">
        <v>1644</v>
      </c>
      <c r="G510" t="s">
        <v>2424</v>
      </c>
      <c r="H510" t="s">
        <v>2180</v>
      </c>
      <c r="L510" t="s">
        <v>2927</v>
      </c>
      <c r="M510" s="2" t="s">
        <v>2928</v>
      </c>
    </row>
    <row r="511" spans="1:13">
      <c r="A511" t="s">
        <v>522</v>
      </c>
      <c r="B511">
        <v>2021</v>
      </c>
      <c r="C511" t="s">
        <v>781</v>
      </c>
      <c r="D511" t="s">
        <v>1645</v>
      </c>
      <c r="E511" t="s">
        <v>1743</v>
      </c>
      <c r="F511" t="s">
        <v>2271</v>
      </c>
      <c r="G511" t="s">
        <v>1363</v>
      </c>
      <c r="H511" t="s">
        <v>1759</v>
      </c>
      <c r="I511" t="s">
        <v>2136</v>
      </c>
      <c r="L511" t="s">
        <v>2927</v>
      </c>
      <c r="M511" s="2" t="s">
        <v>2928</v>
      </c>
    </row>
    <row r="512" spans="1:13">
      <c r="A512" t="s">
        <v>523</v>
      </c>
      <c r="B512">
        <v>2019</v>
      </c>
      <c r="C512" t="s">
        <v>1138</v>
      </c>
      <c r="L512" t="s">
        <v>2927</v>
      </c>
      <c r="M512" s="2" t="s">
        <v>2928</v>
      </c>
    </row>
    <row r="513" spans="1:13">
      <c r="A513" t="s">
        <v>524</v>
      </c>
      <c r="B513">
        <v>2021</v>
      </c>
      <c r="C513" t="s">
        <v>1139</v>
      </c>
      <c r="D513" t="s">
        <v>1646</v>
      </c>
      <c r="E513" t="s">
        <v>1465</v>
      </c>
      <c r="F513" t="s">
        <v>1624</v>
      </c>
      <c r="G513" t="s">
        <v>1926</v>
      </c>
      <c r="H513" t="s">
        <v>2674</v>
      </c>
      <c r="I513" t="s">
        <v>1743</v>
      </c>
      <c r="L513" t="s">
        <v>2927</v>
      </c>
      <c r="M513" s="2" t="s">
        <v>2928</v>
      </c>
    </row>
    <row r="514" spans="1:13">
      <c r="A514" t="s">
        <v>525</v>
      </c>
      <c r="B514">
        <v>2016</v>
      </c>
      <c r="C514" t="s">
        <v>1140</v>
      </c>
      <c r="D514" t="s">
        <v>1538</v>
      </c>
      <c r="E514" t="s">
        <v>1954</v>
      </c>
      <c r="F514" t="s">
        <v>2272</v>
      </c>
      <c r="G514" t="s">
        <v>1362</v>
      </c>
      <c r="H514" t="s">
        <v>1926</v>
      </c>
      <c r="I514" t="s">
        <v>1455</v>
      </c>
      <c r="L514" t="s">
        <v>2927</v>
      </c>
      <c r="M514" s="2" t="s">
        <v>2928</v>
      </c>
    </row>
    <row r="515" spans="1:13">
      <c r="A515" t="s">
        <v>526</v>
      </c>
      <c r="B515">
        <v>2016</v>
      </c>
      <c r="C515" t="s">
        <v>1141</v>
      </c>
      <c r="D515" t="s">
        <v>1647</v>
      </c>
      <c r="E515" t="s">
        <v>1476</v>
      </c>
      <c r="F515" t="s">
        <v>1748</v>
      </c>
      <c r="G515" t="s">
        <v>2482</v>
      </c>
      <c r="H515" t="s">
        <v>2517</v>
      </c>
      <c r="I515" t="s">
        <v>1960</v>
      </c>
      <c r="L515" t="s">
        <v>2927</v>
      </c>
      <c r="M515" s="2" t="s">
        <v>2928</v>
      </c>
    </row>
    <row r="516" spans="1:13">
      <c r="A516" t="s">
        <v>527</v>
      </c>
      <c r="B516">
        <v>2021</v>
      </c>
      <c r="C516" t="s">
        <v>1142</v>
      </c>
      <c r="D516" t="s">
        <v>1409</v>
      </c>
      <c r="E516" t="s">
        <v>1955</v>
      </c>
      <c r="F516" t="s">
        <v>2273</v>
      </c>
      <c r="G516" t="s">
        <v>1945</v>
      </c>
      <c r="H516" t="s">
        <v>1848</v>
      </c>
      <c r="I516" t="s">
        <v>2440</v>
      </c>
      <c r="L516" t="s">
        <v>2927</v>
      </c>
      <c r="M516" s="2" t="s">
        <v>2928</v>
      </c>
    </row>
    <row r="517" spans="1:13">
      <c r="A517" t="s">
        <v>528</v>
      </c>
      <c r="B517">
        <v>2016</v>
      </c>
      <c r="C517" t="s">
        <v>1143</v>
      </c>
      <c r="D517" t="s">
        <v>1596</v>
      </c>
      <c r="E517" t="s">
        <v>1956</v>
      </c>
      <c r="F517" t="s">
        <v>1624</v>
      </c>
      <c r="G517" t="s">
        <v>1874</v>
      </c>
      <c r="H517" t="s">
        <v>1426</v>
      </c>
      <c r="I517" t="s">
        <v>2120</v>
      </c>
      <c r="L517" t="s">
        <v>2927</v>
      </c>
      <c r="M517" s="2" t="s">
        <v>2928</v>
      </c>
    </row>
    <row r="518" spans="1:13">
      <c r="A518" t="s">
        <v>529</v>
      </c>
      <c r="B518">
        <v>2016</v>
      </c>
      <c r="C518" t="s">
        <v>1144</v>
      </c>
      <c r="D518" t="s">
        <v>1648</v>
      </c>
      <c r="E518" t="s">
        <v>1957</v>
      </c>
      <c r="F518" t="s">
        <v>2274</v>
      </c>
      <c r="G518" t="s">
        <v>1748</v>
      </c>
      <c r="H518" t="s">
        <v>2291</v>
      </c>
      <c r="I518" t="s">
        <v>2867</v>
      </c>
      <c r="L518" t="s">
        <v>2927</v>
      </c>
      <c r="M518" s="2" t="s">
        <v>2928</v>
      </c>
    </row>
    <row r="519" spans="1:13">
      <c r="A519" t="s">
        <v>530</v>
      </c>
      <c r="B519">
        <v>2016</v>
      </c>
      <c r="C519" t="s">
        <v>1145</v>
      </c>
      <c r="D519" t="s">
        <v>1393</v>
      </c>
      <c r="F519" t="s">
        <v>1336</v>
      </c>
      <c r="H519" t="s">
        <v>2675</v>
      </c>
      <c r="L519" t="s">
        <v>2927</v>
      </c>
      <c r="M519" s="2" t="s">
        <v>2928</v>
      </c>
    </row>
    <row r="520" spans="1:13">
      <c r="A520" t="s">
        <v>531</v>
      </c>
      <c r="B520">
        <v>2016</v>
      </c>
      <c r="C520" t="s">
        <v>781</v>
      </c>
      <c r="D520" t="s">
        <v>1649</v>
      </c>
      <c r="F520" t="s">
        <v>1649</v>
      </c>
      <c r="H520" t="s">
        <v>2676</v>
      </c>
      <c r="L520" t="s">
        <v>2927</v>
      </c>
      <c r="M520" s="2" t="s">
        <v>2928</v>
      </c>
    </row>
    <row r="521" spans="1:13">
      <c r="A521" t="s">
        <v>532</v>
      </c>
      <c r="B521">
        <v>2016</v>
      </c>
      <c r="C521" t="s">
        <v>1146</v>
      </c>
      <c r="D521" t="s">
        <v>1650</v>
      </c>
      <c r="F521" t="s">
        <v>2275</v>
      </c>
      <c r="H521" t="s">
        <v>2073</v>
      </c>
      <c r="L521" t="s">
        <v>2927</v>
      </c>
      <c r="M521" s="2" t="s">
        <v>2928</v>
      </c>
    </row>
    <row r="522" spans="1:13">
      <c r="A522" t="s">
        <v>533</v>
      </c>
      <c r="B522">
        <v>2016</v>
      </c>
      <c r="C522" t="s">
        <v>1147</v>
      </c>
      <c r="D522" t="s">
        <v>1651</v>
      </c>
      <c r="F522" t="s">
        <v>2192</v>
      </c>
      <c r="H522" t="s">
        <v>2677</v>
      </c>
      <c r="L522" t="s">
        <v>2927</v>
      </c>
      <c r="M522" s="2" t="s">
        <v>2928</v>
      </c>
    </row>
    <row r="523" spans="1:13">
      <c r="A523" t="s">
        <v>534</v>
      </c>
      <c r="B523">
        <v>2016</v>
      </c>
      <c r="C523" t="s">
        <v>1148</v>
      </c>
      <c r="D523" t="s">
        <v>1652</v>
      </c>
      <c r="F523" t="s">
        <v>1561</v>
      </c>
      <c r="H523" t="s">
        <v>1417</v>
      </c>
      <c r="L523" t="s">
        <v>2927</v>
      </c>
      <c r="M523" s="2" t="s">
        <v>2928</v>
      </c>
    </row>
    <row r="524" spans="1:13">
      <c r="A524" t="s">
        <v>535</v>
      </c>
      <c r="B524">
        <v>2016</v>
      </c>
      <c r="C524" t="s">
        <v>781</v>
      </c>
      <c r="D524" t="s">
        <v>1653</v>
      </c>
      <c r="F524" t="s">
        <v>2276</v>
      </c>
      <c r="H524" t="s">
        <v>2678</v>
      </c>
      <c r="L524" t="s">
        <v>2927</v>
      </c>
      <c r="M524" s="2" t="s">
        <v>2928</v>
      </c>
    </row>
    <row r="525" spans="1:13">
      <c r="A525" t="s">
        <v>536</v>
      </c>
      <c r="B525">
        <v>2016</v>
      </c>
      <c r="C525" t="s">
        <v>1149</v>
      </c>
      <c r="D525" t="s">
        <v>1654</v>
      </c>
      <c r="F525" t="s">
        <v>2153</v>
      </c>
      <c r="H525" t="s">
        <v>2679</v>
      </c>
      <c r="L525" t="s">
        <v>2927</v>
      </c>
      <c r="M525" s="2" t="s">
        <v>2928</v>
      </c>
    </row>
    <row r="526" spans="1:13">
      <c r="A526" t="s">
        <v>537</v>
      </c>
      <c r="B526">
        <v>2016</v>
      </c>
      <c r="C526" t="s">
        <v>781</v>
      </c>
      <c r="D526" t="s">
        <v>1655</v>
      </c>
      <c r="F526" t="s">
        <v>2277</v>
      </c>
      <c r="H526" t="s">
        <v>2680</v>
      </c>
      <c r="L526" t="s">
        <v>2927</v>
      </c>
      <c r="M526" s="2" t="s">
        <v>2928</v>
      </c>
    </row>
    <row r="527" spans="1:13">
      <c r="A527" t="s">
        <v>538</v>
      </c>
      <c r="B527">
        <v>2016</v>
      </c>
      <c r="C527" t="s">
        <v>781</v>
      </c>
      <c r="D527" t="s">
        <v>1413</v>
      </c>
      <c r="F527" t="s">
        <v>2278</v>
      </c>
      <c r="H527" t="s">
        <v>1600</v>
      </c>
      <c r="L527" t="s">
        <v>2927</v>
      </c>
      <c r="M527" s="2" t="s">
        <v>2928</v>
      </c>
    </row>
    <row r="528" spans="1:13">
      <c r="A528" t="s">
        <v>539</v>
      </c>
      <c r="B528">
        <v>2016</v>
      </c>
      <c r="C528" t="s">
        <v>781</v>
      </c>
      <c r="D528" t="s">
        <v>1656</v>
      </c>
      <c r="F528" t="s">
        <v>2279</v>
      </c>
      <c r="H528" t="s">
        <v>2681</v>
      </c>
      <c r="L528" t="s">
        <v>2927</v>
      </c>
      <c r="M528" s="2" t="s">
        <v>2928</v>
      </c>
    </row>
    <row r="529" spans="1:13">
      <c r="A529" t="s">
        <v>540</v>
      </c>
      <c r="B529">
        <v>2016</v>
      </c>
      <c r="C529" t="s">
        <v>781</v>
      </c>
      <c r="D529" t="s">
        <v>1657</v>
      </c>
      <c r="F529" t="s">
        <v>1938</v>
      </c>
      <c r="H529" t="s">
        <v>2682</v>
      </c>
      <c r="L529" t="s">
        <v>2927</v>
      </c>
      <c r="M529" s="2" t="s">
        <v>2928</v>
      </c>
    </row>
    <row r="530" spans="1:13">
      <c r="A530" t="s">
        <v>541</v>
      </c>
      <c r="B530">
        <v>2022</v>
      </c>
      <c r="C530" t="s">
        <v>1150</v>
      </c>
      <c r="D530" t="s">
        <v>1658</v>
      </c>
      <c r="F530" t="s">
        <v>2280</v>
      </c>
      <c r="L530" t="s">
        <v>2927</v>
      </c>
      <c r="M530" s="2" t="s">
        <v>2928</v>
      </c>
    </row>
    <row r="531" spans="1:13">
      <c r="A531" t="s">
        <v>542</v>
      </c>
      <c r="B531">
        <v>2014</v>
      </c>
      <c r="C531" t="s">
        <v>1151</v>
      </c>
      <c r="D531" t="s">
        <v>1659</v>
      </c>
      <c r="E531" t="s">
        <v>1801</v>
      </c>
      <c r="F531" t="s">
        <v>1603</v>
      </c>
      <c r="G531" t="s">
        <v>1638</v>
      </c>
      <c r="H531" t="s">
        <v>2333</v>
      </c>
      <c r="L531" t="s">
        <v>2927</v>
      </c>
      <c r="M531" s="2" t="s">
        <v>2928</v>
      </c>
    </row>
    <row r="532" spans="1:13">
      <c r="A532" t="s">
        <v>543</v>
      </c>
      <c r="B532">
        <v>2022</v>
      </c>
      <c r="C532" t="s">
        <v>1152</v>
      </c>
      <c r="D532" t="s">
        <v>1660</v>
      </c>
      <c r="E532" t="s">
        <v>1785</v>
      </c>
      <c r="F532" t="s">
        <v>1748</v>
      </c>
      <c r="G532" t="s">
        <v>1960</v>
      </c>
      <c r="H532" t="s">
        <v>1358</v>
      </c>
      <c r="I532" t="s">
        <v>2868</v>
      </c>
      <c r="L532" t="s">
        <v>2927</v>
      </c>
      <c r="M532" s="2" t="s">
        <v>2928</v>
      </c>
    </row>
    <row r="533" spans="1:13">
      <c r="A533" t="s">
        <v>544</v>
      </c>
      <c r="C533" t="s">
        <v>1153</v>
      </c>
      <c r="D533" t="s">
        <v>1468</v>
      </c>
      <c r="F533" t="s">
        <v>1393</v>
      </c>
      <c r="H533" t="s">
        <v>2683</v>
      </c>
      <c r="L533" t="s">
        <v>2927</v>
      </c>
      <c r="M533" s="2" t="s">
        <v>2928</v>
      </c>
    </row>
    <row r="534" spans="1:13">
      <c r="A534" t="s">
        <v>545</v>
      </c>
      <c r="B534">
        <v>2020</v>
      </c>
      <c r="C534" t="s">
        <v>1154</v>
      </c>
      <c r="D534" t="s">
        <v>1661</v>
      </c>
      <c r="E534">
        <f>8850</f>
        <v>0</v>
      </c>
      <c r="F534" t="s">
        <v>2281</v>
      </c>
      <c r="G534">
        <f>13500</f>
        <v>0</v>
      </c>
      <c r="H534">
        <f>125</f>
        <v>0</v>
      </c>
      <c r="I534">
        <f>3044</f>
        <v>0</v>
      </c>
      <c r="L534" t="s">
        <v>2927</v>
      </c>
      <c r="M534" s="2" t="s">
        <v>2928</v>
      </c>
    </row>
    <row r="535" spans="1:13">
      <c r="A535" t="s">
        <v>546</v>
      </c>
      <c r="C535" t="s">
        <v>1155</v>
      </c>
      <c r="D535" t="s">
        <v>1662</v>
      </c>
      <c r="F535" t="s">
        <v>1393</v>
      </c>
      <c r="L535" t="s">
        <v>2927</v>
      </c>
      <c r="M535" s="2" t="s">
        <v>2928</v>
      </c>
    </row>
    <row r="536" spans="1:13">
      <c r="A536" t="s">
        <v>547</v>
      </c>
      <c r="B536">
        <v>2014</v>
      </c>
      <c r="C536" t="s">
        <v>1156</v>
      </c>
      <c r="D536" t="s">
        <v>1663</v>
      </c>
      <c r="E536" t="s">
        <v>1958</v>
      </c>
      <c r="F536" t="s">
        <v>1426</v>
      </c>
      <c r="G536" t="s">
        <v>1420</v>
      </c>
      <c r="H536" t="s">
        <v>2684</v>
      </c>
      <c r="I536" t="s">
        <v>1948</v>
      </c>
      <c r="L536" t="s">
        <v>2927</v>
      </c>
      <c r="M536" s="2" t="s">
        <v>2928</v>
      </c>
    </row>
    <row r="537" spans="1:13">
      <c r="A537" t="s">
        <v>548</v>
      </c>
      <c r="B537">
        <v>2022</v>
      </c>
      <c r="C537" t="s">
        <v>1157</v>
      </c>
      <c r="D537" t="s">
        <v>1664</v>
      </c>
      <c r="E537" t="s">
        <v>1959</v>
      </c>
      <c r="F537" t="s">
        <v>2282</v>
      </c>
      <c r="G537" t="s">
        <v>2483</v>
      </c>
      <c r="H537" t="s">
        <v>2685</v>
      </c>
      <c r="I537" t="s">
        <v>2869</v>
      </c>
      <c r="L537" t="s">
        <v>2927</v>
      </c>
      <c r="M537" s="2" t="s">
        <v>2928</v>
      </c>
    </row>
    <row r="538" spans="1:13">
      <c r="A538" t="s">
        <v>549</v>
      </c>
      <c r="C538" t="s">
        <v>1158</v>
      </c>
      <c r="D538" t="s">
        <v>1473</v>
      </c>
      <c r="F538" t="s">
        <v>2283</v>
      </c>
      <c r="H538" t="s">
        <v>1518</v>
      </c>
      <c r="I538" t="s">
        <v>1360</v>
      </c>
      <c r="L538" t="s">
        <v>2927</v>
      </c>
      <c r="M538" s="2" t="s">
        <v>2928</v>
      </c>
    </row>
    <row r="539" spans="1:13">
      <c r="A539" t="s">
        <v>550</v>
      </c>
      <c r="B539">
        <v>2019</v>
      </c>
      <c r="C539" t="s">
        <v>1159</v>
      </c>
      <c r="D539" t="s">
        <v>1665</v>
      </c>
      <c r="E539" t="s">
        <v>1940</v>
      </c>
      <c r="F539" t="s">
        <v>1895</v>
      </c>
      <c r="G539" t="s">
        <v>1399</v>
      </c>
      <c r="H539" t="s">
        <v>1848</v>
      </c>
      <c r="I539" t="s">
        <v>1529</v>
      </c>
      <c r="L539" t="s">
        <v>2927</v>
      </c>
      <c r="M539" s="2" t="s">
        <v>2928</v>
      </c>
    </row>
    <row r="540" spans="1:13">
      <c r="A540" t="s">
        <v>551</v>
      </c>
      <c r="B540">
        <v>2016</v>
      </c>
      <c r="C540" t="s">
        <v>1160</v>
      </c>
      <c r="D540" t="s">
        <v>1393</v>
      </c>
      <c r="E540" t="s">
        <v>1921</v>
      </c>
      <c r="F540" t="s">
        <v>2284</v>
      </c>
      <c r="G540" t="s">
        <v>1998</v>
      </c>
      <c r="H540" t="s">
        <v>2630</v>
      </c>
      <c r="I540" t="s">
        <v>1856</v>
      </c>
      <c r="L540" t="s">
        <v>2927</v>
      </c>
      <c r="M540" s="2" t="s">
        <v>2928</v>
      </c>
    </row>
    <row r="541" spans="1:13">
      <c r="A541" t="s">
        <v>552</v>
      </c>
      <c r="C541" t="s">
        <v>1161</v>
      </c>
      <c r="D541" t="s">
        <v>1666</v>
      </c>
      <c r="F541" t="s">
        <v>1495</v>
      </c>
      <c r="L541" t="s">
        <v>2927</v>
      </c>
      <c r="M541" s="2" t="s">
        <v>2928</v>
      </c>
    </row>
    <row r="542" spans="1:13">
      <c r="A542" t="s">
        <v>553</v>
      </c>
      <c r="C542" t="s">
        <v>1162</v>
      </c>
      <c r="D542" t="s">
        <v>1667</v>
      </c>
      <c r="F542" t="s">
        <v>1926</v>
      </c>
      <c r="L542" t="s">
        <v>2927</v>
      </c>
      <c r="M542" s="2" t="s">
        <v>2928</v>
      </c>
    </row>
    <row r="543" spans="1:13">
      <c r="A543" t="s">
        <v>554</v>
      </c>
      <c r="C543" t="s">
        <v>1163</v>
      </c>
      <c r="D543" t="s">
        <v>1462</v>
      </c>
      <c r="E543" t="s">
        <v>1960</v>
      </c>
      <c r="F543" t="s">
        <v>1502</v>
      </c>
      <c r="G543" t="s">
        <v>1536</v>
      </c>
      <c r="L543" t="s">
        <v>2927</v>
      </c>
      <c r="M543" s="2" t="s">
        <v>2928</v>
      </c>
    </row>
    <row r="544" spans="1:13">
      <c r="A544" t="s">
        <v>555</v>
      </c>
      <c r="B544">
        <v>2020</v>
      </c>
      <c r="C544" t="s">
        <v>1164</v>
      </c>
      <c r="D544" t="s">
        <v>1560</v>
      </c>
      <c r="E544" t="s">
        <v>1670</v>
      </c>
      <c r="F544" t="s">
        <v>1638</v>
      </c>
      <c r="G544" t="s">
        <v>2484</v>
      </c>
      <c r="H544" t="s">
        <v>1874</v>
      </c>
      <c r="I544" t="s">
        <v>2381</v>
      </c>
      <c r="L544" t="s">
        <v>2927</v>
      </c>
      <c r="M544" s="2" t="s">
        <v>2928</v>
      </c>
    </row>
    <row r="545" spans="1:13">
      <c r="A545" t="s">
        <v>556</v>
      </c>
      <c r="B545">
        <v>2016</v>
      </c>
      <c r="C545" t="s">
        <v>1165</v>
      </c>
      <c r="D545" t="s">
        <v>1588</v>
      </c>
      <c r="E545" t="s">
        <v>1660</v>
      </c>
      <c r="F545" t="s">
        <v>2285</v>
      </c>
      <c r="G545" t="s">
        <v>2485</v>
      </c>
      <c r="H545" t="s">
        <v>1637</v>
      </c>
      <c r="I545" t="s">
        <v>2870</v>
      </c>
      <c r="L545" t="s">
        <v>2927</v>
      </c>
      <c r="M545" s="2" t="s">
        <v>2928</v>
      </c>
    </row>
    <row r="546" spans="1:13">
      <c r="A546" t="s">
        <v>557</v>
      </c>
      <c r="B546">
        <v>2021</v>
      </c>
      <c r="C546" t="s">
        <v>1166</v>
      </c>
      <c r="D546" t="s">
        <v>1668</v>
      </c>
      <c r="E546" t="s">
        <v>1961</v>
      </c>
      <c r="F546">
        <f>0.0033</f>
        <v>0</v>
      </c>
      <c r="G546">
        <f>0.0042</f>
        <v>0</v>
      </c>
      <c r="H546" t="s">
        <v>2686</v>
      </c>
      <c r="I546" t="s">
        <v>2871</v>
      </c>
      <c r="L546" t="s">
        <v>2927</v>
      </c>
      <c r="M546" s="2" t="s">
        <v>2928</v>
      </c>
    </row>
    <row r="547" spans="1:13">
      <c r="A547" t="s">
        <v>558</v>
      </c>
      <c r="B547">
        <v>2021</v>
      </c>
      <c r="C547" t="s">
        <v>1167</v>
      </c>
      <c r="D547" t="s">
        <v>1637</v>
      </c>
      <c r="E547" t="s">
        <v>1962</v>
      </c>
      <c r="F547" t="s">
        <v>2286</v>
      </c>
      <c r="G547" t="s">
        <v>2486</v>
      </c>
      <c r="H547" t="s">
        <v>2425</v>
      </c>
      <c r="I547" t="s">
        <v>2872</v>
      </c>
      <c r="L547" t="s">
        <v>2927</v>
      </c>
      <c r="M547" s="2" t="s">
        <v>2928</v>
      </c>
    </row>
    <row r="548" spans="1:13">
      <c r="A548" t="s">
        <v>559</v>
      </c>
      <c r="B548">
        <v>2020</v>
      </c>
      <c r="C548" t="s">
        <v>1168</v>
      </c>
      <c r="D548" t="s">
        <v>1401</v>
      </c>
      <c r="E548" t="s">
        <v>1963</v>
      </c>
      <c r="F548" t="s">
        <v>2287</v>
      </c>
      <c r="G548" t="s">
        <v>2487</v>
      </c>
      <c r="H548" t="s">
        <v>2687</v>
      </c>
      <c r="I548" t="s">
        <v>2659</v>
      </c>
      <c r="L548" t="s">
        <v>2927</v>
      </c>
      <c r="M548" s="2" t="s">
        <v>2928</v>
      </c>
    </row>
    <row r="549" spans="1:13">
      <c r="A549" t="s">
        <v>560</v>
      </c>
      <c r="B549">
        <v>2021</v>
      </c>
      <c r="C549" t="s">
        <v>1169</v>
      </c>
      <c r="D549" t="s">
        <v>1669</v>
      </c>
      <c r="E549" t="s">
        <v>1964</v>
      </c>
      <c r="F549" t="s">
        <v>2142</v>
      </c>
      <c r="G549" t="s">
        <v>2488</v>
      </c>
      <c r="H549" t="s">
        <v>1862</v>
      </c>
      <c r="I549" t="s">
        <v>1496</v>
      </c>
      <c r="L549" t="s">
        <v>2927</v>
      </c>
      <c r="M549" s="2" t="s">
        <v>2928</v>
      </c>
    </row>
    <row r="550" spans="1:13">
      <c r="A550" t="s">
        <v>561</v>
      </c>
      <c r="B550">
        <v>2021</v>
      </c>
      <c r="C550" t="s">
        <v>781</v>
      </c>
      <c r="F550" t="s">
        <v>2288</v>
      </c>
      <c r="L550" t="s">
        <v>2927</v>
      </c>
      <c r="M550" s="2" t="s">
        <v>2928</v>
      </c>
    </row>
    <row r="551" spans="1:13">
      <c r="A551" t="s">
        <v>562</v>
      </c>
      <c r="B551">
        <v>2021</v>
      </c>
      <c r="C551" t="s">
        <v>781</v>
      </c>
      <c r="D551" t="s">
        <v>1670</v>
      </c>
      <c r="F551" t="s">
        <v>1827</v>
      </c>
      <c r="L551" t="s">
        <v>2927</v>
      </c>
      <c r="M551" s="2" t="s">
        <v>2928</v>
      </c>
    </row>
    <row r="552" spans="1:13">
      <c r="A552" t="s">
        <v>563</v>
      </c>
      <c r="B552">
        <v>2021</v>
      </c>
      <c r="C552" t="s">
        <v>1170</v>
      </c>
      <c r="D552" t="s">
        <v>1415</v>
      </c>
      <c r="E552" t="s">
        <v>1965</v>
      </c>
      <c r="F552" t="s">
        <v>2289</v>
      </c>
      <c r="G552" t="s">
        <v>2398</v>
      </c>
      <c r="H552" t="s">
        <v>1895</v>
      </c>
      <c r="I552" t="s">
        <v>2863</v>
      </c>
      <c r="L552" t="s">
        <v>2927</v>
      </c>
      <c r="M552" s="2" t="s">
        <v>2928</v>
      </c>
    </row>
    <row r="553" spans="1:13">
      <c r="A553" t="s">
        <v>564</v>
      </c>
      <c r="B553">
        <v>2021</v>
      </c>
      <c r="C553" t="s">
        <v>781</v>
      </c>
      <c r="F553" t="s">
        <v>2290</v>
      </c>
      <c r="L553" t="s">
        <v>2927</v>
      </c>
      <c r="M553" s="2" t="s">
        <v>2928</v>
      </c>
    </row>
    <row r="554" spans="1:13">
      <c r="A554" t="s">
        <v>565</v>
      </c>
      <c r="B554">
        <v>2021</v>
      </c>
      <c r="C554" t="s">
        <v>1171</v>
      </c>
      <c r="D554" t="s">
        <v>1671</v>
      </c>
      <c r="E554" t="s">
        <v>1966</v>
      </c>
      <c r="F554" t="s">
        <v>2291</v>
      </c>
      <c r="G554" t="s">
        <v>1333</v>
      </c>
      <c r="H554" t="s">
        <v>2688</v>
      </c>
      <c r="I554" t="s">
        <v>2873</v>
      </c>
      <c r="L554" t="s">
        <v>2927</v>
      </c>
      <c r="M554" s="2" t="s">
        <v>2928</v>
      </c>
    </row>
    <row r="555" spans="1:13">
      <c r="A555" t="s">
        <v>566</v>
      </c>
      <c r="B555">
        <v>2015</v>
      </c>
      <c r="C555" t="s">
        <v>1172</v>
      </c>
      <c r="D555" t="s">
        <v>1672</v>
      </c>
      <c r="F555" t="s">
        <v>1676</v>
      </c>
      <c r="H555" t="s">
        <v>2689</v>
      </c>
      <c r="L555" t="s">
        <v>2927</v>
      </c>
      <c r="M555" s="2" t="s">
        <v>2928</v>
      </c>
    </row>
    <row r="556" spans="1:13">
      <c r="A556" t="s">
        <v>567</v>
      </c>
      <c r="B556">
        <v>2015</v>
      </c>
      <c r="C556" t="s">
        <v>1173</v>
      </c>
      <c r="D556" t="s">
        <v>1673</v>
      </c>
      <c r="E556" t="s">
        <v>1377</v>
      </c>
      <c r="F556" t="s">
        <v>2292</v>
      </c>
      <c r="G556" t="s">
        <v>1911</v>
      </c>
      <c r="H556" t="s">
        <v>2690</v>
      </c>
      <c r="L556" t="s">
        <v>2927</v>
      </c>
      <c r="M556" s="2" t="s">
        <v>2928</v>
      </c>
    </row>
    <row r="557" spans="1:13">
      <c r="A557" t="s">
        <v>568</v>
      </c>
      <c r="B557">
        <v>2021</v>
      </c>
      <c r="C557" t="s">
        <v>1174</v>
      </c>
      <c r="D557" t="s">
        <v>1673</v>
      </c>
      <c r="E557" t="s">
        <v>1377</v>
      </c>
      <c r="F557" t="s">
        <v>2292</v>
      </c>
      <c r="G557" t="s">
        <v>1911</v>
      </c>
      <c r="H557" t="s">
        <v>2691</v>
      </c>
      <c r="I557" t="s">
        <v>2874</v>
      </c>
      <c r="L557" t="s">
        <v>2927</v>
      </c>
      <c r="M557" s="2" t="s">
        <v>2928</v>
      </c>
    </row>
    <row r="558" spans="1:13">
      <c r="A558" t="s">
        <v>569</v>
      </c>
      <c r="B558">
        <v>2021</v>
      </c>
      <c r="C558" t="s">
        <v>1175</v>
      </c>
      <c r="D558" t="s">
        <v>1673</v>
      </c>
      <c r="E558" t="s">
        <v>1377</v>
      </c>
      <c r="F558" t="s">
        <v>2292</v>
      </c>
      <c r="G558" t="s">
        <v>1911</v>
      </c>
      <c r="H558" t="s">
        <v>2691</v>
      </c>
      <c r="I558" t="s">
        <v>2874</v>
      </c>
      <c r="L558" t="s">
        <v>2927</v>
      </c>
      <c r="M558" s="2" t="s">
        <v>2928</v>
      </c>
    </row>
    <row r="559" spans="1:13">
      <c r="A559" t="s">
        <v>570</v>
      </c>
      <c r="B559">
        <v>2014</v>
      </c>
      <c r="C559" t="s">
        <v>1176</v>
      </c>
      <c r="D559" t="s">
        <v>1674</v>
      </c>
      <c r="E559" t="s">
        <v>1967</v>
      </c>
      <c r="F559" t="s">
        <v>1589</v>
      </c>
      <c r="G559" t="s">
        <v>1965</v>
      </c>
      <c r="H559" t="s">
        <v>2491</v>
      </c>
      <c r="I559" t="s">
        <v>2279</v>
      </c>
      <c r="L559" t="s">
        <v>2927</v>
      </c>
      <c r="M559" s="2" t="s">
        <v>2928</v>
      </c>
    </row>
    <row r="560" spans="1:13">
      <c r="A560" t="s">
        <v>571</v>
      </c>
      <c r="B560">
        <v>2016</v>
      </c>
      <c r="C560" t="s">
        <v>1177</v>
      </c>
      <c r="D560" t="s">
        <v>1675</v>
      </c>
      <c r="E560" t="s">
        <v>1968</v>
      </c>
      <c r="F560" t="s">
        <v>1815</v>
      </c>
      <c r="G560" t="s">
        <v>2489</v>
      </c>
      <c r="H560" t="s">
        <v>1415</v>
      </c>
      <c r="I560" t="s">
        <v>1918</v>
      </c>
      <c r="L560" t="s">
        <v>2927</v>
      </c>
      <c r="M560" s="2" t="s">
        <v>2928</v>
      </c>
    </row>
    <row r="561" spans="1:13">
      <c r="A561" t="s">
        <v>572</v>
      </c>
      <c r="B561">
        <v>2016</v>
      </c>
      <c r="C561" t="s">
        <v>781</v>
      </c>
      <c r="D561" t="s">
        <v>1353</v>
      </c>
      <c r="F561" t="s">
        <v>1353</v>
      </c>
      <c r="H561" t="s">
        <v>1917</v>
      </c>
      <c r="I561" t="s">
        <v>2875</v>
      </c>
      <c r="L561" t="s">
        <v>2927</v>
      </c>
      <c r="M561" s="2" t="s">
        <v>2928</v>
      </c>
    </row>
    <row r="562" spans="1:13">
      <c r="A562" t="s">
        <v>573</v>
      </c>
      <c r="B562">
        <v>2016</v>
      </c>
      <c r="C562" t="s">
        <v>781</v>
      </c>
      <c r="D562" t="s">
        <v>1676</v>
      </c>
      <c r="E562" t="s">
        <v>1968</v>
      </c>
      <c r="F562" t="s">
        <v>1468</v>
      </c>
      <c r="G562" t="s">
        <v>2489</v>
      </c>
      <c r="H562" t="s">
        <v>1921</v>
      </c>
      <c r="I562" t="s">
        <v>2628</v>
      </c>
      <c r="L562" t="s">
        <v>2927</v>
      </c>
      <c r="M562" s="2" t="s">
        <v>2928</v>
      </c>
    </row>
    <row r="563" spans="1:13">
      <c r="A563" t="s">
        <v>574</v>
      </c>
      <c r="B563">
        <v>2015</v>
      </c>
      <c r="C563" t="s">
        <v>1178</v>
      </c>
      <c r="D563" t="s">
        <v>1502</v>
      </c>
      <c r="F563" t="s">
        <v>2293</v>
      </c>
      <c r="L563" t="s">
        <v>2927</v>
      </c>
      <c r="M563" s="2" t="s">
        <v>2928</v>
      </c>
    </row>
    <row r="564" spans="1:13">
      <c r="A564" t="s">
        <v>575</v>
      </c>
      <c r="B564">
        <v>2022</v>
      </c>
      <c r="C564" t="s">
        <v>1179</v>
      </c>
      <c r="D564" t="s">
        <v>1429</v>
      </c>
      <c r="E564" t="s">
        <v>1969</v>
      </c>
      <c r="F564" t="s">
        <v>2294</v>
      </c>
      <c r="G564" t="s">
        <v>1945</v>
      </c>
      <c r="H564" t="s">
        <v>2692</v>
      </c>
      <c r="I564" t="s">
        <v>2876</v>
      </c>
      <c r="L564" t="s">
        <v>2927</v>
      </c>
      <c r="M564" s="2" t="s">
        <v>2928</v>
      </c>
    </row>
    <row r="565" spans="1:13">
      <c r="A565" t="s">
        <v>576</v>
      </c>
      <c r="C565" t="s">
        <v>1180</v>
      </c>
      <c r="D565" t="s">
        <v>1448</v>
      </c>
      <c r="F565" t="s">
        <v>2295</v>
      </c>
      <c r="L565" t="s">
        <v>2927</v>
      </c>
      <c r="M565" s="2" t="s">
        <v>2928</v>
      </c>
    </row>
    <row r="566" spans="1:13">
      <c r="A566" t="s">
        <v>577</v>
      </c>
      <c r="B566">
        <v>2018</v>
      </c>
      <c r="C566" t="s">
        <v>1181</v>
      </c>
      <c r="D566" t="s">
        <v>1578</v>
      </c>
      <c r="F566" t="s">
        <v>2296</v>
      </c>
      <c r="L566" t="s">
        <v>2927</v>
      </c>
      <c r="M566" s="2" t="s">
        <v>2928</v>
      </c>
    </row>
    <row r="567" spans="1:13">
      <c r="A567" t="s">
        <v>578</v>
      </c>
      <c r="B567">
        <v>2021</v>
      </c>
      <c r="C567" t="s">
        <v>1182</v>
      </c>
      <c r="D567" t="s">
        <v>1646</v>
      </c>
      <c r="E567" t="s">
        <v>1970</v>
      </c>
      <c r="F567" t="s">
        <v>1895</v>
      </c>
      <c r="G567" t="s">
        <v>1640</v>
      </c>
      <c r="H567" t="s">
        <v>2693</v>
      </c>
      <c r="I567" t="s">
        <v>1951</v>
      </c>
      <c r="L567" t="s">
        <v>2927</v>
      </c>
      <c r="M567" s="2" t="s">
        <v>2928</v>
      </c>
    </row>
    <row r="568" spans="1:13">
      <c r="A568" t="s">
        <v>579</v>
      </c>
      <c r="B568">
        <v>2016</v>
      </c>
      <c r="C568" t="s">
        <v>1183</v>
      </c>
      <c r="L568" t="s">
        <v>2927</v>
      </c>
      <c r="M568" s="2" t="s">
        <v>2928</v>
      </c>
    </row>
    <row r="569" spans="1:13">
      <c r="A569" t="s">
        <v>580</v>
      </c>
      <c r="B569">
        <v>2016</v>
      </c>
      <c r="C569" t="s">
        <v>781</v>
      </c>
      <c r="D569" t="s">
        <v>1677</v>
      </c>
      <c r="F569" t="s">
        <v>1483</v>
      </c>
      <c r="G569" t="s">
        <v>1956</v>
      </c>
      <c r="H569" t="s">
        <v>2694</v>
      </c>
      <c r="I569" t="s">
        <v>1435</v>
      </c>
      <c r="L569" t="s">
        <v>2927</v>
      </c>
      <c r="M569" s="2" t="s">
        <v>2928</v>
      </c>
    </row>
    <row r="570" spans="1:13">
      <c r="A570" t="s">
        <v>581</v>
      </c>
      <c r="B570">
        <v>2016</v>
      </c>
      <c r="C570" t="s">
        <v>1184</v>
      </c>
      <c r="D570" t="s">
        <v>1504</v>
      </c>
      <c r="E570" t="s">
        <v>1856</v>
      </c>
      <c r="F570" t="s">
        <v>1695</v>
      </c>
      <c r="G570" t="s">
        <v>2359</v>
      </c>
      <c r="I570" t="s">
        <v>2877</v>
      </c>
      <c r="L570" t="s">
        <v>2927</v>
      </c>
      <c r="M570" s="2" t="s">
        <v>2928</v>
      </c>
    </row>
    <row r="571" spans="1:13">
      <c r="A571" t="s">
        <v>582</v>
      </c>
      <c r="B571">
        <v>2018</v>
      </c>
      <c r="C571" t="s">
        <v>1185</v>
      </c>
      <c r="H571" t="s">
        <v>2588</v>
      </c>
      <c r="I571" t="s">
        <v>1764</v>
      </c>
      <c r="L571" t="s">
        <v>2927</v>
      </c>
      <c r="M571" s="2" t="s">
        <v>2928</v>
      </c>
    </row>
    <row r="572" spans="1:13">
      <c r="A572" t="s">
        <v>583</v>
      </c>
      <c r="B572">
        <v>2016</v>
      </c>
      <c r="C572" t="s">
        <v>1186</v>
      </c>
      <c r="D572" t="s">
        <v>1678</v>
      </c>
      <c r="F572" t="s">
        <v>1678</v>
      </c>
      <c r="G572" t="s">
        <v>2252</v>
      </c>
      <c r="L572" t="s">
        <v>2927</v>
      </c>
      <c r="M572" s="2" t="s">
        <v>2928</v>
      </c>
    </row>
    <row r="573" spans="1:13">
      <c r="A573" t="s">
        <v>584</v>
      </c>
      <c r="C573" t="s">
        <v>1187</v>
      </c>
      <c r="D573" t="s">
        <v>1679</v>
      </c>
      <c r="E573" t="s">
        <v>1827</v>
      </c>
      <c r="F573" t="s">
        <v>2297</v>
      </c>
      <c r="G573" t="s">
        <v>2288</v>
      </c>
      <c r="L573" t="s">
        <v>2927</v>
      </c>
      <c r="M573" s="2" t="s">
        <v>2928</v>
      </c>
    </row>
    <row r="574" spans="1:13">
      <c r="A574" t="s">
        <v>585</v>
      </c>
      <c r="B574">
        <v>2014</v>
      </c>
      <c r="C574" t="s">
        <v>1188</v>
      </c>
      <c r="D574" t="s">
        <v>1680</v>
      </c>
      <c r="F574" t="s">
        <v>1336</v>
      </c>
      <c r="G574" t="s">
        <v>1622</v>
      </c>
      <c r="H574" t="s">
        <v>1704</v>
      </c>
      <c r="I574" t="s">
        <v>2273</v>
      </c>
      <c r="L574" t="s">
        <v>2927</v>
      </c>
      <c r="M574" s="2" t="s">
        <v>2928</v>
      </c>
    </row>
    <row r="575" spans="1:13">
      <c r="A575" t="s">
        <v>586</v>
      </c>
      <c r="B575">
        <v>2022</v>
      </c>
      <c r="C575" t="s">
        <v>1189</v>
      </c>
      <c r="D575" t="s">
        <v>1681</v>
      </c>
      <c r="E575" t="s">
        <v>1971</v>
      </c>
      <c r="F575" t="s">
        <v>2298</v>
      </c>
      <c r="G575" t="s">
        <v>2490</v>
      </c>
      <c r="H575" t="s">
        <v>2588</v>
      </c>
      <c r="I575" t="s">
        <v>2659</v>
      </c>
      <c r="L575" t="s">
        <v>2927</v>
      </c>
      <c r="M575" s="2" t="s">
        <v>2928</v>
      </c>
    </row>
    <row r="576" spans="1:13">
      <c r="A576" t="s">
        <v>587</v>
      </c>
      <c r="B576">
        <v>2014</v>
      </c>
      <c r="C576" t="s">
        <v>1190</v>
      </c>
      <c r="D576" t="s">
        <v>1682</v>
      </c>
      <c r="E576" t="s">
        <v>1972</v>
      </c>
      <c r="F576" t="s">
        <v>2172</v>
      </c>
      <c r="G576" t="s">
        <v>2154</v>
      </c>
      <c r="H576" t="s">
        <v>2695</v>
      </c>
      <c r="I576" t="s">
        <v>2878</v>
      </c>
      <c r="L576" t="s">
        <v>2927</v>
      </c>
      <c r="M576" s="2" t="s">
        <v>2928</v>
      </c>
    </row>
    <row r="577" spans="1:13">
      <c r="A577" t="s">
        <v>588</v>
      </c>
      <c r="C577" t="s">
        <v>1191</v>
      </c>
      <c r="D577" t="s">
        <v>1683</v>
      </c>
      <c r="F577" t="s">
        <v>2299</v>
      </c>
      <c r="H577" t="s">
        <v>2607</v>
      </c>
      <c r="L577" t="s">
        <v>2927</v>
      </c>
      <c r="M577" s="2" t="s">
        <v>2928</v>
      </c>
    </row>
    <row r="578" spans="1:13">
      <c r="A578" t="s">
        <v>589</v>
      </c>
      <c r="B578">
        <v>2019</v>
      </c>
      <c r="C578" t="s">
        <v>1192</v>
      </c>
      <c r="D578" t="s">
        <v>1684</v>
      </c>
      <c r="E578" t="s">
        <v>1771</v>
      </c>
      <c r="F578" t="s">
        <v>2300</v>
      </c>
      <c r="G578" t="s">
        <v>2003</v>
      </c>
      <c r="H578" t="s">
        <v>2696</v>
      </c>
      <c r="I578" t="s">
        <v>2879</v>
      </c>
      <c r="L578" t="s">
        <v>2927</v>
      </c>
      <c r="M578" s="2" t="s">
        <v>2928</v>
      </c>
    </row>
    <row r="579" spans="1:13">
      <c r="A579" t="s">
        <v>590</v>
      </c>
      <c r="B579">
        <v>2022</v>
      </c>
      <c r="C579" t="s">
        <v>1193</v>
      </c>
      <c r="D579" t="s">
        <v>1545</v>
      </c>
      <c r="E579" t="s">
        <v>1973</v>
      </c>
      <c r="F579" t="s">
        <v>1645</v>
      </c>
      <c r="G579" t="s">
        <v>1923</v>
      </c>
      <c r="H579" t="s">
        <v>1491</v>
      </c>
      <c r="I579" t="s">
        <v>1407</v>
      </c>
      <c r="L579" t="s">
        <v>2927</v>
      </c>
      <c r="M579" s="2" t="s">
        <v>2928</v>
      </c>
    </row>
    <row r="580" spans="1:13">
      <c r="A580" t="s">
        <v>591</v>
      </c>
      <c r="B580">
        <v>2022</v>
      </c>
      <c r="C580" t="s">
        <v>1194</v>
      </c>
      <c r="F580" t="s">
        <v>1478</v>
      </c>
      <c r="G580" t="s">
        <v>1527</v>
      </c>
      <c r="L580" t="s">
        <v>2927</v>
      </c>
      <c r="M580" s="2" t="s">
        <v>2928</v>
      </c>
    </row>
    <row r="581" spans="1:13">
      <c r="A581" t="s">
        <v>592</v>
      </c>
      <c r="B581">
        <v>2021</v>
      </c>
      <c r="C581" t="s">
        <v>1195</v>
      </c>
      <c r="D581" t="s">
        <v>1685</v>
      </c>
      <c r="E581" t="s">
        <v>1491</v>
      </c>
      <c r="F581" t="s">
        <v>1423</v>
      </c>
      <c r="G581" t="s">
        <v>1420</v>
      </c>
      <c r="H581" t="s">
        <v>2697</v>
      </c>
      <c r="I581" t="s">
        <v>1412</v>
      </c>
      <c r="L581" t="s">
        <v>2927</v>
      </c>
      <c r="M581" s="2" t="s">
        <v>2928</v>
      </c>
    </row>
    <row r="582" spans="1:13">
      <c r="A582" t="s">
        <v>593</v>
      </c>
      <c r="B582">
        <v>2022</v>
      </c>
      <c r="C582" t="s">
        <v>1196</v>
      </c>
      <c r="D582" t="s">
        <v>1686</v>
      </c>
      <c r="E582" t="s">
        <v>1974</v>
      </c>
      <c r="F582" t="s">
        <v>2301</v>
      </c>
      <c r="G582" t="s">
        <v>2006</v>
      </c>
      <c r="H582" t="s">
        <v>2698</v>
      </c>
      <c r="I582" t="s">
        <v>1660</v>
      </c>
      <c r="L582" t="s">
        <v>2927</v>
      </c>
      <c r="M582" s="2" t="s">
        <v>2928</v>
      </c>
    </row>
    <row r="583" spans="1:13">
      <c r="A583" t="s">
        <v>594</v>
      </c>
      <c r="C583" t="s">
        <v>1197</v>
      </c>
      <c r="D583" t="s">
        <v>1480</v>
      </c>
      <c r="F583" t="s">
        <v>2302</v>
      </c>
      <c r="L583" t="s">
        <v>2927</v>
      </c>
      <c r="M583" s="2" t="s">
        <v>2928</v>
      </c>
    </row>
    <row r="584" spans="1:13">
      <c r="A584" t="s">
        <v>595</v>
      </c>
      <c r="B584">
        <v>2021</v>
      </c>
      <c r="C584" t="s">
        <v>1198</v>
      </c>
      <c r="D584" t="s">
        <v>1687</v>
      </c>
      <c r="E584" t="s">
        <v>1640</v>
      </c>
      <c r="F584" t="s">
        <v>2303</v>
      </c>
      <c r="G584" t="s">
        <v>1770</v>
      </c>
      <c r="H584" t="s">
        <v>1611</v>
      </c>
      <c r="I584" t="s">
        <v>2880</v>
      </c>
      <c r="L584" t="s">
        <v>2927</v>
      </c>
      <c r="M584" s="2" t="s">
        <v>2928</v>
      </c>
    </row>
    <row r="585" spans="1:13">
      <c r="A585" t="s">
        <v>596</v>
      </c>
      <c r="B585">
        <v>2016</v>
      </c>
      <c r="C585" t="s">
        <v>1199</v>
      </c>
      <c r="D585" t="s">
        <v>1688</v>
      </c>
      <c r="F585" t="s">
        <v>2304</v>
      </c>
      <c r="H585" t="s">
        <v>2699</v>
      </c>
      <c r="L585" t="s">
        <v>2927</v>
      </c>
      <c r="M585" s="2" t="s">
        <v>2928</v>
      </c>
    </row>
    <row r="586" spans="1:13">
      <c r="A586" t="s">
        <v>597</v>
      </c>
      <c r="C586" t="s">
        <v>1200</v>
      </c>
      <c r="D586" t="s">
        <v>1689</v>
      </c>
      <c r="F586" t="s">
        <v>1419</v>
      </c>
      <c r="L586" t="s">
        <v>2927</v>
      </c>
      <c r="M586" s="2" t="s">
        <v>2928</v>
      </c>
    </row>
    <row r="587" spans="1:13">
      <c r="A587" t="s">
        <v>598</v>
      </c>
      <c r="B587">
        <v>2022</v>
      </c>
      <c r="C587" t="s">
        <v>1201</v>
      </c>
      <c r="D587" t="s">
        <v>1690</v>
      </c>
      <c r="F587" t="s">
        <v>2305</v>
      </c>
      <c r="H587" t="s">
        <v>2700</v>
      </c>
      <c r="I587" t="s">
        <v>2881</v>
      </c>
      <c r="L587" t="s">
        <v>2927</v>
      </c>
      <c r="M587" s="2" t="s">
        <v>2928</v>
      </c>
    </row>
    <row r="588" spans="1:13">
      <c r="A588" t="s">
        <v>599</v>
      </c>
      <c r="B588">
        <v>2016</v>
      </c>
      <c r="C588" t="s">
        <v>1202</v>
      </c>
      <c r="D588" t="s">
        <v>1691</v>
      </c>
      <c r="E588" t="s">
        <v>1975</v>
      </c>
      <c r="F588" t="s">
        <v>2306</v>
      </c>
      <c r="G588" t="s">
        <v>1409</v>
      </c>
      <c r="H588" t="s">
        <v>2701</v>
      </c>
      <c r="I588" t="s">
        <v>2882</v>
      </c>
      <c r="L588" t="s">
        <v>2927</v>
      </c>
      <c r="M588" s="2" t="s">
        <v>2928</v>
      </c>
    </row>
    <row r="589" spans="1:13">
      <c r="A589" t="s">
        <v>600</v>
      </c>
      <c r="B589">
        <v>2018</v>
      </c>
      <c r="C589" t="s">
        <v>1203</v>
      </c>
      <c r="H589" t="s">
        <v>2702</v>
      </c>
      <c r="I589" t="s">
        <v>2883</v>
      </c>
      <c r="L589" t="s">
        <v>2927</v>
      </c>
      <c r="M589" s="2" t="s">
        <v>2928</v>
      </c>
    </row>
    <row r="590" spans="1:13">
      <c r="A590" t="s">
        <v>601</v>
      </c>
      <c r="B590">
        <v>2021</v>
      </c>
      <c r="C590" t="s">
        <v>1204</v>
      </c>
      <c r="D590" t="s">
        <v>1692</v>
      </c>
      <c r="E590" t="s">
        <v>1976</v>
      </c>
      <c r="F590" t="s">
        <v>1409</v>
      </c>
      <c r="G590" t="s">
        <v>2433</v>
      </c>
      <c r="H590" t="s">
        <v>2703</v>
      </c>
      <c r="I590" t="s">
        <v>2529</v>
      </c>
      <c r="L590" t="s">
        <v>2927</v>
      </c>
      <c r="M590" s="2" t="s">
        <v>2928</v>
      </c>
    </row>
    <row r="591" spans="1:13">
      <c r="A591" t="s">
        <v>602</v>
      </c>
      <c r="B591">
        <v>2021</v>
      </c>
      <c r="C591" t="s">
        <v>1205</v>
      </c>
      <c r="E591" t="s">
        <v>1977</v>
      </c>
      <c r="G591" t="s">
        <v>2481</v>
      </c>
      <c r="H591" t="s">
        <v>2704</v>
      </c>
      <c r="I591" t="s">
        <v>1415</v>
      </c>
      <c r="L591" t="s">
        <v>2927</v>
      </c>
      <c r="M591" s="2" t="s">
        <v>2928</v>
      </c>
    </row>
    <row r="592" spans="1:13">
      <c r="A592" t="s">
        <v>603</v>
      </c>
      <c r="B592">
        <v>2021</v>
      </c>
      <c r="C592" t="s">
        <v>1206</v>
      </c>
      <c r="D592" t="s">
        <v>1693</v>
      </c>
      <c r="L592" t="s">
        <v>2927</v>
      </c>
      <c r="M592" s="2" t="s">
        <v>2928</v>
      </c>
    </row>
    <row r="593" spans="1:13">
      <c r="A593" t="s">
        <v>604</v>
      </c>
      <c r="B593">
        <v>2019</v>
      </c>
      <c r="C593" t="s">
        <v>1207</v>
      </c>
      <c r="L593" t="s">
        <v>2927</v>
      </c>
      <c r="M593" s="2" t="s">
        <v>2928</v>
      </c>
    </row>
    <row r="594" spans="1:13">
      <c r="A594" t="s">
        <v>605</v>
      </c>
      <c r="B594">
        <v>2014</v>
      </c>
      <c r="C594" t="s">
        <v>1208</v>
      </c>
      <c r="D594" t="s">
        <v>1694</v>
      </c>
      <c r="E594" t="s">
        <v>1978</v>
      </c>
      <c r="F594" t="s">
        <v>2307</v>
      </c>
      <c r="G594" t="s">
        <v>2421</v>
      </c>
      <c r="H594" t="s">
        <v>1913</v>
      </c>
      <c r="I594" t="s">
        <v>2683</v>
      </c>
      <c r="L594" t="s">
        <v>2927</v>
      </c>
      <c r="M594" s="2" t="s">
        <v>2928</v>
      </c>
    </row>
    <row r="595" spans="1:13">
      <c r="A595" t="s">
        <v>606</v>
      </c>
      <c r="B595">
        <v>2015</v>
      </c>
      <c r="C595" t="s">
        <v>1209</v>
      </c>
      <c r="D595" t="s">
        <v>1695</v>
      </c>
      <c r="E595" t="s">
        <v>1979</v>
      </c>
      <c r="F595" t="s">
        <v>2308</v>
      </c>
      <c r="G595" t="s">
        <v>2491</v>
      </c>
      <c r="H595" t="s">
        <v>2252</v>
      </c>
      <c r="I595" t="s">
        <v>2884</v>
      </c>
      <c r="L595" t="s">
        <v>2927</v>
      </c>
      <c r="M595" s="2" t="s">
        <v>2928</v>
      </c>
    </row>
    <row r="596" spans="1:13">
      <c r="A596" t="s">
        <v>607</v>
      </c>
      <c r="B596">
        <v>2015</v>
      </c>
      <c r="C596" t="s">
        <v>781</v>
      </c>
      <c r="D596" t="s">
        <v>1475</v>
      </c>
      <c r="F596" t="s">
        <v>1336</v>
      </c>
      <c r="H596" t="s">
        <v>2705</v>
      </c>
      <c r="L596" t="s">
        <v>2927</v>
      </c>
      <c r="M596" s="2" t="s">
        <v>2928</v>
      </c>
    </row>
    <row r="597" spans="1:13">
      <c r="A597" t="s">
        <v>608</v>
      </c>
      <c r="B597">
        <v>2015</v>
      </c>
      <c r="C597" t="s">
        <v>781</v>
      </c>
      <c r="D597" t="s">
        <v>1456</v>
      </c>
      <c r="F597" t="s">
        <v>1336</v>
      </c>
      <c r="H597" t="s">
        <v>2706</v>
      </c>
      <c r="L597" t="s">
        <v>2927</v>
      </c>
      <c r="M597" s="2" t="s">
        <v>2928</v>
      </c>
    </row>
    <row r="598" spans="1:13">
      <c r="A598" t="s">
        <v>609</v>
      </c>
      <c r="B598">
        <v>2015</v>
      </c>
      <c r="C598" t="s">
        <v>781</v>
      </c>
      <c r="D598" t="s">
        <v>1696</v>
      </c>
      <c r="F598" t="s">
        <v>2309</v>
      </c>
      <c r="H598" t="s">
        <v>2707</v>
      </c>
      <c r="L598" t="s">
        <v>2927</v>
      </c>
      <c r="M598" s="2" t="s">
        <v>2928</v>
      </c>
    </row>
    <row r="599" spans="1:13">
      <c r="A599" t="s">
        <v>610</v>
      </c>
      <c r="B599">
        <v>2015</v>
      </c>
      <c r="C599" t="s">
        <v>1210</v>
      </c>
      <c r="D599" t="s">
        <v>1697</v>
      </c>
      <c r="E599" t="s">
        <v>1980</v>
      </c>
      <c r="F599" t="s">
        <v>2310</v>
      </c>
      <c r="G599" t="s">
        <v>2097</v>
      </c>
      <c r="H599" t="s">
        <v>2252</v>
      </c>
      <c r="I599" t="s">
        <v>1491</v>
      </c>
      <c r="L599" t="s">
        <v>2927</v>
      </c>
      <c r="M599" s="2" t="s">
        <v>2928</v>
      </c>
    </row>
    <row r="600" spans="1:13">
      <c r="A600" t="s">
        <v>611</v>
      </c>
      <c r="B600">
        <v>2015</v>
      </c>
      <c r="C600" t="s">
        <v>1211</v>
      </c>
      <c r="D600" t="s">
        <v>1698</v>
      </c>
      <c r="E600" t="s">
        <v>1810</v>
      </c>
      <c r="F600" t="s">
        <v>1472</v>
      </c>
      <c r="G600" t="s">
        <v>2471</v>
      </c>
      <c r="L600" t="s">
        <v>2927</v>
      </c>
      <c r="M600" s="2" t="s">
        <v>2928</v>
      </c>
    </row>
    <row r="601" spans="1:13">
      <c r="A601" t="s">
        <v>612</v>
      </c>
      <c r="B601">
        <v>2022</v>
      </c>
      <c r="C601" t="s">
        <v>1212</v>
      </c>
      <c r="D601" t="s">
        <v>1369</v>
      </c>
      <c r="E601" t="s">
        <v>1981</v>
      </c>
      <c r="F601" t="s">
        <v>2311</v>
      </c>
      <c r="G601" t="s">
        <v>1371</v>
      </c>
      <c r="H601" t="s">
        <v>2708</v>
      </c>
      <c r="I601" t="s">
        <v>1666</v>
      </c>
      <c r="L601" t="s">
        <v>2927</v>
      </c>
      <c r="M601" s="2" t="s">
        <v>2928</v>
      </c>
    </row>
    <row r="602" spans="1:13">
      <c r="A602" t="s">
        <v>613</v>
      </c>
      <c r="B602">
        <v>2021</v>
      </c>
      <c r="C602" t="s">
        <v>1213</v>
      </c>
      <c r="D602" t="s">
        <v>1699</v>
      </c>
      <c r="E602" t="s">
        <v>1485</v>
      </c>
      <c r="F602" t="s">
        <v>2312</v>
      </c>
      <c r="G602" t="s">
        <v>2492</v>
      </c>
      <c r="H602" t="s">
        <v>1403</v>
      </c>
      <c r="I602" t="s">
        <v>2885</v>
      </c>
      <c r="L602" t="s">
        <v>2927</v>
      </c>
      <c r="M602" s="2" t="s">
        <v>2928</v>
      </c>
    </row>
    <row r="603" spans="1:13">
      <c r="A603" t="s">
        <v>614</v>
      </c>
      <c r="B603">
        <v>2016</v>
      </c>
      <c r="C603" t="s">
        <v>1214</v>
      </c>
      <c r="D603" t="s">
        <v>1700</v>
      </c>
      <c r="E603" t="s">
        <v>1982</v>
      </c>
      <c r="F603" t="s">
        <v>2313</v>
      </c>
      <c r="G603" t="s">
        <v>2493</v>
      </c>
      <c r="H603" t="s">
        <v>2709</v>
      </c>
      <c r="I603" t="s">
        <v>2718</v>
      </c>
      <c r="L603" t="s">
        <v>2927</v>
      </c>
      <c r="M603" s="2" t="s">
        <v>2928</v>
      </c>
    </row>
    <row r="604" spans="1:13">
      <c r="A604" t="s">
        <v>615</v>
      </c>
      <c r="B604">
        <v>2021</v>
      </c>
      <c r="C604" t="s">
        <v>1215</v>
      </c>
      <c r="D604" t="s">
        <v>1625</v>
      </c>
      <c r="E604" t="s">
        <v>1958</v>
      </c>
      <c r="F604" t="s">
        <v>2314</v>
      </c>
      <c r="G604" t="s">
        <v>1871</v>
      </c>
      <c r="H604" t="s">
        <v>2083</v>
      </c>
      <c r="L604" t="s">
        <v>2927</v>
      </c>
      <c r="M604" s="2" t="s">
        <v>2928</v>
      </c>
    </row>
    <row r="605" spans="1:13">
      <c r="A605" t="s">
        <v>616</v>
      </c>
      <c r="B605">
        <v>2021</v>
      </c>
      <c r="C605" t="s">
        <v>1216</v>
      </c>
      <c r="D605" t="s">
        <v>1701</v>
      </c>
      <c r="E605" t="s">
        <v>1983</v>
      </c>
      <c r="F605" t="s">
        <v>2036</v>
      </c>
      <c r="G605" t="s">
        <v>1666</v>
      </c>
      <c r="H605" t="s">
        <v>2710</v>
      </c>
      <c r="I605" t="s">
        <v>1767</v>
      </c>
      <c r="L605" t="s">
        <v>2927</v>
      </c>
      <c r="M605" s="2" t="s">
        <v>2928</v>
      </c>
    </row>
    <row r="606" spans="1:13">
      <c r="A606" t="s">
        <v>617</v>
      </c>
      <c r="B606">
        <v>2020</v>
      </c>
      <c r="C606" t="s">
        <v>1217</v>
      </c>
      <c r="D606">
        <f>1950</f>
        <v>0</v>
      </c>
      <c r="E606">
        <f>310</f>
        <v>0</v>
      </c>
      <c r="F606">
        <f>1.4</f>
        <v>0</v>
      </c>
      <c r="G606">
        <f>2.6</f>
        <v>0</v>
      </c>
      <c r="H606">
        <f>2780</f>
        <v>0</v>
      </c>
      <c r="I606">
        <f>14600</f>
        <v>0</v>
      </c>
      <c r="L606" t="s">
        <v>2927</v>
      </c>
      <c r="M606" s="2" t="s">
        <v>2928</v>
      </c>
    </row>
    <row r="607" spans="1:13">
      <c r="A607" t="s">
        <v>618</v>
      </c>
      <c r="B607">
        <v>2020</v>
      </c>
      <c r="C607" t="s">
        <v>781</v>
      </c>
      <c r="F607">
        <f>95</f>
        <v>0</v>
      </c>
      <c r="L607" t="s">
        <v>2927</v>
      </c>
      <c r="M607" s="2" t="s">
        <v>2928</v>
      </c>
    </row>
    <row r="608" spans="1:13">
      <c r="A608" t="s">
        <v>619</v>
      </c>
      <c r="B608">
        <v>2020</v>
      </c>
      <c r="C608" t="s">
        <v>781</v>
      </c>
      <c r="F608">
        <f>965</f>
        <v>0</v>
      </c>
      <c r="L608" t="s">
        <v>2927</v>
      </c>
      <c r="M608" s="2" t="s">
        <v>2928</v>
      </c>
    </row>
    <row r="609" spans="1:13">
      <c r="A609" t="s">
        <v>620</v>
      </c>
      <c r="B609">
        <v>2020</v>
      </c>
      <c r="C609" t="s">
        <v>781</v>
      </c>
      <c r="F609">
        <f>47</f>
        <v>0</v>
      </c>
      <c r="L609" t="s">
        <v>2927</v>
      </c>
      <c r="M609" s="2" t="s">
        <v>2928</v>
      </c>
    </row>
    <row r="610" spans="1:13">
      <c r="A610" t="s">
        <v>621</v>
      </c>
      <c r="B610">
        <v>2020</v>
      </c>
      <c r="C610" t="s">
        <v>781</v>
      </c>
      <c r="F610" t="s">
        <v>1455</v>
      </c>
      <c r="L610" t="s">
        <v>2927</v>
      </c>
      <c r="M610" s="2" t="s">
        <v>2928</v>
      </c>
    </row>
    <row r="611" spans="1:13">
      <c r="A611" t="s">
        <v>622</v>
      </c>
      <c r="B611">
        <v>2020</v>
      </c>
      <c r="C611" t="s">
        <v>781</v>
      </c>
      <c r="F611" t="s">
        <v>2315</v>
      </c>
      <c r="L611" t="s">
        <v>2927</v>
      </c>
      <c r="M611" s="2" t="s">
        <v>2928</v>
      </c>
    </row>
    <row r="612" spans="1:13">
      <c r="A612" t="s">
        <v>623</v>
      </c>
      <c r="B612">
        <v>2020</v>
      </c>
      <c r="C612" t="s">
        <v>781</v>
      </c>
      <c r="F612" t="s">
        <v>1558</v>
      </c>
      <c r="L612" t="s">
        <v>2927</v>
      </c>
      <c r="M612" s="2" t="s">
        <v>2928</v>
      </c>
    </row>
    <row r="613" spans="1:13">
      <c r="A613" t="s">
        <v>624</v>
      </c>
      <c r="C613" t="s">
        <v>1218</v>
      </c>
      <c r="D613" t="s">
        <v>1702</v>
      </c>
      <c r="E613" t="s">
        <v>1857</v>
      </c>
      <c r="F613" t="s">
        <v>1604</v>
      </c>
      <c r="G613" t="s">
        <v>2154</v>
      </c>
      <c r="H613" t="s">
        <v>1360</v>
      </c>
      <c r="I613" t="s">
        <v>1943</v>
      </c>
      <c r="L613" t="s">
        <v>2927</v>
      </c>
      <c r="M613" s="2" t="s">
        <v>2928</v>
      </c>
    </row>
    <row r="614" spans="1:13">
      <c r="A614" t="s">
        <v>625</v>
      </c>
      <c r="B614">
        <v>2021</v>
      </c>
      <c r="C614" t="s">
        <v>1219</v>
      </c>
      <c r="D614" t="s">
        <v>1523</v>
      </c>
      <c r="F614" t="s">
        <v>1508</v>
      </c>
      <c r="L614" t="s">
        <v>2927</v>
      </c>
      <c r="M614" s="2" t="s">
        <v>2928</v>
      </c>
    </row>
    <row r="615" spans="1:13">
      <c r="A615" t="s">
        <v>626</v>
      </c>
      <c r="B615">
        <v>2018</v>
      </c>
      <c r="C615" t="s">
        <v>1220</v>
      </c>
      <c r="D615" t="s">
        <v>1703</v>
      </c>
      <c r="E615" t="s">
        <v>1984</v>
      </c>
      <c r="F615" t="s">
        <v>2316</v>
      </c>
      <c r="G615" t="s">
        <v>2494</v>
      </c>
      <c r="H615" t="s">
        <v>2711</v>
      </c>
      <c r="I615" t="s">
        <v>2886</v>
      </c>
      <c r="L615" t="s">
        <v>2927</v>
      </c>
      <c r="M615" s="2" t="s">
        <v>2928</v>
      </c>
    </row>
    <row r="616" spans="1:13">
      <c r="A616" t="s">
        <v>627</v>
      </c>
      <c r="B616">
        <v>2016</v>
      </c>
      <c r="C616" t="s">
        <v>1221</v>
      </c>
      <c r="D616" t="s">
        <v>1402</v>
      </c>
      <c r="E616" t="s">
        <v>1985</v>
      </c>
      <c r="F616" t="s">
        <v>1578</v>
      </c>
      <c r="G616" t="s">
        <v>2495</v>
      </c>
      <c r="H616" t="s">
        <v>1479</v>
      </c>
      <c r="I616" t="s">
        <v>2887</v>
      </c>
      <c r="L616" t="s">
        <v>2927</v>
      </c>
      <c r="M616" s="2" t="s">
        <v>2928</v>
      </c>
    </row>
    <row r="617" spans="1:13">
      <c r="A617" t="s">
        <v>628</v>
      </c>
      <c r="B617">
        <v>2022</v>
      </c>
      <c r="C617" t="s">
        <v>1222</v>
      </c>
      <c r="D617" t="s">
        <v>1704</v>
      </c>
      <c r="E617" t="s">
        <v>1986</v>
      </c>
      <c r="F617" t="s">
        <v>2317</v>
      </c>
      <c r="G617" t="s">
        <v>2496</v>
      </c>
      <c r="H617" t="s">
        <v>2312</v>
      </c>
      <c r="I617" t="s">
        <v>1504</v>
      </c>
      <c r="L617" t="s">
        <v>2927</v>
      </c>
      <c r="M617" s="2" t="s">
        <v>2928</v>
      </c>
    </row>
    <row r="618" spans="1:13">
      <c r="A618" t="s">
        <v>629</v>
      </c>
      <c r="C618" t="s">
        <v>1223</v>
      </c>
      <c r="D618" t="s">
        <v>1705</v>
      </c>
      <c r="E618" t="s">
        <v>1830</v>
      </c>
      <c r="F618" t="s">
        <v>1684</v>
      </c>
      <c r="G618" t="s">
        <v>2497</v>
      </c>
      <c r="H618" t="s">
        <v>2712</v>
      </c>
      <c r="I618" t="s">
        <v>2888</v>
      </c>
      <c r="L618" t="s">
        <v>2927</v>
      </c>
      <c r="M618" s="2" t="s">
        <v>2928</v>
      </c>
    </row>
    <row r="619" spans="1:13">
      <c r="A619" t="s">
        <v>630</v>
      </c>
      <c r="B619">
        <v>2016</v>
      </c>
      <c r="C619" t="s">
        <v>1224</v>
      </c>
      <c r="D619" t="s">
        <v>1706</v>
      </c>
      <c r="E619" t="s">
        <v>1987</v>
      </c>
      <c r="F619" t="s">
        <v>1336</v>
      </c>
      <c r="G619" t="s">
        <v>2498</v>
      </c>
      <c r="H619" t="s">
        <v>1532</v>
      </c>
      <c r="I619" t="s">
        <v>1532</v>
      </c>
      <c r="L619" t="s">
        <v>2927</v>
      </c>
      <c r="M619" s="2" t="s">
        <v>2928</v>
      </c>
    </row>
    <row r="620" spans="1:13">
      <c r="A620" t="s">
        <v>631</v>
      </c>
      <c r="B620">
        <v>2019</v>
      </c>
      <c r="C620" t="s">
        <v>1225</v>
      </c>
      <c r="D620" t="s">
        <v>1707</v>
      </c>
      <c r="E620" t="s">
        <v>1960</v>
      </c>
      <c r="F620" t="s">
        <v>1526</v>
      </c>
      <c r="G620" t="s">
        <v>2499</v>
      </c>
      <c r="H620" t="s">
        <v>1945</v>
      </c>
      <c r="I620" t="s">
        <v>2623</v>
      </c>
      <c r="L620" t="s">
        <v>2927</v>
      </c>
      <c r="M620" s="2" t="s">
        <v>2928</v>
      </c>
    </row>
    <row r="621" spans="1:13">
      <c r="A621" t="s">
        <v>632</v>
      </c>
      <c r="B621">
        <v>2019</v>
      </c>
      <c r="C621" t="s">
        <v>1226</v>
      </c>
      <c r="F621" t="s">
        <v>2318</v>
      </c>
      <c r="L621" t="s">
        <v>2927</v>
      </c>
      <c r="M621" s="2" t="s">
        <v>2928</v>
      </c>
    </row>
    <row r="622" spans="1:13">
      <c r="A622" t="s">
        <v>633</v>
      </c>
      <c r="B622">
        <v>2019</v>
      </c>
      <c r="C622" t="s">
        <v>1227</v>
      </c>
      <c r="F622" t="s">
        <v>2318</v>
      </c>
      <c r="H622" t="s">
        <v>1532</v>
      </c>
      <c r="L622" t="s">
        <v>2927</v>
      </c>
      <c r="M622" s="2" t="s">
        <v>2928</v>
      </c>
    </row>
    <row r="623" spans="1:13">
      <c r="A623" t="s">
        <v>634</v>
      </c>
      <c r="B623">
        <v>2016</v>
      </c>
      <c r="C623" t="s">
        <v>1228</v>
      </c>
      <c r="D623" t="s">
        <v>1518</v>
      </c>
      <c r="E623" t="s">
        <v>1670</v>
      </c>
      <c r="F623" t="s">
        <v>2216</v>
      </c>
      <c r="H623" t="s">
        <v>2713</v>
      </c>
      <c r="I623" t="s">
        <v>2889</v>
      </c>
      <c r="L623" t="s">
        <v>2927</v>
      </c>
      <c r="M623" s="2" t="s">
        <v>2928</v>
      </c>
    </row>
    <row r="624" spans="1:13">
      <c r="A624" t="s">
        <v>635</v>
      </c>
      <c r="B624">
        <v>2015</v>
      </c>
      <c r="C624" t="s">
        <v>1229</v>
      </c>
      <c r="D624" t="s">
        <v>1708</v>
      </c>
      <c r="E624" t="s">
        <v>1527</v>
      </c>
      <c r="F624" t="s">
        <v>2319</v>
      </c>
      <c r="G624" t="s">
        <v>2214</v>
      </c>
      <c r="H624" t="s">
        <v>2240</v>
      </c>
      <c r="I624" t="s">
        <v>2890</v>
      </c>
      <c r="L624" t="s">
        <v>2927</v>
      </c>
      <c r="M624" s="2" t="s">
        <v>2928</v>
      </c>
    </row>
    <row r="625" spans="1:13">
      <c r="A625" t="s">
        <v>636</v>
      </c>
      <c r="B625">
        <v>2016</v>
      </c>
      <c r="C625" t="s">
        <v>1230</v>
      </c>
      <c r="D625" t="s">
        <v>1709</v>
      </c>
      <c r="E625" t="s">
        <v>1988</v>
      </c>
      <c r="F625" t="s">
        <v>2320</v>
      </c>
      <c r="L625" t="s">
        <v>2927</v>
      </c>
      <c r="M625" s="2" t="s">
        <v>2928</v>
      </c>
    </row>
    <row r="626" spans="1:13">
      <c r="A626" t="s">
        <v>637</v>
      </c>
      <c r="B626">
        <v>2016</v>
      </c>
      <c r="C626" t="s">
        <v>1231</v>
      </c>
      <c r="D626" t="s">
        <v>1710</v>
      </c>
      <c r="F626" t="s">
        <v>1710</v>
      </c>
      <c r="H626" t="s">
        <v>2714</v>
      </c>
      <c r="I626" t="s">
        <v>2891</v>
      </c>
      <c r="L626" t="s">
        <v>2927</v>
      </c>
      <c r="M626" s="2" t="s">
        <v>2928</v>
      </c>
    </row>
    <row r="627" spans="1:13">
      <c r="A627" t="s">
        <v>638</v>
      </c>
      <c r="B627">
        <v>2022</v>
      </c>
      <c r="C627" t="s">
        <v>1232</v>
      </c>
      <c r="D627" t="s">
        <v>1711</v>
      </c>
      <c r="E627" t="s">
        <v>1989</v>
      </c>
      <c r="F627" t="s">
        <v>1741</v>
      </c>
      <c r="G627" t="s">
        <v>2500</v>
      </c>
      <c r="L627" t="s">
        <v>2927</v>
      </c>
      <c r="M627" s="2" t="s">
        <v>2928</v>
      </c>
    </row>
    <row r="628" spans="1:13">
      <c r="A628" t="s">
        <v>639</v>
      </c>
      <c r="B628">
        <v>2017</v>
      </c>
      <c r="C628" t="s">
        <v>1233</v>
      </c>
      <c r="D628" t="s">
        <v>1712</v>
      </c>
      <c r="E628" t="s">
        <v>1990</v>
      </c>
      <c r="F628" t="s">
        <v>2321</v>
      </c>
      <c r="G628" t="s">
        <v>2501</v>
      </c>
      <c r="H628" t="s">
        <v>2145</v>
      </c>
      <c r="I628" t="s">
        <v>1927</v>
      </c>
      <c r="L628" t="s">
        <v>2927</v>
      </c>
      <c r="M628" s="2" t="s">
        <v>2928</v>
      </c>
    </row>
    <row r="629" spans="1:13">
      <c r="A629" t="s">
        <v>640</v>
      </c>
      <c r="B629">
        <v>2015</v>
      </c>
      <c r="C629" t="s">
        <v>1234</v>
      </c>
      <c r="D629" t="s">
        <v>1713</v>
      </c>
      <c r="E629" t="s">
        <v>1991</v>
      </c>
      <c r="F629" t="s">
        <v>2322</v>
      </c>
      <c r="H629" t="s">
        <v>2318</v>
      </c>
      <c r="I629" t="s">
        <v>2279</v>
      </c>
      <c r="L629" t="s">
        <v>2927</v>
      </c>
      <c r="M629" s="2" t="s">
        <v>2928</v>
      </c>
    </row>
    <row r="630" spans="1:13">
      <c r="A630" t="s">
        <v>641</v>
      </c>
      <c r="B630">
        <v>2016</v>
      </c>
      <c r="C630" t="s">
        <v>1235</v>
      </c>
      <c r="D630" t="s">
        <v>1642</v>
      </c>
      <c r="E630" t="s">
        <v>1640</v>
      </c>
      <c r="F630" t="s">
        <v>2323</v>
      </c>
      <c r="G630" t="s">
        <v>1504</v>
      </c>
      <c r="H630" t="s">
        <v>1476</v>
      </c>
      <c r="I630" t="s">
        <v>1611</v>
      </c>
      <c r="L630" t="s">
        <v>2927</v>
      </c>
      <c r="M630" s="2" t="s">
        <v>2928</v>
      </c>
    </row>
    <row r="631" spans="1:13">
      <c r="A631" t="s">
        <v>642</v>
      </c>
      <c r="B631">
        <v>2017</v>
      </c>
      <c r="C631" t="s">
        <v>1236</v>
      </c>
      <c r="L631" t="s">
        <v>2927</v>
      </c>
      <c r="M631" s="2" t="s">
        <v>2928</v>
      </c>
    </row>
    <row r="632" spans="1:13">
      <c r="A632" t="s">
        <v>643</v>
      </c>
      <c r="B632">
        <v>2017</v>
      </c>
      <c r="C632" t="s">
        <v>1237</v>
      </c>
      <c r="L632" t="s">
        <v>2927</v>
      </c>
      <c r="M632" s="2" t="s">
        <v>2928</v>
      </c>
    </row>
    <row r="633" spans="1:13">
      <c r="A633" t="s">
        <v>644</v>
      </c>
      <c r="B633">
        <v>2016</v>
      </c>
      <c r="C633" t="s">
        <v>1238</v>
      </c>
      <c r="D633" t="s">
        <v>1714</v>
      </c>
      <c r="E633" t="s">
        <v>1992</v>
      </c>
      <c r="F633" t="s">
        <v>1956</v>
      </c>
      <c r="G633" t="s">
        <v>1863</v>
      </c>
      <c r="H633" t="s">
        <v>1504</v>
      </c>
      <c r="I633" t="s">
        <v>2418</v>
      </c>
      <c r="L633" t="s">
        <v>2927</v>
      </c>
      <c r="M633" s="2" t="s">
        <v>2928</v>
      </c>
    </row>
    <row r="634" spans="1:13">
      <c r="A634" t="s">
        <v>645</v>
      </c>
      <c r="B634">
        <v>2022</v>
      </c>
      <c r="C634" t="s">
        <v>1239</v>
      </c>
      <c r="D634" t="s">
        <v>1631</v>
      </c>
      <c r="E634" t="s">
        <v>1945</v>
      </c>
      <c r="F634" t="s">
        <v>2259</v>
      </c>
      <c r="G634" t="s">
        <v>1714</v>
      </c>
      <c r="H634" t="s">
        <v>1948</v>
      </c>
      <c r="I634" t="s">
        <v>1828</v>
      </c>
      <c r="L634" t="s">
        <v>2927</v>
      </c>
      <c r="M634" s="2" t="s">
        <v>2928</v>
      </c>
    </row>
    <row r="635" spans="1:13">
      <c r="A635" t="s">
        <v>646</v>
      </c>
      <c r="B635">
        <v>2016</v>
      </c>
      <c r="C635" t="s">
        <v>1240</v>
      </c>
      <c r="D635" t="s">
        <v>1404</v>
      </c>
      <c r="E635" t="s">
        <v>1993</v>
      </c>
      <c r="F635" t="s">
        <v>2324</v>
      </c>
      <c r="H635" t="s">
        <v>2715</v>
      </c>
      <c r="I635" t="s">
        <v>2892</v>
      </c>
      <c r="L635" t="s">
        <v>2927</v>
      </c>
      <c r="M635" s="2" t="s">
        <v>2928</v>
      </c>
    </row>
    <row r="636" spans="1:13">
      <c r="A636" t="s">
        <v>647</v>
      </c>
      <c r="B636">
        <v>2016</v>
      </c>
      <c r="C636" t="s">
        <v>1241</v>
      </c>
      <c r="F636" t="s">
        <v>2325</v>
      </c>
      <c r="G636" t="s">
        <v>1879</v>
      </c>
      <c r="L636" t="s">
        <v>2927</v>
      </c>
      <c r="M636" s="2" t="s">
        <v>2928</v>
      </c>
    </row>
    <row r="637" spans="1:13">
      <c r="A637" t="s">
        <v>648</v>
      </c>
      <c r="B637">
        <v>2022</v>
      </c>
      <c r="C637" t="s">
        <v>1242</v>
      </c>
      <c r="D637" t="s">
        <v>1418</v>
      </c>
      <c r="F637" t="s">
        <v>2326</v>
      </c>
      <c r="G637" t="s">
        <v>1843</v>
      </c>
      <c r="H637" t="s">
        <v>1417</v>
      </c>
      <c r="I637" t="s">
        <v>2893</v>
      </c>
      <c r="L637" t="s">
        <v>2927</v>
      </c>
      <c r="M637" s="2" t="s">
        <v>2928</v>
      </c>
    </row>
    <row r="638" spans="1:13">
      <c r="A638" t="s">
        <v>649</v>
      </c>
      <c r="B638">
        <v>2022</v>
      </c>
      <c r="C638" t="s">
        <v>1243</v>
      </c>
      <c r="D638" t="s">
        <v>1480</v>
      </c>
      <c r="L638" t="s">
        <v>2927</v>
      </c>
      <c r="M638" s="2" t="s">
        <v>2928</v>
      </c>
    </row>
    <row r="639" spans="1:13">
      <c r="A639" t="s">
        <v>650</v>
      </c>
      <c r="B639">
        <v>2022</v>
      </c>
      <c r="C639" t="s">
        <v>1244</v>
      </c>
      <c r="D639" t="s">
        <v>1715</v>
      </c>
      <c r="F639" t="s">
        <v>2327</v>
      </c>
      <c r="L639" t="s">
        <v>2927</v>
      </c>
      <c r="M639" s="2" t="s">
        <v>2928</v>
      </c>
    </row>
    <row r="640" spans="1:13">
      <c r="A640" t="s">
        <v>651</v>
      </c>
      <c r="B640">
        <v>2022</v>
      </c>
      <c r="C640" t="s">
        <v>1245</v>
      </c>
      <c r="L640" t="s">
        <v>2927</v>
      </c>
      <c r="M640" s="2" t="s">
        <v>2928</v>
      </c>
    </row>
    <row r="641" spans="1:13">
      <c r="A641" t="s">
        <v>652</v>
      </c>
      <c r="B641">
        <v>2021</v>
      </c>
      <c r="C641" t="s">
        <v>1246</v>
      </c>
      <c r="D641" t="s">
        <v>1642</v>
      </c>
      <c r="F641" t="s">
        <v>1670</v>
      </c>
      <c r="L641" t="s">
        <v>2927</v>
      </c>
      <c r="M641" s="2" t="s">
        <v>2928</v>
      </c>
    </row>
    <row r="642" spans="1:13">
      <c r="A642" t="s">
        <v>653</v>
      </c>
      <c r="C642" t="s">
        <v>1247</v>
      </c>
      <c r="D642" t="s">
        <v>1716</v>
      </c>
      <c r="F642" t="s">
        <v>2180</v>
      </c>
      <c r="H642" t="s">
        <v>1913</v>
      </c>
      <c r="L642" t="s">
        <v>2927</v>
      </c>
      <c r="M642" s="2" t="s">
        <v>2928</v>
      </c>
    </row>
    <row r="643" spans="1:13">
      <c r="A643" t="s">
        <v>654</v>
      </c>
      <c r="C643" t="s">
        <v>1248</v>
      </c>
      <c r="D643" t="s">
        <v>1717</v>
      </c>
      <c r="F643" t="s">
        <v>1852</v>
      </c>
      <c r="H643" t="s">
        <v>1440</v>
      </c>
      <c r="L643" t="s">
        <v>2927</v>
      </c>
      <c r="M643" s="2" t="s">
        <v>2928</v>
      </c>
    </row>
    <row r="644" spans="1:13">
      <c r="A644" t="s">
        <v>655</v>
      </c>
      <c r="C644" t="s">
        <v>1249</v>
      </c>
      <c r="D644" t="s">
        <v>1718</v>
      </c>
      <c r="E644" t="s">
        <v>1994</v>
      </c>
      <c r="F644" t="s">
        <v>1489</v>
      </c>
      <c r="G644" t="s">
        <v>1630</v>
      </c>
      <c r="H644" t="s">
        <v>1624</v>
      </c>
      <c r="I644" t="s">
        <v>2894</v>
      </c>
      <c r="L644" t="s">
        <v>2927</v>
      </c>
      <c r="M644" s="2" t="s">
        <v>2928</v>
      </c>
    </row>
    <row r="645" spans="1:13">
      <c r="A645" t="s">
        <v>656</v>
      </c>
      <c r="B645">
        <v>2022</v>
      </c>
      <c r="C645" t="s">
        <v>1250</v>
      </c>
      <c r="D645" t="s">
        <v>1719</v>
      </c>
      <c r="E645" t="s">
        <v>1512</v>
      </c>
      <c r="F645" t="s">
        <v>2328</v>
      </c>
      <c r="G645" t="s">
        <v>1670</v>
      </c>
      <c r="H645" t="s">
        <v>1582</v>
      </c>
      <c r="I645" t="s">
        <v>2895</v>
      </c>
      <c r="L645" t="s">
        <v>2927</v>
      </c>
      <c r="M645" s="2" t="s">
        <v>2928</v>
      </c>
    </row>
    <row r="646" spans="1:13">
      <c r="A646" t="s">
        <v>657</v>
      </c>
      <c r="B646">
        <v>2022</v>
      </c>
      <c r="C646" t="s">
        <v>1251</v>
      </c>
      <c r="D646" t="s">
        <v>1720</v>
      </c>
      <c r="E646" t="s">
        <v>1995</v>
      </c>
      <c r="F646" t="s">
        <v>1336</v>
      </c>
      <c r="G646" t="s">
        <v>1825</v>
      </c>
      <c r="H646" t="s">
        <v>2716</v>
      </c>
      <c r="L646" t="s">
        <v>2927</v>
      </c>
      <c r="M646" s="2" t="s">
        <v>2928</v>
      </c>
    </row>
    <row r="647" spans="1:13">
      <c r="A647" t="s">
        <v>658</v>
      </c>
      <c r="B647">
        <v>2021</v>
      </c>
      <c r="C647" t="s">
        <v>1252</v>
      </c>
      <c r="D647" t="s">
        <v>1721</v>
      </c>
      <c r="E647" t="s">
        <v>1996</v>
      </c>
      <c r="F647" t="s">
        <v>2329</v>
      </c>
      <c r="G647" t="s">
        <v>2386</v>
      </c>
      <c r="H647" t="s">
        <v>2717</v>
      </c>
      <c r="I647" t="s">
        <v>2896</v>
      </c>
      <c r="L647" t="s">
        <v>2927</v>
      </c>
      <c r="M647" s="2" t="s">
        <v>2928</v>
      </c>
    </row>
    <row r="648" spans="1:13">
      <c r="A648" t="s">
        <v>659</v>
      </c>
      <c r="B648">
        <v>2021</v>
      </c>
      <c r="C648" t="s">
        <v>1253</v>
      </c>
      <c r="D648" t="s">
        <v>1721</v>
      </c>
      <c r="E648" t="s">
        <v>1996</v>
      </c>
      <c r="F648" t="s">
        <v>2329</v>
      </c>
      <c r="G648" t="s">
        <v>2386</v>
      </c>
      <c r="H648" t="s">
        <v>2718</v>
      </c>
      <c r="L648" t="s">
        <v>2927</v>
      </c>
      <c r="M648" s="2" t="s">
        <v>2928</v>
      </c>
    </row>
    <row r="649" spans="1:13">
      <c r="A649" t="s">
        <v>660</v>
      </c>
      <c r="B649">
        <v>2021</v>
      </c>
      <c r="C649" t="s">
        <v>1254</v>
      </c>
      <c r="D649" t="s">
        <v>1722</v>
      </c>
      <c r="E649" t="s">
        <v>1997</v>
      </c>
      <c r="F649" t="s">
        <v>2330</v>
      </c>
      <c r="G649" t="s">
        <v>1660</v>
      </c>
      <c r="H649" t="s">
        <v>1708</v>
      </c>
      <c r="I649" t="s">
        <v>2897</v>
      </c>
      <c r="L649" t="s">
        <v>2927</v>
      </c>
      <c r="M649" s="2" t="s">
        <v>2928</v>
      </c>
    </row>
    <row r="650" spans="1:13">
      <c r="A650" t="s">
        <v>661</v>
      </c>
      <c r="B650">
        <v>2016</v>
      </c>
      <c r="C650" t="s">
        <v>781</v>
      </c>
      <c r="D650" t="s">
        <v>1336</v>
      </c>
      <c r="F650" t="s">
        <v>2331</v>
      </c>
      <c r="H650" t="s">
        <v>2333</v>
      </c>
      <c r="I650" t="s">
        <v>2898</v>
      </c>
      <c r="L650" t="s">
        <v>2927</v>
      </c>
      <c r="M650" s="2" t="s">
        <v>2928</v>
      </c>
    </row>
    <row r="651" spans="1:13">
      <c r="A651" t="s">
        <v>662</v>
      </c>
      <c r="B651">
        <v>2016</v>
      </c>
      <c r="C651" t="s">
        <v>781</v>
      </c>
      <c r="F651" t="s">
        <v>1336</v>
      </c>
      <c r="L651" t="s">
        <v>2927</v>
      </c>
      <c r="M651" s="2" t="s">
        <v>2928</v>
      </c>
    </row>
    <row r="652" spans="1:13">
      <c r="A652" t="s">
        <v>663</v>
      </c>
      <c r="B652">
        <v>2020</v>
      </c>
      <c r="C652" t="s">
        <v>1255</v>
      </c>
      <c r="D652" t="s">
        <v>1343</v>
      </c>
      <c r="E652">
        <f>14400</f>
        <v>0</v>
      </c>
      <c r="F652">
        <f>21000</f>
        <v>0</v>
      </c>
      <c r="G652">
        <f>12200</f>
        <v>0</v>
      </c>
      <c r="H652">
        <f>7</f>
        <v>0</v>
      </c>
      <c r="I652" t="s">
        <v>1509</v>
      </c>
      <c r="L652" t="s">
        <v>2927</v>
      </c>
      <c r="M652" s="2" t="s">
        <v>2928</v>
      </c>
    </row>
    <row r="653" spans="1:13">
      <c r="A653" t="s">
        <v>664</v>
      </c>
      <c r="B653">
        <v>2021</v>
      </c>
      <c r="C653" t="s">
        <v>1256</v>
      </c>
      <c r="D653" t="s">
        <v>1445</v>
      </c>
      <c r="F653" t="s">
        <v>1691</v>
      </c>
      <c r="L653" t="s">
        <v>2927</v>
      </c>
      <c r="M653" s="2" t="s">
        <v>2928</v>
      </c>
    </row>
    <row r="654" spans="1:13">
      <c r="A654" t="s">
        <v>665</v>
      </c>
      <c r="B654">
        <v>2015</v>
      </c>
      <c r="C654" t="s">
        <v>1257</v>
      </c>
      <c r="D654" t="s">
        <v>1723</v>
      </c>
      <c r="E654" t="s">
        <v>1998</v>
      </c>
      <c r="F654" t="s">
        <v>2332</v>
      </c>
      <c r="G654" t="s">
        <v>1578</v>
      </c>
      <c r="H654" t="s">
        <v>1837</v>
      </c>
      <c r="I654" t="s">
        <v>2899</v>
      </c>
      <c r="L654" t="s">
        <v>2927</v>
      </c>
      <c r="M654" s="2" t="s">
        <v>2928</v>
      </c>
    </row>
    <row r="655" spans="1:13">
      <c r="A655" t="s">
        <v>666</v>
      </c>
      <c r="B655">
        <v>2014</v>
      </c>
      <c r="C655" t="s">
        <v>1258</v>
      </c>
      <c r="D655" t="s">
        <v>1724</v>
      </c>
      <c r="F655" t="s">
        <v>1594</v>
      </c>
      <c r="G655" t="s">
        <v>1917</v>
      </c>
      <c r="H655" t="s">
        <v>1985</v>
      </c>
      <c r="I655" t="s">
        <v>2900</v>
      </c>
      <c r="L655" t="s">
        <v>2927</v>
      </c>
      <c r="M655" s="2" t="s">
        <v>2928</v>
      </c>
    </row>
    <row r="656" spans="1:13">
      <c r="A656" t="s">
        <v>667</v>
      </c>
      <c r="B656">
        <v>2016</v>
      </c>
      <c r="C656" t="s">
        <v>1259</v>
      </c>
      <c r="D656" t="s">
        <v>1725</v>
      </c>
      <c r="E656" t="s">
        <v>1999</v>
      </c>
      <c r="F656" t="s">
        <v>1680</v>
      </c>
      <c r="G656" t="s">
        <v>2384</v>
      </c>
      <c r="H656" t="s">
        <v>1506</v>
      </c>
      <c r="I656" t="s">
        <v>1965</v>
      </c>
      <c r="L656" t="s">
        <v>2927</v>
      </c>
      <c r="M656" s="2" t="s">
        <v>2928</v>
      </c>
    </row>
    <row r="657" spans="1:13">
      <c r="A657" t="s">
        <v>668</v>
      </c>
      <c r="B657">
        <v>2016</v>
      </c>
      <c r="C657" t="s">
        <v>1260</v>
      </c>
      <c r="D657" t="s">
        <v>1726</v>
      </c>
      <c r="E657" t="s">
        <v>1481</v>
      </c>
      <c r="F657" t="s">
        <v>2333</v>
      </c>
      <c r="G657" t="s">
        <v>2502</v>
      </c>
      <c r="H657" t="s">
        <v>2719</v>
      </c>
      <c r="I657" t="s">
        <v>2724</v>
      </c>
      <c r="L657" t="s">
        <v>2927</v>
      </c>
      <c r="M657" s="2" t="s">
        <v>2928</v>
      </c>
    </row>
    <row r="658" spans="1:13">
      <c r="A658" t="s">
        <v>669</v>
      </c>
      <c r="B658">
        <v>2014</v>
      </c>
      <c r="C658" t="s">
        <v>781</v>
      </c>
      <c r="D658" t="s">
        <v>1727</v>
      </c>
      <c r="F658" t="s">
        <v>2334</v>
      </c>
      <c r="L658" t="s">
        <v>2927</v>
      </c>
      <c r="M658" s="2" t="s">
        <v>2928</v>
      </c>
    </row>
    <row r="659" spans="1:13">
      <c r="A659" t="s">
        <v>670</v>
      </c>
      <c r="B659">
        <v>2022</v>
      </c>
      <c r="C659" t="s">
        <v>1261</v>
      </c>
      <c r="L659" t="s">
        <v>2927</v>
      </c>
      <c r="M659" s="2" t="s">
        <v>2928</v>
      </c>
    </row>
    <row r="660" spans="1:13">
      <c r="A660" t="s">
        <v>671</v>
      </c>
      <c r="B660">
        <v>2016</v>
      </c>
      <c r="C660" t="s">
        <v>1262</v>
      </c>
      <c r="D660" t="s">
        <v>1728</v>
      </c>
      <c r="E660" t="s">
        <v>1358</v>
      </c>
      <c r="F660" t="s">
        <v>2133</v>
      </c>
      <c r="G660" t="s">
        <v>2335</v>
      </c>
      <c r="L660" t="s">
        <v>2927</v>
      </c>
      <c r="M660" s="2" t="s">
        <v>2928</v>
      </c>
    </row>
    <row r="661" spans="1:13">
      <c r="A661" t="s">
        <v>672</v>
      </c>
      <c r="B661">
        <v>2016</v>
      </c>
      <c r="C661" t="s">
        <v>1263</v>
      </c>
      <c r="D661" t="s">
        <v>1729</v>
      </c>
      <c r="E661" t="s">
        <v>2000</v>
      </c>
      <c r="F661" t="s">
        <v>2335</v>
      </c>
      <c r="G661" t="s">
        <v>2005</v>
      </c>
      <c r="L661" t="s">
        <v>2927</v>
      </c>
      <c r="M661" s="2" t="s">
        <v>2928</v>
      </c>
    </row>
    <row r="662" spans="1:13">
      <c r="A662" t="s">
        <v>673</v>
      </c>
      <c r="B662">
        <v>2022</v>
      </c>
      <c r="C662" t="s">
        <v>1264</v>
      </c>
      <c r="D662" t="s">
        <v>1730</v>
      </c>
      <c r="E662" t="s">
        <v>2001</v>
      </c>
      <c r="F662" t="s">
        <v>1670</v>
      </c>
      <c r="H662" t="s">
        <v>1792</v>
      </c>
      <c r="I662" t="s">
        <v>1852</v>
      </c>
      <c r="L662" t="s">
        <v>2927</v>
      </c>
      <c r="M662" s="2" t="s">
        <v>2928</v>
      </c>
    </row>
    <row r="663" spans="1:13">
      <c r="A663" t="s">
        <v>674</v>
      </c>
      <c r="B663">
        <v>2022</v>
      </c>
      <c r="C663" t="s">
        <v>1265</v>
      </c>
      <c r="D663" t="s">
        <v>1659</v>
      </c>
      <c r="E663" t="s">
        <v>1506</v>
      </c>
      <c r="F663" t="s">
        <v>1429</v>
      </c>
      <c r="L663" t="s">
        <v>2927</v>
      </c>
      <c r="M663" s="2" t="s">
        <v>2928</v>
      </c>
    </row>
    <row r="664" spans="1:13">
      <c r="A664" t="s">
        <v>675</v>
      </c>
      <c r="B664">
        <v>2022</v>
      </c>
      <c r="C664" t="s">
        <v>1266</v>
      </c>
      <c r="D664" t="s">
        <v>1598</v>
      </c>
      <c r="E664" t="s">
        <v>1670</v>
      </c>
      <c r="F664" t="s">
        <v>1647</v>
      </c>
      <c r="G664" t="s">
        <v>1426</v>
      </c>
      <c r="H664" t="s">
        <v>1363</v>
      </c>
      <c r="I664" t="s">
        <v>1896</v>
      </c>
      <c r="L664" t="s">
        <v>2927</v>
      </c>
      <c r="M664" s="2" t="s">
        <v>2928</v>
      </c>
    </row>
    <row r="665" spans="1:13">
      <c r="A665" t="s">
        <v>676</v>
      </c>
      <c r="B665">
        <v>2016</v>
      </c>
      <c r="C665" t="s">
        <v>1267</v>
      </c>
      <c r="D665" t="s">
        <v>1604</v>
      </c>
      <c r="E665" t="s">
        <v>2002</v>
      </c>
      <c r="F665" t="s">
        <v>1826</v>
      </c>
      <c r="G665" t="s">
        <v>2503</v>
      </c>
      <c r="H665" t="s">
        <v>2720</v>
      </c>
      <c r="I665" t="s">
        <v>2901</v>
      </c>
      <c r="L665" t="s">
        <v>2927</v>
      </c>
      <c r="M665" s="2" t="s">
        <v>2928</v>
      </c>
    </row>
    <row r="666" spans="1:13">
      <c r="A666" t="s">
        <v>677</v>
      </c>
      <c r="C666" t="s">
        <v>1268</v>
      </c>
      <c r="D666" t="s">
        <v>1731</v>
      </c>
      <c r="E666" t="s">
        <v>1333</v>
      </c>
      <c r="F666" t="s">
        <v>2336</v>
      </c>
      <c r="G666" t="s">
        <v>2439</v>
      </c>
      <c r="H666" t="s">
        <v>1892</v>
      </c>
      <c r="I666" t="s">
        <v>2902</v>
      </c>
      <c r="L666" t="s">
        <v>2927</v>
      </c>
      <c r="M666" s="2" t="s">
        <v>2928</v>
      </c>
    </row>
    <row r="667" spans="1:13">
      <c r="A667" t="s">
        <v>678</v>
      </c>
      <c r="B667">
        <v>2015</v>
      </c>
      <c r="C667" t="s">
        <v>1269</v>
      </c>
      <c r="D667" t="s">
        <v>1732</v>
      </c>
      <c r="E667" t="s">
        <v>2003</v>
      </c>
      <c r="F667" t="s">
        <v>2337</v>
      </c>
      <c r="G667" t="s">
        <v>2504</v>
      </c>
      <c r="H667" t="s">
        <v>1462</v>
      </c>
      <c r="I667" t="s">
        <v>1333</v>
      </c>
      <c r="L667" t="s">
        <v>2927</v>
      </c>
      <c r="M667" s="2" t="s">
        <v>2928</v>
      </c>
    </row>
    <row r="668" spans="1:13">
      <c r="A668" t="s">
        <v>679</v>
      </c>
      <c r="B668">
        <v>2013</v>
      </c>
      <c r="C668" t="s">
        <v>1270</v>
      </c>
      <c r="D668" t="s">
        <v>1733</v>
      </c>
      <c r="E668" t="s">
        <v>1811</v>
      </c>
      <c r="F668" t="s">
        <v>2338</v>
      </c>
      <c r="G668" t="s">
        <v>2505</v>
      </c>
      <c r="L668" t="s">
        <v>2927</v>
      </c>
      <c r="M668" s="2" t="s">
        <v>2928</v>
      </c>
    </row>
    <row r="669" spans="1:13">
      <c r="A669" t="s">
        <v>680</v>
      </c>
      <c r="B669">
        <v>2021</v>
      </c>
      <c r="C669" t="s">
        <v>1271</v>
      </c>
      <c r="D669" t="s">
        <v>1734</v>
      </c>
      <c r="E669" t="s">
        <v>1807</v>
      </c>
      <c r="F669" t="s">
        <v>1457</v>
      </c>
      <c r="G669" t="s">
        <v>1667</v>
      </c>
      <c r="H669" t="s">
        <v>1636</v>
      </c>
      <c r="I669" t="s">
        <v>2009</v>
      </c>
      <c r="L669" t="s">
        <v>2927</v>
      </c>
      <c r="M669" s="2" t="s">
        <v>2928</v>
      </c>
    </row>
    <row r="670" spans="1:13">
      <c r="A670" t="s">
        <v>681</v>
      </c>
      <c r="B670">
        <v>2021</v>
      </c>
      <c r="C670" t="s">
        <v>781</v>
      </c>
      <c r="D670" t="s">
        <v>1735</v>
      </c>
      <c r="E670">
        <f>9910</f>
        <v>0</v>
      </c>
      <c r="F670" t="s">
        <v>2339</v>
      </c>
      <c r="G670" t="s">
        <v>2506</v>
      </c>
      <c r="H670">
        <f>432</f>
        <v>0</v>
      </c>
      <c r="I670">
        <f>220</f>
        <v>0</v>
      </c>
      <c r="L670" t="s">
        <v>2927</v>
      </c>
      <c r="M670" s="2" t="s">
        <v>2928</v>
      </c>
    </row>
    <row r="671" spans="1:13">
      <c r="A671" t="s">
        <v>682</v>
      </c>
      <c r="B671">
        <v>2021</v>
      </c>
      <c r="C671" t="s">
        <v>781</v>
      </c>
      <c r="D671" t="s">
        <v>1736</v>
      </c>
      <c r="F671" t="s">
        <v>1545</v>
      </c>
      <c r="H671" t="s">
        <v>2721</v>
      </c>
      <c r="I671" t="s">
        <v>2903</v>
      </c>
      <c r="L671" t="s">
        <v>2927</v>
      </c>
      <c r="M671" s="2" t="s">
        <v>2928</v>
      </c>
    </row>
    <row r="672" spans="1:13">
      <c r="A672" t="s">
        <v>683</v>
      </c>
      <c r="B672">
        <v>2021</v>
      </c>
      <c r="C672" t="s">
        <v>1272</v>
      </c>
      <c r="D672" t="s">
        <v>1336</v>
      </c>
      <c r="E672" t="s">
        <v>2004</v>
      </c>
      <c r="F672" t="s">
        <v>2340</v>
      </c>
      <c r="G672" t="s">
        <v>2507</v>
      </c>
      <c r="H672" t="s">
        <v>1506</v>
      </c>
      <c r="I672" t="s">
        <v>1848</v>
      </c>
      <c r="L672" t="s">
        <v>2927</v>
      </c>
      <c r="M672" s="2" t="s">
        <v>2928</v>
      </c>
    </row>
    <row r="673" spans="1:13">
      <c r="A673" t="s">
        <v>684</v>
      </c>
      <c r="B673">
        <v>2016</v>
      </c>
      <c r="C673" t="s">
        <v>1273</v>
      </c>
      <c r="D673" t="s">
        <v>1737</v>
      </c>
      <c r="F673" t="s">
        <v>1801</v>
      </c>
      <c r="L673" t="s">
        <v>2927</v>
      </c>
      <c r="M673" s="2" t="s">
        <v>2928</v>
      </c>
    </row>
    <row r="674" spans="1:13">
      <c r="A674" t="s">
        <v>685</v>
      </c>
      <c r="B674">
        <v>2022</v>
      </c>
      <c r="C674" t="s">
        <v>1274</v>
      </c>
      <c r="D674" t="s">
        <v>1738</v>
      </c>
      <c r="E674" t="s">
        <v>1637</v>
      </c>
      <c r="F674" t="s">
        <v>2037</v>
      </c>
      <c r="G674" t="s">
        <v>1462</v>
      </c>
      <c r="H674" t="s">
        <v>1670</v>
      </c>
      <c r="I674" t="s">
        <v>1895</v>
      </c>
      <c r="L674" t="s">
        <v>2927</v>
      </c>
      <c r="M674" s="2" t="s">
        <v>2928</v>
      </c>
    </row>
    <row r="675" spans="1:13">
      <c r="A675" t="s">
        <v>686</v>
      </c>
      <c r="B675">
        <v>2017</v>
      </c>
      <c r="C675" t="s">
        <v>1275</v>
      </c>
      <c r="D675" t="s">
        <v>1739</v>
      </c>
      <c r="E675" t="s">
        <v>2005</v>
      </c>
      <c r="F675" t="s">
        <v>2091</v>
      </c>
      <c r="G675" t="s">
        <v>1733</v>
      </c>
      <c r="H675" t="s">
        <v>2722</v>
      </c>
      <c r="I675" t="s">
        <v>2904</v>
      </c>
      <c r="L675" t="s">
        <v>2927</v>
      </c>
      <c r="M675" s="2" t="s">
        <v>2928</v>
      </c>
    </row>
    <row r="676" spans="1:13">
      <c r="A676" t="s">
        <v>687</v>
      </c>
      <c r="B676">
        <v>2016</v>
      </c>
      <c r="C676" t="s">
        <v>1276</v>
      </c>
      <c r="D676" t="s">
        <v>1360</v>
      </c>
      <c r="F676" t="s">
        <v>2341</v>
      </c>
      <c r="L676" t="s">
        <v>2927</v>
      </c>
      <c r="M676" s="2" t="s">
        <v>2928</v>
      </c>
    </row>
    <row r="677" spans="1:13">
      <c r="A677" t="s">
        <v>688</v>
      </c>
      <c r="B677">
        <v>2017</v>
      </c>
      <c r="C677" t="s">
        <v>1277</v>
      </c>
      <c r="D677" t="s">
        <v>1645</v>
      </c>
      <c r="E677" t="s">
        <v>2006</v>
      </c>
      <c r="F677" t="s">
        <v>1808</v>
      </c>
      <c r="G677" t="s">
        <v>2508</v>
      </c>
      <c r="H677" t="s">
        <v>1714</v>
      </c>
      <c r="I677" t="s">
        <v>2905</v>
      </c>
      <c r="L677" t="s">
        <v>2927</v>
      </c>
      <c r="M677" s="2" t="s">
        <v>2928</v>
      </c>
    </row>
    <row r="678" spans="1:13">
      <c r="A678" t="s">
        <v>689</v>
      </c>
      <c r="B678">
        <v>2021</v>
      </c>
      <c r="C678" t="s">
        <v>1278</v>
      </c>
      <c r="D678" t="s">
        <v>1740</v>
      </c>
      <c r="E678" t="s">
        <v>1926</v>
      </c>
      <c r="F678" t="s">
        <v>2342</v>
      </c>
      <c r="G678" t="s">
        <v>1342</v>
      </c>
      <c r="H678" t="s">
        <v>2723</v>
      </c>
      <c r="I678" t="s">
        <v>1506</v>
      </c>
      <c r="L678" t="s">
        <v>2927</v>
      </c>
      <c r="M678" s="2" t="s">
        <v>2928</v>
      </c>
    </row>
    <row r="679" spans="1:13">
      <c r="A679" t="s">
        <v>690</v>
      </c>
      <c r="B679">
        <v>2017</v>
      </c>
      <c r="C679" t="s">
        <v>1279</v>
      </c>
      <c r="D679" t="s">
        <v>1741</v>
      </c>
      <c r="L679" t="s">
        <v>2927</v>
      </c>
      <c r="M679" s="2" t="s">
        <v>2928</v>
      </c>
    </row>
    <row r="680" spans="1:13">
      <c r="A680" t="s">
        <v>691</v>
      </c>
      <c r="B680">
        <v>2021</v>
      </c>
      <c r="C680" t="s">
        <v>1280</v>
      </c>
      <c r="D680" t="s">
        <v>1742</v>
      </c>
      <c r="E680" t="s">
        <v>2007</v>
      </c>
      <c r="F680" t="s">
        <v>2343</v>
      </c>
      <c r="G680" t="s">
        <v>1529</v>
      </c>
      <c r="H680" t="s">
        <v>2375</v>
      </c>
      <c r="I680" t="s">
        <v>2906</v>
      </c>
      <c r="L680" t="s">
        <v>2927</v>
      </c>
      <c r="M680" s="2" t="s">
        <v>2928</v>
      </c>
    </row>
    <row r="681" spans="1:13">
      <c r="A681" t="s">
        <v>692</v>
      </c>
      <c r="B681">
        <v>2021</v>
      </c>
      <c r="C681" t="s">
        <v>781</v>
      </c>
      <c r="F681" t="s">
        <v>2344</v>
      </c>
      <c r="L681" t="s">
        <v>2927</v>
      </c>
      <c r="M681" s="2" t="s">
        <v>2928</v>
      </c>
    </row>
    <row r="682" spans="1:13">
      <c r="A682" t="s">
        <v>693</v>
      </c>
      <c r="B682">
        <v>2021</v>
      </c>
      <c r="C682" t="s">
        <v>781</v>
      </c>
      <c r="F682" t="s">
        <v>2345</v>
      </c>
      <c r="L682" t="s">
        <v>2927</v>
      </c>
      <c r="M682" s="2" t="s">
        <v>2928</v>
      </c>
    </row>
    <row r="683" spans="1:13">
      <c r="A683" t="s">
        <v>694</v>
      </c>
      <c r="B683">
        <v>2021</v>
      </c>
      <c r="C683" t="s">
        <v>781</v>
      </c>
      <c r="F683" t="s">
        <v>2136</v>
      </c>
      <c r="L683" t="s">
        <v>2927</v>
      </c>
      <c r="M683" s="2" t="s">
        <v>2928</v>
      </c>
    </row>
    <row r="684" spans="1:13">
      <c r="A684" t="s">
        <v>695</v>
      </c>
      <c r="B684">
        <v>2021</v>
      </c>
      <c r="C684" t="s">
        <v>781</v>
      </c>
      <c r="F684" t="s">
        <v>2346</v>
      </c>
      <c r="L684" t="s">
        <v>2927</v>
      </c>
      <c r="M684" s="2" t="s">
        <v>2928</v>
      </c>
    </row>
    <row r="685" spans="1:13">
      <c r="A685" t="s">
        <v>696</v>
      </c>
      <c r="B685">
        <v>2021</v>
      </c>
      <c r="C685" t="s">
        <v>781</v>
      </c>
      <c r="F685" t="s">
        <v>2347</v>
      </c>
      <c r="L685" t="s">
        <v>2927</v>
      </c>
      <c r="M685" s="2" t="s">
        <v>2928</v>
      </c>
    </row>
    <row r="686" spans="1:13">
      <c r="A686" t="s">
        <v>697</v>
      </c>
      <c r="B686">
        <v>2021</v>
      </c>
      <c r="C686" t="s">
        <v>781</v>
      </c>
      <c r="F686" t="s">
        <v>2348</v>
      </c>
      <c r="L686" t="s">
        <v>2927</v>
      </c>
      <c r="M686" s="2" t="s">
        <v>2928</v>
      </c>
    </row>
    <row r="687" spans="1:13">
      <c r="A687" t="s">
        <v>698</v>
      </c>
      <c r="B687">
        <v>2021</v>
      </c>
      <c r="C687" t="s">
        <v>781</v>
      </c>
      <c r="F687" t="s">
        <v>2178</v>
      </c>
      <c r="L687" t="s">
        <v>2927</v>
      </c>
      <c r="M687" s="2" t="s">
        <v>2928</v>
      </c>
    </row>
    <row r="688" spans="1:13">
      <c r="A688" t="s">
        <v>699</v>
      </c>
      <c r="B688">
        <v>2021</v>
      </c>
      <c r="C688" t="s">
        <v>781</v>
      </c>
      <c r="F688" t="s">
        <v>2349</v>
      </c>
      <c r="L688" t="s">
        <v>2927</v>
      </c>
      <c r="M688" s="2" t="s">
        <v>2928</v>
      </c>
    </row>
    <row r="689" spans="1:13">
      <c r="A689" t="s">
        <v>700</v>
      </c>
      <c r="B689">
        <v>2021</v>
      </c>
      <c r="C689" t="s">
        <v>781</v>
      </c>
      <c r="F689" t="s">
        <v>1505</v>
      </c>
      <c r="L689" t="s">
        <v>2927</v>
      </c>
      <c r="M689" s="2" t="s">
        <v>2928</v>
      </c>
    </row>
    <row r="690" spans="1:13">
      <c r="A690" t="s">
        <v>701</v>
      </c>
      <c r="B690">
        <v>2020</v>
      </c>
      <c r="C690" t="s">
        <v>1281</v>
      </c>
      <c r="D690" t="s">
        <v>1743</v>
      </c>
      <c r="E690" t="s">
        <v>1407</v>
      </c>
      <c r="F690" t="s">
        <v>1517</v>
      </c>
      <c r="G690" t="s">
        <v>2145</v>
      </c>
      <c r="H690" t="s">
        <v>1784</v>
      </c>
      <c r="I690" t="s">
        <v>1906</v>
      </c>
      <c r="L690" t="s">
        <v>2927</v>
      </c>
      <c r="M690" s="2" t="s">
        <v>2928</v>
      </c>
    </row>
    <row r="691" spans="1:13">
      <c r="A691" t="s">
        <v>702</v>
      </c>
      <c r="B691">
        <v>2016</v>
      </c>
      <c r="C691" t="s">
        <v>1282</v>
      </c>
      <c r="D691" t="s">
        <v>1744</v>
      </c>
      <c r="E691" t="s">
        <v>2008</v>
      </c>
      <c r="F691" t="s">
        <v>2350</v>
      </c>
      <c r="G691" t="s">
        <v>1711</v>
      </c>
      <c r="H691" t="s">
        <v>1698</v>
      </c>
      <c r="I691" t="s">
        <v>2860</v>
      </c>
      <c r="L691" t="s">
        <v>2927</v>
      </c>
      <c r="M691" s="2" t="s">
        <v>2928</v>
      </c>
    </row>
    <row r="692" spans="1:13">
      <c r="A692" t="s">
        <v>703</v>
      </c>
      <c r="B692">
        <v>2016</v>
      </c>
      <c r="C692" t="s">
        <v>781</v>
      </c>
      <c r="D692" t="s">
        <v>1745</v>
      </c>
      <c r="F692" t="s">
        <v>2351</v>
      </c>
      <c r="G692" t="s">
        <v>1660</v>
      </c>
      <c r="L692" t="s">
        <v>2927</v>
      </c>
      <c r="M692" s="2" t="s">
        <v>2928</v>
      </c>
    </row>
    <row r="693" spans="1:13">
      <c r="A693" t="s">
        <v>704</v>
      </c>
      <c r="B693">
        <v>2016</v>
      </c>
      <c r="C693" t="s">
        <v>781</v>
      </c>
      <c r="D693" t="s">
        <v>1746</v>
      </c>
      <c r="F693" t="s">
        <v>1783</v>
      </c>
      <c r="H693" t="s">
        <v>2333</v>
      </c>
      <c r="L693" t="s">
        <v>2927</v>
      </c>
      <c r="M693" s="2" t="s">
        <v>2928</v>
      </c>
    </row>
    <row r="694" spans="1:13">
      <c r="A694" t="s">
        <v>705</v>
      </c>
      <c r="B694">
        <v>2017</v>
      </c>
      <c r="C694" t="s">
        <v>1283</v>
      </c>
      <c r="D694" t="s">
        <v>1747</v>
      </c>
      <c r="E694" t="s">
        <v>2009</v>
      </c>
      <c r="F694" t="s">
        <v>2051</v>
      </c>
      <c r="G694" t="s">
        <v>2509</v>
      </c>
      <c r="H694" t="s">
        <v>2724</v>
      </c>
      <c r="I694" t="s">
        <v>2907</v>
      </c>
      <c r="L694" t="s">
        <v>2927</v>
      </c>
      <c r="M694" s="2" t="s">
        <v>2928</v>
      </c>
    </row>
    <row r="695" spans="1:13">
      <c r="A695" t="s">
        <v>706</v>
      </c>
      <c r="B695">
        <v>2021</v>
      </c>
      <c r="C695" t="s">
        <v>1284</v>
      </c>
      <c r="D695" t="s">
        <v>1348</v>
      </c>
      <c r="E695" t="s">
        <v>1901</v>
      </c>
      <c r="F695" t="s">
        <v>2352</v>
      </c>
      <c r="G695" t="s">
        <v>2510</v>
      </c>
      <c r="H695" t="s">
        <v>2725</v>
      </c>
      <c r="I695" t="s">
        <v>1764</v>
      </c>
      <c r="L695" t="s">
        <v>2927</v>
      </c>
      <c r="M695" s="2" t="s">
        <v>2928</v>
      </c>
    </row>
    <row r="696" spans="1:13">
      <c r="A696" t="s">
        <v>707</v>
      </c>
      <c r="B696">
        <v>2015</v>
      </c>
      <c r="C696" t="s">
        <v>781</v>
      </c>
      <c r="D696" t="s">
        <v>1336</v>
      </c>
      <c r="F696" t="s">
        <v>1418</v>
      </c>
      <c r="H696" t="s">
        <v>2726</v>
      </c>
      <c r="I696" t="s">
        <v>2908</v>
      </c>
      <c r="L696" t="s">
        <v>2927</v>
      </c>
      <c r="M696" s="2" t="s">
        <v>2928</v>
      </c>
    </row>
    <row r="697" spans="1:13">
      <c r="A697" t="s">
        <v>708</v>
      </c>
      <c r="B697">
        <v>2015</v>
      </c>
      <c r="C697" t="s">
        <v>1285</v>
      </c>
      <c r="D697" t="s">
        <v>1743</v>
      </c>
      <c r="F697" t="s">
        <v>1462</v>
      </c>
      <c r="G697" t="s">
        <v>1965</v>
      </c>
      <c r="H697" t="s">
        <v>2268</v>
      </c>
      <c r="I697" t="s">
        <v>1952</v>
      </c>
      <c r="L697" t="s">
        <v>2927</v>
      </c>
      <c r="M697" s="2" t="s">
        <v>2928</v>
      </c>
    </row>
    <row r="698" spans="1:13">
      <c r="A698" t="s">
        <v>709</v>
      </c>
      <c r="B698">
        <v>2020</v>
      </c>
      <c r="C698" t="s">
        <v>1286</v>
      </c>
      <c r="D698" t="s">
        <v>1748</v>
      </c>
      <c r="E698" t="s">
        <v>2010</v>
      </c>
      <c r="F698" t="s">
        <v>2353</v>
      </c>
      <c r="G698" t="s">
        <v>1455</v>
      </c>
      <c r="H698" t="s">
        <v>1916</v>
      </c>
      <c r="I698" t="s">
        <v>2909</v>
      </c>
      <c r="L698" t="s">
        <v>2927</v>
      </c>
      <c r="M698" s="2" t="s">
        <v>2928</v>
      </c>
    </row>
    <row r="699" spans="1:13">
      <c r="A699" t="s">
        <v>710</v>
      </c>
      <c r="B699">
        <v>2015</v>
      </c>
      <c r="C699" t="s">
        <v>1287</v>
      </c>
      <c r="D699" t="s">
        <v>1749</v>
      </c>
      <c r="F699" t="s">
        <v>2094</v>
      </c>
      <c r="H699" t="s">
        <v>2727</v>
      </c>
      <c r="I699" t="s">
        <v>2910</v>
      </c>
      <c r="L699" t="s">
        <v>2927</v>
      </c>
      <c r="M699" s="2" t="s">
        <v>2928</v>
      </c>
    </row>
    <row r="700" spans="1:13">
      <c r="A700" t="s">
        <v>711</v>
      </c>
      <c r="B700">
        <v>2021</v>
      </c>
      <c r="C700" t="s">
        <v>1288</v>
      </c>
      <c r="D700" t="s">
        <v>1750</v>
      </c>
      <c r="E700" t="s">
        <v>2011</v>
      </c>
      <c r="F700" t="s">
        <v>1542</v>
      </c>
      <c r="G700" t="s">
        <v>1695</v>
      </c>
      <c r="H700" t="s">
        <v>2728</v>
      </c>
      <c r="L700" t="s">
        <v>2927</v>
      </c>
      <c r="M700" s="2" t="s">
        <v>2928</v>
      </c>
    </row>
    <row r="701" spans="1:13">
      <c r="A701" t="s">
        <v>712</v>
      </c>
      <c r="B701">
        <v>2022</v>
      </c>
      <c r="C701" t="s">
        <v>1289</v>
      </c>
      <c r="D701" t="s">
        <v>1611</v>
      </c>
      <c r="E701" t="s">
        <v>1358</v>
      </c>
      <c r="F701" t="s">
        <v>1403</v>
      </c>
      <c r="G701" t="s">
        <v>1857</v>
      </c>
      <c r="H701" t="s">
        <v>1895</v>
      </c>
      <c r="I701" t="s">
        <v>1631</v>
      </c>
      <c r="L701" t="s">
        <v>2927</v>
      </c>
      <c r="M701" s="2" t="s">
        <v>2928</v>
      </c>
    </row>
    <row r="702" spans="1:13">
      <c r="A702" t="s">
        <v>713</v>
      </c>
      <c r="B702">
        <v>2021</v>
      </c>
      <c r="C702" t="s">
        <v>1290</v>
      </c>
      <c r="D702" t="s">
        <v>1751</v>
      </c>
      <c r="E702" t="s">
        <v>1491</v>
      </c>
      <c r="F702" t="s">
        <v>2354</v>
      </c>
      <c r="G702" t="s">
        <v>2511</v>
      </c>
      <c r="H702" t="s">
        <v>1801</v>
      </c>
      <c r="I702" t="s">
        <v>1504</v>
      </c>
      <c r="L702" t="s">
        <v>2927</v>
      </c>
      <c r="M702" s="2" t="s">
        <v>2928</v>
      </c>
    </row>
    <row r="703" spans="1:13">
      <c r="A703" t="s">
        <v>714</v>
      </c>
      <c r="B703">
        <v>2018</v>
      </c>
      <c r="C703" t="s">
        <v>1291</v>
      </c>
      <c r="D703" t="s">
        <v>1752</v>
      </c>
      <c r="E703" t="s">
        <v>2012</v>
      </c>
      <c r="F703" t="s">
        <v>2355</v>
      </c>
      <c r="G703" t="s">
        <v>2162</v>
      </c>
      <c r="H703" t="s">
        <v>2729</v>
      </c>
      <c r="I703" t="s">
        <v>2911</v>
      </c>
      <c r="L703" t="s">
        <v>2927</v>
      </c>
      <c r="M703" s="2" t="s">
        <v>2928</v>
      </c>
    </row>
    <row r="704" spans="1:13">
      <c r="A704" t="s">
        <v>715</v>
      </c>
      <c r="B704">
        <v>2018</v>
      </c>
      <c r="C704" t="s">
        <v>781</v>
      </c>
      <c r="D704" t="s">
        <v>1753</v>
      </c>
      <c r="F704" t="s">
        <v>1525</v>
      </c>
      <c r="L704" t="s">
        <v>2927</v>
      </c>
      <c r="M704" s="2" t="s">
        <v>2928</v>
      </c>
    </row>
    <row r="705" spans="1:13">
      <c r="A705" t="s">
        <v>716</v>
      </c>
      <c r="B705">
        <v>2016</v>
      </c>
      <c r="C705" t="s">
        <v>1292</v>
      </c>
      <c r="D705" t="s">
        <v>1754</v>
      </c>
      <c r="E705" t="s">
        <v>2013</v>
      </c>
      <c r="F705" t="s">
        <v>1637</v>
      </c>
      <c r="G705" t="s">
        <v>1349</v>
      </c>
      <c r="H705" t="s">
        <v>2545</v>
      </c>
      <c r="L705" t="s">
        <v>2927</v>
      </c>
      <c r="M705" s="2" t="s">
        <v>2928</v>
      </c>
    </row>
    <row r="706" spans="1:13">
      <c r="A706" t="s">
        <v>717</v>
      </c>
      <c r="B706">
        <v>2014</v>
      </c>
      <c r="C706" t="s">
        <v>781</v>
      </c>
      <c r="D706" t="s">
        <v>1602</v>
      </c>
      <c r="F706" t="s">
        <v>2042</v>
      </c>
      <c r="H706" t="s">
        <v>2730</v>
      </c>
      <c r="L706" t="s">
        <v>2927</v>
      </c>
      <c r="M706" s="2" t="s">
        <v>2928</v>
      </c>
    </row>
    <row r="707" spans="1:13">
      <c r="A707" t="s">
        <v>718</v>
      </c>
      <c r="B707">
        <v>2021</v>
      </c>
      <c r="C707" t="s">
        <v>1293</v>
      </c>
      <c r="D707" t="s">
        <v>1755</v>
      </c>
      <c r="E707" t="s">
        <v>2014</v>
      </c>
      <c r="F707" t="s">
        <v>2235</v>
      </c>
      <c r="G707" t="s">
        <v>2512</v>
      </c>
      <c r="H707" t="s">
        <v>2112</v>
      </c>
      <c r="I707" t="s">
        <v>2912</v>
      </c>
      <c r="L707" t="s">
        <v>2927</v>
      </c>
      <c r="M707" s="2" t="s">
        <v>2928</v>
      </c>
    </row>
    <row r="708" spans="1:13">
      <c r="A708" t="s">
        <v>719</v>
      </c>
      <c r="B708">
        <v>2015</v>
      </c>
      <c r="C708" t="s">
        <v>781</v>
      </c>
      <c r="D708" t="s">
        <v>1435</v>
      </c>
      <c r="L708" t="s">
        <v>2927</v>
      </c>
      <c r="M708" s="2" t="s">
        <v>2928</v>
      </c>
    </row>
    <row r="709" spans="1:13">
      <c r="A709" t="s">
        <v>720</v>
      </c>
      <c r="B709">
        <v>2015</v>
      </c>
      <c r="C709" t="s">
        <v>1294</v>
      </c>
      <c r="D709" t="s">
        <v>1756</v>
      </c>
      <c r="L709" t="s">
        <v>2927</v>
      </c>
      <c r="M709" s="2" t="s">
        <v>2928</v>
      </c>
    </row>
    <row r="710" spans="1:13">
      <c r="A710" t="s">
        <v>721</v>
      </c>
      <c r="B710">
        <v>2015</v>
      </c>
      <c r="C710" t="s">
        <v>781</v>
      </c>
      <c r="D710" t="s">
        <v>1757</v>
      </c>
      <c r="L710" t="s">
        <v>2927</v>
      </c>
      <c r="M710" s="2" t="s">
        <v>2928</v>
      </c>
    </row>
    <row r="711" spans="1:13">
      <c r="A711" t="s">
        <v>722</v>
      </c>
      <c r="B711">
        <v>2015</v>
      </c>
      <c r="C711" t="s">
        <v>781</v>
      </c>
      <c r="D711" t="s">
        <v>1758</v>
      </c>
      <c r="L711" t="s">
        <v>2927</v>
      </c>
      <c r="M711" s="2" t="s">
        <v>2928</v>
      </c>
    </row>
    <row r="712" spans="1:13">
      <c r="A712" t="s">
        <v>723</v>
      </c>
      <c r="B712">
        <v>2015</v>
      </c>
      <c r="C712" t="s">
        <v>781</v>
      </c>
      <c r="D712" t="s">
        <v>1759</v>
      </c>
      <c r="L712" t="s">
        <v>2927</v>
      </c>
      <c r="M712" s="2" t="s">
        <v>2928</v>
      </c>
    </row>
    <row r="713" spans="1:13">
      <c r="A713" t="s">
        <v>724</v>
      </c>
      <c r="B713">
        <v>2018</v>
      </c>
      <c r="C713" t="s">
        <v>1295</v>
      </c>
      <c r="D713" t="s">
        <v>1760</v>
      </c>
      <c r="E713" t="s">
        <v>2015</v>
      </c>
      <c r="F713" t="s">
        <v>2356</v>
      </c>
      <c r="G713" t="s">
        <v>2513</v>
      </c>
      <c r="H713" t="s">
        <v>2731</v>
      </c>
      <c r="I713" t="s">
        <v>2913</v>
      </c>
      <c r="L713" t="s">
        <v>2927</v>
      </c>
      <c r="M713" s="2" t="s">
        <v>2928</v>
      </c>
    </row>
    <row r="714" spans="1:13">
      <c r="A714" t="s">
        <v>725</v>
      </c>
      <c r="B714">
        <v>2018</v>
      </c>
      <c r="C714" t="s">
        <v>781</v>
      </c>
      <c r="D714" t="s">
        <v>1468</v>
      </c>
      <c r="F714" t="s">
        <v>1468</v>
      </c>
      <c r="H714" t="s">
        <v>2732</v>
      </c>
      <c r="I714" t="s">
        <v>2914</v>
      </c>
      <c r="L714" t="s">
        <v>2927</v>
      </c>
      <c r="M714" s="2" t="s">
        <v>2928</v>
      </c>
    </row>
    <row r="715" spans="1:13">
      <c r="A715" t="s">
        <v>726</v>
      </c>
      <c r="B715">
        <v>2018</v>
      </c>
      <c r="C715" t="s">
        <v>781</v>
      </c>
      <c r="D715" t="s">
        <v>1577</v>
      </c>
      <c r="F715" t="s">
        <v>1348</v>
      </c>
      <c r="H715" t="s">
        <v>2303</v>
      </c>
      <c r="I715" t="s">
        <v>2915</v>
      </c>
      <c r="L715" t="s">
        <v>2927</v>
      </c>
      <c r="M715" s="2" t="s">
        <v>2928</v>
      </c>
    </row>
    <row r="716" spans="1:13">
      <c r="A716" t="s">
        <v>727</v>
      </c>
      <c r="B716">
        <v>2022</v>
      </c>
      <c r="C716" t="s">
        <v>1296</v>
      </c>
      <c r="D716" t="s">
        <v>1761</v>
      </c>
      <c r="E716" t="s">
        <v>2016</v>
      </c>
      <c r="F716" t="s">
        <v>2357</v>
      </c>
      <c r="G716" t="s">
        <v>2514</v>
      </c>
      <c r="H716" t="s">
        <v>2733</v>
      </c>
      <c r="I716" t="s">
        <v>2916</v>
      </c>
      <c r="L716" t="s">
        <v>2927</v>
      </c>
      <c r="M716" s="2" t="s">
        <v>2928</v>
      </c>
    </row>
    <row r="717" spans="1:13">
      <c r="A717" t="s">
        <v>728</v>
      </c>
      <c r="B717">
        <v>2014</v>
      </c>
      <c r="C717" t="s">
        <v>781</v>
      </c>
      <c r="D717" t="s">
        <v>1762</v>
      </c>
      <c r="F717" t="s">
        <v>1336</v>
      </c>
      <c r="I717" t="s">
        <v>1708</v>
      </c>
      <c r="L717" t="s">
        <v>2927</v>
      </c>
      <c r="M717" s="2" t="s">
        <v>2928</v>
      </c>
    </row>
    <row r="718" spans="1:13">
      <c r="A718" t="s">
        <v>729</v>
      </c>
      <c r="B718">
        <v>2016</v>
      </c>
      <c r="C718" t="s">
        <v>1297</v>
      </c>
      <c r="D718" t="s">
        <v>1763</v>
      </c>
      <c r="F718" t="s">
        <v>1372</v>
      </c>
      <c r="G718" t="s">
        <v>1596</v>
      </c>
      <c r="H718" t="s">
        <v>2260</v>
      </c>
      <c r="I718" t="s">
        <v>1521</v>
      </c>
      <c r="L718" t="s">
        <v>2927</v>
      </c>
      <c r="M718" s="2" t="s">
        <v>2928</v>
      </c>
    </row>
    <row r="719" spans="1:13">
      <c r="A719" t="s">
        <v>730</v>
      </c>
      <c r="B719">
        <v>2016</v>
      </c>
      <c r="C719" t="s">
        <v>1298</v>
      </c>
      <c r="D719" t="s">
        <v>1764</v>
      </c>
      <c r="E719" t="s">
        <v>2017</v>
      </c>
      <c r="F719" t="s">
        <v>2358</v>
      </c>
      <c r="G719" t="s">
        <v>2515</v>
      </c>
      <c r="L719" t="s">
        <v>2927</v>
      </c>
      <c r="M719" s="2" t="s">
        <v>2928</v>
      </c>
    </row>
    <row r="720" spans="1:13">
      <c r="A720" t="s">
        <v>731</v>
      </c>
      <c r="B720">
        <v>2019</v>
      </c>
      <c r="C720" t="s">
        <v>1299</v>
      </c>
      <c r="D720" t="s">
        <v>1765</v>
      </c>
      <c r="E720" t="s">
        <v>2018</v>
      </c>
      <c r="F720" t="s">
        <v>2359</v>
      </c>
      <c r="G720" t="s">
        <v>2516</v>
      </c>
      <c r="H720" t="s">
        <v>2693</v>
      </c>
      <c r="L720" t="s">
        <v>2927</v>
      </c>
      <c r="M720" s="2" t="s">
        <v>2928</v>
      </c>
    </row>
    <row r="721" spans="1:13">
      <c r="A721" t="s">
        <v>732</v>
      </c>
      <c r="B721">
        <v>2016</v>
      </c>
      <c r="C721" t="s">
        <v>1300</v>
      </c>
      <c r="D721" t="s">
        <v>1766</v>
      </c>
      <c r="E721" t="s">
        <v>1363</v>
      </c>
      <c r="F721" t="s">
        <v>1411</v>
      </c>
      <c r="G721" t="s">
        <v>2517</v>
      </c>
      <c r="H721" t="s">
        <v>1986</v>
      </c>
      <c r="L721" t="s">
        <v>2927</v>
      </c>
      <c r="M721" s="2" t="s">
        <v>2928</v>
      </c>
    </row>
    <row r="722" spans="1:13">
      <c r="A722" t="s">
        <v>733</v>
      </c>
      <c r="B722">
        <v>2022</v>
      </c>
      <c r="C722" t="s">
        <v>1301</v>
      </c>
      <c r="D722" t="s">
        <v>1409</v>
      </c>
      <c r="E722" t="s">
        <v>2019</v>
      </c>
      <c r="F722" t="s">
        <v>1752</v>
      </c>
      <c r="G722" t="s">
        <v>1828</v>
      </c>
      <c r="H722" t="s">
        <v>1611</v>
      </c>
      <c r="I722" t="s">
        <v>2303</v>
      </c>
      <c r="L722" t="s">
        <v>2927</v>
      </c>
      <c r="M722" s="2" t="s">
        <v>2928</v>
      </c>
    </row>
    <row r="723" spans="1:13">
      <c r="A723" t="s">
        <v>734</v>
      </c>
      <c r="B723">
        <v>2016</v>
      </c>
      <c r="C723" t="s">
        <v>1302</v>
      </c>
      <c r="D723" t="s">
        <v>1336</v>
      </c>
      <c r="E723" t="s">
        <v>2020</v>
      </c>
      <c r="F723" t="s">
        <v>1336</v>
      </c>
      <c r="G723" t="s">
        <v>2518</v>
      </c>
      <c r="H723" t="s">
        <v>2031</v>
      </c>
      <c r="I723" t="s">
        <v>1342</v>
      </c>
      <c r="L723" t="s">
        <v>2927</v>
      </c>
      <c r="M723" s="2" t="s">
        <v>2928</v>
      </c>
    </row>
    <row r="724" spans="1:13">
      <c r="A724" t="s">
        <v>735</v>
      </c>
      <c r="B724">
        <v>2016</v>
      </c>
      <c r="C724" t="s">
        <v>781</v>
      </c>
      <c r="D724" t="s">
        <v>1336</v>
      </c>
      <c r="F724" t="s">
        <v>1336</v>
      </c>
      <c r="L724" t="s">
        <v>2927</v>
      </c>
      <c r="M724" s="2" t="s">
        <v>2928</v>
      </c>
    </row>
    <row r="725" spans="1:13">
      <c r="A725" t="s">
        <v>736</v>
      </c>
      <c r="B725">
        <v>2016</v>
      </c>
      <c r="C725" t="s">
        <v>781</v>
      </c>
      <c r="H725" t="s">
        <v>2154</v>
      </c>
      <c r="L725" t="s">
        <v>2927</v>
      </c>
      <c r="M725" s="2" t="s">
        <v>2928</v>
      </c>
    </row>
    <row r="726" spans="1:13">
      <c r="A726" t="s">
        <v>737</v>
      </c>
      <c r="B726">
        <v>2016</v>
      </c>
      <c r="C726" t="s">
        <v>781</v>
      </c>
      <c r="D726" t="s">
        <v>1404</v>
      </c>
      <c r="F726" t="s">
        <v>1562</v>
      </c>
      <c r="H726" t="s">
        <v>1686</v>
      </c>
      <c r="L726" t="s">
        <v>2927</v>
      </c>
      <c r="M726" s="2" t="s">
        <v>2928</v>
      </c>
    </row>
    <row r="727" spans="1:13">
      <c r="A727" t="s">
        <v>738</v>
      </c>
      <c r="C727" t="s">
        <v>1303</v>
      </c>
      <c r="D727" t="s">
        <v>1767</v>
      </c>
      <c r="F727" t="s">
        <v>2360</v>
      </c>
      <c r="H727" t="s">
        <v>2569</v>
      </c>
      <c r="L727" t="s">
        <v>2927</v>
      </c>
      <c r="M727" s="2" t="s">
        <v>2928</v>
      </c>
    </row>
    <row r="728" spans="1:13">
      <c r="A728" t="s">
        <v>739</v>
      </c>
      <c r="B728">
        <v>2016</v>
      </c>
      <c r="C728" t="s">
        <v>1304</v>
      </c>
      <c r="D728" t="s">
        <v>1336</v>
      </c>
      <c r="E728" t="s">
        <v>1911</v>
      </c>
      <c r="F728" t="s">
        <v>2361</v>
      </c>
      <c r="G728" t="s">
        <v>2519</v>
      </c>
      <c r="H728" t="s">
        <v>1685</v>
      </c>
      <c r="I728" t="s">
        <v>1827</v>
      </c>
      <c r="L728" t="s">
        <v>2927</v>
      </c>
      <c r="M728" s="2" t="s">
        <v>2928</v>
      </c>
    </row>
    <row r="729" spans="1:13">
      <c r="A729" t="s">
        <v>740</v>
      </c>
      <c r="B729">
        <v>2016</v>
      </c>
      <c r="C729" t="s">
        <v>1305</v>
      </c>
      <c r="D729" t="s">
        <v>1768</v>
      </c>
      <c r="E729" t="s">
        <v>2021</v>
      </c>
      <c r="F729" t="s">
        <v>1792</v>
      </c>
      <c r="G729" t="s">
        <v>2520</v>
      </c>
      <c r="H729" t="s">
        <v>1977</v>
      </c>
      <c r="I729" t="s">
        <v>1951</v>
      </c>
      <c r="L729" t="s">
        <v>2927</v>
      </c>
      <c r="M729" s="2" t="s">
        <v>2928</v>
      </c>
    </row>
    <row r="730" spans="1:13">
      <c r="A730" t="s">
        <v>741</v>
      </c>
      <c r="B730">
        <v>2021</v>
      </c>
      <c r="C730" t="s">
        <v>1306</v>
      </c>
      <c r="D730" t="s">
        <v>1769</v>
      </c>
      <c r="E730" t="s">
        <v>1933</v>
      </c>
      <c r="F730" t="s">
        <v>2362</v>
      </c>
      <c r="G730" t="s">
        <v>2521</v>
      </c>
      <c r="H730" t="s">
        <v>2734</v>
      </c>
      <c r="I730" t="s">
        <v>2917</v>
      </c>
      <c r="L730" t="s">
        <v>2927</v>
      </c>
      <c r="M730" s="2" t="s">
        <v>2928</v>
      </c>
    </row>
    <row r="731" spans="1:13">
      <c r="A731" t="s">
        <v>742</v>
      </c>
      <c r="B731">
        <v>2022</v>
      </c>
      <c r="C731" t="s">
        <v>1307</v>
      </c>
      <c r="D731" t="s">
        <v>1641</v>
      </c>
      <c r="F731" t="s">
        <v>2068</v>
      </c>
      <c r="H731" t="s">
        <v>2037</v>
      </c>
      <c r="L731" t="s">
        <v>2927</v>
      </c>
      <c r="M731" s="2" t="s">
        <v>2928</v>
      </c>
    </row>
    <row r="732" spans="1:13">
      <c r="A732" t="s">
        <v>743</v>
      </c>
      <c r="B732">
        <v>2022</v>
      </c>
      <c r="C732" t="s">
        <v>1308</v>
      </c>
      <c r="D732" t="s">
        <v>1770</v>
      </c>
      <c r="E732" t="s">
        <v>1349</v>
      </c>
      <c r="F732" t="s">
        <v>2319</v>
      </c>
      <c r="G732" t="s">
        <v>1363</v>
      </c>
      <c r="H732" t="s">
        <v>1660</v>
      </c>
      <c r="I732" t="s">
        <v>1864</v>
      </c>
      <c r="L732" t="s">
        <v>2927</v>
      </c>
      <c r="M732" s="2" t="s">
        <v>2928</v>
      </c>
    </row>
    <row r="733" spans="1:13">
      <c r="A733" t="s">
        <v>744</v>
      </c>
      <c r="B733">
        <v>2022</v>
      </c>
      <c r="C733" t="s">
        <v>1309</v>
      </c>
      <c r="D733" t="s">
        <v>1771</v>
      </c>
      <c r="E733" t="s">
        <v>2022</v>
      </c>
      <c r="F733" t="s">
        <v>2363</v>
      </c>
      <c r="G733" t="s">
        <v>2522</v>
      </c>
      <c r="H733" t="s">
        <v>1986</v>
      </c>
      <c r="I733" t="s">
        <v>2396</v>
      </c>
      <c r="L733" t="s">
        <v>2927</v>
      </c>
      <c r="M733" s="2" t="s">
        <v>2928</v>
      </c>
    </row>
    <row r="734" spans="1:13">
      <c r="A734" t="s">
        <v>745</v>
      </c>
      <c r="B734">
        <v>2022</v>
      </c>
      <c r="C734" t="s">
        <v>1310</v>
      </c>
      <c r="D734" t="s">
        <v>1772</v>
      </c>
      <c r="E734" t="s">
        <v>2023</v>
      </c>
      <c r="F734" t="s">
        <v>2364</v>
      </c>
      <c r="G734" t="s">
        <v>2523</v>
      </c>
      <c r="H734" t="s">
        <v>1541</v>
      </c>
      <c r="I734" t="s">
        <v>1771</v>
      </c>
      <c r="L734" t="s">
        <v>2927</v>
      </c>
      <c r="M734" s="2" t="s">
        <v>2928</v>
      </c>
    </row>
    <row r="735" spans="1:13">
      <c r="A735" t="s">
        <v>746</v>
      </c>
      <c r="B735">
        <v>2014</v>
      </c>
      <c r="C735" t="s">
        <v>1311</v>
      </c>
      <c r="D735" t="s">
        <v>1773</v>
      </c>
      <c r="E735" t="s">
        <v>1985</v>
      </c>
      <c r="F735" t="s">
        <v>2365</v>
      </c>
      <c r="G735" t="s">
        <v>2524</v>
      </c>
      <c r="H735" t="s">
        <v>2735</v>
      </c>
      <c r="I735" t="s">
        <v>2918</v>
      </c>
      <c r="L735" t="s">
        <v>2927</v>
      </c>
      <c r="M735" s="2" t="s">
        <v>2928</v>
      </c>
    </row>
    <row r="736" spans="1:13">
      <c r="A736" t="s">
        <v>747</v>
      </c>
      <c r="B736">
        <v>2014</v>
      </c>
      <c r="C736" t="s">
        <v>781</v>
      </c>
      <c r="D736" t="s">
        <v>1774</v>
      </c>
      <c r="F736" t="s">
        <v>2276</v>
      </c>
      <c r="G736" t="s">
        <v>1714</v>
      </c>
      <c r="H736" t="s">
        <v>2736</v>
      </c>
      <c r="L736" t="s">
        <v>2927</v>
      </c>
      <c r="M736" s="2" t="s">
        <v>2928</v>
      </c>
    </row>
    <row r="737" spans="1:13">
      <c r="A737" t="s">
        <v>748</v>
      </c>
      <c r="B737">
        <v>2014</v>
      </c>
      <c r="C737" t="s">
        <v>1312</v>
      </c>
      <c r="D737" t="s">
        <v>1676</v>
      </c>
      <c r="E737" t="s">
        <v>2024</v>
      </c>
      <c r="F737" t="s">
        <v>1712</v>
      </c>
      <c r="G737" t="s">
        <v>2525</v>
      </c>
      <c r="H737" t="s">
        <v>2558</v>
      </c>
      <c r="I737" t="s">
        <v>2919</v>
      </c>
      <c r="L737" t="s">
        <v>2927</v>
      </c>
      <c r="M737" s="2" t="s">
        <v>2928</v>
      </c>
    </row>
    <row r="738" spans="1:13">
      <c r="A738" t="s">
        <v>749</v>
      </c>
      <c r="B738">
        <v>2014</v>
      </c>
      <c r="C738" t="s">
        <v>781</v>
      </c>
      <c r="D738" t="s">
        <v>1775</v>
      </c>
      <c r="F738" t="s">
        <v>2366</v>
      </c>
      <c r="H738" t="s">
        <v>2737</v>
      </c>
      <c r="L738" t="s">
        <v>2927</v>
      </c>
      <c r="M738" s="2" t="s">
        <v>2928</v>
      </c>
    </row>
    <row r="739" spans="1:13">
      <c r="A739" t="s">
        <v>750</v>
      </c>
      <c r="B739">
        <v>2014</v>
      </c>
      <c r="C739" t="s">
        <v>781</v>
      </c>
      <c r="D739" t="s">
        <v>1348</v>
      </c>
      <c r="F739" t="s">
        <v>1584</v>
      </c>
      <c r="H739" t="s">
        <v>1583</v>
      </c>
      <c r="L739" t="s">
        <v>2927</v>
      </c>
      <c r="M739" s="2" t="s">
        <v>2928</v>
      </c>
    </row>
    <row r="740" spans="1:13">
      <c r="A740" t="s">
        <v>751</v>
      </c>
      <c r="B740">
        <v>2021</v>
      </c>
      <c r="C740" t="s">
        <v>1313</v>
      </c>
      <c r="D740" t="s">
        <v>1776</v>
      </c>
      <c r="E740" t="s">
        <v>1589</v>
      </c>
      <c r="F740" t="s">
        <v>2367</v>
      </c>
      <c r="G740" t="s">
        <v>2526</v>
      </c>
      <c r="H740" t="s">
        <v>2288</v>
      </c>
      <c r="I740" t="s">
        <v>2920</v>
      </c>
      <c r="L740" t="s">
        <v>2927</v>
      </c>
      <c r="M740" s="2" t="s">
        <v>2928</v>
      </c>
    </row>
    <row r="741" spans="1:13">
      <c r="A741" t="s">
        <v>752</v>
      </c>
      <c r="B741">
        <v>2021</v>
      </c>
      <c r="C741" t="s">
        <v>781</v>
      </c>
      <c r="D741" t="s">
        <v>1777</v>
      </c>
      <c r="F741" t="s">
        <v>2368</v>
      </c>
      <c r="H741" t="s">
        <v>2738</v>
      </c>
      <c r="I741" t="s">
        <v>2921</v>
      </c>
      <c r="L741" t="s">
        <v>2927</v>
      </c>
      <c r="M741" s="2" t="s">
        <v>2928</v>
      </c>
    </row>
    <row r="742" spans="1:13">
      <c r="A742" t="s">
        <v>753</v>
      </c>
      <c r="B742">
        <v>2021</v>
      </c>
      <c r="C742" t="s">
        <v>781</v>
      </c>
      <c r="F742" t="s">
        <v>2369</v>
      </c>
      <c r="H742" t="s">
        <v>2739</v>
      </c>
      <c r="I742" t="s">
        <v>2922</v>
      </c>
      <c r="L742" t="s">
        <v>2927</v>
      </c>
      <c r="M742" s="2" t="s">
        <v>2928</v>
      </c>
    </row>
    <row r="743" spans="1:13">
      <c r="A743" t="s">
        <v>754</v>
      </c>
      <c r="B743">
        <v>2021</v>
      </c>
      <c r="C743" t="s">
        <v>781</v>
      </c>
      <c r="F743" t="s">
        <v>2370</v>
      </c>
      <c r="H743" t="s">
        <v>2740</v>
      </c>
      <c r="I743" t="s">
        <v>2923</v>
      </c>
      <c r="L743" t="s">
        <v>2927</v>
      </c>
      <c r="M743" s="2" t="s">
        <v>2928</v>
      </c>
    </row>
    <row r="744" spans="1:13">
      <c r="A744" t="s">
        <v>755</v>
      </c>
      <c r="B744">
        <v>2016</v>
      </c>
      <c r="C744" t="s">
        <v>1314</v>
      </c>
      <c r="D744" t="s">
        <v>1388</v>
      </c>
      <c r="E744" t="s">
        <v>2025</v>
      </c>
      <c r="F744" t="s">
        <v>2371</v>
      </c>
      <c r="G744" t="s">
        <v>2418</v>
      </c>
      <c r="H744" t="s">
        <v>1895</v>
      </c>
      <c r="I744" t="s">
        <v>2924</v>
      </c>
      <c r="L744" t="s">
        <v>2927</v>
      </c>
      <c r="M744" s="2" t="s">
        <v>2928</v>
      </c>
    </row>
    <row r="745" spans="1:13">
      <c r="A745" t="s">
        <v>756</v>
      </c>
      <c r="B745">
        <v>2016</v>
      </c>
      <c r="C745" t="s">
        <v>1315</v>
      </c>
      <c r="D745" t="s">
        <v>1778</v>
      </c>
      <c r="E745" t="s">
        <v>1485</v>
      </c>
      <c r="F745" t="s">
        <v>1397</v>
      </c>
      <c r="G745" t="s">
        <v>1973</v>
      </c>
      <c r="H745" t="s">
        <v>2741</v>
      </c>
      <c r="I745" t="s">
        <v>2925</v>
      </c>
      <c r="L745" t="s">
        <v>2927</v>
      </c>
      <c r="M745" s="2" t="s">
        <v>2928</v>
      </c>
    </row>
    <row r="746" spans="1:13">
      <c r="A746" t="s">
        <v>757</v>
      </c>
      <c r="B746">
        <v>2014</v>
      </c>
      <c r="C746" t="s">
        <v>1316</v>
      </c>
      <c r="D746" t="s">
        <v>1539</v>
      </c>
      <c r="E746" t="s">
        <v>2026</v>
      </c>
      <c r="F746" t="s">
        <v>2372</v>
      </c>
      <c r="G746" t="s">
        <v>2303</v>
      </c>
      <c r="H746" t="s">
        <v>1829</v>
      </c>
      <c r="I746" t="s">
        <v>1342</v>
      </c>
      <c r="L746" t="s">
        <v>2927</v>
      </c>
      <c r="M746" s="2" t="s">
        <v>2928</v>
      </c>
    </row>
    <row r="747" spans="1:13">
      <c r="A747" t="s">
        <v>758</v>
      </c>
      <c r="B747">
        <v>2022</v>
      </c>
      <c r="C747" t="s">
        <v>1317</v>
      </c>
      <c r="D747" t="s">
        <v>1779</v>
      </c>
      <c r="E747" t="s">
        <v>2027</v>
      </c>
      <c r="F747" t="s">
        <v>1801</v>
      </c>
      <c r="G747" t="s">
        <v>2527</v>
      </c>
      <c r="H747" t="s">
        <v>1828</v>
      </c>
      <c r="I747" t="s">
        <v>2080</v>
      </c>
      <c r="L747" t="s">
        <v>2927</v>
      </c>
      <c r="M747" s="2" t="s">
        <v>2928</v>
      </c>
    </row>
    <row r="748" spans="1:13">
      <c r="A748" t="s">
        <v>759</v>
      </c>
      <c r="B748">
        <v>2017</v>
      </c>
      <c r="C748" t="s">
        <v>1318</v>
      </c>
      <c r="D748" t="s">
        <v>1770</v>
      </c>
      <c r="L748" t="s">
        <v>2927</v>
      </c>
      <c r="M748" s="2" t="s">
        <v>2928</v>
      </c>
    </row>
    <row r="749" spans="1:13">
      <c r="A749" t="s">
        <v>760</v>
      </c>
      <c r="B749">
        <v>2022</v>
      </c>
      <c r="C749" t="s">
        <v>1319</v>
      </c>
      <c r="D749" t="s">
        <v>1780</v>
      </c>
      <c r="E749" t="s">
        <v>1589</v>
      </c>
      <c r="F749" t="s">
        <v>2373</v>
      </c>
      <c r="G749" t="s">
        <v>1407</v>
      </c>
      <c r="H749" t="s">
        <v>1829</v>
      </c>
      <c r="I749" t="s">
        <v>2195</v>
      </c>
      <c r="L749" t="s">
        <v>2927</v>
      </c>
      <c r="M749" s="2" t="s">
        <v>2928</v>
      </c>
    </row>
    <row r="750" spans="1:13">
      <c r="A750" t="s">
        <v>761</v>
      </c>
      <c r="C750" t="s">
        <v>1320</v>
      </c>
      <c r="D750" t="s">
        <v>1482</v>
      </c>
      <c r="H750" t="s">
        <v>2646</v>
      </c>
      <c r="L750" t="s">
        <v>2927</v>
      </c>
      <c r="M750" s="2" t="s">
        <v>2928</v>
      </c>
    </row>
    <row r="751" spans="1:13">
      <c r="A751" t="s">
        <v>762</v>
      </c>
      <c r="B751">
        <v>2020</v>
      </c>
      <c r="C751" t="s">
        <v>1321</v>
      </c>
      <c r="D751" t="s">
        <v>1781</v>
      </c>
      <c r="E751">
        <f>11000</f>
        <v>0</v>
      </c>
      <c r="F751" t="s">
        <v>2223</v>
      </c>
      <c r="G751" t="s">
        <v>2528</v>
      </c>
      <c r="H751" t="s">
        <v>2742</v>
      </c>
      <c r="I751" t="s">
        <v>2926</v>
      </c>
      <c r="L751" t="s">
        <v>2927</v>
      </c>
      <c r="M751" s="2" t="s">
        <v>2928</v>
      </c>
    </row>
    <row r="752" spans="1:13">
      <c r="A752" t="s">
        <v>763</v>
      </c>
      <c r="B752">
        <v>2020</v>
      </c>
      <c r="C752" t="s">
        <v>1322</v>
      </c>
      <c r="D752" t="s">
        <v>1782</v>
      </c>
      <c r="F752" t="s">
        <v>1782</v>
      </c>
      <c r="H752" t="s">
        <v>2683</v>
      </c>
      <c r="L752" t="s">
        <v>2927</v>
      </c>
      <c r="M752" s="2" t="s">
        <v>2928</v>
      </c>
    </row>
    <row r="753" spans="1:13">
      <c r="A753" t="s">
        <v>764</v>
      </c>
      <c r="B753">
        <v>2020</v>
      </c>
      <c r="C753" t="s">
        <v>781</v>
      </c>
      <c r="D753" t="s">
        <v>1783</v>
      </c>
      <c r="F753" t="s">
        <v>1348</v>
      </c>
      <c r="H753" t="s">
        <v>2743</v>
      </c>
      <c r="L753" t="s">
        <v>2927</v>
      </c>
      <c r="M753" s="2" t="s">
        <v>2928</v>
      </c>
    </row>
    <row r="754" spans="1:13">
      <c r="A754" t="s">
        <v>765</v>
      </c>
      <c r="B754">
        <v>2016</v>
      </c>
      <c r="C754" t="s">
        <v>1323</v>
      </c>
      <c r="D754" t="s">
        <v>1784</v>
      </c>
      <c r="E754" t="s">
        <v>1992</v>
      </c>
      <c r="F754" t="s">
        <v>1986</v>
      </c>
      <c r="G754" t="s">
        <v>2394</v>
      </c>
      <c r="H754" t="s">
        <v>2744</v>
      </c>
      <c r="I754" t="s">
        <v>2828</v>
      </c>
      <c r="L754" t="s">
        <v>2927</v>
      </c>
      <c r="M754" s="2" t="s">
        <v>2928</v>
      </c>
    </row>
    <row r="755" spans="1:13">
      <c r="A755" t="s">
        <v>766</v>
      </c>
      <c r="B755">
        <v>2019</v>
      </c>
      <c r="C755" t="s">
        <v>1324</v>
      </c>
      <c r="L755" t="s">
        <v>2927</v>
      </c>
      <c r="M755" s="2" t="s">
        <v>2928</v>
      </c>
    </row>
    <row r="756" spans="1:13">
      <c r="A756" t="s">
        <v>767</v>
      </c>
      <c r="C756" t="s">
        <v>781</v>
      </c>
      <c r="D756" t="s">
        <v>1386</v>
      </c>
      <c r="E756" t="s">
        <v>1709</v>
      </c>
      <c r="F756" t="s">
        <v>2048</v>
      </c>
      <c r="G756" t="s">
        <v>2380</v>
      </c>
      <c r="L756" t="s">
        <v>2927</v>
      </c>
      <c r="M756" s="2" t="s">
        <v>2928</v>
      </c>
    </row>
    <row r="757" spans="1:13">
      <c r="A757" t="s">
        <v>768</v>
      </c>
      <c r="B757">
        <v>2016</v>
      </c>
      <c r="C757" t="s">
        <v>1325</v>
      </c>
      <c r="L757" t="s">
        <v>2927</v>
      </c>
      <c r="M757" s="2" t="s">
        <v>2928</v>
      </c>
    </row>
    <row r="758" spans="1:13">
      <c r="A758" t="s">
        <v>769</v>
      </c>
      <c r="B758">
        <v>2021</v>
      </c>
      <c r="C758" t="s">
        <v>1326</v>
      </c>
      <c r="D758" t="s">
        <v>1785</v>
      </c>
      <c r="E758" t="s">
        <v>2028</v>
      </c>
      <c r="F758" t="s">
        <v>2021</v>
      </c>
      <c r="G758" t="s">
        <v>1792</v>
      </c>
      <c r="H758" t="s">
        <v>2359</v>
      </c>
      <c r="I758" t="s">
        <v>1902</v>
      </c>
      <c r="L758" t="s">
        <v>2927</v>
      </c>
      <c r="M758" s="2" t="s">
        <v>2928</v>
      </c>
    </row>
    <row r="759" spans="1:13">
      <c r="A759" t="s">
        <v>770</v>
      </c>
      <c r="B759">
        <v>2021</v>
      </c>
      <c r="C759" t="s">
        <v>1327</v>
      </c>
      <c r="D759" t="s">
        <v>1454</v>
      </c>
      <c r="E759" t="s">
        <v>1871</v>
      </c>
      <c r="F759" t="s">
        <v>1868</v>
      </c>
      <c r="G759" t="s">
        <v>2421</v>
      </c>
      <c r="H759" t="s">
        <v>2418</v>
      </c>
      <c r="I759" t="s">
        <v>1879</v>
      </c>
      <c r="L759" t="s">
        <v>2927</v>
      </c>
      <c r="M759" s="2" t="s">
        <v>2928</v>
      </c>
    </row>
    <row r="760" spans="1:13">
      <c r="A760" t="s">
        <v>771</v>
      </c>
      <c r="B760">
        <v>2015</v>
      </c>
      <c r="C760" t="s">
        <v>1328</v>
      </c>
      <c r="D760" t="s">
        <v>1786</v>
      </c>
      <c r="E760" t="s">
        <v>2029</v>
      </c>
      <c r="F760" t="s">
        <v>2374</v>
      </c>
      <c r="G760" t="s">
        <v>2529</v>
      </c>
      <c r="H760" t="s">
        <v>1527</v>
      </c>
      <c r="I760" t="s">
        <v>1970</v>
      </c>
      <c r="L760" t="s">
        <v>2927</v>
      </c>
      <c r="M760" s="2" t="s">
        <v>2928</v>
      </c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8" r:id="rId47"/>
    <hyperlink ref="M49" r:id="rId48"/>
    <hyperlink ref="M50" r:id="rId49"/>
    <hyperlink ref="M51" r:id="rId50"/>
    <hyperlink ref="M52" r:id="rId51"/>
    <hyperlink ref="M53" r:id="rId52"/>
    <hyperlink ref="M54" r:id="rId53"/>
    <hyperlink ref="M55" r:id="rId54"/>
    <hyperlink ref="M56" r:id="rId55"/>
    <hyperlink ref="M57" r:id="rId56"/>
    <hyperlink ref="M58" r:id="rId57"/>
    <hyperlink ref="M59" r:id="rId58"/>
    <hyperlink ref="M60" r:id="rId59"/>
    <hyperlink ref="M61" r:id="rId60"/>
    <hyperlink ref="M62" r:id="rId61"/>
    <hyperlink ref="M63" r:id="rId62"/>
    <hyperlink ref="M64" r:id="rId63"/>
    <hyperlink ref="M65" r:id="rId64"/>
    <hyperlink ref="M66" r:id="rId65"/>
    <hyperlink ref="M67" r:id="rId66"/>
    <hyperlink ref="M68" r:id="rId67"/>
    <hyperlink ref="M69" r:id="rId68"/>
    <hyperlink ref="M70" r:id="rId69"/>
    <hyperlink ref="M71" r:id="rId70"/>
    <hyperlink ref="M72" r:id="rId71"/>
    <hyperlink ref="M73" r:id="rId72"/>
    <hyperlink ref="M74" r:id="rId73"/>
    <hyperlink ref="M75" r:id="rId74"/>
    <hyperlink ref="M76" r:id="rId75"/>
    <hyperlink ref="M77" r:id="rId76"/>
    <hyperlink ref="M78" r:id="rId77"/>
    <hyperlink ref="M79" r:id="rId78"/>
    <hyperlink ref="M80" r:id="rId79"/>
    <hyperlink ref="M81" r:id="rId80"/>
    <hyperlink ref="M82" r:id="rId81"/>
    <hyperlink ref="M83" r:id="rId82"/>
    <hyperlink ref="M84" r:id="rId83"/>
    <hyperlink ref="M85" r:id="rId84"/>
    <hyperlink ref="M86" r:id="rId85"/>
    <hyperlink ref="M87" r:id="rId86"/>
    <hyperlink ref="M88" r:id="rId87"/>
    <hyperlink ref="M89" r:id="rId88"/>
    <hyperlink ref="M90" r:id="rId89"/>
    <hyperlink ref="M91" r:id="rId90"/>
    <hyperlink ref="M92" r:id="rId91"/>
    <hyperlink ref="M93" r:id="rId92"/>
    <hyperlink ref="M94" r:id="rId93"/>
    <hyperlink ref="M95" r:id="rId94"/>
    <hyperlink ref="M96" r:id="rId95"/>
    <hyperlink ref="M97" r:id="rId96"/>
    <hyperlink ref="M98" r:id="rId97"/>
    <hyperlink ref="M99" r:id="rId98"/>
    <hyperlink ref="M100" r:id="rId99"/>
    <hyperlink ref="M101" r:id="rId100"/>
    <hyperlink ref="M102" r:id="rId101"/>
    <hyperlink ref="M103" r:id="rId102"/>
    <hyperlink ref="M104" r:id="rId103"/>
    <hyperlink ref="M105" r:id="rId104"/>
    <hyperlink ref="M106" r:id="rId105"/>
    <hyperlink ref="M107" r:id="rId106"/>
    <hyperlink ref="M108" r:id="rId107"/>
    <hyperlink ref="M109" r:id="rId108"/>
    <hyperlink ref="M110" r:id="rId109"/>
    <hyperlink ref="M111" r:id="rId110"/>
    <hyperlink ref="M112" r:id="rId111"/>
    <hyperlink ref="M113" r:id="rId112"/>
    <hyperlink ref="M114" r:id="rId113"/>
    <hyperlink ref="M115" r:id="rId114"/>
    <hyperlink ref="M116" r:id="rId115"/>
    <hyperlink ref="M117" r:id="rId116"/>
    <hyperlink ref="M118" r:id="rId117"/>
    <hyperlink ref="M119" r:id="rId118"/>
    <hyperlink ref="M120" r:id="rId119"/>
    <hyperlink ref="M121" r:id="rId120"/>
    <hyperlink ref="M122" r:id="rId121"/>
    <hyperlink ref="M123" r:id="rId122"/>
    <hyperlink ref="M124" r:id="rId123"/>
    <hyperlink ref="M125" r:id="rId124"/>
    <hyperlink ref="M126" r:id="rId125"/>
    <hyperlink ref="M127" r:id="rId126"/>
    <hyperlink ref="M128" r:id="rId127"/>
    <hyperlink ref="M129" r:id="rId128"/>
    <hyperlink ref="M130" r:id="rId129"/>
    <hyperlink ref="M131" r:id="rId130"/>
    <hyperlink ref="M132" r:id="rId131"/>
    <hyperlink ref="M133" r:id="rId132"/>
    <hyperlink ref="M134" r:id="rId133"/>
    <hyperlink ref="M135" r:id="rId134"/>
    <hyperlink ref="M136" r:id="rId135"/>
    <hyperlink ref="M137" r:id="rId136"/>
    <hyperlink ref="M138" r:id="rId137"/>
    <hyperlink ref="M139" r:id="rId138"/>
    <hyperlink ref="M140" r:id="rId139"/>
    <hyperlink ref="M141" r:id="rId140"/>
    <hyperlink ref="M142" r:id="rId141"/>
    <hyperlink ref="M143" r:id="rId142"/>
    <hyperlink ref="M144" r:id="rId143"/>
    <hyperlink ref="M145" r:id="rId144"/>
    <hyperlink ref="M146" r:id="rId145"/>
    <hyperlink ref="M147" r:id="rId146"/>
    <hyperlink ref="M148" r:id="rId147"/>
    <hyperlink ref="M149" r:id="rId148"/>
    <hyperlink ref="M150" r:id="rId149"/>
    <hyperlink ref="M151" r:id="rId150"/>
    <hyperlink ref="M152" r:id="rId151"/>
    <hyperlink ref="M153" r:id="rId152"/>
    <hyperlink ref="M154" r:id="rId153"/>
    <hyperlink ref="M155" r:id="rId154"/>
    <hyperlink ref="M156" r:id="rId155"/>
    <hyperlink ref="M157" r:id="rId156"/>
    <hyperlink ref="M158" r:id="rId157"/>
    <hyperlink ref="M159" r:id="rId158"/>
    <hyperlink ref="M160" r:id="rId159"/>
    <hyperlink ref="M161" r:id="rId160"/>
    <hyperlink ref="M162" r:id="rId161"/>
    <hyperlink ref="M163" r:id="rId162"/>
    <hyperlink ref="M164" r:id="rId163"/>
    <hyperlink ref="M165" r:id="rId164"/>
    <hyperlink ref="M166" r:id="rId165"/>
    <hyperlink ref="M167" r:id="rId166"/>
    <hyperlink ref="M168" r:id="rId167"/>
    <hyperlink ref="M169" r:id="rId168"/>
    <hyperlink ref="M170" r:id="rId169"/>
    <hyperlink ref="M171" r:id="rId170"/>
    <hyperlink ref="M172" r:id="rId171"/>
    <hyperlink ref="M173" r:id="rId172"/>
    <hyperlink ref="M174" r:id="rId173"/>
    <hyperlink ref="M175" r:id="rId174"/>
    <hyperlink ref="M176" r:id="rId175"/>
    <hyperlink ref="M177" r:id="rId176"/>
    <hyperlink ref="M178" r:id="rId177"/>
    <hyperlink ref="M179" r:id="rId178"/>
    <hyperlink ref="M180" r:id="rId179"/>
    <hyperlink ref="M181" r:id="rId180"/>
    <hyperlink ref="M182" r:id="rId181"/>
    <hyperlink ref="M183" r:id="rId182"/>
    <hyperlink ref="M184" r:id="rId183"/>
    <hyperlink ref="M185" r:id="rId184"/>
    <hyperlink ref="M186" r:id="rId185"/>
    <hyperlink ref="M187" r:id="rId186"/>
    <hyperlink ref="M188" r:id="rId187"/>
    <hyperlink ref="M189" r:id="rId188"/>
    <hyperlink ref="M190" r:id="rId189"/>
    <hyperlink ref="M191" r:id="rId190"/>
    <hyperlink ref="M192" r:id="rId191"/>
    <hyperlink ref="M193" r:id="rId192"/>
    <hyperlink ref="M194" r:id="rId193"/>
    <hyperlink ref="M195" r:id="rId194"/>
    <hyperlink ref="M196" r:id="rId195"/>
    <hyperlink ref="M197" r:id="rId196"/>
    <hyperlink ref="M198" r:id="rId197"/>
    <hyperlink ref="M199" r:id="rId198"/>
    <hyperlink ref="M200" r:id="rId199"/>
    <hyperlink ref="M201" r:id="rId200"/>
    <hyperlink ref="M202" r:id="rId201"/>
    <hyperlink ref="M203" r:id="rId202"/>
    <hyperlink ref="M204" r:id="rId203"/>
    <hyperlink ref="M205" r:id="rId204"/>
    <hyperlink ref="M206" r:id="rId205"/>
    <hyperlink ref="M207" r:id="rId206"/>
    <hyperlink ref="M208" r:id="rId207"/>
    <hyperlink ref="M209" r:id="rId208"/>
    <hyperlink ref="M210" r:id="rId209"/>
    <hyperlink ref="M211" r:id="rId210"/>
    <hyperlink ref="M212" r:id="rId211"/>
    <hyperlink ref="M213" r:id="rId212"/>
    <hyperlink ref="M214" r:id="rId213"/>
    <hyperlink ref="M215" r:id="rId214"/>
    <hyperlink ref="M216" r:id="rId215"/>
    <hyperlink ref="M217" r:id="rId216"/>
    <hyperlink ref="M218" r:id="rId217"/>
    <hyperlink ref="M219" r:id="rId218"/>
    <hyperlink ref="M220" r:id="rId219"/>
    <hyperlink ref="M221" r:id="rId220"/>
    <hyperlink ref="M222" r:id="rId221"/>
    <hyperlink ref="M223" r:id="rId222"/>
    <hyperlink ref="M224" r:id="rId223"/>
    <hyperlink ref="M225" r:id="rId224"/>
    <hyperlink ref="M226" r:id="rId225"/>
    <hyperlink ref="M227" r:id="rId226"/>
    <hyperlink ref="M228" r:id="rId227"/>
    <hyperlink ref="M229" r:id="rId228"/>
    <hyperlink ref="M230" r:id="rId229"/>
    <hyperlink ref="M231" r:id="rId230"/>
    <hyperlink ref="M232" r:id="rId231"/>
    <hyperlink ref="M233" r:id="rId232"/>
    <hyperlink ref="M234" r:id="rId233"/>
    <hyperlink ref="M235" r:id="rId234"/>
    <hyperlink ref="M236" r:id="rId235"/>
    <hyperlink ref="M237" r:id="rId236"/>
    <hyperlink ref="M238" r:id="rId237"/>
    <hyperlink ref="M239" r:id="rId238"/>
    <hyperlink ref="M240" r:id="rId239"/>
    <hyperlink ref="M241" r:id="rId240"/>
    <hyperlink ref="M242" r:id="rId241"/>
    <hyperlink ref="M243" r:id="rId242"/>
    <hyperlink ref="M244" r:id="rId243"/>
    <hyperlink ref="M245" r:id="rId244"/>
    <hyperlink ref="M246" r:id="rId245"/>
    <hyperlink ref="M247" r:id="rId246"/>
    <hyperlink ref="M248" r:id="rId247"/>
    <hyperlink ref="M249" r:id="rId248"/>
    <hyperlink ref="M250" r:id="rId249"/>
    <hyperlink ref="M251" r:id="rId250"/>
    <hyperlink ref="M252" r:id="rId251"/>
    <hyperlink ref="M253" r:id="rId252"/>
    <hyperlink ref="M254" r:id="rId253"/>
    <hyperlink ref="M255" r:id="rId254"/>
    <hyperlink ref="M256" r:id="rId255"/>
    <hyperlink ref="M257" r:id="rId256"/>
    <hyperlink ref="M258" r:id="rId257"/>
    <hyperlink ref="M259" r:id="rId258"/>
    <hyperlink ref="M260" r:id="rId259"/>
    <hyperlink ref="M261" r:id="rId260"/>
    <hyperlink ref="M262" r:id="rId261"/>
    <hyperlink ref="M263" r:id="rId262"/>
    <hyperlink ref="M264" r:id="rId263"/>
    <hyperlink ref="M265" r:id="rId264"/>
    <hyperlink ref="M266" r:id="rId265"/>
    <hyperlink ref="M267" r:id="rId266"/>
    <hyperlink ref="M268" r:id="rId267"/>
    <hyperlink ref="M269" r:id="rId268"/>
    <hyperlink ref="M270" r:id="rId269"/>
    <hyperlink ref="M271" r:id="rId270"/>
    <hyperlink ref="M272" r:id="rId271"/>
    <hyperlink ref="M273" r:id="rId272"/>
    <hyperlink ref="M274" r:id="rId273"/>
    <hyperlink ref="M275" r:id="rId274"/>
    <hyperlink ref="M276" r:id="rId275"/>
    <hyperlink ref="M277" r:id="rId276"/>
    <hyperlink ref="M278" r:id="rId277"/>
    <hyperlink ref="M279" r:id="rId278"/>
    <hyperlink ref="M280" r:id="rId279"/>
    <hyperlink ref="M281" r:id="rId280"/>
    <hyperlink ref="M282" r:id="rId281"/>
    <hyperlink ref="M283" r:id="rId282"/>
    <hyperlink ref="M284" r:id="rId283"/>
    <hyperlink ref="M285" r:id="rId284"/>
    <hyperlink ref="M286" r:id="rId285"/>
    <hyperlink ref="M287" r:id="rId286"/>
    <hyperlink ref="M288" r:id="rId287"/>
    <hyperlink ref="M289" r:id="rId288"/>
    <hyperlink ref="M290" r:id="rId289"/>
    <hyperlink ref="M291" r:id="rId290"/>
    <hyperlink ref="M292" r:id="rId291"/>
    <hyperlink ref="M293" r:id="rId292"/>
    <hyperlink ref="M294" r:id="rId293"/>
    <hyperlink ref="M295" r:id="rId294"/>
    <hyperlink ref="M296" r:id="rId295"/>
    <hyperlink ref="M297" r:id="rId296"/>
    <hyperlink ref="M298" r:id="rId297"/>
    <hyperlink ref="M299" r:id="rId298"/>
    <hyperlink ref="M300" r:id="rId299"/>
    <hyperlink ref="M301" r:id="rId300"/>
    <hyperlink ref="M302" r:id="rId301"/>
    <hyperlink ref="M303" r:id="rId302"/>
    <hyperlink ref="M304" r:id="rId303"/>
    <hyperlink ref="M305" r:id="rId304"/>
    <hyperlink ref="M306" r:id="rId305"/>
    <hyperlink ref="M307" r:id="rId306"/>
    <hyperlink ref="M308" r:id="rId307"/>
    <hyperlink ref="M309" r:id="rId308"/>
    <hyperlink ref="M310" r:id="rId309"/>
    <hyperlink ref="M311" r:id="rId310"/>
    <hyperlink ref="M312" r:id="rId311"/>
    <hyperlink ref="M313" r:id="rId312"/>
    <hyperlink ref="M314" r:id="rId313"/>
    <hyperlink ref="M315" r:id="rId314"/>
    <hyperlink ref="M316" r:id="rId315"/>
    <hyperlink ref="M317" r:id="rId316"/>
    <hyperlink ref="M318" r:id="rId317"/>
    <hyperlink ref="M319" r:id="rId318"/>
    <hyperlink ref="M320" r:id="rId319"/>
    <hyperlink ref="M321" r:id="rId320"/>
    <hyperlink ref="M322" r:id="rId321"/>
    <hyperlink ref="M323" r:id="rId322"/>
    <hyperlink ref="M324" r:id="rId323"/>
    <hyperlink ref="M325" r:id="rId324"/>
    <hyperlink ref="M326" r:id="rId325"/>
    <hyperlink ref="M327" r:id="rId326"/>
    <hyperlink ref="M328" r:id="rId327"/>
    <hyperlink ref="M329" r:id="rId328"/>
    <hyperlink ref="M330" r:id="rId329"/>
    <hyperlink ref="M331" r:id="rId330"/>
    <hyperlink ref="M332" r:id="rId331"/>
    <hyperlink ref="M333" r:id="rId332"/>
    <hyperlink ref="M334" r:id="rId333"/>
    <hyperlink ref="M335" r:id="rId334"/>
    <hyperlink ref="M336" r:id="rId335"/>
    <hyperlink ref="M337" r:id="rId336"/>
    <hyperlink ref="M338" r:id="rId337"/>
    <hyperlink ref="M339" r:id="rId338"/>
    <hyperlink ref="M340" r:id="rId339"/>
    <hyperlink ref="M341" r:id="rId340"/>
    <hyperlink ref="M342" r:id="rId341"/>
    <hyperlink ref="M343" r:id="rId342"/>
    <hyperlink ref="M344" r:id="rId343"/>
    <hyperlink ref="M345" r:id="rId344"/>
    <hyperlink ref="M346" r:id="rId345"/>
    <hyperlink ref="M347" r:id="rId346"/>
    <hyperlink ref="M348" r:id="rId347"/>
    <hyperlink ref="M349" r:id="rId348"/>
    <hyperlink ref="M350" r:id="rId349"/>
    <hyperlink ref="M351" r:id="rId350"/>
    <hyperlink ref="M352" r:id="rId351"/>
    <hyperlink ref="M353" r:id="rId352"/>
    <hyperlink ref="M354" r:id="rId353"/>
    <hyperlink ref="M355" r:id="rId354"/>
    <hyperlink ref="M356" r:id="rId355"/>
    <hyperlink ref="M357" r:id="rId356"/>
    <hyperlink ref="M358" r:id="rId357"/>
    <hyperlink ref="M359" r:id="rId358"/>
    <hyperlink ref="M360" r:id="rId359"/>
    <hyperlink ref="M361" r:id="rId360"/>
    <hyperlink ref="M362" r:id="rId361"/>
    <hyperlink ref="M363" r:id="rId362"/>
    <hyperlink ref="M364" r:id="rId363"/>
    <hyperlink ref="M365" r:id="rId364"/>
    <hyperlink ref="M366" r:id="rId365"/>
    <hyperlink ref="M367" r:id="rId366"/>
    <hyperlink ref="M368" r:id="rId367"/>
    <hyperlink ref="M369" r:id="rId368"/>
    <hyperlink ref="M370" r:id="rId369"/>
    <hyperlink ref="M371" r:id="rId370"/>
    <hyperlink ref="M372" r:id="rId371"/>
    <hyperlink ref="M373" r:id="rId372"/>
    <hyperlink ref="M374" r:id="rId373"/>
    <hyperlink ref="M375" r:id="rId374"/>
    <hyperlink ref="M376" r:id="rId375"/>
    <hyperlink ref="M377" r:id="rId376"/>
    <hyperlink ref="M378" r:id="rId377"/>
    <hyperlink ref="M379" r:id="rId378"/>
    <hyperlink ref="M380" r:id="rId379"/>
    <hyperlink ref="M381" r:id="rId380"/>
    <hyperlink ref="M382" r:id="rId381"/>
    <hyperlink ref="M383" r:id="rId382"/>
    <hyperlink ref="M384" r:id="rId383"/>
    <hyperlink ref="M385" r:id="rId384"/>
    <hyperlink ref="M386" r:id="rId385"/>
    <hyperlink ref="M387" r:id="rId386"/>
    <hyperlink ref="M388" r:id="rId387"/>
    <hyperlink ref="M389" r:id="rId388"/>
    <hyperlink ref="M390" r:id="rId389"/>
    <hyperlink ref="M391" r:id="rId390"/>
    <hyperlink ref="M392" r:id="rId391"/>
    <hyperlink ref="M393" r:id="rId392"/>
    <hyperlink ref="M394" r:id="rId393"/>
    <hyperlink ref="M395" r:id="rId394"/>
    <hyperlink ref="M396" r:id="rId395"/>
    <hyperlink ref="M397" r:id="rId396"/>
    <hyperlink ref="M398" r:id="rId397"/>
    <hyperlink ref="M399" r:id="rId398"/>
    <hyperlink ref="M400" r:id="rId399"/>
    <hyperlink ref="M401" r:id="rId400"/>
    <hyperlink ref="M402" r:id="rId401"/>
    <hyperlink ref="M403" r:id="rId402"/>
    <hyperlink ref="M404" r:id="rId403"/>
    <hyperlink ref="M405" r:id="rId404"/>
    <hyperlink ref="M406" r:id="rId405"/>
    <hyperlink ref="M407" r:id="rId406"/>
    <hyperlink ref="M408" r:id="rId407"/>
    <hyperlink ref="M409" r:id="rId408"/>
    <hyperlink ref="M410" r:id="rId409"/>
    <hyperlink ref="M411" r:id="rId410"/>
    <hyperlink ref="M412" r:id="rId411"/>
    <hyperlink ref="M413" r:id="rId412"/>
    <hyperlink ref="M414" r:id="rId413"/>
    <hyperlink ref="M415" r:id="rId414"/>
    <hyperlink ref="M416" r:id="rId415"/>
    <hyperlink ref="M417" r:id="rId416"/>
    <hyperlink ref="M418" r:id="rId417"/>
    <hyperlink ref="M419" r:id="rId418"/>
    <hyperlink ref="M420" r:id="rId419"/>
    <hyperlink ref="M421" r:id="rId420"/>
    <hyperlink ref="M422" r:id="rId421"/>
    <hyperlink ref="M423" r:id="rId422"/>
    <hyperlink ref="M424" r:id="rId423"/>
    <hyperlink ref="M425" r:id="rId424"/>
    <hyperlink ref="M426" r:id="rId425"/>
    <hyperlink ref="M427" r:id="rId426"/>
    <hyperlink ref="M428" r:id="rId427"/>
    <hyperlink ref="M429" r:id="rId428"/>
    <hyperlink ref="M430" r:id="rId429"/>
    <hyperlink ref="M431" r:id="rId430"/>
    <hyperlink ref="M432" r:id="rId431"/>
    <hyperlink ref="M433" r:id="rId432"/>
    <hyperlink ref="M434" r:id="rId433"/>
    <hyperlink ref="M435" r:id="rId434"/>
    <hyperlink ref="M436" r:id="rId435"/>
    <hyperlink ref="M437" r:id="rId436"/>
    <hyperlink ref="M438" r:id="rId437"/>
    <hyperlink ref="M439" r:id="rId438"/>
    <hyperlink ref="M440" r:id="rId439"/>
    <hyperlink ref="M441" r:id="rId440"/>
    <hyperlink ref="M442" r:id="rId441"/>
    <hyperlink ref="M443" r:id="rId442"/>
    <hyperlink ref="M444" r:id="rId443"/>
    <hyperlink ref="M445" r:id="rId444"/>
    <hyperlink ref="M446" r:id="rId445"/>
    <hyperlink ref="M447" r:id="rId446"/>
    <hyperlink ref="M448" r:id="rId447"/>
    <hyperlink ref="M449" r:id="rId448"/>
    <hyperlink ref="M450" r:id="rId449"/>
    <hyperlink ref="M451" r:id="rId450"/>
    <hyperlink ref="M452" r:id="rId451"/>
    <hyperlink ref="M453" r:id="rId452"/>
    <hyperlink ref="M454" r:id="rId453"/>
    <hyperlink ref="M455" r:id="rId454"/>
    <hyperlink ref="M456" r:id="rId455"/>
    <hyperlink ref="M457" r:id="rId456"/>
    <hyperlink ref="M458" r:id="rId457"/>
    <hyperlink ref="M459" r:id="rId458"/>
    <hyperlink ref="M460" r:id="rId459"/>
    <hyperlink ref="M461" r:id="rId460"/>
    <hyperlink ref="M462" r:id="rId461"/>
    <hyperlink ref="M463" r:id="rId462"/>
    <hyperlink ref="M464" r:id="rId463"/>
    <hyperlink ref="M465" r:id="rId464"/>
    <hyperlink ref="M466" r:id="rId465"/>
    <hyperlink ref="M467" r:id="rId466"/>
    <hyperlink ref="M468" r:id="rId467"/>
    <hyperlink ref="M469" r:id="rId468"/>
    <hyperlink ref="M470" r:id="rId469"/>
    <hyperlink ref="M471" r:id="rId470"/>
    <hyperlink ref="M472" r:id="rId471"/>
    <hyperlink ref="M473" r:id="rId472"/>
    <hyperlink ref="M474" r:id="rId473"/>
    <hyperlink ref="M475" r:id="rId474"/>
    <hyperlink ref="M476" r:id="rId475"/>
    <hyperlink ref="M477" r:id="rId476"/>
    <hyperlink ref="M478" r:id="rId477"/>
    <hyperlink ref="M479" r:id="rId478"/>
    <hyperlink ref="M480" r:id="rId479"/>
    <hyperlink ref="M481" r:id="rId480"/>
    <hyperlink ref="M482" r:id="rId481"/>
    <hyperlink ref="M483" r:id="rId482"/>
    <hyperlink ref="M484" r:id="rId483"/>
    <hyperlink ref="M485" r:id="rId484"/>
    <hyperlink ref="M486" r:id="rId485"/>
    <hyperlink ref="M487" r:id="rId486"/>
    <hyperlink ref="M488" r:id="rId487"/>
    <hyperlink ref="M489" r:id="rId488"/>
    <hyperlink ref="M490" r:id="rId489"/>
    <hyperlink ref="M491" r:id="rId490"/>
    <hyperlink ref="M492" r:id="rId491"/>
    <hyperlink ref="M493" r:id="rId492"/>
    <hyperlink ref="M494" r:id="rId493"/>
    <hyperlink ref="M495" r:id="rId494"/>
    <hyperlink ref="M496" r:id="rId495"/>
    <hyperlink ref="M497" r:id="rId496"/>
    <hyperlink ref="M498" r:id="rId497"/>
    <hyperlink ref="M499" r:id="rId498"/>
    <hyperlink ref="M500" r:id="rId499"/>
    <hyperlink ref="M501" r:id="rId500"/>
    <hyperlink ref="M502" r:id="rId501"/>
    <hyperlink ref="M503" r:id="rId502"/>
    <hyperlink ref="M504" r:id="rId503"/>
    <hyperlink ref="M505" r:id="rId504"/>
    <hyperlink ref="M506" r:id="rId505"/>
    <hyperlink ref="M507" r:id="rId506"/>
    <hyperlink ref="M508" r:id="rId507"/>
    <hyperlink ref="M509" r:id="rId508"/>
    <hyperlink ref="M510" r:id="rId509"/>
    <hyperlink ref="M511" r:id="rId510"/>
    <hyperlink ref="M512" r:id="rId511"/>
    <hyperlink ref="M513" r:id="rId512"/>
    <hyperlink ref="M514" r:id="rId513"/>
    <hyperlink ref="M515" r:id="rId514"/>
    <hyperlink ref="M516" r:id="rId515"/>
    <hyperlink ref="M517" r:id="rId516"/>
    <hyperlink ref="M518" r:id="rId517"/>
    <hyperlink ref="M519" r:id="rId518"/>
    <hyperlink ref="M520" r:id="rId519"/>
    <hyperlink ref="M521" r:id="rId520"/>
    <hyperlink ref="M522" r:id="rId521"/>
    <hyperlink ref="M523" r:id="rId522"/>
    <hyperlink ref="M524" r:id="rId523"/>
    <hyperlink ref="M525" r:id="rId524"/>
    <hyperlink ref="M526" r:id="rId525"/>
    <hyperlink ref="M527" r:id="rId526"/>
    <hyperlink ref="M528" r:id="rId527"/>
    <hyperlink ref="M529" r:id="rId528"/>
    <hyperlink ref="M530" r:id="rId529"/>
    <hyperlink ref="M531" r:id="rId530"/>
    <hyperlink ref="M532" r:id="rId531"/>
    <hyperlink ref="M533" r:id="rId532"/>
    <hyperlink ref="M534" r:id="rId533"/>
    <hyperlink ref="M535" r:id="rId534"/>
    <hyperlink ref="M536" r:id="rId535"/>
    <hyperlink ref="M537" r:id="rId536"/>
    <hyperlink ref="M538" r:id="rId537"/>
    <hyperlink ref="M539" r:id="rId538"/>
    <hyperlink ref="M540" r:id="rId539"/>
    <hyperlink ref="M541" r:id="rId540"/>
    <hyperlink ref="M542" r:id="rId541"/>
    <hyperlink ref="M543" r:id="rId542"/>
    <hyperlink ref="M544" r:id="rId543"/>
    <hyperlink ref="M545" r:id="rId544"/>
    <hyperlink ref="M546" r:id="rId545"/>
    <hyperlink ref="M547" r:id="rId546"/>
    <hyperlink ref="M548" r:id="rId547"/>
    <hyperlink ref="M549" r:id="rId548"/>
    <hyperlink ref="M550" r:id="rId549"/>
    <hyperlink ref="M551" r:id="rId550"/>
    <hyperlink ref="M552" r:id="rId551"/>
    <hyperlink ref="M553" r:id="rId552"/>
    <hyperlink ref="M554" r:id="rId553"/>
    <hyperlink ref="M555" r:id="rId554"/>
    <hyperlink ref="M556" r:id="rId555"/>
    <hyperlink ref="M557" r:id="rId556"/>
    <hyperlink ref="M558" r:id="rId557"/>
    <hyperlink ref="M559" r:id="rId558"/>
    <hyperlink ref="M560" r:id="rId559"/>
    <hyperlink ref="M561" r:id="rId560"/>
    <hyperlink ref="M562" r:id="rId561"/>
    <hyperlink ref="M563" r:id="rId562"/>
    <hyperlink ref="M564" r:id="rId563"/>
    <hyperlink ref="M565" r:id="rId564"/>
    <hyperlink ref="M566" r:id="rId565"/>
    <hyperlink ref="M567" r:id="rId566"/>
    <hyperlink ref="M568" r:id="rId567"/>
    <hyperlink ref="M569" r:id="rId568"/>
    <hyperlink ref="M570" r:id="rId569"/>
    <hyperlink ref="M571" r:id="rId570"/>
    <hyperlink ref="M572" r:id="rId571"/>
    <hyperlink ref="M573" r:id="rId572"/>
    <hyperlink ref="M574" r:id="rId573"/>
    <hyperlink ref="M575" r:id="rId574"/>
    <hyperlink ref="M576" r:id="rId575"/>
    <hyperlink ref="M577" r:id="rId576"/>
    <hyperlink ref="M578" r:id="rId577"/>
    <hyperlink ref="M579" r:id="rId578"/>
    <hyperlink ref="M580" r:id="rId579"/>
    <hyperlink ref="M581" r:id="rId580"/>
    <hyperlink ref="M582" r:id="rId581"/>
    <hyperlink ref="M583" r:id="rId582"/>
    <hyperlink ref="M584" r:id="rId583"/>
    <hyperlink ref="M585" r:id="rId584"/>
    <hyperlink ref="M586" r:id="rId585"/>
    <hyperlink ref="M587" r:id="rId586"/>
    <hyperlink ref="M588" r:id="rId587"/>
    <hyperlink ref="M589" r:id="rId588"/>
    <hyperlink ref="M590" r:id="rId589"/>
    <hyperlink ref="M591" r:id="rId590"/>
    <hyperlink ref="M592" r:id="rId591"/>
    <hyperlink ref="M593" r:id="rId592"/>
    <hyperlink ref="M594" r:id="rId593"/>
    <hyperlink ref="M595" r:id="rId594"/>
    <hyperlink ref="M596" r:id="rId595"/>
    <hyperlink ref="M597" r:id="rId596"/>
    <hyperlink ref="M598" r:id="rId597"/>
    <hyperlink ref="M599" r:id="rId598"/>
    <hyperlink ref="M600" r:id="rId599"/>
    <hyperlink ref="M601" r:id="rId600"/>
    <hyperlink ref="M602" r:id="rId601"/>
    <hyperlink ref="M603" r:id="rId602"/>
    <hyperlink ref="M604" r:id="rId603"/>
    <hyperlink ref="M605" r:id="rId604"/>
    <hyperlink ref="M606" r:id="rId605"/>
    <hyperlink ref="M607" r:id="rId606"/>
    <hyperlink ref="M608" r:id="rId607"/>
    <hyperlink ref="M609" r:id="rId608"/>
    <hyperlink ref="M610" r:id="rId609"/>
    <hyperlink ref="M611" r:id="rId610"/>
    <hyperlink ref="M612" r:id="rId611"/>
    <hyperlink ref="M613" r:id="rId612"/>
    <hyperlink ref="M614" r:id="rId613"/>
    <hyperlink ref="M615" r:id="rId614"/>
    <hyperlink ref="M616" r:id="rId615"/>
    <hyperlink ref="M617" r:id="rId616"/>
    <hyperlink ref="M618" r:id="rId617"/>
    <hyperlink ref="M619" r:id="rId618"/>
    <hyperlink ref="M620" r:id="rId619"/>
    <hyperlink ref="M621" r:id="rId620"/>
    <hyperlink ref="M622" r:id="rId621"/>
    <hyperlink ref="M623" r:id="rId622"/>
    <hyperlink ref="M624" r:id="rId623"/>
    <hyperlink ref="M625" r:id="rId624"/>
    <hyperlink ref="M626" r:id="rId625"/>
    <hyperlink ref="M627" r:id="rId626"/>
    <hyperlink ref="M628" r:id="rId627"/>
    <hyperlink ref="M629" r:id="rId628"/>
    <hyperlink ref="M630" r:id="rId629"/>
    <hyperlink ref="M631" r:id="rId630"/>
    <hyperlink ref="M632" r:id="rId631"/>
    <hyperlink ref="M633" r:id="rId632"/>
    <hyperlink ref="M634" r:id="rId633"/>
    <hyperlink ref="M635" r:id="rId634"/>
    <hyperlink ref="M636" r:id="rId635"/>
    <hyperlink ref="M637" r:id="rId636"/>
    <hyperlink ref="M638" r:id="rId637"/>
    <hyperlink ref="M639" r:id="rId638"/>
    <hyperlink ref="M640" r:id="rId639"/>
    <hyperlink ref="M641" r:id="rId640"/>
    <hyperlink ref="M642" r:id="rId641"/>
    <hyperlink ref="M643" r:id="rId642"/>
    <hyperlink ref="M644" r:id="rId643"/>
    <hyperlink ref="M645" r:id="rId644"/>
    <hyperlink ref="M646" r:id="rId645"/>
    <hyperlink ref="M647" r:id="rId646"/>
    <hyperlink ref="M648" r:id="rId647"/>
    <hyperlink ref="M649" r:id="rId648"/>
    <hyperlink ref="M650" r:id="rId649"/>
    <hyperlink ref="M651" r:id="rId650"/>
    <hyperlink ref="M652" r:id="rId651"/>
    <hyperlink ref="M653" r:id="rId652"/>
    <hyperlink ref="M654" r:id="rId653"/>
    <hyperlink ref="M655" r:id="rId654"/>
    <hyperlink ref="M656" r:id="rId655"/>
    <hyperlink ref="M657" r:id="rId656"/>
    <hyperlink ref="M658" r:id="rId657"/>
    <hyperlink ref="M659" r:id="rId658"/>
    <hyperlink ref="M660" r:id="rId659"/>
    <hyperlink ref="M661" r:id="rId660"/>
    <hyperlink ref="M662" r:id="rId661"/>
    <hyperlink ref="M663" r:id="rId662"/>
    <hyperlink ref="M664" r:id="rId663"/>
    <hyperlink ref="M665" r:id="rId664"/>
    <hyperlink ref="M666" r:id="rId665"/>
    <hyperlink ref="M667" r:id="rId666"/>
    <hyperlink ref="M668" r:id="rId667"/>
    <hyperlink ref="M669" r:id="rId668"/>
    <hyperlink ref="M670" r:id="rId669"/>
    <hyperlink ref="M671" r:id="rId670"/>
    <hyperlink ref="M672" r:id="rId671"/>
    <hyperlink ref="M673" r:id="rId672"/>
    <hyperlink ref="M674" r:id="rId673"/>
    <hyperlink ref="M675" r:id="rId674"/>
    <hyperlink ref="M676" r:id="rId675"/>
    <hyperlink ref="M677" r:id="rId676"/>
    <hyperlink ref="M678" r:id="rId677"/>
    <hyperlink ref="M679" r:id="rId678"/>
    <hyperlink ref="M680" r:id="rId679"/>
    <hyperlink ref="M681" r:id="rId680"/>
    <hyperlink ref="M682" r:id="rId681"/>
    <hyperlink ref="M683" r:id="rId682"/>
    <hyperlink ref="M684" r:id="rId683"/>
    <hyperlink ref="M685" r:id="rId684"/>
    <hyperlink ref="M686" r:id="rId685"/>
    <hyperlink ref="M687" r:id="rId686"/>
    <hyperlink ref="M688" r:id="rId687"/>
    <hyperlink ref="M689" r:id="rId688"/>
    <hyperlink ref="M690" r:id="rId689"/>
    <hyperlink ref="M691" r:id="rId690"/>
    <hyperlink ref="M692" r:id="rId691"/>
    <hyperlink ref="M693" r:id="rId692"/>
    <hyperlink ref="M694" r:id="rId693"/>
    <hyperlink ref="M695" r:id="rId694"/>
    <hyperlink ref="M696" r:id="rId695"/>
    <hyperlink ref="M697" r:id="rId696"/>
    <hyperlink ref="M698" r:id="rId697"/>
    <hyperlink ref="M699" r:id="rId698"/>
    <hyperlink ref="M700" r:id="rId699"/>
    <hyperlink ref="M701" r:id="rId700"/>
    <hyperlink ref="M702" r:id="rId701"/>
    <hyperlink ref="M703" r:id="rId702"/>
    <hyperlink ref="M704" r:id="rId703"/>
    <hyperlink ref="M705" r:id="rId704"/>
    <hyperlink ref="M706" r:id="rId705"/>
    <hyperlink ref="M707" r:id="rId706"/>
    <hyperlink ref="M708" r:id="rId707"/>
    <hyperlink ref="M709" r:id="rId708"/>
    <hyperlink ref="M710" r:id="rId709"/>
    <hyperlink ref="M711" r:id="rId710"/>
    <hyperlink ref="M712" r:id="rId711"/>
    <hyperlink ref="M713" r:id="rId712"/>
    <hyperlink ref="M714" r:id="rId713"/>
    <hyperlink ref="M715" r:id="rId714"/>
    <hyperlink ref="M716" r:id="rId715"/>
    <hyperlink ref="M717" r:id="rId716"/>
    <hyperlink ref="M718" r:id="rId717"/>
    <hyperlink ref="M719" r:id="rId718"/>
    <hyperlink ref="M720" r:id="rId719"/>
    <hyperlink ref="M721" r:id="rId720"/>
    <hyperlink ref="M722" r:id="rId721"/>
    <hyperlink ref="M723" r:id="rId722"/>
    <hyperlink ref="M724" r:id="rId723"/>
    <hyperlink ref="M725" r:id="rId724"/>
    <hyperlink ref="M726" r:id="rId725"/>
    <hyperlink ref="M727" r:id="rId726"/>
    <hyperlink ref="M728" r:id="rId727"/>
    <hyperlink ref="M729" r:id="rId728"/>
    <hyperlink ref="M730" r:id="rId729"/>
    <hyperlink ref="M731" r:id="rId730"/>
    <hyperlink ref="M732" r:id="rId731"/>
    <hyperlink ref="M733" r:id="rId732"/>
    <hyperlink ref="M734" r:id="rId733"/>
    <hyperlink ref="M735" r:id="rId734"/>
    <hyperlink ref="M736" r:id="rId735"/>
    <hyperlink ref="M737" r:id="rId736"/>
    <hyperlink ref="M738" r:id="rId737"/>
    <hyperlink ref="M739" r:id="rId738"/>
    <hyperlink ref="M740" r:id="rId739"/>
    <hyperlink ref="M741" r:id="rId740"/>
    <hyperlink ref="M742" r:id="rId741"/>
    <hyperlink ref="M743" r:id="rId742"/>
    <hyperlink ref="M744" r:id="rId743"/>
    <hyperlink ref="M745" r:id="rId744"/>
    <hyperlink ref="M746" r:id="rId745"/>
    <hyperlink ref="M747" r:id="rId746"/>
    <hyperlink ref="M748" r:id="rId747"/>
    <hyperlink ref="M749" r:id="rId748"/>
    <hyperlink ref="M750" r:id="rId749"/>
    <hyperlink ref="M751" r:id="rId750"/>
    <hyperlink ref="M752" r:id="rId751"/>
    <hyperlink ref="M753" r:id="rId752"/>
    <hyperlink ref="M754" r:id="rId753"/>
    <hyperlink ref="M755" r:id="rId754"/>
    <hyperlink ref="M756" r:id="rId755"/>
    <hyperlink ref="M757" r:id="rId756"/>
    <hyperlink ref="M758" r:id="rId757"/>
    <hyperlink ref="M759" r:id="rId758"/>
    <hyperlink ref="M760" r:id="rId7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2023-02-28T19:42:42Z</dcterms:created>
  <dcterms:modified xsi:type="dcterms:W3CDTF">2023-02-28T19:42:42Z</dcterms:modified>
</cp:coreProperties>
</file>