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tkqsars\"/>
    </mc:Choice>
  </mc:AlternateContent>
  <xr:revisionPtr revIDLastSave="0" documentId="13_ncr:1_{101490AA-D69F-41E7-95A2-F6525332B47E}" xr6:coauthVersionLast="46" xr6:coauthVersionMax="46" xr10:uidLastSave="{00000000-0000-0000-0000-000000000000}"/>
  <bookViews>
    <workbookView xWindow="6210" yWindow="4215" windowWidth="20265" windowHeight="11520" xr2:uid="{FEAEA17A-D745-4C2D-8DD3-2C789FAB878F}"/>
  </bookViews>
  <sheets>
    <sheet name="Table5" sheetId="1" r:id="rId1"/>
    <sheet name="halflife-stats" sheetId="2" r:id="rId2"/>
    <sheet name="VD-stats" sheetId="3" r:id="rId3"/>
    <sheet name="Cl-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<sst xmlns="http://schemas.openxmlformats.org/spreadsheetml/2006/main" count="61" uniqueCount="22">
  <si>
    <t>HTTK-InVitro</t>
  </si>
  <si>
    <t>HTTK-ADmet</t>
  </si>
  <si>
    <t>HTTK-Dawson</t>
  </si>
  <si>
    <t>HTTK-Pradeep</t>
  </si>
  <si>
    <t>HTTK-OPERA</t>
  </si>
  <si>
    <t>QSARINS</t>
  </si>
  <si>
    <t>HTTK-YRandom</t>
  </si>
  <si>
    <t>thalf</t>
  </si>
  <si>
    <t>Vd</t>
  </si>
  <si>
    <t>R2</t>
  </si>
  <si>
    <t>RMSE</t>
  </si>
  <si>
    <t>Predictor</t>
  </si>
  <si>
    <t>R22</t>
  </si>
  <si>
    <t>RMSE3</t>
  </si>
  <si>
    <t>Level 3</t>
  </si>
  <si>
    <t>R23</t>
  </si>
  <si>
    <t>R222</t>
  </si>
  <si>
    <t>Cltot</t>
  </si>
  <si>
    <t>QSPR</t>
  </si>
  <si>
    <t>IFS-QAPR</t>
  </si>
  <si>
    <t>HTTK-InVitro-Measured</t>
  </si>
  <si>
    <t>RMSLE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</si>
</sst>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B9A44-A160-4D79-9ECA-F4DB125D595C}" name="Table1" displayName="Table1" ref="A3:G11" totalsRowShown="0" headerRowDxfId="8" dataDxfId="7">
  <autoFilter ref="A3:G11" xr:uid="{11B79BB4-92C5-4E45-B49C-36F612E26D41}"/>
  <tableColumns count="7">
    <tableColumn id="1" xr3:uid="{BD031A34-C3A7-4714-9D00-DFA26E2C2BD9}" name="Predictor" dataDxfId="6"/>
    <tableColumn id="2" xr3:uid="{996D6B90-055A-4D94-A874-98020F868AE0}" name="R2" dataDxfId="5"/>
    <tableColumn id="3" xr3:uid="{F332C8C5-2DB9-4C72-99CB-A6B523C08711}" name="RMSE" dataDxfId="4"/>
    <tableColumn id="4" xr3:uid="{83A664CF-CB94-48E9-B931-140B55FFCD99}" name="R22" dataDxfId="3"/>
    <tableColumn id="11" xr3:uid="{FC8770FC-F8E8-42B4-ADA8-3C323E5DBFC9}" name="R222" dataDxfId="2"/>
    <tableColumn id="10" xr3:uid="{311D5833-4137-4032-A44E-832BEEF15E0E}" name="R23" dataDxfId="1"/>
    <tableColumn id="5" xr3:uid="{3BBF0697-0505-48FE-AAAB-6E8AA31A9FBE}" name="RMSE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AE0-6A96-4F05-89BB-1660FC314176}">
  <dimension ref="A1:M23"/>
  <sheetViews>
    <sheetView tabSelected="1" workbookViewId="0">
      <selection activeCell="G11" sqref="A1:G11"/>
    </sheetView>
  </sheetViews>
  <sheetFormatPr defaultRowHeight="15" x14ac:dyDescent="0.25"/>
  <cols>
    <col min="1" max="1" width="16.140625" customWidth="1"/>
    <col min="2" max="2" width="7.7109375" bestFit="1" customWidth="1"/>
    <col min="3" max="3" width="10.5703125" bestFit="1" customWidth="1"/>
    <col min="4" max="4" width="8.7109375" bestFit="1" customWidth="1"/>
    <col min="5" max="6" width="8.7109375" customWidth="1"/>
    <col min="7" max="7" width="11.5703125" bestFit="1" customWidth="1"/>
  </cols>
  <sheetData>
    <row r="1" spans="1:13" x14ac:dyDescent="0.25">
      <c r="A1" s="5"/>
      <c r="B1" s="9" t="s">
        <v>14</v>
      </c>
      <c r="C1" s="9"/>
      <c r="D1" s="9"/>
      <c r="E1" s="9"/>
      <c r="F1" s="9"/>
      <c r="G1" s="9"/>
    </row>
    <row r="2" spans="1:13" x14ac:dyDescent="0.25">
      <c r="A2" s="5"/>
      <c r="B2" s="9" t="s">
        <v>7</v>
      </c>
      <c r="C2" s="9"/>
      <c r="D2" s="9" t="s">
        <v>8</v>
      </c>
      <c r="E2" s="9"/>
      <c r="F2" s="9" t="s">
        <v>17</v>
      </c>
      <c r="G2" s="9"/>
      <c r="K2" s="1"/>
      <c r="L2" s="1"/>
      <c r="M2" s="1"/>
    </row>
    <row r="3" spans="1:13" x14ac:dyDescent="0.25">
      <c r="A3" s="6" t="s">
        <v>11</v>
      </c>
      <c r="B3" s="7" t="s">
        <v>9</v>
      </c>
      <c r="C3" s="7" t="s">
        <v>10</v>
      </c>
      <c r="D3" s="7" t="s">
        <v>12</v>
      </c>
      <c r="E3" s="7" t="s">
        <v>16</v>
      </c>
      <c r="F3" s="7" t="s">
        <v>15</v>
      </c>
      <c r="G3" s="7" t="s">
        <v>13</v>
      </c>
      <c r="H3" s="4"/>
      <c r="I3" s="4"/>
      <c r="J3" s="4"/>
      <c r="K3" s="1"/>
      <c r="L3" s="1"/>
      <c r="M3" s="1"/>
    </row>
    <row r="4" spans="1:13" x14ac:dyDescent="0.25">
      <c r="A4" s="8" t="s">
        <v>0</v>
      </c>
      <c r="B4" s="10">
        <f>INDEX('halflife-stats'!$A$2:$D$9,MATCH(Table1[[#This Row],[Predictor]],'halflife-stats'!$A$2:$A$9,0),2)</f>
        <v>3.5099999999999999E-2</v>
      </c>
      <c r="C4" s="10">
        <f>INDEX('halflife-stats'!$A$2:$D$9,MATCH(Table1[[#This Row],[Predictor]],'halflife-stats'!$A$2:$A$9,0),3)</f>
        <v>1.43</v>
      </c>
      <c r="D4" s="10">
        <f>INDEX('VD-stats'!$A$2:$D$9,MATCH(Table1[[#This Row],[Predictor]],'VD-stats'!$A$2:$A$9,0),2)</f>
        <v>4.4200000000000003E-2</v>
      </c>
      <c r="E4" s="10">
        <f>INDEX('VD-stats'!$A$2:$D$9,MATCH(Table1[[#This Row],[Predictor]],'VD-stats'!$A$2:$A$9,0),3)</f>
        <v>0.89200000000000002</v>
      </c>
      <c r="F4" s="10">
        <f>INDEX('Cl-stats'!$A$2:$D$9,MATCH(Table1[[#This Row],[Predictor]],'Cl-stats'!$A$2:$A$9,0),2)</f>
        <v>2.75E-2</v>
      </c>
      <c r="G4" s="10">
        <f>INDEX('Cl-stats'!$A$2:$D$9,MATCH(Table1[[#This Row],[Predictor]],'Cl-stats'!$A$2:$A$9,0),3)</f>
        <v>1.57</v>
      </c>
      <c r="H4" s="2"/>
      <c r="I4" s="2"/>
      <c r="J4" s="2"/>
      <c r="M4" s="1"/>
    </row>
    <row r="5" spans="1:13" x14ac:dyDescent="0.25">
      <c r="A5" s="8" t="s">
        <v>1</v>
      </c>
      <c r="B5" s="10">
        <f>INDEX('halflife-stats'!$A$2:$D$9,MATCH(Table1[[#This Row],[Predictor]],'halflife-stats'!$A$2:$A$9,0),2)</f>
        <v>1.7299999999999999E-2</v>
      </c>
      <c r="C5" s="10">
        <f>INDEX('halflife-stats'!$A$2:$D$9,MATCH(Table1[[#This Row],[Predictor]],'halflife-stats'!$A$2:$A$9,0),3)</f>
        <v>1.45</v>
      </c>
      <c r="D5" s="10">
        <f>INDEX('VD-stats'!$A$2:$D$9,MATCH(Table1[[#This Row],[Predictor]],'VD-stats'!$A$2:$A$9,0),2)</f>
        <v>0.125</v>
      </c>
      <c r="E5" s="10">
        <f>INDEX('VD-stats'!$A$2:$D$9,MATCH(Table1[[#This Row],[Predictor]],'VD-stats'!$A$2:$A$9,0),3)</f>
        <v>0.85299999999999998</v>
      </c>
      <c r="F5" s="10">
        <f>INDEX('Cl-stats'!$A$2:$D$9,MATCH(Table1[[#This Row],[Predictor]],'Cl-stats'!$A$2:$A$9,0),2)</f>
        <v>0.20300000000000001</v>
      </c>
      <c r="G5" s="10">
        <f>INDEX('Cl-stats'!$A$2:$D$9,MATCH(Table1[[#This Row],[Predictor]],'Cl-stats'!$A$2:$A$9,0),3)</f>
        <v>1.42</v>
      </c>
      <c r="H5" s="2"/>
      <c r="I5" s="2"/>
      <c r="J5" s="2"/>
      <c r="M5" s="1"/>
    </row>
    <row r="6" spans="1:13" x14ac:dyDescent="0.25">
      <c r="A6" s="8" t="s">
        <v>2</v>
      </c>
      <c r="B6" s="10">
        <f>INDEX('halflife-stats'!$A$2:$D$9,MATCH(Table1[[#This Row],[Predictor]],'halflife-stats'!$A$2:$A$9,0),2)</f>
        <v>9.4399999999999998E-2</v>
      </c>
      <c r="C6" s="10">
        <f>INDEX('halflife-stats'!$A$2:$D$9,MATCH(Table1[[#This Row],[Predictor]],'halflife-stats'!$A$2:$A$9,0),3)</f>
        <v>1.39</v>
      </c>
      <c r="D6" s="10">
        <f>INDEX('VD-stats'!$A$2:$D$9,MATCH(Table1[[#This Row],[Predictor]],'VD-stats'!$A$2:$A$9,0),2)</f>
        <v>0.114</v>
      </c>
      <c r="E6" s="10">
        <f>INDEX('VD-stats'!$A$2:$D$9,MATCH(Table1[[#This Row],[Predictor]],'VD-stats'!$A$2:$A$9,0),3)</f>
        <v>0.85799999999999998</v>
      </c>
      <c r="F6" s="10">
        <f>INDEX('Cl-stats'!$A$2:$D$9,MATCH(Table1[[#This Row],[Predictor]],'Cl-stats'!$A$2:$A$9,0),2)</f>
        <v>0.2</v>
      </c>
      <c r="G6" s="10">
        <f>INDEX('Cl-stats'!$A$2:$D$9,MATCH(Table1[[#This Row],[Predictor]],'Cl-stats'!$A$2:$A$9,0),3)</f>
        <v>1.42</v>
      </c>
      <c r="H6" s="2"/>
      <c r="I6" s="2"/>
      <c r="J6" s="2"/>
      <c r="M6" s="1"/>
    </row>
    <row r="7" spans="1:13" x14ac:dyDescent="0.25">
      <c r="A7" s="8" t="s">
        <v>3</v>
      </c>
      <c r="B7" s="10">
        <f>INDEX('halflife-stats'!$A$2:$D$9,MATCH(Table1[[#This Row],[Predictor]],'halflife-stats'!$A$2:$A$9,0),2)</f>
        <v>-1.5699999999999999E-4</v>
      </c>
      <c r="C7" s="10">
        <f>INDEX('halflife-stats'!$A$2:$D$9,MATCH(Table1[[#This Row],[Predictor]],'halflife-stats'!$A$2:$A$9,0),3)</f>
        <v>1.46</v>
      </c>
      <c r="D7" s="10">
        <f>INDEX('VD-stats'!$A$2:$D$9,MATCH(Table1[[#This Row],[Predictor]],'VD-stats'!$A$2:$A$9,0),2)</f>
        <v>0.126</v>
      </c>
      <c r="E7" s="10">
        <f>INDEX('VD-stats'!$A$2:$D$9,MATCH(Table1[[#This Row],[Predictor]],'VD-stats'!$A$2:$A$9,0),3)</f>
        <v>0.85199999999999998</v>
      </c>
      <c r="F7" s="10">
        <f>INDEX('Cl-stats'!$A$2:$D$9,MATCH(Table1[[#This Row],[Predictor]],'Cl-stats'!$A$2:$A$9,0),2)</f>
        <v>2.4299999999999999E-2</v>
      </c>
      <c r="G7" s="10">
        <f>INDEX('Cl-stats'!$A$2:$D$9,MATCH(Table1[[#This Row],[Predictor]],'Cl-stats'!$A$2:$A$9,0),3)</f>
        <v>1.57</v>
      </c>
      <c r="H7" s="2"/>
      <c r="I7" s="2"/>
      <c r="J7" s="2"/>
    </row>
    <row r="8" spans="1:13" x14ac:dyDescent="0.25">
      <c r="A8" s="8" t="s">
        <v>4</v>
      </c>
      <c r="B8" s="10">
        <f>INDEX('halflife-stats'!$A$2:$D$9,MATCH(Table1[[#This Row],[Predictor]],'halflife-stats'!$A$2:$A$9,0),2)</f>
        <v>8.9499999999999996E-2</v>
      </c>
      <c r="C8" s="10">
        <f>INDEX('halflife-stats'!$A$2:$D$9,MATCH(Table1[[#This Row],[Predictor]],'halflife-stats'!$A$2:$A$9,0),3)</f>
        <v>1.39</v>
      </c>
      <c r="D8" s="10">
        <f>INDEX('VD-stats'!$A$2:$D$9,MATCH(Table1[[#This Row],[Predictor]],'VD-stats'!$A$2:$A$9,0),2)</f>
        <v>5.1799999999999999E-2</v>
      </c>
      <c r="E8" s="10">
        <f>INDEX('VD-stats'!$A$2:$D$9,MATCH(Table1[[#This Row],[Predictor]],'VD-stats'!$A$2:$A$9,0),3)</f>
        <v>0.88800000000000001</v>
      </c>
      <c r="F8" s="10">
        <f>INDEX('Cl-stats'!$A$2:$D$9,MATCH(Table1[[#This Row],[Predictor]],'Cl-stats'!$A$2:$A$9,0),2)</f>
        <v>8.6800000000000002E-2</v>
      </c>
      <c r="G8" s="10">
        <f>INDEX('Cl-stats'!$A$2:$D$9,MATCH(Table1[[#This Row],[Predictor]],'Cl-stats'!$A$2:$A$9,0),3)</f>
        <v>1.52</v>
      </c>
      <c r="H8" s="2"/>
      <c r="I8" s="2"/>
      <c r="J8" s="2"/>
    </row>
    <row r="9" spans="1:13" x14ac:dyDescent="0.25">
      <c r="A9" s="8" t="s">
        <v>6</v>
      </c>
      <c r="B9" s="10">
        <f>INDEX('halflife-stats'!$A$2:$D$9,MATCH(Table1[[#This Row],[Predictor]],'halflife-stats'!$A$2:$A$9,0),2)</f>
        <v>1.3899999999999999E-2</v>
      </c>
      <c r="C9" s="10">
        <f>INDEX('halflife-stats'!$A$2:$D$9,MATCH(Table1[[#This Row],[Predictor]],'halflife-stats'!$A$2:$A$9,0),3)</f>
        <v>1.45</v>
      </c>
      <c r="D9" s="10">
        <f>INDEX('VD-stats'!$A$2:$D$9,MATCH(Table1[[#This Row],[Predictor]],'VD-stats'!$A$2:$A$9,0),2)</f>
        <v>2.9199999999999999E-3</v>
      </c>
      <c r="E9" s="10">
        <f>INDEX('VD-stats'!$A$2:$D$9,MATCH(Table1[[#This Row],[Predictor]],'VD-stats'!$A$2:$A$9,0),3)</f>
        <v>0.91100000000000003</v>
      </c>
      <c r="F9" s="10">
        <f>INDEX('Cl-stats'!$A$2:$D$9,MATCH(Table1[[#This Row],[Predictor]],'Cl-stats'!$A$2:$A$9,0),2)</f>
        <v>1.9400000000000001E-2</v>
      </c>
      <c r="G9" s="10">
        <f>INDEX('Cl-stats'!$A$2:$D$9,MATCH(Table1[[#This Row],[Predictor]],'Cl-stats'!$A$2:$A$9,0),3)</f>
        <v>1.57</v>
      </c>
      <c r="H9" s="2"/>
      <c r="I9" s="2"/>
      <c r="J9" s="2"/>
    </row>
    <row r="10" spans="1:13" x14ac:dyDescent="0.25">
      <c r="A10" s="8" t="s">
        <v>5</v>
      </c>
      <c r="B10" s="10">
        <f>INDEX('halflife-stats'!$A$2:$D$9,MATCH(Table1[[#This Row],[Predictor]],'halflife-stats'!$A$2:$A$9,0),2)</f>
        <v>0.10199999999999999</v>
      </c>
      <c r="C10" s="10">
        <f>INDEX('halflife-stats'!$A$2:$D$9,MATCH(Table1[[#This Row],[Predictor]],'halflife-stats'!$A$2:$A$9,0),3)</f>
        <v>0.995</v>
      </c>
      <c r="D10" s="10">
        <f>INDEX('VD-stats'!$A$2:$D$9,MATCH(Table1[[#This Row],[Predictor]],'VD-stats'!$A$2:$A$9,0),2)</f>
        <v>4.4200000000000003E-2</v>
      </c>
      <c r="E10" s="10">
        <f>INDEX('VD-stats'!$A$2:$D$9,MATCH(Table1[[#This Row],[Predictor]],'VD-stats'!$A$2:$A$9,0),3)</f>
        <v>0.89200000000000002</v>
      </c>
      <c r="F10" s="10">
        <f>INDEX('Cl-stats'!$A$2:$D$9,MATCH(Table1[[#This Row],[Predictor]],'Cl-stats'!$A$2:$A$9,0),2)</f>
        <v>0.191</v>
      </c>
      <c r="G10" s="10">
        <f>INDEX('Cl-stats'!$A$2:$D$9,MATCH(Table1[[#This Row],[Predictor]],'Cl-stats'!$A$2:$A$9,0),3)</f>
        <v>1.17</v>
      </c>
      <c r="J10" s="3"/>
    </row>
    <row r="11" spans="1:13" x14ac:dyDescent="0.25">
      <c r="A11" s="8" t="s">
        <v>19</v>
      </c>
      <c r="B11" s="10">
        <f>INDEX('halflife-stats'!$A$2:$D$9,MATCH(Table1[[#This Row],[Predictor]],'halflife-stats'!$A$2:$A$9,0),2)</f>
        <v>0.15</v>
      </c>
      <c r="C11" s="10">
        <f>INDEX('halflife-stats'!$A$2:$D$9,MATCH(Table1[[#This Row],[Predictor]],'halflife-stats'!$A$2:$A$9,0),3)</f>
        <v>0.96899999999999997</v>
      </c>
      <c r="D11" s="10">
        <f>INDEX('VD-stats'!$A$2:$D$9,MATCH(Table1[[#This Row],[Predictor]],'VD-stats'!$A$2:$A$9,0),2)</f>
        <v>4.4200000000000003E-2</v>
      </c>
      <c r="E11" s="10">
        <f>INDEX('VD-stats'!$A$2:$D$9,MATCH(Table1[[#This Row],[Predictor]],'VD-stats'!$A$2:$A$9,0),3)</f>
        <v>0.89200000000000002</v>
      </c>
      <c r="F11" s="10">
        <f>INDEX('Cl-stats'!$A$2:$D$9,MATCH(Table1[[#This Row],[Predictor]],'Cl-stats'!$A$2:$A$9,0),2)</f>
        <v>0.253</v>
      </c>
      <c r="G11" s="10">
        <f>INDEX('Cl-stats'!$A$2:$D$9,MATCH(Table1[[#This Row],[Predictor]],'Cl-stats'!$A$2:$A$9,0),3)</f>
        <v>1.1200000000000001</v>
      </c>
      <c r="J11" s="3"/>
      <c r="K11" s="3"/>
    </row>
    <row r="12" spans="1:13" x14ac:dyDescent="0.25">
      <c r="B12" s="3"/>
      <c r="C12" s="3"/>
      <c r="D12" s="3"/>
      <c r="E12" s="3"/>
      <c r="F12" s="3"/>
      <c r="G12" s="3"/>
      <c r="K12" s="1"/>
      <c r="L12" s="1"/>
      <c r="M12" s="1"/>
    </row>
    <row r="13" spans="1:13" x14ac:dyDescent="0.25">
      <c r="B13" t="s">
        <v>9</v>
      </c>
      <c r="C13" t="s">
        <v>21</v>
      </c>
      <c r="D13" t="s">
        <v>9</v>
      </c>
      <c r="E13" t="s">
        <v>21</v>
      </c>
      <c r="F13" t="s">
        <v>9</v>
      </c>
      <c r="G13" t="s">
        <v>21</v>
      </c>
      <c r="K13" s="1"/>
      <c r="L13" s="1"/>
      <c r="M13" s="1"/>
    </row>
    <row r="14" spans="1:13" x14ac:dyDescent="0.25">
      <c r="K14" s="1"/>
      <c r="L14" s="1"/>
      <c r="M14" s="1"/>
    </row>
    <row r="15" spans="1:13" x14ac:dyDescent="0.25">
      <c r="K15" s="1"/>
      <c r="L15" s="1"/>
      <c r="M15" s="1"/>
    </row>
    <row r="16" spans="1:13" x14ac:dyDescent="0.25">
      <c r="C16" s="1"/>
      <c r="D16" s="1"/>
      <c r="E16" s="1"/>
      <c r="F16" s="1"/>
      <c r="G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K19" s="1"/>
    </row>
    <row r="20" spans="3:13" x14ac:dyDescent="0.25">
      <c r="C20" s="1"/>
      <c r="D20" s="1"/>
      <c r="E20" s="1"/>
      <c r="F20" s="1"/>
      <c r="G20" s="1"/>
      <c r="K20" s="1"/>
    </row>
    <row r="21" spans="3:13" x14ac:dyDescent="0.25">
      <c r="C21" s="1"/>
      <c r="D21" s="1"/>
      <c r="E21" s="1"/>
      <c r="F21" s="1"/>
      <c r="G21" s="1"/>
      <c r="K21" s="1"/>
    </row>
    <row r="22" spans="3:13" x14ac:dyDescent="0.25">
      <c r="K22" s="1"/>
    </row>
    <row r="23" spans="3:13" x14ac:dyDescent="0.25">
      <c r="K23" s="1"/>
    </row>
  </sheetData>
  <mergeCells count="4">
    <mergeCell ref="B2:C2"/>
    <mergeCell ref="B1:G1"/>
    <mergeCell ref="F2:G2"/>
    <mergeCell ref="D2:E2"/>
  </mergeCells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1DD4-5693-44F5-9865-4B3CA2EDCDB0}">
  <dimension ref="A1:C10"/>
  <sheetViews>
    <sheetView workbookViewId="0">
      <selection activeCell="A8" sqref="A8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18</v>
      </c>
      <c r="B1" t="s">
        <v>9</v>
      </c>
      <c r="C1" t="s">
        <v>10</v>
      </c>
    </row>
    <row r="2" spans="1:3" x14ac:dyDescent="0.25">
      <c r="A2" t="s">
        <v>0</v>
      </c>
      <c r="B2">
        <v>3.5099999999999999E-2</v>
      </c>
      <c r="C2">
        <v>1.43</v>
      </c>
    </row>
    <row r="3" spans="1:3" x14ac:dyDescent="0.25">
      <c r="A3" t="s">
        <v>1</v>
      </c>
      <c r="B3">
        <v>1.7299999999999999E-2</v>
      </c>
      <c r="C3">
        <v>1.45</v>
      </c>
    </row>
    <row r="4" spans="1:3" x14ac:dyDescent="0.25">
      <c r="A4" t="s">
        <v>2</v>
      </c>
      <c r="B4">
        <v>9.4399999999999998E-2</v>
      </c>
      <c r="C4">
        <v>1.39</v>
      </c>
    </row>
    <row r="5" spans="1:3" x14ac:dyDescent="0.25">
      <c r="A5" t="s">
        <v>3</v>
      </c>
      <c r="B5">
        <v>-1.5699999999999999E-4</v>
      </c>
      <c r="C5">
        <v>1.46</v>
      </c>
    </row>
    <row r="6" spans="1:3" x14ac:dyDescent="0.25">
      <c r="A6" t="s">
        <v>4</v>
      </c>
      <c r="B6">
        <v>8.9499999999999996E-2</v>
      </c>
      <c r="C6">
        <v>1.39</v>
      </c>
    </row>
    <row r="7" spans="1:3" x14ac:dyDescent="0.25">
      <c r="A7" t="s">
        <v>5</v>
      </c>
      <c r="B7">
        <v>0.10199999999999999</v>
      </c>
      <c r="C7">
        <v>0.995</v>
      </c>
    </row>
    <row r="8" spans="1:3" x14ac:dyDescent="0.25">
      <c r="A8" t="s">
        <v>19</v>
      </c>
      <c r="B8">
        <v>0.15</v>
      </c>
      <c r="C8">
        <v>0.96899999999999997</v>
      </c>
    </row>
    <row r="9" spans="1:3" x14ac:dyDescent="0.25">
      <c r="A9" t="s">
        <v>6</v>
      </c>
      <c r="B9">
        <v>1.3899999999999999E-2</v>
      </c>
      <c r="C9">
        <v>1.45</v>
      </c>
    </row>
    <row r="10" spans="1:3" x14ac:dyDescent="0.25">
      <c r="A10" t="s">
        <v>20</v>
      </c>
      <c r="B10">
        <v>-1.74E-3</v>
      </c>
      <c r="C10">
        <v>1.63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C296-EE75-4B61-9C23-FC998CD37470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18</v>
      </c>
      <c r="B1" t="s">
        <v>9</v>
      </c>
      <c r="C1" t="s">
        <v>10</v>
      </c>
    </row>
    <row r="2" spans="1:3" x14ac:dyDescent="0.25">
      <c r="A2" t="s">
        <v>0</v>
      </c>
      <c r="B2">
        <v>4.4200000000000003E-2</v>
      </c>
      <c r="C2">
        <v>0.89200000000000002</v>
      </c>
    </row>
    <row r="3" spans="1:3" x14ac:dyDescent="0.25">
      <c r="A3" t="s">
        <v>1</v>
      </c>
      <c r="B3">
        <v>0.125</v>
      </c>
      <c r="C3">
        <v>0.85299999999999998</v>
      </c>
    </row>
    <row r="4" spans="1:3" x14ac:dyDescent="0.25">
      <c r="A4" t="s">
        <v>2</v>
      </c>
      <c r="B4">
        <v>0.114</v>
      </c>
      <c r="C4">
        <v>0.85799999999999998</v>
      </c>
    </row>
    <row r="5" spans="1:3" x14ac:dyDescent="0.25">
      <c r="A5" t="s">
        <v>3</v>
      </c>
      <c r="B5">
        <v>0.126</v>
      </c>
      <c r="C5">
        <v>0.85199999999999998</v>
      </c>
    </row>
    <row r="6" spans="1:3" x14ac:dyDescent="0.25">
      <c r="A6" t="s">
        <v>4</v>
      </c>
      <c r="B6">
        <v>5.1799999999999999E-2</v>
      </c>
      <c r="C6">
        <v>0.88800000000000001</v>
      </c>
    </row>
    <row r="7" spans="1:3" x14ac:dyDescent="0.25">
      <c r="A7" t="s">
        <v>5</v>
      </c>
      <c r="B7">
        <v>4.4200000000000003E-2</v>
      </c>
      <c r="C7">
        <v>0.89200000000000002</v>
      </c>
    </row>
    <row r="8" spans="1:3" x14ac:dyDescent="0.25">
      <c r="A8" t="s">
        <v>19</v>
      </c>
      <c r="B8">
        <v>4.4200000000000003E-2</v>
      </c>
      <c r="C8">
        <v>0.89200000000000002</v>
      </c>
    </row>
    <row r="9" spans="1:3" x14ac:dyDescent="0.25">
      <c r="A9" t="s">
        <v>6</v>
      </c>
      <c r="B9">
        <v>2.9199999999999999E-3</v>
      </c>
      <c r="C9">
        <v>0.91100000000000003</v>
      </c>
    </row>
    <row r="10" spans="1:3" x14ac:dyDescent="0.25">
      <c r="A10" t="s">
        <v>20</v>
      </c>
      <c r="B10">
        <v>5.2499999999999998E-2</v>
      </c>
      <c r="C10">
        <v>0.97199999999999998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2791-339E-4C09-93E0-48DDC8BEE1FD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18</v>
      </c>
      <c r="B1" t="s">
        <v>9</v>
      </c>
      <c r="C1" t="s">
        <v>10</v>
      </c>
    </row>
    <row r="2" spans="1:3" x14ac:dyDescent="0.25">
      <c r="A2" t="s">
        <v>0</v>
      </c>
      <c r="B2">
        <v>2.75E-2</v>
      </c>
      <c r="C2">
        <v>1.57</v>
      </c>
    </row>
    <row r="3" spans="1:3" x14ac:dyDescent="0.25">
      <c r="A3" t="s">
        <v>1</v>
      </c>
      <c r="B3">
        <v>0.20300000000000001</v>
      </c>
      <c r="C3">
        <v>1.42</v>
      </c>
    </row>
    <row r="4" spans="1:3" x14ac:dyDescent="0.25">
      <c r="A4" t="s">
        <v>2</v>
      </c>
      <c r="B4">
        <v>0.2</v>
      </c>
      <c r="C4">
        <v>1.42</v>
      </c>
    </row>
    <row r="5" spans="1:3" x14ac:dyDescent="0.25">
      <c r="A5" t="s">
        <v>3</v>
      </c>
      <c r="B5">
        <v>2.4299999999999999E-2</v>
      </c>
      <c r="C5">
        <v>1.57</v>
      </c>
    </row>
    <row r="6" spans="1:3" x14ac:dyDescent="0.25">
      <c r="A6" t="s">
        <v>4</v>
      </c>
      <c r="B6">
        <v>8.6800000000000002E-2</v>
      </c>
      <c r="C6">
        <v>1.52</v>
      </c>
    </row>
    <row r="7" spans="1:3" x14ac:dyDescent="0.25">
      <c r="A7" t="s">
        <v>5</v>
      </c>
      <c r="B7">
        <v>0.191</v>
      </c>
      <c r="C7">
        <v>1.17</v>
      </c>
    </row>
    <row r="8" spans="1:3" x14ac:dyDescent="0.25">
      <c r="A8" t="s">
        <v>19</v>
      </c>
      <c r="B8">
        <v>0.253</v>
      </c>
      <c r="C8">
        <v>1.1200000000000001</v>
      </c>
    </row>
    <row r="9" spans="1:3" x14ac:dyDescent="0.25">
      <c r="A9" t="s">
        <v>6</v>
      </c>
      <c r="B9">
        <v>1.9400000000000001E-2</v>
      </c>
      <c r="C9">
        <v>1.57</v>
      </c>
    </row>
    <row r="10" spans="1:3" x14ac:dyDescent="0.25">
      <c r="A10" t="s">
        <v>20</v>
      </c>
      <c r="B10">
        <v>2.2700000000000001E-2</v>
      </c>
      <c r="C10">
        <v>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Table5</vt:lpstr>
      <vt:lpstr>halflife-stats</vt:lpstr>
      <vt:lpstr>VD-stats</vt:lpstr>
      <vt:lpstr>Cl-stats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2021-08-31T21:33:55Z</dcterms:created>
  <dcterms:modified xsi:type="dcterms:W3CDTF">2021-10-29T13:50:13Z</dcterms:modified>
</cp:coreProperties>
</file>