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240" yWindow="240" windowWidth="25280" windowHeight="15320" tabRatio="500"/>
  </bookViews>
  <sheets>
    <sheet name="Non-OH by homologue group" sheetId="1" r:id="rId1"/>
    <sheet name="non-OH study list" sheetId="4" r:id="rId2"/>
    <sheet name="Homologue chart" sheetId="2" r:id="rId3"/>
    <sheet name="Hydroxylated" sheetId="3" r:id="rId4"/>
    <sheet name="Hydroxylated study list" sheetId="5" r:id="rId5"/>
  </sheets>
  <externalReferences>
    <externalReference r:id="rId6"/>
  </externalReferences>
  <definedNames>
    <definedName name="_xlnm._FilterDatabase" localSheetId="3" hidden="1">Hydroxylated!$A$3:$Y$45</definedName>
    <definedName name="Chem_Categories">[1]Lists!$A$4:$A$63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S85" i="1" l="1"/>
  <c r="N85" i="1"/>
  <c r="N68" i="1"/>
  <c r="N67" i="1"/>
  <c r="N15" i="1"/>
  <c r="N14" i="1"/>
  <c r="N13" i="1"/>
  <c r="N133" i="1"/>
  <c r="N132" i="1"/>
  <c r="N131" i="1"/>
  <c r="N130" i="1"/>
  <c r="N129" i="1"/>
  <c r="L5" i="3"/>
  <c r="L6" i="3"/>
  <c r="L7" i="3"/>
  <c r="L8" i="3"/>
  <c r="L9" i="3"/>
  <c r="L10" i="3"/>
  <c r="L11" i="3"/>
  <c r="L12" i="3"/>
  <c r="L13" i="3"/>
  <c r="L14" i="3"/>
  <c r="L15" i="3"/>
  <c r="L16" i="3"/>
  <c r="L17" i="3"/>
  <c r="L18" i="3"/>
  <c r="L19" i="3"/>
  <c r="L20" i="3"/>
  <c r="L21" i="3"/>
  <c r="L22" i="3"/>
  <c r="L23" i="3"/>
  <c r="L24" i="3"/>
  <c r="L25" i="3"/>
  <c r="L26" i="3"/>
  <c r="L27" i="3"/>
  <c r="L28" i="3"/>
  <c r="L35" i="3"/>
  <c r="L36" i="3"/>
  <c r="L37" i="3"/>
  <c r="L38" i="3"/>
  <c r="L29" i="3"/>
  <c r="L30" i="3"/>
  <c r="L31" i="3"/>
  <c r="L32" i="3"/>
  <c r="L33" i="3"/>
  <c r="L34" i="3"/>
  <c r="L39" i="3"/>
  <c r="L40" i="3"/>
  <c r="L41" i="3"/>
  <c r="L42" i="3"/>
  <c r="L43" i="3"/>
  <c r="L44" i="3"/>
  <c r="L45" i="3"/>
  <c r="L4" i="3"/>
  <c r="N6" i="1"/>
  <c r="N69" i="1"/>
  <c r="N70" i="1"/>
  <c r="N71" i="1"/>
  <c r="N72" i="1"/>
  <c r="N73" i="1"/>
  <c r="N149" i="1"/>
  <c r="N150" i="1"/>
  <c r="N108" i="1"/>
  <c r="N7" i="1"/>
  <c r="N99" i="1"/>
  <c r="N100" i="1"/>
  <c r="N109" i="1"/>
  <c r="N74" i="1"/>
  <c r="N75" i="1"/>
  <c r="N76" i="1"/>
  <c r="N77" i="1"/>
  <c r="N110" i="1"/>
  <c r="N111" i="1"/>
  <c r="N151" i="1"/>
  <c r="N152" i="1"/>
  <c r="N112" i="1"/>
  <c r="N113" i="1"/>
  <c r="N114" i="1"/>
  <c r="N78" i="1"/>
  <c r="N8" i="1"/>
  <c r="N101" i="1"/>
  <c r="N102" i="1"/>
  <c r="N115" i="1"/>
  <c r="N116" i="1"/>
  <c r="N79" i="1"/>
  <c r="N117" i="1"/>
  <c r="N153" i="1"/>
  <c r="N154" i="1"/>
  <c r="N118" i="1"/>
  <c r="N9" i="1"/>
  <c r="N103" i="1"/>
  <c r="N104" i="1"/>
  <c r="N119" i="1"/>
  <c r="N120" i="1"/>
  <c r="N10" i="1"/>
  <c r="N121" i="1"/>
  <c r="N122" i="1"/>
  <c r="N155" i="1"/>
  <c r="N80" i="1"/>
  <c r="N81" i="1"/>
  <c r="N82" i="1"/>
  <c r="N83" i="1"/>
  <c r="N11" i="1"/>
  <c r="N123" i="1"/>
  <c r="N124" i="1"/>
  <c r="N125" i="1"/>
  <c r="N84" i="1"/>
  <c r="N12" i="1"/>
  <c r="N105" i="1"/>
  <c r="N126" i="1"/>
  <c r="N127" i="1"/>
  <c r="N128" i="1"/>
  <c r="N106" i="1"/>
  <c r="N16" i="1"/>
  <c r="N17" i="1"/>
  <c r="N18" i="1"/>
  <c r="N19" i="1"/>
  <c r="N20" i="1"/>
  <c r="N86" i="1"/>
  <c r="N87" i="1"/>
  <c r="N88" i="1"/>
  <c r="N89" i="1"/>
  <c r="N90" i="1"/>
  <c r="N134" i="1"/>
  <c r="N135" i="1"/>
  <c r="N136" i="1"/>
  <c r="N21" i="1"/>
  <c r="N22" i="1"/>
  <c r="N23" i="1"/>
  <c r="N24" i="1"/>
  <c r="N25" i="1"/>
  <c r="N26" i="1"/>
  <c r="N27" i="1"/>
  <c r="N59" i="1"/>
  <c r="N60" i="1"/>
  <c r="N61" i="1"/>
  <c r="N91" i="1"/>
  <c r="N92" i="1"/>
  <c r="N93" i="1"/>
  <c r="N137" i="1"/>
  <c r="N138" i="1"/>
  <c r="N139" i="1"/>
  <c r="N140" i="1"/>
  <c r="N141" i="1"/>
  <c r="N142" i="1"/>
  <c r="N28" i="1"/>
  <c r="N29" i="1"/>
  <c r="N30" i="1"/>
  <c r="N31" i="1"/>
  <c r="N32" i="1"/>
  <c r="N33" i="1"/>
  <c r="N34" i="1"/>
  <c r="N35" i="1"/>
  <c r="N36" i="1"/>
  <c r="N37" i="1"/>
  <c r="N38" i="1"/>
  <c r="N39" i="1"/>
  <c r="N62" i="1"/>
  <c r="N143" i="1"/>
  <c r="N63" i="1"/>
  <c r="N64" i="1"/>
  <c r="N65" i="1"/>
  <c r="N94" i="1"/>
  <c r="N144" i="1"/>
  <c r="N145" i="1"/>
  <c r="N146" i="1"/>
  <c r="N147" i="1"/>
  <c r="N40" i="1"/>
  <c r="N41" i="1"/>
  <c r="N42" i="1"/>
  <c r="N43" i="1"/>
  <c r="N44" i="1"/>
  <c r="N45" i="1"/>
  <c r="N46" i="1"/>
  <c r="N47" i="1"/>
  <c r="N66" i="1"/>
  <c r="N48" i="1"/>
  <c r="N95" i="1"/>
  <c r="N49" i="1"/>
  <c r="N50" i="1"/>
  <c r="N51" i="1"/>
  <c r="N52" i="1"/>
  <c r="N53" i="1"/>
  <c r="N148" i="1"/>
  <c r="N96" i="1"/>
  <c r="N97" i="1"/>
  <c r="N98" i="1"/>
  <c r="N54" i="1"/>
  <c r="N55" i="1"/>
  <c r="N56" i="1"/>
  <c r="N57" i="1"/>
  <c r="N58" i="1"/>
  <c r="N107" i="1"/>
  <c r="N5" i="1"/>
</calcChain>
</file>

<file path=xl/sharedStrings.xml><?xml version="1.0" encoding="utf-8"?>
<sst xmlns="http://schemas.openxmlformats.org/spreadsheetml/2006/main" count="2926" uniqueCount="350">
  <si>
    <t>Chemical Category</t>
  </si>
  <si>
    <t>Study Short Citation</t>
  </si>
  <si>
    <t>Specific Chemical</t>
    <phoneticPr fontId="0" type="noConversion"/>
  </si>
  <si>
    <t>details on matrix comparison, (e.g., cord blood lipid: maternal serum lipid, or cord blood wet weight: maternal whole blood wet weight</t>
  </si>
  <si>
    <t>maternal samples, number of detects</t>
  </si>
  <si>
    <t>maternal samples, total N</t>
  </si>
  <si>
    <t>infant samples, number of detects</t>
  </si>
  <si>
    <t>infant samples, total N</t>
  </si>
  <si>
    <t xml:space="preserve">Paired sample results reported? </t>
  </si>
  <si>
    <t>infant central tendency concentration (only for non-paired studies)</t>
  </si>
  <si>
    <t>maternal central tendency concentration (only for non-paired studies)</t>
  </si>
  <si>
    <t>units for sampling (only for non-paired studies)</t>
  </si>
  <si>
    <t>infant:maternal conc., Central tendency (calculate j/k, or report paired result)</t>
    <phoneticPr fontId="0" type="noConversion"/>
  </si>
  <si>
    <t>Lower bound</t>
  </si>
  <si>
    <t>Upper bound</t>
  </si>
  <si>
    <t>Central tendency type (mean, geomean, median, other)</t>
  </si>
  <si>
    <t>LB type (min, 5th %ile, etc.)</t>
  </si>
  <si>
    <t>UB type (max, 95th %ile, etc.)</t>
  </si>
  <si>
    <t>Notes</t>
  </si>
  <si>
    <t>Population notes</t>
    <phoneticPr fontId="0" type="noConversion"/>
  </si>
  <si>
    <t>1-Needs to be reviewed; 2-Review or meta-analysis; 3-Data not useful</t>
  </si>
  <si>
    <t>Polychlorinated Biphenyls</t>
  </si>
  <si>
    <t>{Abraham, 1998 #151}</t>
  </si>
  <si>
    <t>maternal and cord blood</t>
    <phoneticPr fontId="0" type="noConversion"/>
  </si>
  <si>
    <t>Y</t>
    <phoneticPr fontId="0" type="noConversion"/>
  </si>
  <si>
    <t>NA</t>
    <phoneticPr fontId="0" type="noConversion"/>
  </si>
  <si>
    <t>median</t>
    <phoneticPr fontId="0" type="noConversion"/>
  </si>
  <si>
    <t>min</t>
    <phoneticPr fontId="0" type="noConversion"/>
  </si>
  <si>
    <t>max</t>
    <phoneticPr fontId="0" type="noConversion"/>
  </si>
  <si>
    <t>Same comment as above</t>
    <phoneticPr fontId="0" type="noConversion"/>
  </si>
  <si>
    <t>{Akiyama, 1975 #115}</t>
  </si>
  <si>
    <t>PCBs, total based on chromatography</t>
  </si>
  <si>
    <t>cord blood wet weight: maternal whole blood wet weight</t>
    <phoneticPr fontId="0" type="noConversion"/>
  </si>
  <si>
    <t>Y</t>
    <phoneticPr fontId="0" type="noConversion"/>
  </si>
  <si>
    <t>ppb</t>
    <phoneticPr fontId="0" type="noConversion"/>
  </si>
  <si>
    <t>median</t>
  </si>
  <si>
    <t>min</t>
  </si>
  <si>
    <t>max</t>
  </si>
  <si>
    <t>maternal and cord chromatograms nearly identical; no apparent selection by chlorination degree</t>
  </si>
  <si>
    <t>Cord blood:maternal blood, both lipid adjusted</t>
  </si>
  <si>
    <t>ppb</t>
  </si>
  <si>
    <t>N</t>
    <phoneticPr fontId="0" type="noConversion"/>
  </si>
  <si>
    <t>NR</t>
    <phoneticPr fontId="0" type="noConversion"/>
  </si>
  <si>
    <t>{Ayotte, 2003 #6}</t>
  </si>
  <si>
    <t>cord plasma lipid: maternal plasma lipid</t>
    <phoneticPr fontId="0" type="noConversion"/>
  </si>
  <si>
    <t>ug/kg lipid</t>
    <phoneticPr fontId="0" type="noConversion"/>
  </si>
  <si>
    <t>geomtric mean</t>
    <phoneticPr fontId="0" type="noConversion"/>
  </si>
  <si>
    <t>Reviewdand edited  by LLA- good</t>
  </si>
  <si>
    <t>{Bergonzi, 2009 #9}</t>
  </si>
  <si>
    <t>sum of all PCB congeners</t>
    <phoneticPr fontId="0" type="noConversion"/>
  </si>
  <si>
    <t>maternal and cord blood serum</t>
    <phoneticPr fontId="0" type="noConversion"/>
  </si>
  <si>
    <t>ng/mL</t>
    <phoneticPr fontId="0" type="noConversion"/>
  </si>
  <si>
    <t>mean</t>
  </si>
  <si>
    <t>mean-2SD</t>
  </si>
  <si>
    <t>mean+2SD</t>
  </si>
  <si>
    <t>Reviewd by LLA- good</t>
  </si>
  <si>
    <t>median</t>
    <phoneticPr fontId="0" type="noConversion"/>
  </si>
  <si>
    <t>{Bi, 2006 #11}</t>
  </si>
  <si>
    <t>maternal and cord blood serum lipid</t>
  </si>
  <si>
    <t>Y</t>
  </si>
  <si>
    <t>ng/g lipid</t>
    <phoneticPr fontId="0" type="noConversion"/>
  </si>
  <si>
    <t>Aroclor 1260</t>
  </si>
  <si>
    <t>Sum of PCB congeners</t>
  </si>
  <si>
    <t>{Bush, 1984 #120}</t>
  </si>
  <si>
    <t>N</t>
    <phoneticPr fontId="0" type="noConversion"/>
  </si>
  <si>
    <t>ng/g</t>
    <phoneticPr fontId="0" type="noConversion"/>
  </si>
  <si>
    <t>NA</t>
    <phoneticPr fontId="0" type="noConversion"/>
  </si>
  <si>
    <t>median</t>
    <phoneticPr fontId="0" type="noConversion"/>
  </si>
  <si>
    <t>Reported medians are only for those samples with detectable concentrations</t>
  </si>
  <si>
    <t>Total PCBs</t>
    <phoneticPr fontId="0" type="noConversion"/>
  </si>
  <si>
    <t>{Butler Walker, 2003 #17}</t>
  </si>
  <si>
    <t>maternal and cord blood plasma</t>
    <phoneticPr fontId="0" type="noConversion"/>
  </si>
  <si>
    <t>ug/l</t>
    <phoneticPr fontId="0" type="noConversion"/>
  </si>
  <si>
    <t>geomean</t>
    <phoneticPr fontId="0" type="noConversion"/>
  </si>
  <si>
    <t>Aroclor 1260</t>
    <phoneticPr fontId="0" type="noConversion"/>
  </si>
  <si>
    <t>{Covaci, 2002 #25}</t>
  </si>
  <si>
    <t>maternal serum and cord serum</t>
    <phoneticPr fontId="0" type="noConversion"/>
  </si>
  <si>
    <t>NA</t>
    <phoneticPr fontId="0" type="noConversion"/>
  </si>
  <si>
    <t>{Darnerud, 2010 #27}</t>
  </si>
  <si>
    <t>maternal serum and infant blood at 3 weeks</t>
  </si>
  <si>
    <t>ng/g lipid</t>
    <phoneticPr fontId="0" type="noConversion"/>
  </si>
  <si>
    <t>median</t>
    <phoneticPr fontId="0" type="noConversion"/>
  </si>
  <si>
    <t>Infant sampling occurred at 3 weeks post-natal; reflects breast milk exposure as well as partitioning.</t>
  </si>
  <si>
    <t>Mono-ortho TEQ</t>
  </si>
  <si>
    <t>pg/g lipid</t>
    <phoneticPr fontId="0" type="noConversion"/>
  </si>
  <si>
    <t>{Fukata, 2005 #34}</t>
  </si>
  <si>
    <t>pg/g lipid</t>
    <phoneticPr fontId="0" type="noConversion"/>
  </si>
  <si>
    <t>median</t>
    <phoneticPr fontId="0" type="noConversion"/>
  </si>
  <si>
    <t>Reporrted as both (pg/g-wet) or (pg/g-lipid).</t>
    <phoneticPr fontId="0" type="noConversion"/>
  </si>
  <si>
    <t>TriCBs</t>
    <phoneticPr fontId="0" type="noConversion"/>
  </si>
  <si>
    <t>TetraCBs</t>
    <phoneticPr fontId="0" type="noConversion"/>
  </si>
  <si>
    <t>PentaCBs</t>
    <phoneticPr fontId="0" type="noConversion"/>
  </si>
  <si>
    <t>HexaCBs</t>
    <phoneticPr fontId="0" type="noConversion"/>
  </si>
  <si>
    <t>HeptaCBs</t>
    <phoneticPr fontId="0" type="noConversion"/>
  </si>
  <si>
    <t>OctaCBs</t>
    <phoneticPr fontId="0" type="noConversion"/>
  </si>
  <si>
    <t>Total PCBs</t>
    <phoneticPr fontId="0" type="noConversion"/>
  </si>
  <si>
    <t>pg/g wet wt</t>
  </si>
  <si>
    <t>{Guvenius, 2003 #42}</t>
  </si>
  <si>
    <t>CB-28</t>
    <phoneticPr fontId="0" type="noConversion"/>
  </si>
  <si>
    <t>maternal blood plasm and cord blood plasma</t>
    <phoneticPr fontId="0" type="noConversion"/>
  </si>
  <si>
    <t>median</t>
    <phoneticPr fontId="0" type="noConversion"/>
  </si>
  <si>
    <t>CB-105</t>
    <phoneticPr fontId="0" type="noConversion"/>
  </si>
  <si>
    <t>CB-114</t>
    <phoneticPr fontId="0" type="noConversion"/>
  </si>
  <si>
    <t>CB-118</t>
    <phoneticPr fontId="0" type="noConversion"/>
  </si>
  <si>
    <t>CB-138</t>
    <phoneticPr fontId="0" type="noConversion"/>
  </si>
  <si>
    <t>CB-153</t>
    <phoneticPr fontId="0" type="noConversion"/>
  </si>
  <si>
    <t>CB-156</t>
    <phoneticPr fontId="0" type="noConversion"/>
  </si>
  <si>
    <t>CB-170/190</t>
    <phoneticPr fontId="0" type="noConversion"/>
  </si>
  <si>
    <t>CB-180</t>
    <phoneticPr fontId="0" type="noConversion"/>
  </si>
  <si>
    <t>Sum PCBs</t>
    <phoneticPr fontId="0" type="noConversion"/>
  </si>
  <si>
    <t>4-OH-CB107/108</t>
    <phoneticPr fontId="0" type="noConversion"/>
  </si>
  <si>
    <t>pg/g fresh weight</t>
    <phoneticPr fontId="0" type="noConversion"/>
  </si>
  <si>
    <t>4´-OH-CB120</t>
  </si>
  <si>
    <t>4´-OH-CB130</t>
  </si>
  <si>
    <t>3´-OH-CB138</t>
  </si>
  <si>
    <t>4-OH-CB146</t>
  </si>
  <si>
    <t>3-OH-CB153</t>
  </si>
  <si>
    <t>4´-OH-CB172</t>
  </si>
  <si>
    <t>4´-OH-CB178</t>
  </si>
  <si>
    <t>3´-OH-CB180</t>
  </si>
  <si>
    <t>3´-OH-CB187</t>
  </si>
  <si>
    <t>4-OH-CB187</t>
  </si>
  <si>
    <t>4-OH-CB193</t>
  </si>
  <si>
    <t>sum of OH-PCBs</t>
    <phoneticPr fontId="0" type="noConversion"/>
  </si>
  <si>
    <t>{Hagmar, 1998 #127}</t>
  </si>
  <si>
    <t>maternal and cord blood wet wt.</t>
  </si>
  <si>
    <t>NR</t>
  </si>
  <si>
    <t>N</t>
  </si>
  <si>
    <t>pg/g</t>
  </si>
  <si>
    <t>geomean</t>
  </si>
  <si>
    <t>10 nonconsumers of fish; separate ranges for maternal &amp; infant also reported</t>
  </si>
  <si>
    <t>20 consumers of fish; separate ranges for maternal &amp; infant also reported</t>
  </si>
  <si>
    <t>{Hamel, 2003 #43}</t>
  </si>
  <si>
    <t>maternal and cord blood serum, lipid adjusted(?)</t>
  </si>
  <si>
    <t>ug/l</t>
  </si>
  <si>
    <t>Median</t>
  </si>
  <si>
    <t>Placental tissue sample results also included.</t>
  </si>
  <si>
    <t>{Huisman, 1995 #49}</t>
  </si>
  <si>
    <t>Mean</t>
  </si>
  <si>
    <t xml:space="preserve">Concentration values based on ‘P50’ results recorded.  Additional information on PCB, PCDD, and PCDF levels in breast milk presented in regresion analysis table 4.  </t>
  </si>
  <si>
    <t>Concentration values based on ‘P50’ results recorded.  Additional information on PCB, PCDD, and PCDF levels in breast milk presented in regresion analysis table 4.</t>
  </si>
  <si>
    <t>{Jaraczewska, 2006 #52}</t>
  </si>
  <si>
    <t>maternal and cord serum, lipid wt</t>
  </si>
  <si>
    <t>ng/g lipid wt.</t>
  </si>
  <si>
    <t>Use of means provided in place of medians may result in more ratios calculated</t>
  </si>
  <si>
    <t>{Jarrell, 2005 #53}</t>
  </si>
  <si>
    <t>maternal and cord blood, lipid wt.</t>
  </si>
  <si>
    <t>ng/ml</t>
  </si>
  <si>
    <t>Geomean</t>
  </si>
  <si>
    <t xml:space="preserve">Results in  'Addtional file '.  Min &amp; max results given for each cord blood and maternal blood.  Breast milk results also included.  </t>
  </si>
  <si>
    <t>Group 2 PCBs: 74, 118, 156, 138, 170</t>
  </si>
  <si>
    <t>Groupings done by study design according to  Wolff, et.al, 'Proposed congener groupings for epidemiological studies' 1997.  See Ref. 22.</t>
  </si>
  <si>
    <t>Group 3 PCBs: 99, 153 180, 183</t>
  </si>
  <si>
    <t>Groupings done by study design according to  Wolff, et.al, 'Proposed congener groupings for epidemiological studies' 1997.  See Ref. 23</t>
  </si>
  <si>
    <t>Sum PCBs</t>
  </si>
  <si>
    <t>{Kawashiro, 2008 #58}</t>
  </si>
  <si>
    <t>Total PCBs</t>
  </si>
  <si>
    <t>maternal and cord blood lipid wt.</t>
  </si>
  <si>
    <t>pg/g lipid wt.</t>
  </si>
  <si>
    <t>Use of reported means may result in more ratios calculated than relying on reported medians</t>
  </si>
  <si>
    <t>4-OH-CB109</t>
  </si>
  <si>
    <t>pg/g wet wt.</t>
  </si>
  <si>
    <t>3-OH-CB118</t>
  </si>
  <si>
    <t>3’-OH-CB138</t>
  </si>
  <si>
    <t>4’-OH-CB165</t>
  </si>
  <si>
    <t>4’-OH-CB172</t>
  </si>
  <si>
    <t>4’-OH-CB187</t>
  </si>
  <si>
    <t>OH-TetraCB</t>
  </si>
  <si>
    <t>OH-PentaCB</t>
  </si>
  <si>
    <t>OH-HexaCB</t>
  </si>
  <si>
    <t>OH-HeptaCB</t>
  </si>
  <si>
    <t>{Linderholm, 2007 #65}</t>
  </si>
  <si>
    <t>3’-MeSO2-CB87</t>
  </si>
  <si>
    <t>maternal and cord serum lipid wt.</t>
  </si>
  <si>
    <t>ng/g fat</t>
  </si>
  <si>
    <t>4’-MeSO2-CB87</t>
  </si>
  <si>
    <t>4’-MeSO2-CB101</t>
  </si>
  <si>
    <t>4-MeSO2-CB149</t>
  </si>
  <si>
    <t>{Ling, 2008 #136}</t>
  </si>
  <si>
    <t>ug/kg lipid</t>
  </si>
  <si>
    <t>Mean/Geomean</t>
  </si>
  <si>
    <t>Data for 3 sites presented, but cord &amp; maternal only available for 1 site.  Additional congener data available for ether maternal or cord.  Maternal = GM; Cord = Mean</t>
  </si>
  <si>
    <t>{Muckle, 2001 #203}</t>
  </si>
  <si>
    <t>maternal and cord plasma lipid wt.</t>
  </si>
  <si>
    <t>ug/kg</t>
  </si>
  <si>
    <t>Study shows concentration results for pcbs and chlorinated pesticides only when detected in at least 70% of plasma samples.  This is reflected in blank cells and those marked NR.</t>
  </si>
  <si>
    <t>{Nakamura, 2008 #75}</t>
  </si>
  <si>
    <t>maternal and cord blood whole wet wt.</t>
    <phoneticPr fontId="0" type="noConversion"/>
  </si>
  <si>
    <t>N</t>
    <phoneticPr fontId="0" type="noConversion"/>
  </si>
  <si>
    <t>pg/g wt.</t>
    <phoneticPr fontId="0" type="noConversion"/>
  </si>
  <si>
    <t>NA</t>
    <phoneticPr fontId="0" type="noConversion"/>
  </si>
  <si>
    <t>Median</t>
    <phoneticPr fontId="0" type="noConversion"/>
  </si>
  <si>
    <r>
      <t>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,5-PeCB (#126)</t>
    </r>
  </si>
  <si>
    <r>
      <t>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,5,5</t>
    </r>
    <r>
      <rPr>
        <sz val="11"/>
        <color indexed="8"/>
        <rFont val="Arial"/>
        <family val="2"/>
      </rPr>
      <t>′</t>
    </r>
    <r>
      <rPr>
        <sz val="12"/>
        <color theme="1"/>
        <rFont val="Calibri"/>
        <family val="2"/>
        <scheme val="minor"/>
      </rPr>
      <t>-HxCB (#169)</t>
    </r>
  </si>
  <si>
    <r>
      <t>2,3,3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-PeCB (#105)</t>
    </r>
  </si>
  <si>
    <r>
      <t>2,3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,5-PeCB (#118)</t>
    </r>
  </si>
  <si>
    <r>
      <t>2</t>
    </r>
    <r>
      <rPr>
        <sz val="11"/>
        <color indexed="8"/>
        <rFont val="Arial"/>
        <family val="2"/>
      </rPr>
      <t>′</t>
    </r>
    <r>
      <rPr>
        <sz val="12"/>
        <color theme="1"/>
        <rFont val="Calibri"/>
        <family val="2"/>
        <scheme val="minor"/>
      </rPr>
      <t>,3,4,4</t>
    </r>
    <r>
      <rPr>
        <sz val="11"/>
        <color indexed="8"/>
        <rFont val="Arial"/>
        <family val="2"/>
      </rPr>
      <t>′</t>
    </r>
    <r>
      <rPr>
        <sz val="12"/>
        <color theme="1"/>
        <rFont val="Calibri"/>
        <family val="2"/>
        <scheme val="minor"/>
      </rPr>
      <t>,5-PeCB (#123)</t>
    </r>
  </si>
  <si>
    <r>
      <t>2,3,3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,5-HxCB (#156)</t>
    </r>
  </si>
  <si>
    <r>
      <t>2,3,3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t>
    </r>
    <r>
      <rPr>
        <sz val="11"/>
        <color indexed="8"/>
        <rFont val="Arial"/>
        <family val="2"/>
      </rPr>
      <t>′</t>
    </r>
    <r>
      <rPr>
        <sz val="12"/>
        <color theme="1"/>
        <rFont val="Calibri"/>
        <family val="2"/>
        <scheme val="minor"/>
      </rPr>
      <t>-HxCB (#157)</t>
    </r>
  </si>
  <si>
    <r>
      <t>2,3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,5,5</t>
    </r>
    <r>
      <rPr>
        <sz val="11"/>
        <color indexed="8"/>
        <rFont val="Arial"/>
        <family val="2"/>
      </rPr>
      <t>′</t>
    </r>
    <r>
      <rPr>
        <sz val="12"/>
        <color theme="1"/>
        <rFont val="Calibri"/>
        <family val="2"/>
        <scheme val="minor"/>
      </rPr>
      <t>-HxCB (#167)</t>
    </r>
  </si>
  <si>
    <r>
      <t>2,3,3</t>
    </r>
    <r>
      <rPr>
        <sz val="11"/>
        <color indexed="8"/>
        <rFont val="Arial"/>
        <family val="2"/>
      </rPr>
      <t>′</t>
    </r>
    <r>
      <rPr>
        <sz val="12"/>
        <color theme="1"/>
        <rFont val="Calibri"/>
        <family val="2"/>
        <scheme val="minor"/>
      </rPr>
      <t>,4,4</t>
    </r>
    <r>
      <rPr>
        <sz val="11"/>
        <color indexed="8"/>
        <rFont val="Arial"/>
        <family val="2"/>
      </rPr>
      <t>′</t>
    </r>
    <r>
      <rPr>
        <sz val="12"/>
        <color theme="1"/>
        <rFont val="Calibri"/>
        <family val="2"/>
        <scheme val="minor"/>
      </rPr>
      <t>,5,5</t>
    </r>
    <r>
      <rPr>
        <sz val="11"/>
        <color indexed="8"/>
        <rFont val="Arial"/>
        <family val="2"/>
      </rPr>
      <t>′</t>
    </r>
    <r>
      <rPr>
        <sz val="12"/>
        <color theme="1"/>
        <rFont val="Calibri"/>
        <family val="2"/>
        <scheme val="minor"/>
      </rPr>
      <t>-HpCB (#189)</t>
    </r>
  </si>
  <si>
    <t>Total DL-PCBs</t>
  </si>
  <si>
    <t>PCDD/DFs-TEQ</t>
  </si>
  <si>
    <t>DL-PCBs-TEQ</t>
  </si>
  <si>
    <t>Total TEQ</t>
  </si>
  <si>
    <t>maternal and cord blood lipid wt.</t>
    <phoneticPr fontId="0" type="noConversion"/>
  </si>
  <si>
    <t>pg/g lipid wt.</t>
    <phoneticPr fontId="0" type="noConversion"/>
  </si>
  <si>
    <t>{Park, 2008 #81}</t>
  </si>
  <si>
    <t>CB-118</t>
    <phoneticPr fontId="0" type="noConversion"/>
  </si>
  <si>
    <t xml:space="preserve">maternal and cord serum  </t>
    <phoneticPr fontId="0" type="noConversion"/>
  </si>
  <si>
    <t>See notes</t>
    <phoneticPr fontId="0" type="noConversion"/>
  </si>
  <si>
    <t>y</t>
  </si>
  <si>
    <t>ng/ml wet wt.</t>
    <phoneticPr fontId="0" type="noConversion"/>
  </si>
  <si>
    <t>NA</t>
    <phoneticPr fontId="0" type="noConversion"/>
  </si>
  <si>
    <t>In cord blood serum, major PCB precursors (CB-153, 138, 180,
170), PCP, and major OH-PCB metabolites (4-OHCB107,
3-OH-CB153, 4-OH-CB146, 30-OH-CB138, 4-OH-CB187, and 40-OH-CB172) were detected in &gt;98% of
all cord sera specimens.</t>
    <phoneticPr fontId="0" type="noConversion"/>
  </si>
  <si>
    <t>Authors actually reported median cord:maternal ratio of paired samples.  Otherewise, they report median and percentiles of maternal and cord separately.  The values reported in similar colored column are paried median (Christine had calcualted median ratio form cord and maternal values separately).</t>
  </si>
  <si>
    <t>It was difficult to understand why they chose 92 sample pairs from the cohort of 1103.  The median appears to be independent of this larger cohort but they report mean, standard deveiation and the cutpoints for the highest and lowest deciles for the distributions of PCB and OH-PCB concentrations in maternal and cord sera from our cohort of 1103 using weights proportional to the inverse of the sampling fractions.</t>
    <phoneticPr fontId="0" type="noConversion"/>
  </si>
  <si>
    <t>CB-138</t>
    <phoneticPr fontId="0" type="noConversion"/>
  </si>
  <si>
    <t>CB-180</t>
    <phoneticPr fontId="0" type="noConversion"/>
  </si>
  <si>
    <t>CB-170</t>
    <phoneticPr fontId="0" type="noConversion"/>
  </si>
  <si>
    <t>Sum of PCBs</t>
    <phoneticPr fontId="0" type="noConversion"/>
  </si>
  <si>
    <t>Sum of all PCB includes: 28, 52, 101, 123/149, 118, 114, 153, 105, 138, 167, 156/171,157, 180, 170, and 189.</t>
    <phoneticPr fontId="0" type="noConversion"/>
  </si>
  <si>
    <t>Polychlorinated Biphenyls</t>
    <phoneticPr fontId="0" type="noConversion"/>
  </si>
  <si>
    <t>4-OH-CB107</t>
  </si>
  <si>
    <t>ng/g wet wt.</t>
    <phoneticPr fontId="0" type="noConversion"/>
  </si>
  <si>
    <t>The average recoveries of the OH-PCB congeners ranged from
78 ± 10% to 97 ± 12% where the recoveries between two matrices were within the analytical error.</t>
    <phoneticPr fontId="0" type="noConversion"/>
  </si>
  <si>
    <r>
      <t>3'-</t>
    </r>
    <r>
      <rPr>
        <sz val="11"/>
        <rFont val="Calibri"/>
      </rPr>
      <t>OH-CB138</t>
    </r>
  </si>
  <si>
    <t>4'-OH-CB172</t>
    <phoneticPr fontId="0" type="noConversion"/>
  </si>
  <si>
    <t>sum of OH-PCBs</t>
    <phoneticPr fontId="0" type="noConversion"/>
  </si>
  <si>
    <t>Sum of all OH-PCB includes: 4-OH-CB107, 3-OH-CB153, 4-OH-CB146, 30-OH-CB138, 4-OH-CB187, 40-OH-CB172.</t>
    <phoneticPr fontId="0" type="noConversion"/>
  </si>
  <si>
    <t>{Soechitram, 2004 #98}</t>
  </si>
  <si>
    <t>maternal blood plasma and cord blood plasma</t>
    <phoneticPr fontId="0" type="noConversion"/>
  </si>
  <si>
    <t>NR</t>
    <phoneticPr fontId="0" type="noConversion"/>
  </si>
  <si>
    <t>NA</t>
    <phoneticPr fontId="0" type="noConversion"/>
  </si>
  <si>
    <t>mean</t>
    <phoneticPr fontId="0" type="noConversion"/>
  </si>
  <si>
    <t xml:space="preserve">This study also reports ratios, but they are in figure form. In addition, the data is reported as both fresh weight and lipid weight.  Lipid weight is reported in the table. </t>
    <phoneticPr fontId="0" type="noConversion"/>
  </si>
  <si>
    <t>NA</t>
  </si>
  <si>
    <t>4-OH-CB107</t>
    <phoneticPr fontId="0" type="noConversion"/>
  </si>
  <si>
    <t>3-OH-CB153</t>
    <phoneticPr fontId="0" type="noConversion"/>
  </si>
  <si>
    <t>4-OH-CB146</t>
    <phoneticPr fontId="0" type="noConversion"/>
  </si>
  <si>
    <t>3'-OH-CB138</t>
    <phoneticPr fontId="0" type="noConversion"/>
  </si>
  <si>
    <t>4-OH-CB187</t>
    <phoneticPr fontId="0" type="noConversion"/>
  </si>
  <si>
    <t>Sum OH-PCBs</t>
  </si>
  <si>
    <t>maternal and cord blood</t>
  </si>
  <si>
    <t>{Takser, 2005 #104}</t>
  </si>
  <si>
    <t>ug/L</t>
  </si>
  <si>
    <t xml:space="preserve">Data was reported either as a median or as a % of the samples above the detection limit. Only the data that was reported as a median for both the maternal and infant sample was reported in the table. </t>
  </si>
  <si>
    <t>Data was reported either as a median or as a % of the samples above the detection limit. Only the data that was reported as a median for both the maternal and infant sample was reported in the table. 90% Cis provided separately for maternal &amp; cord</t>
  </si>
  <si>
    <t>Mono-ortho PCBs</t>
  </si>
  <si>
    <t>NA</t>
    <phoneticPr fontId="0" type="noConversion"/>
  </si>
  <si>
    <t>Wang et al. 2004</t>
  </si>
  <si>
    <t>non-ortho PCBs</t>
  </si>
  <si>
    <t>perinatal veinous serum and cord serum</t>
    <phoneticPr fontId="0" type="noConversion"/>
  </si>
  <si>
    <t>N</t>
    <phoneticPr fontId="0" type="noConversion"/>
  </si>
  <si>
    <t>pg/g lipid</t>
    <phoneticPr fontId="0" type="noConversion"/>
  </si>
  <si>
    <t>The data presented in this table is based on the summary data from Table 2 in the MS.  Data is included in the MS for specific chemicals, but the data is presented in graphical form and therefore was not included in this table.  The actual concentrations for some of these specific chemicals could be extracted from the text, but I wasn't sure that it was worth my time to go through and pick those out.</t>
    <phoneticPr fontId="0" type="noConversion"/>
  </si>
  <si>
    <t>Mono-ortho PCBs</t>
    <phoneticPr fontId="0" type="noConversion"/>
  </si>
  <si>
    <t>Dioxin-like PCBs</t>
    <phoneticPr fontId="0" type="noConversion"/>
  </si>
  <si>
    <t>Total indicator PCBs (#28,52,101,138,153,180)</t>
    <phoneticPr fontId="0" type="noConversion"/>
  </si>
  <si>
    <t>OH?</t>
  </si>
  <si>
    <t>PCB 138,153,180</t>
  </si>
  <si>
    <t>CB-153</t>
  </si>
  <si>
    <t>CB-138</t>
  </si>
  <si>
    <t>CB-180</t>
  </si>
  <si>
    <t>CB-146</t>
  </si>
  <si>
    <t>4'-OH-CB172</t>
  </si>
  <si>
    <t>CB-118</t>
  </si>
  <si>
    <t>CB-170</t>
  </si>
  <si>
    <t>CB-99</t>
  </si>
  <si>
    <t>CB-187</t>
  </si>
  <si>
    <t>CB-126</t>
  </si>
  <si>
    <t>CB-169</t>
  </si>
  <si>
    <t>CB-105</t>
  </si>
  <si>
    <t>CB-101</t>
  </si>
  <si>
    <t>CB-28</t>
  </si>
  <si>
    <t>CB-52</t>
  </si>
  <si>
    <t>PCB name</t>
  </si>
  <si>
    <t>CB-189</t>
  </si>
  <si>
    <t>CB-167</t>
  </si>
  <si>
    <t>CB-156</t>
  </si>
  <si>
    <t>CB-157</t>
  </si>
  <si>
    <r>
      <t>2,3,4,4</t>
    </r>
    <r>
      <rPr>
        <sz val="11"/>
        <color indexed="8"/>
        <rFont val="Arial"/>
        <family val="2"/>
      </rPr>
      <t>′</t>
    </r>
    <r>
      <rPr>
        <sz val="12"/>
        <color theme="1"/>
        <rFont val="Calibri"/>
        <family val="2"/>
        <scheme val="minor"/>
      </rPr>
      <t>,5-PeCB</t>
    </r>
  </si>
  <si>
    <t>CB-114</t>
  </si>
  <si>
    <t>CB-123</t>
  </si>
  <si>
    <t>Lipid adj?</t>
  </si>
  <si>
    <t>Name:</t>
  </si>
  <si>
    <t>Number of</t>
  </si>
  <si>
    <t>IUPAC-No.</t>
  </si>
  <si>
    <t>Chlorobiphenyl</t>
  </si>
  <si>
    <t>Isomers</t>
  </si>
  <si>
    <t>Mono</t>
  </si>
  <si>
    <t>Di</t>
  </si>
  <si>
    <t>Tri</t>
  </si>
  <si>
    <t>16-39</t>
  </si>
  <si>
    <t>Tetra</t>
  </si>
  <si>
    <t>40-81</t>
  </si>
  <si>
    <t>Penta</t>
  </si>
  <si>
    <t>82-127</t>
  </si>
  <si>
    <t>Hexa</t>
  </si>
  <si>
    <t>128-169</t>
  </si>
  <si>
    <t>Hepta</t>
  </si>
  <si>
    <t>170-193</t>
  </si>
  <si>
    <t>Octa</t>
  </si>
  <si>
    <t>194-205</t>
  </si>
  <si>
    <t>Nona</t>
  </si>
  <si>
    <t>206-208</t>
  </si>
  <si>
    <t>Deca</t>
  </si>
  <si>
    <t>Homologue group</t>
  </si>
  <si>
    <t>1-3</t>
  </si>
  <si>
    <t>4-15</t>
  </si>
  <si>
    <t>Sum CB-138, CB-153, CB-180</t>
  </si>
  <si>
    <t>Hydroxylated PCBS</t>
  </si>
  <si>
    <t>Vertical homologue location</t>
  </si>
  <si>
    <t>Study size</t>
  </si>
  <si>
    <t>Dividing line:</t>
  </si>
  <si>
    <t>Vertical position</t>
  </si>
  <si>
    <t>NA</t>
    <phoneticPr fontId="2" type="noConversion"/>
  </si>
  <si>
    <t>mean</t>
    <phoneticPr fontId="2" type="noConversion"/>
  </si>
  <si>
    <t>ng residues/g serum</t>
    <phoneticPr fontId="2" type="noConversion"/>
  </si>
  <si>
    <t>N</t>
    <phoneticPr fontId="2" type="noConversion"/>
  </si>
  <si>
    <t>NR</t>
    <phoneticPr fontId="2" type="noConversion"/>
  </si>
  <si>
    <t>maternal and cord blood</t>
    <phoneticPr fontId="2" type="noConversion"/>
  </si>
  <si>
    <t>Tetra-CB</t>
    <phoneticPr fontId="2" type="noConversion"/>
  </si>
  <si>
    <t>{Ron, 1988 #142}</t>
  </si>
  <si>
    <t>Pentra-CB</t>
    <phoneticPr fontId="2" type="noConversion"/>
  </si>
  <si>
    <t>The data included in this table are taken from Table 1 in the MS- when mother's delivered by C-section.  Data is also provided in the MS  for when mother's deliver normally, as well as for immigrants delivering "normally" but this data is not tabluated.</t>
    <phoneticPr fontId="2" type="noConversion"/>
  </si>
  <si>
    <t>Units are confusing. 4 chemicals are measured but it seems that only 3 types of units are provided so it is not clear what units are used for the measurement of each chemical.</t>
    <phoneticPr fontId="2" type="noConversion"/>
  </si>
  <si>
    <t>NA</t>
    <phoneticPr fontId="2" type="noConversion"/>
  </si>
  <si>
    <t xml:space="preserve">unclear </t>
    <phoneticPr fontId="2" type="noConversion"/>
  </si>
  <si>
    <t>N</t>
    <phoneticPr fontId="2" type="noConversion"/>
  </si>
  <si>
    <t xml:space="preserve">maternal and cord serum  </t>
    <phoneticPr fontId="2" type="noConversion"/>
  </si>
  <si>
    <t>PCBs</t>
    <phoneticPr fontId="2" type="noConversion"/>
  </si>
  <si>
    <t>{Skaare, 1988 #145}</t>
  </si>
  <si>
    <t>Geomean</t>
    <phoneticPr fontId="2" type="noConversion"/>
  </si>
  <si>
    <t>ng/ml</t>
    <phoneticPr fontId="2" type="noConversion"/>
  </si>
  <si>
    <t>N</t>
    <phoneticPr fontId="2" type="noConversion"/>
  </si>
  <si>
    <t>maternal and cord blood</t>
    <phoneticPr fontId="2" type="noConversion"/>
  </si>
  <si>
    <t>PCBs</t>
    <phoneticPr fontId="2" type="noConversion"/>
  </si>
  <si>
    <t>{Sala, 2001 #92}</t>
  </si>
  <si>
    <t>PCB 180</t>
    <phoneticPr fontId="2" type="noConversion"/>
  </si>
  <si>
    <t>PCB 153</t>
    <phoneticPr fontId="2" type="noConversion"/>
  </si>
  <si>
    <t>PCB 138</t>
    <phoneticPr fontId="2" type="noConversion"/>
  </si>
  <si>
    <t>PCB 118</t>
    <phoneticPr fontId="2" type="noConversion"/>
  </si>
  <si>
    <t>Tsukimori et al. 2013</t>
  </si>
  <si>
    <t>pg/g lipid</t>
  </si>
  <si>
    <t>Tsukimori et al. 2014</t>
  </si>
  <si>
    <t>maternal and cord blood lipid</t>
  </si>
  <si>
    <t>{Eik Anda, 2007 #229}</t>
  </si>
  <si>
    <t>sum</t>
  </si>
  <si>
    <t>maternal and cord blood plasma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</si>
</sst>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3" x14ac:knownFonts="1">
    <font>
      <sz val="12"/>
      <color theme="1"/>
      <name val="Calibri"/>
      <family val="2"/>
      <scheme val="minor"/>
    </font>
    <font>
      <b/>
      <sz val="12"/>
      <color indexed="8"/>
      <name val="Calibri"/>
      <family val="2"/>
    </font>
    <font>
      <sz val="11"/>
      <name val="Lucida Grande"/>
    </font>
    <font>
      <sz val="11"/>
      <name val="Helvetica Neue"/>
    </font>
    <font>
      <b/>
      <sz val="11"/>
      <color indexed="8"/>
      <name val="Calibri"/>
      <family val="2"/>
    </font>
    <font>
      <sz val="11"/>
      <name val="Calibri"/>
    </font>
    <font>
      <sz val="11"/>
      <color indexed="8"/>
      <name val="Arial"/>
      <family val="2"/>
    </font>
    <font>
      <sz val="11"/>
      <color indexed="8"/>
      <name val="Calibri"/>
      <family val="2"/>
    </font>
    <font>
      <u/>
      <sz val="12"/>
      <color theme="10"/>
      <name val="Calibri"/>
      <family val="2"/>
      <scheme val="minor"/>
    </font>
    <font>
      <u/>
      <sz val="12"/>
      <color theme="11"/>
      <name val="Calibri"/>
      <family val="2"/>
      <scheme val="minor"/>
    </font>
    <font>
      <sz val="16"/>
      <color rgb="FF000073"/>
      <name val="Times"/>
    </font>
    <font>
      <sz val="12"/>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medium">
        <color rgb="FF6D6D6D"/>
      </left>
      <right style="medium">
        <color rgb="FF6D6D6D"/>
      </right>
      <top style="medium">
        <color rgb="FF6D6D6D"/>
      </top>
      <bottom style="medium">
        <color rgb="FF6D6D6D"/>
      </bottom>
      <diagonal/>
    </border>
    <border>
      <left/>
      <right style="medium">
        <color rgb="FF6D6D6D"/>
      </right>
      <top style="medium">
        <color rgb="FF6D6D6D"/>
      </top>
      <bottom style="medium">
        <color rgb="FF6D6D6D"/>
      </bottom>
      <diagonal/>
    </border>
    <border>
      <left style="medium">
        <color rgb="FF6D6D6D"/>
      </left>
      <right style="medium">
        <color rgb="FF6D6D6D"/>
      </right>
      <top/>
      <bottom style="medium">
        <color rgb="FF6D6D6D"/>
      </bottom>
      <diagonal/>
    </border>
    <border>
      <left/>
      <right style="medium">
        <color rgb="FF6D6D6D"/>
      </right>
      <top/>
      <bottom style="medium">
        <color rgb="FF6D6D6D"/>
      </bottom>
      <diagonal/>
    </border>
  </borders>
  <cellStyleXfs count="9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9">
    <xf numFmtId="0" fontId="0" fillId="0" borderId="0" xfId="0"/>
    <xf numFmtId="0" fontId="0" fillId="0" borderId="0" xfId="0" applyFill="1" applyBorder="1"/>
    <xf numFmtId="0" fontId="0" fillId="0" borderId="0" xfId="0" applyFill="1" applyBorder="1" applyAlignment="1">
      <alignment horizontal="center"/>
    </xf>
    <xf numFmtId="0" fontId="0" fillId="0" borderId="0" xfId="0" applyFill="1" applyBorder="1" applyAlignment="1">
      <alignment wrapText="1"/>
    </xf>
    <xf numFmtId="0" fontId="2" fillId="0" borderId="0" xfId="0" applyNumberFormat="1" applyFont="1" applyFill="1" applyBorder="1" applyAlignment="1"/>
    <xf numFmtId="2" fontId="2" fillId="0" borderId="0" xfId="0" applyNumberFormat="1" applyFont="1" applyFill="1" applyBorder="1" applyAlignment="1">
      <alignment horizontal="center"/>
    </xf>
    <xf numFmtId="0" fontId="2" fillId="0" borderId="0" xfId="0" applyNumberFormat="1" applyFont="1" applyFill="1" applyBorder="1" applyAlignment="1">
      <alignment horizontal="center"/>
    </xf>
    <xf numFmtId="0" fontId="3" fillId="0" borderId="0" xfId="0" applyNumberFormat="1" applyFont="1" applyFill="1" applyBorder="1" applyAlignment="1">
      <alignment vertical="top"/>
    </xf>
    <xf numFmtId="0" fontId="5" fillId="0" borderId="0" xfId="0" applyFont="1" applyFill="1" applyBorder="1" applyAlignment="1"/>
    <xf numFmtId="0" fontId="0" fillId="0" borderId="0" xfId="0" applyFill="1" applyAlignment="1">
      <alignment wrapText="1"/>
    </xf>
    <xf numFmtId="0" fontId="1" fillId="0" borderId="0" xfId="0" applyFont="1" applyFill="1" applyBorder="1"/>
    <xf numFmtId="0" fontId="0" fillId="0" borderId="0" xfId="0" applyFill="1" applyBorder="1" applyAlignment="1">
      <alignment horizontal="center" wrapText="1"/>
    </xf>
    <xf numFmtId="0" fontId="0" fillId="0" borderId="0" xfId="0" applyFill="1" applyBorder="1" applyAlignment="1"/>
    <xf numFmtId="164" fontId="0" fillId="0" borderId="0" xfId="0" applyNumberFormat="1" applyFill="1" applyBorder="1" applyAlignment="1">
      <alignment horizontal="center"/>
    </xf>
    <xf numFmtId="0" fontId="4" fillId="0" borderId="0" xfId="0" applyFont="1" applyFill="1" applyBorder="1"/>
    <xf numFmtId="0" fontId="0" fillId="0" borderId="0" xfId="0" applyFill="1"/>
    <xf numFmtId="0" fontId="0" fillId="0" borderId="0" xfId="0" applyFill="1" applyAlignment="1">
      <alignment horizontal="center"/>
    </xf>
    <xf numFmtId="0" fontId="0" fillId="0" borderId="0" xfId="0" applyFill="1" applyAlignment="1">
      <alignment horizontal="center" wrapText="1"/>
    </xf>
    <xf numFmtId="0" fontId="5" fillId="0" borderId="0" xfId="0" applyFont="1" applyFill="1" applyAlignment="1">
      <alignment wrapText="1"/>
    </xf>
    <xf numFmtId="0" fontId="7" fillId="0" borderId="0" xfId="0" applyFont="1" applyFill="1" applyBorder="1" applyAlignment="1">
      <alignment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wrapText="1"/>
    </xf>
    <xf numFmtId="16" fontId="10" fillId="0" borderId="4" xfId="0" quotePrefix="1" applyNumberFormat="1" applyFont="1" applyBorder="1" applyAlignment="1">
      <alignment horizontal="center" vertical="center" wrapText="1"/>
    </xf>
    <xf numFmtId="2" fontId="0" fillId="0" borderId="0" xfId="0" applyNumberFormat="1" applyFill="1" applyBorder="1" applyAlignment="1">
      <alignment horizontal="center"/>
    </xf>
    <xf numFmtId="164" fontId="2" fillId="0" borderId="0" xfId="0" applyNumberFormat="1" applyFont="1" applyFill="1" applyBorder="1" applyAlignment="1">
      <alignment horizontal="center"/>
    </xf>
    <xf numFmtId="164" fontId="0" fillId="0" borderId="0" xfId="0" applyNumberFormat="1" applyFill="1" applyAlignment="1">
      <alignment horizontal="center"/>
    </xf>
    <xf numFmtId="0" fontId="11" fillId="0" borderId="0" xfId="0" applyFont="1"/>
    <xf numFmtId="2" fontId="0" fillId="0" borderId="0" xfId="0" applyNumberFormat="1" applyFill="1" applyAlignment="1">
      <alignment horizontal="center"/>
    </xf>
    <xf numFmtId="0" fontId="12" fillId="2" borderId="0" xfId="0" applyFont="1" applyFill="1"/>
    <xf numFmtId="0" fontId="12" fillId="2" borderId="0" xfId="0" applyFont="1" applyFill="1" applyAlignment="1">
      <alignment wrapText="1"/>
    </xf>
    <xf numFmtId="0" fontId="12" fillId="2" borderId="0" xfId="0" applyFont="1" applyFill="1" applyAlignment="1">
      <alignment horizontal="center" wrapText="1"/>
    </xf>
    <xf numFmtId="0" fontId="12" fillId="2" borderId="0" xfId="0" applyFont="1" applyFill="1" applyAlignment="1">
      <alignment horizontal="center"/>
    </xf>
    <xf numFmtId="0" fontId="12" fillId="2" borderId="0" xfId="0" applyFont="1" applyFill="1" applyBorder="1" applyAlignment="1">
      <alignment horizontal="center"/>
    </xf>
    <xf numFmtId="0" fontId="12" fillId="0" borderId="0" xfId="0" applyFont="1" applyFill="1"/>
    <xf numFmtId="0" fontId="7" fillId="0" borderId="0" xfId="0" applyFont="1" applyFill="1" applyBorder="1" applyAlignment="1">
      <alignment horizontal="left" wrapText="1"/>
    </xf>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7979788177886"/>
          <c:y val="0.0344370860927152"/>
          <c:w val="0.796800210713097"/>
          <c:h val="0.767057437728224"/>
        </c:manualLayout>
      </c:layout>
      <c:scatterChart>
        <c:scatterStyle val="lineMarker"/>
        <c:varyColors val="0"/>
        <c:ser>
          <c:idx val="0"/>
          <c:order val="0"/>
          <c:tx>
            <c:v>Small, not LA, not Paired</c:v>
          </c:tx>
          <c:spPr>
            <a:ln w="47625">
              <a:noFill/>
            </a:ln>
            <a:effectLst/>
          </c:spPr>
          <c:marker>
            <c:symbol val="circle"/>
            <c:size val="9"/>
            <c:spPr>
              <a:noFill/>
              <a:ln>
                <a:solidFill>
                  <a:schemeClr val="tx1"/>
                </a:solidFill>
              </a:ln>
              <a:effectLst/>
            </c:spPr>
          </c:marker>
          <c:xVal>
            <c:numRef>
              <c:f>'Non-OH by homologue group'!$S$5:$S$15</c:f>
              <c:numCache>
                <c:formatCode>0.000</c:formatCode>
                <c:ptCount val="11"/>
                <c:pt idx="0">
                  <c:v>0.36</c:v>
                </c:pt>
                <c:pt idx="1">
                  <c:v>0.138</c:v>
                </c:pt>
                <c:pt idx="2">
                  <c:v>0.236363636363636</c:v>
                </c:pt>
                <c:pt idx="3">
                  <c:v>0.323809523809524</c:v>
                </c:pt>
                <c:pt idx="4">
                  <c:v>0.356164383561644</c:v>
                </c:pt>
                <c:pt idx="5">
                  <c:v>0.226666666666667</c:v>
                </c:pt>
                <c:pt idx="6">
                  <c:v>0.52</c:v>
                </c:pt>
                <c:pt idx="7">
                  <c:v>0.26530612244898</c:v>
                </c:pt>
                <c:pt idx="8" formatCode="General">
                  <c:v>0.5</c:v>
                </c:pt>
                <c:pt idx="9" formatCode="General">
                  <c:v>0.435483870967742</c:v>
                </c:pt>
                <c:pt idx="10" formatCode="General">
                  <c:v>0.7</c:v>
                </c:pt>
              </c:numCache>
            </c:numRef>
          </c:xVal>
          <c:yVal>
            <c:numRef>
              <c:f>'Non-OH by homologue group'!$F$5:$F$15</c:f>
              <c:numCache>
                <c:formatCode>General</c:formatCode>
                <c:ptCount val="11"/>
                <c:pt idx="0">
                  <c:v>3.0</c:v>
                </c:pt>
                <c:pt idx="1">
                  <c:v>4.0</c:v>
                </c:pt>
                <c:pt idx="2">
                  <c:v>5.0</c:v>
                </c:pt>
                <c:pt idx="3">
                  <c:v>6.0</c:v>
                </c:pt>
                <c:pt idx="4">
                  <c:v>7.0</c:v>
                </c:pt>
                <c:pt idx="5">
                  <c:v>8.0</c:v>
                </c:pt>
                <c:pt idx="6">
                  <c:v>10.0</c:v>
                </c:pt>
                <c:pt idx="7">
                  <c:v>10.0</c:v>
                </c:pt>
                <c:pt idx="8">
                  <c:v>10.0</c:v>
                </c:pt>
                <c:pt idx="9">
                  <c:v>5.0</c:v>
                </c:pt>
                <c:pt idx="10">
                  <c:v>4.0</c:v>
                </c:pt>
              </c:numCache>
            </c:numRef>
          </c:yVal>
          <c:smooth val="0"/>
        </c:ser>
        <c:ser>
          <c:idx val="3"/>
          <c:order val="1"/>
          <c:tx>
            <c:v>Medium, non LA, not Paired</c:v>
          </c:tx>
          <c:spPr>
            <a:ln w="47625">
              <a:noFill/>
            </a:ln>
            <a:effectLst/>
          </c:spPr>
          <c:marker>
            <c:symbol val="circle"/>
            <c:size val="13"/>
            <c:spPr>
              <a:noFill/>
              <a:ln>
                <a:solidFill>
                  <a:schemeClr val="tx1"/>
                </a:solidFill>
              </a:ln>
              <a:effectLst/>
            </c:spPr>
          </c:marker>
          <c:xVal>
            <c:numRef>
              <c:f>'Non-OH by homologue group'!$S$69:$S$85</c:f>
              <c:numCache>
                <c:formatCode>0.000</c:formatCode>
                <c:ptCount val="17"/>
                <c:pt idx="0">
                  <c:v>0.276923076923077</c:v>
                </c:pt>
                <c:pt idx="1">
                  <c:v>0.261904761904762</c:v>
                </c:pt>
                <c:pt idx="2">
                  <c:v>0.26875</c:v>
                </c:pt>
                <c:pt idx="3">
                  <c:v>0.288888888888889</c:v>
                </c:pt>
                <c:pt idx="4">
                  <c:v>0.263157894736842</c:v>
                </c:pt>
                <c:pt idx="5">
                  <c:v>0.24</c:v>
                </c:pt>
                <c:pt idx="6">
                  <c:v>0.239285714285714</c:v>
                </c:pt>
                <c:pt idx="7">
                  <c:v>0.215686274509804</c:v>
                </c:pt>
                <c:pt idx="8">
                  <c:v>0.153846153846154</c:v>
                </c:pt>
                <c:pt idx="9">
                  <c:v>0.18</c:v>
                </c:pt>
                <c:pt idx="10">
                  <c:v>0.181818181818182</c:v>
                </c:pt>
                <c:pt idx="11">
                  <c:v>0.242424242424242</c:v>
                </c:pt>
                <c:pt idx="12">
                  <c:v>0.259677419354839</c:v>
                </c:pt>
                <c:pt idx="13">
                  <c:v>0.276595744680851</c:v>
                </c:pt>
                <c:pt idx="14">
                  <c:v>0.28125</c:v>
                </c:pt>
                <c:pt idx="15">
                  <c:v>0.17</c:v>
                </c:pt>
                <c:pt idx="16">
                  <c:v>0.343915343915344</c:v>
                </c:pt>
              </c:numCache>
            </c:numRef>
          </c:xVal>
          <c:yVal>
            <c:numRef>
              <c:f>'Non-OH by homologue group'!$F$69:$F$85</c:f>
              <c:numCache>
                <c:formatCode>General</c:formatCode>
                <c:ptCount val="17"/>
                <c:pt idx="0">
                  <c:v>5.0</c:v>
                </c:pt>
                <c:pt idx="1">
                  <c:v>5.0</c:v>
                </c:pt>
                <c:pt idx="2">
                  <c:v>5.0</c:v>
                </c:pt>
                <c:pt idx="3">
                  <c:v>5.0</c:v>
                </c:pt>
                <c:pt idx="4">
                  <c:v>5.0</c:v>
                </c:pt>
                <c:pt idx="5">
                  <c:v>6.0</c:v>
                </c:pt>
                <c:pt idx="6">
                  <c:v>6.0</c:v>
                </c:pt>
                <c:pt idx="7">
                  <c:v>6.0</c:v>
                </c:pt>
                <c:pt idx="8">
                  <c:v>6.0</c:v>
                </c:pt>
                <c:pt idx="9">
                  <c:v>6.0</c:v>
                </c:pt>
                <c:pt idx="10">
                  <c:v>7.0</c:v>
                </c:pt>
                <c:pt idx="16">
                  <c:v>10.0</c:v>
                </c:pt>
              </c:numCache>
            </c:numRef>
          </c:yVal>
          <c:smooth val="0"/>
        </c:ser>
        <c:ser>
          <c:idx val="5"/>
          <c:order val="2"/>
          <c:tx>
            <c:v>Medium, not LA, paired</c:v>
          </c:tx>
          <c:spPr>
            <a:ln w="47625">
              <a:noFill/>
            </a:ln>
            <a:effectLst/>
          </c:spPr>
          <c:marker>
            <c:symbol val="circle"/>
            <c:size val="13"/>
            <c:spPr>
              <a:solidFill>
                <a:schemeClr val="bg1">
                  <a:lumMod val="50000"/>
                  <a:alpha val="49000"/>
                </a:schemeClr>
              </a:solidFill>
              <a:ln>
                <a:solidFill>
                  <a:schemeClr val="tx1"/>
                </a:solidFill>
              </a:ln>
              <a:effectLst/>
            </c:spPr>
          </c:marker>
          <c:xVal>
            <c:numRef>
              <c:f>'Non-OH by homologue group'!$S$99:$S$106</c:f>
              <c:numCache>
                <c:formatCode>0.000</c:formatCode>
                <c:ptCount val="8"/>
                <c:pt idx="0">
                  <c:v>0.327</c:v>
                </c:pt>
                <c:pt idx="1">
                  <c:v>0.36</c:v>
                </c:pt>
                <c:pt idx="2">
                  <c:v>0.255</c:v>
                </c:pt>
                <c:pt idx="3">
                  <c:v>0.257</c:v>
                </c:pt>
                <c:pt idx="4">
                  <c:v>0.201</c:v>
                </c:pt>
                <c:pt idx="5">
                  <c:v>0.239</c:v>
                </c:pt>
                <c:pt idx="6">
                  <c:v>0.259</c:v>
                </c:pt>
                <c:pt idx="7">
                  <c:v>0.42</c:v>
                </c:pt>
              </c:numCache>
            </c:numRef>
          </c:xVal>
          <c:yVal>
            <c:numRef>
              <c:f>'Non-OH by homologue group'!$F$99:$F$106</c:f>
              <c:numCache>
                <c:formatCode>General</c:formatCode>
                <c:ptCount val="8"/>
                <c:pt idx="0">
                  <c:v>5.0</c:v>
                </c:pt>
                <c:pt idx="1">
                  <c:v>5.0</c:v>
                </c:pt>
                <c:pt idx="2">
                  <c:v>6.0</c:v>
                </c:pt>
                <c:pt idx="3">
                  <c:v>6.0</c:v>
                </c:pt>
                <c:pt idx="4">
                  <c:v>7.0</c:v>
                </c:pt>
                <c:pt idx="5">
                  <c:v>7.0</c:v>
                </c:pt>
                <c:pt idx="6">
                  <c:v>10.0</c:v>
                </c:pt>
                <c:pt idx="7">
                  <c:v>10.0</c:v>
                </c:pt>
              </c:numCache>
            </c:numRef>
          </c:yVal>
          <c:smooth val="0"/>
        </c:ser>
        <c:ser>
          <c:idx val="7"/>
          <c:order val="3"/>
          <c:tx>
            <c:v>Large, non LA, not paired</c:v>
          </c:tx>
          <c:spPr>
            <a:ln w="47625">
              <a:noFill/>
            </a:ln>
            <a:effectLst/>
          </c:spPr>
          <c:marker>
            <c:symbol val="circle"/>
            <c:size val="17"/>
            <c:spPr>
              <a:noFill/>
              <a:ln>
                <a:solidFill>
                  <a:schemeClr val="tx1"/>
                </a:solidFill>
              </a:ln>
              <a:effectLst/>
            </c:spPr>
          </c:marker>
          <c:xVal>
            <c:numRef>
              <c:f>'Non-OH by homologue group'!$S$108:$S$133</c:f>
              <c:numCache>
                <c:formatCode>0.000</c:formatCode>
                <c:ptCount val="26"/>
                <c:pt idx="0">
                  <c:v>0.266666666666667</c:v>
                </c:pt>
                <c:pt idx="1">
                  <c:v>0.333333333333333</c:v>
                </c:pt>
                <c:pt idx="2">
                  <c:v>0.222222222222222</c:v>
                </c:pt>
                <c:pt idx="3">
                  <c:v>0.25</c:v>
                </c:pt>
                <c:pt idx="4">
                  <c:v>0.823863636363636</c:v>
                </c:pt>
                <c:pt idx="5">
                  <c:v>0.178571428571429</c:v>
                </c:pt>
                <c:pt idx="6">
                  <c:v>0.196428571428571</c:v>
                </c:pt>
                <c:pt idx="7">
                  <c:v>0.25</c:v>
                </c:pt>
                <c:pt idx="8">
                  <c:v>0.25</c:v>
                </c:pt>
                <c:pt idx="9">
                  <c:v>0.2</c:v>
                </c:pt>
                <c:pt idx="10">
                  <c:v>0.16</c:v>
                </c:pt>
                <c:pt idx="11">
                  <c:v>0.25</c:v>
                </c:pt>
                <c:pt idx="12">
                  <c:v>0.333333333333333</c:v>
                </c:pt>
                <c:pt idx="13">
                  <c:v>0.41025641025641</c:v>
                </c:pt>
                <c:pt idx="14">
                  <c:v>0.571428571428571</c:v>
                </c:pt>
                <c:pt idx="15">
                  <c:v>1.352604828462516</c:v>
                </c:pt>
                <c:pt idx="16">
                  <c:v>2.051307847082494</c:v>
                </c:pt>
                <c:pt idx="17">
                  <c:v>3.163479923518164</c:v>
                </c:pt>
                <c:pt idx="18">
                  <c:v>0.264423076923077</c:v>
                </c:pt>
                <c:pt idx="19">
                  <c:v>0.3125</c:v>
                </c:pt>
                <c:pt idx="20">
                  <c:v>0.18</c:v>
                </c:pt>
                <c:pt idx="21" formatCode="General">
                  <c:v>0.5</c:v>
                </c:pt>
                <c:pt idx="22" formatCode="General">
                  <c:v>0.181818181818182</c:v>
                </c:pt>
                <c:pt idx="23" formatCode="General">
                  <c:v>0.125</c:v>
                </c:pt>
                <c:pt idx="24" formatCode="General">
                  <c:v>0.152173913043478</c:v>
                </c:pt>
                <c:pt idx="25" formatCode="General">
                  <c:v>0.219512195121951</c:v>
                </c:pt>
              </c:numCache>
            </c:numRef>
          </c:xVal>
          <c:yVal>
            <c:numRef>
              <c:f>'Non-OH by homologue group'!$F$108:$F$133</c:f>
              <c:numCache>
                <c:formatCode>General</c:formatCode>
                <c:ptCount val="26"/>
                <c:pt idx="0">
                  <c:v>5.0</c:v>
                </c:pt>
                <c:pt idx="1">
                  <c:v>5.0</c:v>
                </c:pt>
                <c:pt idx="2">
                  <c:v>6.0</c:v>
                </c:pt>
                <c:pt idx="3">
                  <c:v>6.0</c:v>
                </c:pt>
                <c:pt idx="4">
                  <c:v>6.0</c:v>
                </c:pt>
                <c:pt idx="5">
                  <c:v>6.0</c:v>
                </c:pt>
                <c:pt idx="6">
                  <c:v>6.0</c:v>
                </c:pt>
                <c:pt idx="7">
                  <c:v>6.0</c:v>
                </c:pt>
                <c:pt idx="8">
                  <c:v>6.0</c:v>
                </c:pt>
                <c:pt idx="9">
                  <c:v>7.0</c:v>
                </c:pt>
                <c:pt idx="10">
                  <c:v>7.0</c:v>
                </c:pt>
                <c:pt idx="11">
                  <c:v>7.0</c:v>
                </c:pt>
                <c:pt idx="12">
                  <c:v>7.0</c:v>
                </c:pt>
                <c:pt idx="13">
                  <c:v>10.0</c:v>
                </c:pt>
                <c:pt idx="16">
                  <c:v>10.0</c:v>
                </c:pt>
                <c:pt idx="19">
                  <c:v>10.0</c:v>
                </c:pt>
                <c:pt idx="20">
                  <c:v>10.0</c:v>
                </c:pt>
                <c:pt idx="21">
                  <c:v>5.0</c:v>
                </c:pt>
                <c:pt idx="22">
                  <c:v>6.0</c:v>
                </c:pt>
                <c:pt idx="23">
                  <c:v>6.0</c:v>
                </c:pt>
                <c:pt idx="24">
                  <c:v>7.0</c:v>
                </c:pt>
                <c:pt idx="25">
                  <c:v>10.0</c:v>
                </c:pt>
              </c:numCache>
            </c:numRef>
          </c:yVal>
          <c:smooth val="0"/>
        </c:ser>
        <c:ser>
          <c:idx val="9"/>
          <c:order val="4"/>
          <c:tx>
            <c:v>Large, Not LA, Paired</c:v>
          </c:tx>
          <c:spPr>
            <a:ln w="47625">
              <a:noFill/>
            </a:ln>
            <a:effectLst/>
          </c:spPr>
          <c:marker>
            <c:symbol val="circle"/>
            <c:size val="17"/>
            <c:spPr>
              <a:solidFill>
                <a:schemeClr val="bg1">
                  <a:lumMod val="50000"/>
                  <a:alpha val="50000"/>
                </a:schemeClr>
              </a:solidFill>
              <a:ln>
                <a:solidFill>
                  <a:schemeClr val="tx1"/>
                </a:solidFill>
              </a:ln>
              <a:effectLst/>
            </c:spPr>
          </c:marker>
          <c:xVal>
            <c:numRef>
              <c:f>'Non-OH by homologue group'!$S$149:$S$155</c:f>
              <c:numCache>
                <c:formatCode>0.000</c:formatCode>
                <c:ptCount val="7"/>
                <c:pt idx="0">
                  <c:v>0.12</c:v>
                </c:pt>
                <c:pt idx="1">
                  <c:v>0.16</c:v>
                </c:pt>
                <c:pt idx="2">
                  <c:v>0.19</c:v>
                </c:pt>
                <c:pt idx="3">
                  <c:v>0.21</c:v>
                </c:pt>
                <c:pt idx="4">
                  <c:v>0.16</c:v>
                </c:pt>
                <c:pt idx="5">
                  <c:v>0.18</c:v>
                </c:pt>
                <c:pt idx="6">
                  <c:v>0.18</c:v>
                </c:pt>
              </c:numCache>
            </c:numRef>
          </c:xVal>
          <c:yVal>
            <c:numRef>
              <c:f>'Non-OH by homologue group'!$F$149:$F$155</c:f>
              <c:numCache>
                <c:formatCode>General</c:formatCode>
                <c:ptCount val="7"/>
                <c:pt idx="0">
                  <c:v>5.0</c:v>
                </c:pt>
                <c:pt idx="1">
                  <c:v>5.0</c:v>
                </c:pt>
                <c:pt idx="2">
                  <c:v>6.0</c:v>
                </c:pt>
                <c:pt idx="3">
                  <c:v>6.0</c:v>
                </c:pt>
                <c:pt idx="4">
                  <c:v>7.0</c:v>
                </c:pt>
                <c:pt idx="5">
                  <c:v>7.0</c:v>
                </c:pt>
                <c:pt idx="6">
                  <c:v>10.0</c:v>
                </c:pt>
              </c:numCache>
            </c:numRef>
          </c:yVal>
          <c:smooth val="0"/>
        </c:ser>
        <c:ser>
          <c:idx val="10"/>
          <c:order val="5"/>
          <c:tx>
            <c:v>Dividing line</c:v>
          </c:tx>
          <c:spPr>
            <a:ln w="19050">
              <a:solidFill>
                <a:schemeClr val="tx1"/>
              </a:solidFill>
              <a:prstDash val="dash"/>
            </a:ln>
          </c:spPr>
          <c:marker>
            <c:symbol val="none"/>
          </c:marker>
          <c:xVal>
            <c:numRef>
              <c:f>'Non-OH by homologue group'!$AC$3:$AC$4</c:f>
              <c:numCache>
                <c:formatCode>General</c:formatCode>
                <c:ptCount val="2"/>
                <c:pt idx="0">
                  <c:v>1.0</c:v>
                </c:pt>
                <c:pt idx="1">
                  <c:v>1.0</c:v>
                </c:pt>
              </c:numCache>
            </c:numRef>
          </c:xVal>
          <c:yVal>
            <c:numRef>
              <c:f>'Non-OH by homologue group'!$AD$3:$AD$4</c:f>
              <c:numCache>
                <c:formatCode>General</c:formatCode>
                <c:ptCount val="2"/>
                <c:pt idx="0">
                  <c:v>0.0</c:v>
                </c:pt>
                <c:pt idx="1">
                  <c:v>11.5</c:v>
                </c:pt>
              </c:numCache>
            </c:numRef>
          </c:yVal>
          <c:smooth val="0"/>
        </c:ser>
        <c:dLbls>
          <c:showLegendKey val="0"/>
          <c:showVal val="0"/>
          <c:showCatName val="0"/>
          <c:showSerName val="0"/>
          <c:showPercent val="0"/>
          <c:showBubbleSize val="0"/>
        </c:dLbls>
        <c:axId val="2106668616"/>
        <c:axId val="2109347752"/>
      </c:scatterChart>
      <c:valAx>
        <c:axId val="2106668616"/>
        <c:scaling>
          <c:logBase val="10.0"/>
          <c:orientation val="minMax"/>
          <c:max val="100.0"/>
          <c:min val="0.01"/>
        </c:scaling>
        <c:delete val="0"/>
        <c:axPos val="b"/>
        <c:title>
          <c:tx>
            <c:rich>
              <a:bodyPr/>
              <a:lstStyle/>
              <a:p>
                <a:pPr>
                  <a:defRPr sz="1600"/>
                </a:pPr>
                <a:r>
                  <a:rPr lang="en-US" sz="1600"/>
                  <a:t>Ratio, cord:maternal concentration, wet weight basis</a:t>
                </a:r>
              </a:p>
            </c:rich>
          </c:tx>
          <c:layout/>
          <c:overlay val="0"/>
        </c:title>
        <c:numFmt formatCode="General" sourceLinked="0"/>
        <c:majorTickMark val="out"/>
        <c:minorTickMark val="none"/>
        <c:tickLblPos val="nextTo"/>
        <c:txPr>
          <a:bodyPr/>
          <a:lstStyle/>
          <a:p>
            <a:pPr>
              <a:defRPr sz="1600"/>
            </a:pPr>
            <a:endParaRPr lang="en-US"/>
          </a:p>
        </c:txPr>
        <c:crossAx val="2109347752"/>
        <c:crosses val="autoZero"/>
        <c:crossBetween val="midCat"/>
      </c:valAx>
      <c:valAx>
        <c:axId val="2109347752"/>
        <c:scaling>
          <c:orientation val="minMax"/>
          <c:max val="12.0"/>
        </c:scaling>
        <c:delete val="0"/>
        <c:axPos val="l"/>
        <c:majorGridlines/>
        <c:numFmt formatCode="General" sourceLinked="1"/>
        <c:majorTickMark val="out"/>
        <c:minorTickMark val="out"/>
        <c:tickLblPos val="none"/>
        <c:crossAx val="2106668616"/>
        <c:crossesAt val="0.01"/>
        <c:crossBetween val="midCat"/>
        <c:minorUnit val="1.0"/>
      </c:valAx>
    </c:plotArea>
    <c:plotVisOnly val="1"/>
    <c:dispBlanksAs val="gap"/>
    <c:showDLblsOverMax val="0"/>
  </c:chart>
  <c:spPr>
    <a:ln>
      <a:noFill/>
    </a:ln>
  </c:spPr>
  <c:printSettings>
    <c:headerFooter/>
    <c:pageMargins b="1.0" l="0.75" r="0.75" t="1.0"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7979788177886"/>
          <c:y val="0.0344370860927152"/>
          <c:w val="0.796800210713097"/>
          <c:h val="0.7603089685133"/>
        </c:manualLayout>
      </c:layout>
      <c:scatterChart>
        <c:scatterStyle val="lineMarker"/>
        <c:varyColors val="0"/>
        <c:ser>
          <c:idx val="1"/>
          <c:order val="0"/>
          <c:tx>
            <c:v>Small, LA, not Paired</c:v>
          </c:tx>
          <c:spPr>
            <a:ln w="47625">
              <a:noFill/>
            </a:ln>
            <a:effectLst/>
          </c:spPr>
          <c:marker>
            <c:symbol val="triangle"/>
            <c:size val="9"/>
            <c:spPr>
              <a:noFill/>
              <a:ln>
                <a:solidFill>
                  <a:schemeClr val="tx1"/>
                </a:solidFill>
              </a:ln>
              <a:effectLst/>
            </c:spPr>
          </c:marker>
          <c:xVal>
            <c:numRef>
              <c:f>'Non-OH by homologue group'!$S$16:$S$58</c:f>
              <c:numCache>
                <c:formatCode>0.000</c:formatCode>
                <c:ptCount val="43"/>
                <c:pt idx="0">
                  <c:v>8.41796875</c:v>
                </c:pt>
                <c:pt idx="1">
                  <c:v>0.5</c:v>
                </c:pt>
                <c:pt idx="2">
                  <c:v>1.071428571428571</c:v>
                </c:pt>
                <c:pt idx="3">
                  <c:v>10.49071618037135</c:v>
                </c:pt>
                <c:pt idx="4">
                  <c:v>0.464788732394366</c:v>
                </c:pt>
                <c:pt idx="5">
                  <c:v>2.972229675342098</c:v>
                </c:pt>
                <c:pt idx="6">
                  <c:v>0.8</c:v>
                </c:pt>
                <c:pt idx="7">
                  <c:v>0.492063492063492</c:v>
                </c:pt>
                <c:pt idx="8">
                  <c:v>0.541666666666667</c:v>
                </c:pt>
                <c:pt idx="9">
                  <c:v>0.25</c:v>
                </c:pt>
                <c:pt idx="10">
                  <c:v>0.5</c:v>
                </c:pt>
                <c:pt idx="11">
                  <c:v>0.0866666666666667</c:v>
                </c:pt>
                <c:pt idx="12">
                  <c:v>0.589929555470729</c:v>
                </c:pt>
                <c:pt idx="13">
                  <c:v>2.174908976924746</c:v>
                </c:pt>
                <c:pt idx="14">
                  <c:v>0.708133971291866</c:v>
                </c:pt>
                <c:pt idx="15">
                  <c:v>0.918032786885246</c:v>
                </c:pt>
                <c:pt idx="16">
                  <c:v>0.339357429718875</c:v>
                </c:pt>
                <c:pt idx="17">
                  <c:v>0.359913793103448</c:v>
                </c:pt>
                <c:pt idx="18">
                  <c:v>0.379746835443038</c:v>
                </c:pt>
                <c:pt idx="19">
                  <c:v>0.418013856812933</c:v>
                </c:pt>
                <c:pt idx="20">
                  <c:v>0.2</c:v>
                </c:pt>
                <c:pt idx="21">
                  <c:v>0.785714285714286</c:v>
                </c:pt>
                <c:pt idx="22">
                  <c:v>0.119230769230769</c:v>
                </c:pt>
                <c:pt idx="23">
                  <c:v>1.083333333333333</c:v>
                </c:pt>
                <c:pt idx="24">
                  <c:v>9.014818244964113</c:v>
                </c:pt>
                <c:pt idx="25">
                  <c:v>0.673076923076923</c:v>
                </c:pt>
                <c:pt idx="26">
                  <c:v>0.788079470198675</c:v>
                </c:pt>
                <c:pt idx="27">
                  <c:v>0.249056603773585</c:v>
                </c:pt>
                <c:pt idx="28">
                  <c:v>0.282442748091603</c:v>
                </c:pt>
                <c:pt idx="29">
                  <c:v>0.586206896551724</c:v>
                </c:pt>
                <c:pt idx="30">
                  <c:v>0.8</c:v>
                </c:pt>
                <c:pt idx="31">
                  <c:v>0.13953488372093</c:v>
                </c:pt>
                <c:pt idx="32">
                  <c:v>0.777777777777778</c:v>
                </c:pt>
                <c:pt idx="33">
                  <c:v>0.325221464209347</c:v>
                </c:pt>
                <c:pt idx="34">
                  <c:v>0.325319693094629</c:v>
                </c:pt>
                <c:pt idx="35">
                  <c:v>0.349701698026618</c:v>
                </c:pt>
                <c:pt idx="36">
                  <c:v>0.851476047374934</c:v>
                </c:pt>
                <c:pt idx="37">
                  <c:v>1.132152702364047</c:v>
                </c:pt>
                <c:pt idx="38">
                  <c:v>0.590909090909091</c:v>
                </c:pt>
                <c:pt idx="39">
                  <c:v>0.871794871794872</c:v>
                </c:pt>
                <c:pt idx="40">
                  <c:v>1.032786885245902</c:v>
                </c:pt>
                <c:pt idx="41">
                  <c:v>1.0859375</c:v>
                </c:pt>
                <c:pt idx="42">
                  <c:v>1.333333333333333</c:v>
                </c:pt>
              </c:numCache>
            </c:numRef>
          </c:xVal>
          <c:yVal>
            <c:numRef>
              <c:f>'Non-OH by homologue group'!$F$16:$F$58</c:f>
              <c:numCache>
                <c:formatCode>General</c:formatCode>
                <c:ptCount val="43"/>
                <c:pt idx="0">
                  <c:v>3.0</c:v>
                </c:pt>
                <c:pt idx="1">
                  <c:v>3.0</c:v>
                </c:pt>
                <c:pt idx="2">
                  <c:v>3.0</c:v>
                </c:pt>
                <c:pt idx="3">
                  <c:v>4.0</c:v>
                </c:pt>
                <c:pt idx="4">
                  <c:v>4.0</c:v>
                </c:pt>
                <c:pt idx="5">
                  <c:v>5.0</c:v>
                </c:pt>
                <c:pt idx="6">
                  <c:v>5.0</c:v>
                </c:pt>
                <c:pt idx="7">
                  <c:v>5.0</c:v>
                </c:pt>
                <c:pt idx="8">
                  <c:v>5.0</c:v>
                </c:pt>
                <c:pt idx="9">
                  <c:v>5.0</c:v>
                </c:pt>
                <c:pt idx="10">
                  <c:v>5.0</c:v>
                </c:pt>
                <c:pt idx="11">
                  <c:v>5.0</c:v>
                </c:pt>
                <c:pt idx="12">
                  <c:v>6.0</c:v>
                </c:pt>
                <c:pt idx="13">
                  <c:v>6.0</c:v>
                </c:pt>
                <c:pt idx="14">
                  <c:v>6.0</c:v>
                </c:pt>
                <c:pt idx="15">
                  <c:v>6.0</c:v>
                </c:pt>
                <c:pt idx="16">
                  <c:v>6.0</c:v>
                </c:pt>
                <c:pt idx="17">
                  <c:v>6.0</c:v>
                </c:pt>
                <c:pt idx="18">
                  <c:v>6.0</c:v>
                </c:pt>
                <c:pt idx="19">
                  <c:v>6.0</c:v>
                </c:pt>
                <c:pt idx="20">
                  <c:v>6.0</c:v>
                </c:pt>
                <c:pt idx="21">
                  <c:v>6.0</c:v>
                </c:pt>
                <c:pt idx="22">
                  <c:v>6.0</c:v>
                </c:pt>
                <c:pt idx="23">
                  <c:v>6.0</c:v>
                </c:pt>
                <c:pt idx="24">
                  <c:v>7.0</c:v>
                </c:pt>
                <c:pt idx="25">
                  <c:v>7.0</c:v>
                </c:pt>
                <c:pt idx="26">
                  <c:v>7.0</c:v>
                </c:pt>
                <c:pt idx="27">
                  <c:v>7.0</c:v>
                </c:pt>
                <c:pt idx="28">
                  <c:v>7.0</c:v>
                </c:pt>
                <c:pt idx="29">
                  <c:v>7.0</c:v>
                </c:pt>
                <c:pt idx="30">
                  <c:v>7.0</c:v>
                </c:pt>
                <c:pt idx="31">
                  <c:v>7.0</c:v>
                </c:pt>
                <c:pt idx="32">
                  <c:v>8.0</c:v>
                </c:pt>
                <c:pt idx="38">
                  <c:v>10.0</c:v>
                </c:pt>
                <c:pt idx="39">
                  <c:v>6.0</c:v>
                </c:pt>
                <c:pt idx="41">
                  <c:v>10.0</c:v>
                </c:pt>
              </c:numCache>
            </c:numRef>
          </c:yVal>
          <c:smooth val="0"/>
        </c:ser>
        <c:ser>
          <c:idx val="2"/>
          <c:order val="1"/>
          <c:spPr>
            <a:ln w="47625">
              <a:noFill/>
            </a:ln>
            <a:effectLst/>
          </c:spPr>
          <c:marker>
            <c:spPr>
              <a:solidFill>
                <a:schemeClr val="bg1">
                  <a:lumMod val="50000"/>
                  <a:alpha val="50000"/>
                </a:schemeClr>
              </a:solidFill>
              <a:ln>
                <a:solidFill>
                  <a:schemeClr val="tx1"/>
                </a:solidFill>
              </a:ln>
              <a:effectLst/>
            </c:spPr>
          </c:marker>
          <c:xVal>
            <c:numRef>
              <c:f>'Non-OH by homologue group'!$S$59:$S$68</c:f>
              <c:numCache>
                <c:formatCode>0.000</c:formatCode>
                <c:ptCount val="10"/>
                <c:pt idx="0">
                  <c:v>0.205263157894737</c:v>
                </c:pt>
                <c:pt idx="1">
                  <c:v>0.38785046728972</c:v>
                </c:pt>
                <c:pt idx="2">
                  <c:v>0.647058823529412</c:v>
                </c:pt>
                <c:pt idx="3">
                  <c:v>1.1</c:v>
                </c:pt>
                <c:pt idx="4">
                  <c:v>0.274685816876122</c:v>
                </c:pt>
                <c:pt idx="5">
                  <c:v>0.31900826446281</c:v>
                </c:pt>
                <c:pt idx="6">
                  <c:v>0.346153846153846</c:v>
                </c:pt>
                <c:pt idx="7">
                  <c:v>0.243980738362761</c:v>
                </c:pt>
                <c:pt idx="8">
                  <c:v>0.3</c:v>
                </c:pt>
                <c:pt idx="9">
                  <c:v>0.2</c:v>
                </c:pt>
              </c:numCache>
            </c:numRef>
          </c:xVal>
          <c:yVal>
            <c:numRef>
              <c:f>'Non-OH by homologue group'!$F$59:$F$68</c:f>
              <c:numCache>
                <c:formatCode>General</c:formatCode>
                <c:ptCount val="10"/>
                <c:pt idx="0">
                  <c:v>5.0</c:v>
                </c:pt>
                <c:pt idx="1">
                  <c:v>5.0</c:v>
                </c:pt>
                <c:pt idx="2">
                  <c:v>5.0</c:v>
                </c:pt>
                <c:pt idx="3">
                  <c:v>6.0</c:v>
                </c:pt>
                <c:pt idx="4">
                  <c:v>6.0</c:v>
                </c:pt>
                <c:pt idx="5">
                  <c:v>6.0</c:v>
                </c:pt>
                <c:pt idx="6">
                  <c:v>6.0</c:v>
                </c:pt>
                <c:pt idx="7">
                  <c:v>7.0</c:v>
                </c:pt>
                <c:pt idx="8">
                  <c:v>5.0</c:v>
                </c:pt>
                <c:pt idx="9">
                  <c:v>6.0</c:v>
                </c:pt>
              </c:numCache>
            </c:numRef>
          </c:yVal>
          <c:smooth val="0"/>
        </c:ser>
        <c:ser>
          <c:idx val="4"/>
          <c:order val="2"/>
          <c:tx>
            <c:v>Medium, LA, not paired</c:v>
          </c:tx>
          <c:spPr>
            <a:ln w="47625">
              <a:noFill/>
            </a:ln>
            <a:effectLst/>
          </c:spPr>
          <c:marker>
            <c:symbol val="triangle"/>
            <c:size val="13"/>
            <c:spPr>
              <a:noFill/>
              <a:ln>
                <a:solidFill>
                  <a:schemeClr val="tx1"/>
                </a:solidFill>
              </a:ln>
              <a:effectLst/>
            </c:spPr>
          </c:marker>
          <c:xVal>
            <c:numRef>
              <c:f>'Non-OH by homologue group'!$S$86:$S$98</c:f>
              <c:numCache>
                <c:formatCode>0.000</c:formatCode>
                <c:ptCount val="13"/>
                <c:pt idx="0">
                  <c:v>0.624223602484472</c:v>
                </c:pt>
                <c:pt idx="1">
                  <c:v>0.614596403178586</c:v>
                </c:pt>
                <c:pt idx="2">
                  <c:v>0.658823529411765</c:v>
                </c:pt>
                <c:pt idx="3">
                  <c:v>0.647058823529412</c:v>
                </c:pt>
                <c:pt idx="4">
                  <c:v>0.62962962962963</c:v>
                </c:pt>
                <c:pt idx="5">
                  <c:v>0.55974025974026</c:v>
                </c:pt>
                <c:pt idx="6">
                  <c:v>0.527777777777778</c:v>
                </c:pt>
                <c:pt idx="7">
                  <c:v>0.421052631578947</c:v>
                </c:pt>
                <c:pt idx="8">
                  <c:v>0.402439024390244</c:v>
                </c:pt>
                <c:pt idx="9">
                  <c:v>0.57210401891253</c:v>
                </c:pt>
                <c:pt idx="10">
                  <c:v>0.57102510460251</c:v>
                </c:pt>
                <c:pt idx="11">
                  <c:v>0.583333333333333</c:v>
                </c:pt>
                <c:pt idx="12">
                  <c:v>0.717391304347826</c:v>
                </c:pt>
              </c:numCache>
            </c:numRef>
          </c:xVal>
          <c:yVal>
            <c:numRef>
              <c:f>'Non-OH by homologue group'!$F$86:$F$98</c:f>
              <c:numCache>
                <c:formatCode>General</c:formatCode>
                <c:ptCount val="13"/>
                <c:pt idx="0">
                  <c:v>5.0</c:v>
                </c:pt>
                <c:pt idx="1">
                  <c:v>5.0</c:v>
                </c:pt>
                <c:pt idx="2">
                  <c:v>5.0</c:v>
                </c:pt>
                <c:pt idx="3">
                  <c:v>5.0</c:v>
                </c:pt>
                <c:pt idx="4">
                  <c:v>5.0</c:v>
                </c:pt>
                <c:pt idx="5">
                  <c:v>6.0</c:v>
                </c:pt>
                <c:pt idx="6">
                  <c:v>6.0</c:v>
                </c:pt>
                <c:pt idx="7">
                  <c:v>6.0</c:v>
                </c:pt>
                <c:pt idx="8">
                  <c:v>7.0</c:v>
                </c:pt>
              </c:numCache>
            </c:numRef>
          </c:yVal>
          <c:smooth val="0"/>
        </c:ser>
        <c:ser>
          <c:idx val="6"/>
          <c:order val="3"/>
          <c:tx>
            <c:v>Medium, LA, Paired</c:v>
          </c:tx>
          <c:spPr>
            <a:ln w="47625">
              <a:noFill/>
            </a:ln>
            <a:effectLst/>
          </c:spPr>
          <c:marker>
            <c:symbol val="triangle"/>
            <c:size val="13"/>
            <c:spPr>
              <a:solidFill>
                <a:schemeClr val="bg1">
                  <a:lumMod val="50000"/>
                  <a:alpha val="50000"/>
                </a:schemeClr>
              </a:solidFill>
              <a:ln>
                <a:solidFill>
                  <a:schemeClr val="tx1"/>
                </a:solidFill>
              </a:ln>
              <a:effectLst/>
            </c:spPr>
          </c:marker>
          <c:xVal>
            <c:numRef>
              <c:f>'Non-OH by homologue group'!$S$107</c:f>
              <c:numCache>
                <c:formatCode>0.000</c:formatCode>
                <c:ptCount val="1"/>
                <c:pt idx="0">
                  <c:v>0.6</c:v>
                </c:pt>
              </c:numCache>
            </c:numRef>
          </c:xVal>
          <c:yVal>
            <c:numRef>
              <c:f>'Non-OH by homologue group'!$F$107</c:f>
              <c:numCache>
                <c:formatCode>General</c:formatCode>
                <c:ptCount val="1"/>
                <c:pt idx="0">
                  <c:v>10.0</c:v>
                </c:pt>
              </c:numCache>
            </c:numRef>
          </c:yVal>
          <c:smooth val="0"/>
        </c:ser>
        <c:ser>
          <c:idx val="8"/>
          <c:order val="4"/>
          <c:tx>
            <c:v>Large, LA, not Paired</c:v>
          </c:tx>
          <c:spPr>
            <a:ln w="47625">
              <a:noFill/>
            </a:ln>
            <a:effectLst/>
          </c:spPr>
          <c:marker>
            <c:symbol val="triangle"/>
            <c:size val="17"/>
            <c:spPr>
              <a:noFill/>
              <a:ln>
                <a:solidFill>
                  <a:schemeClr val="tx1"/>
                </a:solidFill>
              </a:ln>
              <a:effectLst/>
            </c:spPr>
          </c:marker>
          <c:xVal>
            <c:numRef>
              <c:f>'Non-OH by homologue group'!$S$134:$S$148</c:f>
              <c:numCache>
                <c:formatCode>0.000</c:formatCode>
                <c:ptCount val="15"/>
                <c:pt idx="0">
                  <c:v>2.0</c:v>
                </c:pt>
                <c:pt idx="1">
                  <c:v>0.900523560209424</c:v>
                </c:pt>
                <c:pt idx="2">
                  <c:v>0.909090909090909</c:v>
                </c:pt>
                <c:pt idx="3">
                  <c:v>1.054794520547945</c:v>
                </c:pt>
                <c:pt idx="4">
                  <c:v>1.138613861386139</c:v>
                </c:pt>
                <c:pt idx="5">
                  <c:v>2.416666666666666</c:v>
                </c:pt>
                <c:pt idx="6">
                  <c:v>3.0</c:v>
                </c:pt>
                <c:pt idx="7">
                  <c:v>0.825261158594492</c:v>
                </c:pt>
                <c:pt idx="8">
                  <c:v>0.948096885813149</c:v>
                </c:pt>
                <c:pt idx="9">
                  <c:v>0.784966698382493</c:v>
                </c:pt>
                <c:pt idx="10">
                  <c:v>0.840909090909091</c:v>
                </c:pt>
                <c:pt idx="11">
                  <c:v>0.727810650887574</c:v>
                </c:pt>
                <c:pt idx="12">
                  <c:v>0.762557077625571</c:v>
                </c:pt>
                <c:pt idx="13">
                  <c:v>0.784037558685446</c:v>
                </c:pt>
                <c:pt idx="14">
                  <c:v>1.287313432835821</c:v>
                </c:pt>
              </c:numCache>
            </c:numRef>
          </c:xVal>
          <c:yVal>
            <c:numRef>
              <c:f>'Non-OH by homologue group'!$F$134:$F$148</c:f>
              <c:numCache>
                <c:formatCode>General</c:formatCode>
                <c:ptCount val="15"/>
                <c:pt idx="0">
                  <c:v>5.0</c:v>
                </c:pt>
                <c:pt idx="1">
                  <c:v>5.0</c:v>
                </c:pt>
                <c:pt idx="2">
                  <c:v>5.0</c:v>
                </c:pt>
                <c:pt idx="3">
                  <c:v>6.0</c:v>
                </c:pt>
                <c:pt idx="4">
                  <c:v>6.0</c:v>
                </c:pt>
                <c:pt idx="5">
                  <c:v>6.0</c:v>
                </c:pt>
                <c:pt idx="6">
                  <c:v>6.0</c:v>
                </c:pt>
                <c:pt idx="7">
                  <c:v>6.0</c:v>
                </c:pt>
                <c:pt idx="8">
                  <c:v>6.0</c:v>
                </c:pt>
                <c:pt idx="9">
                  <c:v>6.0</c:v>
                </c:pt>
                <c:pt idx="10">
                  <c:v>7.0</c:v>
                </c:pt>
                <c:pt idx="11">
                  <c:v>7.0</c:v>
                </c:pt>
                <c:pt idx="12">
                  <c:v>7.0</c:v>
                </c:pt>
                <c:pt idx="13">
                  <c:v>7.0</c:v>
                </c:pt>
                <c:pt idx="14">
                  <c:v>10.0</c:v>
                </c:pt>
              </c:numCache>
            </c:numRef>
          </c:yVal>
          <c:smooth val="0"/>
        </c:ser>
        <c:ser>
          <c:idx val="10"/>
          <c:order val="5"/>
          <c:tx>
            <c:v>Dividing line</c:v>
          </c:tx>
          <c:spPr>
            <a:ln w="19050">
              <a:solidFill>
                <a:schemeClr val="tx1"/>
              </a:solidFill>
              <a:prstDash val="dash"/>
            </a:ln>
          </c:spPr>
          <c:marker>
            <c:symbol val="none"/>
          </c:marker>
          <c:xVal>
            <c:numRef>
              <c:f>'Non-OH by homologue group'!$AC$3:$AC$4</c:f>
              <c:numCache>
                <c:formatCode>General</c:formatCode>
                <c:ptCount val="2"/>
                <c:pt idx="0">
                  <c:v>1.0</c:v>
                </c:pt>
                <c:pt idx="1">
                  <c:v>1.0</c:v>
                </c:pt>
              </c:numCache>
            </c:numRef>
          </c:xVal>
          <c:yVal>
            <c:numRef>
              <c:f>'Non-OH by homologue group'!$AD$3:$AD$4</c:f>
              <c:numCache>
                <c:formatCode>General</c:formatCode>
                <c:ptCount val="2"/>
                <c:pt idx="0">
                  <c:v>0.0</c:v>
                </c:pt>
                <c:pt idx="1">
                  <c:v>11.5</c:v>
                </c:pt>
              </c:numCache>
            </c:numRef>
          </c:yVal>
          <c:smooth val="0"/>
        </c:ser>
        <c:dLbls>
          <c:showLegendKey val="0"/>
          <c:showVal val="0"/>
          <c:showCatName val="0"/>
          <c:showSerName val="0"/>
          <c:showPercent val="0"/>
          <c:showBubbleSize val="0"/>
        </c:dLbls>
        <c:axId val="2132415896"/>
        <c:axId val="2132392664"/>
      </c:scatterChart>
      <c:valAx>
        <c:axId val="2132415896"/>
        <c:scaling>
          <c:logBase val="10.0"/>
          <c:orientation val="minMax"/>
        </c:scaling>
        <c:delete val="0"/>
        <c:axPos val="b"/>
        <c:title>
          <c:tx>
            <c:rich>
              <a:bodyPr/>
              <a:lstStyle/>
              <a:p>
                <a:pPr>
                  <a:defRPr sz="1600"/>
                </a:pPr>
                <a:r>
                  <a:rPr lang="en-US" sz="1600"/>
                  <a:t>Ratio, cord:maternal concentration, lipid adjusted basis</a:t>
                </a:r>
              </a:p>
            </c:rich>
          </c:tx>
          <c:layout/>
          <c:overlay val="0"/>
        </c:title>
        <c:numFmt formatCode="General" sourceLinked="0"/>
        <c:majorTickMark val="out"/>
        <c:minorTickMark val="none"/>
        <c:tickLblPos val="nextTo"/>
        <c:txPr>
          <a:bodyPr/>
          <a:lstStyle/>
          <a:p>
            <a:pPr>
              <a:defRPr sz="1600"/>
            </a:pPr>
            <a:endParaRPr lang="en-US"/>
          </a:p>
        </c:txPr>
        <c:crossAx val="2132392664"/>
        <c:crosses val="autoZero"/>
        <c:crossBetween val="midCat"/>
      </c:valAx>
      <c:valAx>
        <c:axId val="2132392664"/>
        <c:scaling>
          <c:orientation val="minMax"/>
          <c:max val="12.0"/>
        </c:scaling>
        <c:delete val="0"/>
        <c:axPos val="l"/>
        <c:majorGridlines/>
        <c:numFmt formatCode="General" sourceLinked="1"/>
        <c:majorTickMark val="out"/>
        <c:minorTickMark val="out"/>
        <c:tickLblPos val="none"/>
        <c:crossAx val="2132415896"/>
        <c:crossesAt val="0.01"/>
        <c:crossBetween val="midCat"/>
        <c:minorUnit val="1.0"/>
      </c:valAx>
    </c:plotArea>
    <c:plotVisOnly val="1"/>
    <c:dispBlanksAs val="gap"/>
    <c:showDLblsOverMax val="0"/>
  </c:chart>
  <c:spPr>
    <a:ln>
      <a:noFill/>
    </a:ln>
  </c:spPr>
  <c:printSettings>
    <c:headerFooter/>
    <c:pageMargins b="1.0" l="0.75" r="0.75" t="1.0"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7979788177886"/>
          <c:y val="0.0344370860927152"/>
          <c:w val="0.796800210713097"/>
          <c:h val="0.826896386296084"/>
        </c:manualLayout>
      </c:layout>
      <c:scatterChart>
        <c:scatterStyle val="lineMarker"/>
        <c:varyColors val="0"/>
        <c:ser>
          <c:idx val="0"/>
          <c:order val="0"/>
          <c:tx>
            <c:v>Small, not LA, not Paired</c:v>
          </c:tx>
          <c:spPr>
            <a:ln w="47625">
              <a:noFill/>
            </a:ln>
            <a:effectLst/>
          </c:spPr>
          <c:marker>
            <c:symbol val="circle"/>
            <c:size val="9"/>
            <c:spPr>
              <a:noFill/>
              <a:ln>
                <a:solidFill>
                  <a:schemeClr val="tx1"/>
                </a:solidFill>
              </a:ln>
              <a:effectLst/>
            </c:spPr>
          </c:marker>
          <c:xVal>
            <c:numRef>
              <c:f>Hydroxylated!$R$4:$R$27</c:f>
              <c:numCache>
                <c:formatCode>0.00</c:formatCode>
                <c:ptCount val="24"/>
                <c:pt idx="0">
                  <c:v>0.37037037037037</c:v>
                </c:pt>
                <c:pt idx="1">
                  <c:v>0.44</c:v>
                </c:pt>
                <c:pt idx="2">
                  <c:v>0.448275862068965</c:v>
                </c:pt>
                <c:pt idx="3">
                  <c:v>0.461538461538462</c:v>
                </c:pt>
                <c:pt idx="4">
                  <c:v>0.466666666666667</c:v>
                </c:pt>
                <c:pt idx="5">
                  <c:v>0.509090909090909</c:v>
                </c:pt>
                <c:pt idx="6">
                  <c:v>0.525</c:v>
                </c:pt>
                <c:pt idx="7">
                  <c:v>0.529411764705882</c:v>
                </c:pt>
                <c:pt idx="8">
                  <c:v>0.541666666666667</c:v>
                </c:pt>
                <c:pt idx="9">
                  <c:v>0.684210526315789</c:v>
                </c:pt>
                <c:pt idx="10">
                  <c:v>0.954545454545454</c:v>
                </c:pt>
                <c:pt idx="11">
                  <c:v>0.489795918367347</c:v>
                </c:pt>
                <c:pt idx="12">
                  <c:v>0.5</c:v>
                </c:pt>
                <c:pt idx="13">
                  <c:v>0.5</c:v>
                </c:pt>
                <c:pt idx="14">
                  <c:v>0.666666666666667</c:v>
                </c:pt>
                <c:pt idx="15">
                  <c:v>0.709677419354839</c:v>
                </c:pt>
                <c:pt idx="16">
                  <c:v>0.714285714285714</c:v>
                </c:pt>
                <c:pt idx="17">
                  <c:v>0.724137931034483</c:v>
                </c:pt>
                <c:pt idx="18">
                  <c:v>0.75</c:v>
                </c:pt>
                <c:pt idx="19">
                  <c:v>0.8</c:v>
                </c:pt>
                <c:pt idx="20">
                  <c:v>1.0</c:v>
                </c:pt>
                <c:pt idx="21">
                  <c:v>1.0</c:v>
                </c:pt>
                <c:pt idx="22">
                  <c:v>1.0</c:v>
                </c:pt>
                <c:pt idx="23">
                  <c:v>1.0</c:v>
                </c:pt>
              </c:numCache>
            </c:numRef>
          </c:xVal>
          <c:yVal>
            <c:numRef>
              <c:f>Hydroxylated!$E$4:$E$27</c:f>
              <c:numCache>
                <c:formatCode>General</c:formatCode>
                <c:ptCount val="24"/>
                <c:pt idx="0">
                  <c:v>7.0</c:v>
                </c:pt>
                <c:pt idx="1">
                  <c:v>7.0</c:v>
                </c:pt>
                <c:pt idx="2">
                  <c:v>5.0</c:v>
                </c:pt>
                <c:pt idx="3">
                  <c:v>7.0</c:v>
                </c:pt>
                <c:pt idx="4">
                  <c:v>4.0</c:v>
                </c:pt>
                <c:pt idx="5">
                  <c:v>5.0</c:v>
                </c:pt>
                <c:pt idx="6">
                  <c:v>6.0</c:v>
                </c:pt>
                <c:pt idx="7">
                  <c:v>6.0</c:v>
                </c:pt>
                <c:pt idx="8">
                  <c:v>5.0</c:v>
                </c:pt>
                <c:pt idx="9">
                  <c:v>6.0</c:v>
                </c:pt>
                <c:pt idx="10">
                  <c:v>7.0</c:v>
                </c:pt>
                <c:pt idx="11">
                  <c:v>7.0</c:v>
                </c:pt>
                <c:pt idx="12">
                  <c:v>5.0</c:v>
                </c:pt>
                <c:pt idx="13">
                  <c:v>6.0</c:v>
                </c:pt>
                <c:pt idx="14">
                  <c:v>6.0</c:v>
                </c:pt>
                <c:pt idx="15">
                  <c:v>10.0</c:v>
                </c:pt>
                <c:pt idx="16">
                  <c:v>6.0</c:v>
                </c:pt>
                <c:pt idx="17">
                  <c:v>6.0</c:v>
                </c:pt>
                <c:pt idx="18">
                  <c:v>6.0</c:v>
                </c:pt>
                <c:pt idx="19">
                  <c:v>7.0</c:v>
                </c:pt>
                <c:pt idx="20">
                  <c:v>5.0</c:v>
                </c:pt>
                <c:pt idx="21">
                  <c:v>6.0</c:v>
                </c:pt>
                <c:pt idx="22">
                  <c:v>7.0</c:v>
                </c:pt>
                <c:pt idx="23">
                  <c:v>7.0</c:v>
                </c:pt>
              </c:numCache>
            </c:numRef>
          </c:yVal>
          <c:smooth val="0"/>
        </c:ser>
        <c:ser>
          <c:idx val="9"/>
          <c:order val="1"/>
          <c:tx>
            <c:v>Large, Not LA, Paired</c:v>
          </c:tx>
          <c:spPr>
            <a:ln w="47625">
              <a:noFill/>
            </a:ln>
            <a:effectLst/>
          </c:spPr>
          <c:marker>
            <c:symbol val="circle"/>
            <c:size val="17"/>
            <c:spPr>
              <a:solidFill>
                <a:schemeClr val="bg1">
                  <a:lumMod val="50000"/>
                  <a:alpha val="50000"/>
                </a:schemeClr>
              </a:solidFill>
              <a:ln>
                <a:solidFill>
                  <a:schemeClr val="tx1"/>
                </a:solidFill>
              </a:ln>
              <a:effectLst/>
            </c:spPr>
          </c:marker>
          <c:xVal>
            <c:numRef>
              <c:f>Hydroxylated!$R$28:$R$34</c:f>
              <c:numCache>
                <c:formatCode>0.00</c:formatCode>
                <c:ptCount val="7"/>
                <c:pt idx="0">
                  <c:v>1.03</c:v>
                </c:pt>
                <c:pt idx="1">
                  <c:v>0.57</c:v>
                </c:pt>
                <c:pt idx="2">
                  <c:v>0.68</c:v>
                </c:pt>
                <c:pt idx="3">
                  <c:v>0.68</c:v>
                </c:pt>
                <c:pt idx="4">
                  <c:v>0.75</c:v>
                </c:pt>
                <c:pt idx="5">
                  <c:v>0.78</c:v>
                </c:pt>
                <c:pt idx="6">
                  <c:v>1.01</c:v>
                </c:pt>
              </c:numCache>
            </c:numRef>
          </c:xVal>
          <c:yVal>
            <c:numRef>
              <c:f>Hydroxylated!$E$28:$E$34</c:f>
              <c:numCache>
                <c:formatCode>General</c:formatCode>
                <c:ptCount val="7"/>
                <c:pt idx="0">
                  <c:v>7.0</c:v>
                </c:pt>
                <c:pt idx="1">
                  <c:v>5.0</c:v>
                </c:pt>
                <c:pt idx="2">
                  <c:v>6.0</c:v>
                </c:pt>
                <c:pt idx="3">
                  <c:v>7.0</c:v>
                </c:pt>
                <c:pt idx="4">
                  <c:v>10.0</c:v>
                </c:pt>
                <c:pt idx="5">
                  <c:v>6.0</c:v>
                </c:pt>
                <c:pt idx="6">
                  <c:v>6.0</c:v>
                </c:pt>
              </c:numCache>
            </c:numRef>
          </c:yVal>
          <c:smooth val="0"/>
        </c:ser>
        <c:ser>
          <c:idx val="10"/>
          <c:order val="2"/>
          <c:tx>
            <c:v>Dividing line</c:v>
          </c:tx>
          <c:spPr>
            <a:ln w="19050">
              <a:solidFill>
                <a:schemeClr val="tx1"/>
              </a:solidFill>
              <a:prstDash val="dash"/>
            </a:ln>
          </c:spPr>
          <c:marker>
            <c:symbol val="none"/>
          </c:marker>
          <c:xVal>
            <c:numRef>
              <c:f>'Non-OH by homologue group'!$AC$3:$AC$4</c:f>
              <c:numCache>
                <c:formatCode>General</c:formatCode>
                <c:ptCount val="2"/>
                <c:pt idx="0">
                  <c:v>1.0</c:v>
                </c:pt>
                <c:pt idx="1">
                  <c:v>1.0</c:v>
                </c:pt>
              </c:numCache>
            </c:numRef>
          </c:xVal>
          <c:yVal>
            <c:numRef>
              <c:f>'Non-OH by homologue group'!$AD$3:$AD$4</c:f>
              <c:numCache>
                <c:formatCode>General</c:formatCode>
                <c:ptCount val="2"/>
                <c:pt idx="0">
                  <c:v>0.0</c:v>
                </c:pt>
                <c:pt idx="1">
                  <c:v>11.5</c:v>
                </c:pt>
              </c:numCache>
            </c:numRef>
          </c:yVal>
          <c:smooth val="0"/>
        </c:ser>
        <c:ser>
          <c:idx val="1"/>
          <c:order val="3"/>
          <c:tx>
            <c:v>Small, LA, not paired</c:v>
          </c:tx>
          <c:spPr>
            <a:ln w="47625">
              <a:noFill/>
            </a:ln>
            <a:effectLst/>
          </c:spPr>
          <c:marker>
            <c:symbol val="triangle"/>
            <c:size val="9"/>
            <c:spPr>
              <a:noFill/>
              <a:ln>
                <a:solidFill>
                  <a:schemeClr val="tx1"/>
                </a:solidFill>
              </a:ln>
              <a:effectLst/>
            </c:spPr>
          </c:marker>
          <c:xVal>
            <c:numRef>
              <c:f>Hydroxylated!$R$35:$R$38</c:f>
              <c:numCache>
                <c:formatCode>0.00</c:formatCode>
                <c:ptCount val="4"/>
                <c:pt idx="0">
                  <c:v>0.365217391304348</c:v>
                </c:pt>
                <c:pt idx="1">
                  <c:v>0.634146341463415</c:v>
                </c:pt>
                <c:pt idx="2">
                  <c:v>0.65</c:v>
                </c:pt>
                <c:pt idx="3">
                  <c:v>0.65</c:v>
                </c:pt>
              </c:numCache>
            </c:numRef>
          </c:xVal>
          <c:yVal>
            <c:numRef>
              <c:f>Hydroxylated!$E$35:$E$38</c:f>
              <c:numCache>
                <c:formatCode>General</c:formatCode>
                <c:ptCount val="4"/>
                <c:pt idx="0">
                  <c:v>6.0</c:v>
                </c:pt>
                <c:pt idx="1">
                  <c:v>5.0</c:v>
                </c:pt>
                <c:pt idx="2">
                  <c:v>5.0</c:v>
                </c:pt>
                <c:pt idx="3">
                  <c:v>5.0</c:v>
                </c:pt>
              </c:numCache>
            </c:numRef>
          </c:yVal>
          <c:smooth val="0"/>
        </c:ser>
        <c:ser>
          <c:idx val="2"/>
          <c:order val="4"/>
          <c:tx>
            <c:v>Large, LA, not paired</c:v>
          </c:tx>
          <c:spPr>
            <a:ln w="47625">
              <a:noFill/>
            </a:ln>
            <a:effectLst/>
          </c:spPr>
          <c:marker>
            <c:symbol val="triangle"/>
            <c:size val="17"/>
            <c:spPr>
              <a:noFill/>
              <a:ln>
                <a:solidFill>
                  <a:schemeClr val="tx1"/>
                </a:solidFill>
              </a:ln>
              <a:effectLst/>
            </c:spPr>
          </c:marker>
          <c:xVal>
            <c:numRef>
              <c:f>Hydroxylated!$R$39:$R$45</c:f>
              <c:numCache>
                <c:formatCode>0.00</c:formatCode>
                <c:ptCount val="7"/>
                <c:pt idx="0">
                  <c:v>1.4</c:v>
                </c:pt>
                <c:pt idx="1">
                  <c:v>1.9</c:v>
                </c:pt>
                <c:pt idx="2">
                  <c:v>2.111111111111111</c:v>
                </c:pt>
                <c:pt idx="3">
                  <c:v>2.3</c:v>
                </c:pt>
                <c:pt idx="4">
                  <c:v>2.571428571428572</c:v>
                </c:pt>
                <c:pt idx="5">
                  <c:v>2.8</c:v>
                </c:pt>
                <c:pt idx="6">
                  <c:v>3.5</c:v>
                </c:pt>
              </c:numCache>
            </c:numRef>
          </c:xVal>
          <c:yVal>
            <c:numRef>
              <c:f>Hydroxylated!$E$39:$E$45</c:f>
              <c:numCache>
                <c:formatCode>General</c:formatCode>
                <c:ptCount val="7"/>
                <c:pt idx="0">
                  <c:v>5.0</c:v>
                </c:pt>
                <c:pt idx="1">
                  <c:v>6.0</c:v>
                </c:pt>
                <c:pt idx="2">
                  <c:v>10.0</c:v>
                </c:pt>
                <c:pt idx="3">
                  <c:v>6.0</c:v>
                </c:pt>
                <c:pt idx="4">
                  <c:v>6.0</c:v>
                </c:pt>
                <c:pt idx="5">
                  <c:v>6.0</c:v>
                </c:pt>
                <c:pt idx="6">
                  <c:v>7.0</c:v>
                </c:pt>
              </c:numCache>
            </c:numRef>
          </c:yVal>
          <c:smooth val="0"/>
        </c:ser>
        <c:dLbls>
          <c:showLegendKey val="0"/>
          <c:showVal val="0"/>
          <c:showCatName val="0"/>
          <c:showSerName val="0"/>
          <c:showPercent val="0"/>
          <c:showBubbleSize val="0"/>
        </c:dLbls>
        <c:axId val="2106617192"/>
        <c:axId val="2109526664"/>
      </c:scatterChart>
      <c:valAx>
        <c:axId val="2106617192"/>
        <c:scaling>
          <c:logBase val="10.0"/>
          <c:orientation val="minMax"/>
          <c:max val="100.0"/>
          <c:min val="0.01"/>
        </c:scaling>
        <c:delete val="0"/>
        <c:axPos val="b"/>
        <c:title>
          <c:tx>
            <c:rich>
              <a:bodyPr/>
              <a:lstStyle/>
              <a:p>
                <a:pPr>
                  <a:defRPr sz="1600"/>
                </a:pPr>
                <a:r>
                  <a:rPr lang="en-US" sz="1600"/>
                  <a:t>Ratio, cord:maternal concentration</a:t>
                </a:r>
              </a:p>
            </c:rich>
          </c:tx>
          <c:layout/>
          <c:overlay val="0"/>
        </c:title>
        <c:numFmt formatCode="General" sourceLinked="0"/>
        <c:majorTickMark val="out"/>
        <c:minorTickMark val="none"/>
        <c:tickLblPos val="nextTo"/>
        <c:txPr>
          <a:bodyPr/>
          <a:lstStyle/>
          <a:p>
            <a:pPr>
              <a:defRPr sz="1600"/>
            </a:pPr>
            <a:endParaRPr lang="en-US"/>
          </a:p>
        </c:txPr>
        <c:crossAx val="2109526664"/>
        <c:crosses val="autoZero"/>
        <c:crossBetween val="midCat"/>
      </c:valAx>
      <c:valAx>
        <c:axId val="2109526664"/>
        <c:scaling>
          <c:orientation val="minMax"/>
          <c:max val="12.0"/>
        </c:scaling>
        <c:delete val="0"/>
        <c:axPos val="l"/>
        <c:majorGridlines/>
        <c:numFmt formatCode="General" sourceLinked="1"/>
        <c:majorTickMark val="out"/>
        <c:minorTickMark val="out"/>
        <c:tickLblPos val="none"/>
        <c:crossAx val="2106617192"/>
        <c:crossesAt val="0.01"/>
        <c:crossBetween val="midCat"/>
        <c:minorUnit val="1.0"/>
      </c:valAx>
    </c:plotArea>
    <c:plotVisOnly val="1"/>
    <c:dispBlanksAs val="gap"/>
    <c:showDLblsOverMax val="0"/>
  </c:chart>
  <c:spPr>
    <a:ln>
      <a:noFill/>
    </a:ln>
  </c:spPr>
  <c:printSettings>
    <c:headerFooter/>
    <c:pageMargins b="1.0" l="0.75" r="0.75" t="1.0"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27</xdr:col>
      <xdr:colOff>812800</xdr:colOff>
      <xdr:row>6</xdr:row>
      <xdr:rowOff>44450</xdr:rowOff>
    </xdr:from>
    <xdr:to>
      <xdr:col>36</xdr:col>
      <xdr:colOff>596900</xdr:colOff>
      <xdr:row>37</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0</xdr:colOff>
      <xdr:row>37</xdr:row>
      <xdr:rowOff>88900</xdr:rowOff>
    </xdr:from>
    <xdr:to>
      <xdr:col>36</xdr:col>
      <xdr:colOff>609600</xdr:colOff>
      <xdr:row>67</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0.00704</cdr:x>
      <cdr:y>0.11738</cdr:y>
    </cdr:from>
    <cdr:to>
      <cdr:x>0.15309</cdr:x>
      <cdr:y>0.64167</cdr:y>
    </cdr:to>
    <cdr:sp macro="" textlink="">
      <cdr:nvSpPr>
        <cdr:cNvPr id="2" name="Rectangle 1"/>
        <cdr:cNvSpPr/>
      </cdr:nvSpPr>
      <cdr:spPr>
        <a:xfrm xmlns:a="http://schemas.openxmlformats.org/drawingml/2006/main">
          <a:off x="50784" y="647734"/>
          <a:ext cx="1053546" cy="289309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2200" b="0" i="0" cap="none" spc="0" baseline="0">
              <a:ln w="12700">
                <a:noFill/>
                <a:prstDash val="solid"/>
              </a:ln>
              <a:solidFill>
                <a:schemeClr val="tx1"/>
              </a:solidFill>
              <a:effectLst/>
            </a:rPr>
            <a:t>Sum</a:t>
          </a:r>
        </a:p>
        <a:p xmlns:a="http://schemas.openxmlformats.org/drawingml/2006/main">
          <a:pPr algn="r"/>
          <a:endParaRPr lang="en-US" sz="2800" b="0" i="0" cap="none" spc="0" baseline="0">
            <a:ln w="12700">
              <a:noFill/>
              <a:prstDash val="solid"/>
            </a:ln>
            <a:solidFill>
              <a:schemeClr val="tx1"/>
            </a:solidFill>
            <a:effectLst/>
          </a:endParaRPr>
        </a:p>
        <a:p xmlns:a="http://schemas.openxmlformats.org/drawingml/2006/main">
          <a:pPr algn="r"/>
          <a:r>
            <a:rPr lang="en-US" sz="2200" b="0" i="0" cap="none" spc="0" baseline="0">
              <a:ln w="12700">
                <a:noFill/>
                <a:prstDash val="solid"/>
              </a:ln>
              <a:solidFill>
                <a:schemeClr val="tx1"/>
              </a:solidFill>
              <a:effectLst/>
            </a:rPr>
            <a:t>Octa</a:t>
          </a:r>
        </a:p>
        <a:p xmlns:a="http://schemas.openxmlformats.org/drawingml/2006/main">
          <a:pPr algn="r"/>
          <a:r>
            <a:rPr lang="en-US" sz="2200" b="0" i="0" cap="none" spc="0" baseline="0">
              <a:ln w="12700">
                <a:noFill/>
                <a:prstDash val="solid"/>
              </a:ln>
              <a:solidFill>
                <a:schemeClr val="tx1"/>
              </a:solidFill>
              <a:effectLst/>
            </a:rPr>
            <a:t>Hepta</a:t>
          </a:r>
        </a:p>
        <a:p xmlns:a="http://schemas.openxmlformats.org/drawingml/2006/main">
          <a:pPr algn="r"/>
          <a:r>
            <a:rPr lang="en-US" sz="2200" b="0" i="0" cap="none" spc="0" baseline="0">
              <a:ln w="12700">
                <a:noFill/>
                <a:prstDash val="solid"/>
              </a:ln>
              <a:solidFill>
                <a:schemeClr val="tx1"/>
              </a:solidFill>
              <a:effectLst/>
            </a:rPr>
            <a:t>Hexa</a:t>
          </a:r>
        </a:p>
        <a:p xmlns:a="http://schemas.openxmlformats.org/drawingml/2006/main">
          <a:pPr algn="r"/>
          <a:r>
            <a:rPr lang="en-US" sz="2200" b="0" i="0" cap="none" spc="0" baseline="0">
              <a:ln w="12700">
                <a:noFill/>
                <a:prstDash val="solid"/>
              </a:ln>
              <a:solidFill>
                <a:schemeClr val="tx1"/>
              </a:solidFill>
              <a:effectLst/>
            </a:rPr>
            <a:t>Penta</a:t>
          </a:r>
        </a:p>
        <a:p xmlns:a="http://schemas.openxmlformats.org/drawingml/2006/main">
          <a:pPr algn="r"/>
          <a:r>
            <a:rPr lang="en-US" sz="2200" b="0" i="0" cap="none" spc="0" baseline="0">
              <a:ln w="12700">
                <a:noFill/>
                <a:prstDash val="solid"/>
              </a:ln>
              <a:solidFill>
                <a:schemeClr val="tx1"/>
              </a:solidFill>
              <a:effectLst/>
            </a:rPr>
            <a:t>Tetra</a:t>
          </a:r>
        </a:p>
        <a:p xmlns:a="http://schemas.openxmlformats.org/drawingml/2006/main">
          <a:pPr algn="r"/>
          <a:r>
            <a:rPr lang="en-US" sz="2200" b="0" i="0" cap="none" spc="0" baseline="0">
              <a:ln w="12700">
                <a:noFill/>
                <a:prstDash val="solid"/>
              </a:ln>
              <a:solidFill>
                <a:schemeClr val="tx1"/>
              </a:solidFill>
              <a:effectLst/>
            </a:rPr>
            <a:t>Tri</a:t>
          </a:r>
        </a:p>
      </cdr:txBody>
    </cdr:sp>
  </cdr:relSizeAnchor>
</c:userShapes>
</file>

<file path=xl/drawings/drawing3.xml><?xml version="1.0" encoding="utf-8"?>
<c:userShapes xmlns:c="http://schemas.openxmlformats.org/drawingml/2006/chart">
  <cdr:relSizeAnchor xmlns:cdr="http://schemas.openxmlformats.org/drawingml/2006/chartDrawing">
    <cdr:from>
      <cdr:x>0.00704</cdr:x>
      <cdr:y>0.11462</cdr:y>
    </cdr:from>
    <cdr:to>
      <cdr:x>0.15309</cdr:x>
      <cdr:y>0.69881</cdr:y>
    </cdr:to>
    <cdr:sp macro="" textlink="">
      <cdr:nvSpPr>
        <cdr:cNvPr id="2" name="Rectangle 1"/>
        <cdr:cNvSpPr/>
      </cdr:nvSpPr>
      <cdr:spPr>
        <a:xfrm xmlns:a="http://schemas.openxmlformats.org/drawingml/2006/main">
          <a:off x="50784" y="612118"/>
          <a:ext cx="1053546" cy="311977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2200" b="0" i="0" cap="none" spc="0" baseline="0">
              <a:ln w="12700">
                <a:noFill/>
                <a:prstDash val="solid"/>
              </a:ln>
              <a:solidFill>
                <a:schemeClr val="tx1"/>
              </a:solidFill>
              <a:effectLst/>
            </a:rPr>
            <a:t>Sum</a:t>
          </a:r>
        </a:p>
        <a:p xmlns:a="http://schemas.openxmlformats.org/drawingml/2006/main">
          <a:pPr algn="r"/>
          <a:endParaRPr lang="en-US" sz="2200" b="0" i="0" cap="none" spc="0" baseline="0">
            <a:ln w="12700">
              <a:noFill/>
              <a:prstDash val="solid"/>
            </a:ln>
            <a:solidFill>
              <a:schemeClr val="tx1"/>
            </a:solidFill>
            <a:effectLst/>
          </a:endParaRPr>
        </a:p>
        <a:p xmlns:a="http://schemas.openxmlformats.org/drawingml/2006/main">
          <a:pPr algn="r"/>
          <a:r>
            <a:rPr lang="en-US" sz="2200" b="0" i="0" cap="none" spc="0" baseline="0">
              <a:ln w="12700">
                <a:noFill/>
                <a:prstDash val="solid"/>
              </a:ln>
              <a:solidFill>
                <a:schemeClr val="tx1"/>
              </a:solidFill>
              <a:effectLst/>
            </a:rPr>
            <a:t>Octa</a:t>
          </a:r>
        </a:p>
        <a:p xmlns:a="http://schemas.openxmlformats.org/drawingml/2006/main">
          <a:pPr algn="r"/>
          <a:r>
            <a:rPr lang="en-US" sz="2200" b="0" i="0" cap="none" spc="0" baseline="0">
              <a:ln w="12700">
                <a:noFill/>
                <a:prstDash val="solid"/>
              </a:ln>
              <a:solidFill>
                <a:schemeClr val="tx1"/>
              </a:solidFill>
              <a:effectLst/>
            </a:rPr>
            <a:t>Hepta</a:t>
          </a:r>
        </a:p>
        <a:p xmlns:a="http://schemas.openxmlformats.org/drawingml/2006/main">
          <a:pPr algn="r"/>
          <a:r>
            <a:rPr lang="en-US" sz="2200" b="0" i="0" cap="none" spc="0" baseline="0">
              <a:ln w="12700">
                <a:noFill/>
                <a:prstDash val="solid"/>
              </a:ln>
              <a:solidFill>
                <a:schemeClr val="tx1"/>
              </a:solidFill>
              <a:effectLst/>
            </a:rPr>
            <a:t>Hexa</a:t>
          </a:r>
        </a:p>
        <a:p xmlns:a="http://schemas.openxmlformats.org/drawingml/2006/main">
          <a:pPr algn="r"/>
          <a:r>
            <a:rPr lang="en-US" sz="2200" b="0" i="0" cap="none" spc="0" baseline="0">
              <a:ln w="12700">
                <a:noFill/>
                <a:prstDash val="solid"/>
              </a:ln>
              <a:solidFill>
                <a:schemeClr val="tx1"/>
              </a:solidFill>
              <a:effectLst/>
            </a:rPr>
            <a:t>Penta</a:t>
          </a:r>
        </a:p>
        <a:p xmlns:a="http://schemas.openxmlformats.org/drawingml/2006/main">
          <a:pPr algn="r"/>
          <a:r>
            <a:rPr lang="en-US" sz="2200" b="0" i="0" cap="none" spc="0" baseline="0">
              <a:ln w="12700">
                <a:noFill/>
                <a:prstDash val="solid"/>
              </a:ln>
              <a:solidFill>
                <a:schemeClr val="tx1"/>
              </a:solidFill>
              <a:effectLst/>
            </a:rPr>
            <a:t>Tetra</a:t>
          </a:r>
        </a:p>
        <a:p xmlns:a="http://schemas.openxmlformats.org/drawingml/2006/main">
          <a:pPr algn="r"/>
          <a:r>
            <a:rPr lang="en-US" sz="2200" b="0" i="0" cap="none" spc="0" baseline="0">
              <a:ln w="12700">
                <a:noFill/>
                <a:prstDash val="solid"/>
              </a:ln>
              <a:solidFill>
                <a:schemeClr val="tx1"/>
              </a:solidFill>
              <a:effectLst/>
            </a:rPr>
            <a:t>Tri</a:t>
          </a:r>
        </a:p>
      </cdr:txBody>
    </cdr:sp>
  </cdr:relSizeAnchor>
</c:userShapes>
</file>

<file path=xl/drawings/drawing4.xml><?xml version="1.0" encoding="utf-8"?>
<xdr:wsDr xmlns:xdr="http://schemas.openxmlformats.org/drawingml/2006/spreadsheetDrawing" xmlns:a="http://schemas.openxmlformats.org/drawingml/2006/main">
  <xdr:twoCellAnchor>
    <xdr:from>
      <xdr:col>27</xdr:col>
      <xdr:colOff>0</xdr:colOff>
      <xdr:row>4</xdr:row>
      <xdr:rowOff>0</xdr:rowOff>
    </xdr:from>
    <xdr:to>
      <xdr:col>35</xdr:col>
      <xdr:colOff>609600</xdr:colOff>
      <xdr:row>32</xdr:row>
      <xdr:rowOff>6350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0.00704</cdr:x>
      <cdr:y>0.12889</cdr:y>
    </cdr:from>
    <cdr:to>
      <cdr:x>0.15309</cdr:x>
      <cdr:y>0.62284</cdr:y>
    </cdr:to>
    <cdr:sp macro="" textlink="">
      <cdr:nvSpPr>
        <cdr:cNvPr id="2" name="Rectangle 1"/>
        <cdr:cNvSpPr/>
      </cdr:nvSpPr>
      <cdr:spPr>
        <a:xfrm xmlns:a="http://schemas.openxmlformats.org/drawingml/2006/main">
          <a:off x="50784" y="642484"/>
          <a:ext cx="1053546" cy="246221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2200" b="0" i="0" cap="none" spc="0" baseline="0">
              <a:ln w="12700">
                <a:noFill/>
                <a:prstDash val="solid"/>
              </a:ln>
              <a:solidFill>
                <a:schemeClr val="tx1"/>
              </a:solidFill>
              <a:effectLst/>
            </a:rPr>
            <a:t>Sum</a:t>
          </a:r>
        </a:p>
        <a:p xmlns:a="http://schemas.openxmlformats.org/drawingml/2006/main">
          <a:pPr algn="r"/>
          <a:endParaRPr lang="en-US" sz="2200" b="0" i="0" cap="none" spc="0" baseline="0">
            <a:ln w="12700">
              <a:noFill/>
              <a:prstDash val="solid"/>
            </a:ln>
            <a:solidFill>
              <a:schemeClr val="tx1"/>
            </a:solidFill>
            <a:effectLst/>
          </a:endParaRPr>
        </a:p>
        <a:p xmlns:a="http://schemas.openxmlformats.org/drawingml/2006/main">
          <a:pPr algn="r"/>
          <a:r>
            <a:rPr lang="en-US" sz="2200" b="0" i="0" cap="none" spc="0" baseline="0">
              <a:ln w="12700">
                <a:noFill/>
                <a:prstDash val="solid"/>
              </a:ln>
              <a:solidFill>
                <a:schemeClr val="tx1"/>
              </a:solidFill>
              <a:effectLst/>
            </a:rPr>
            <a:t>Octa</a:t>
          </a:r>
        </a:p>
        <a:p xmlns:a="http://schemas.openxmlformats.org/drawingml/2006/main">
          <a:pPr algn="r"/>
          <a:r>
            <a:rPr lang="en-US" sz="2200" b="0" i="0" cap="none" spc="0" baseline="0">
              <a:ln w="12700">
                <a:noFill/>
                <a:prstDash val="solid"/>
              </a:ln>
              <a:solidFill>
                <a:schemeClr val="tx1"/>
              </a:solidFill>
              <a:effectLst/>
            </a:rPr>
            <a:t>Hepta</a:t>
          </a:r>
        </a:p>
        <a:p xmlns:a="http://schemas.openxmlformats.org/drawingml/2006/main">
          <a:pPr algn="r"/>
          <a:r>
            <a:rPr lang="en-US" sz="2200" b="0" i="0" cap="none" spc="0" baseline="0">
              <a:ln w="12700">
                <a:noFill/>
                <a:prstDash val="solid"/>
              </a:ln>
              <a:solidFill>
                <a:schemeClr val="tx1"/>
              </a:solidFill>
              <a:effectLst/>
            </a:rPr>
            <a:t>Hexa</a:t>
          </a:r>
        </a:p>
        <a:p xmlns:a="http://schemas.openxmlformats.org/drawingml/2006/main">
          <a:pPr algn="r"/>
          <a:r>
            <a:rPr lang="en-US" sz="2200" b="0" i="0" cap="none" spc="0" baseline="0">
              <a:ln w="12700">
                <a:noFill/>
                <a:prstDash val="solid"/>
              </a:ln>
              <a:solidFill>
                <a:schemeClr val="tx1"/>
              </a:solidFill>
              <a:effectLst/>
            </a:rPr>
            <a:t>Penta</a:t>
          </a:r>
        </a:p>
        <a:p xmlns:a="http://schemas.openxmlformats.org/drawingml/2006/main">
          <a:pPr algn="r"/>
          <a:r>
            <a:rPr lang="en-US" sz="2200" b="0" i="0" cap="none" spc="0" baseline="0">
              <a:ln w="12700">
                <a:noFill/>
                <a:prstDash val="solid"/>
              </a:ln>
              <a:solidFill>
                <a:schemeClr val="tx1"/>
              </a:solidFill>
              <a:effectLst/>
            </a:rPr>
            <a:t>Tetra</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ylward/Dropbox/Cord%20Blood/Final%20Table_Revised%2023%20July%20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uman Studies"/>
      <sheetName val="Chemicals"/>
      <sheetName val="Lists"/>
      <sheetName val="Abraham"/>
      <sheetName val="Akiyama"/>
      <sheetName val="Bergonzi"/>
      <sheetName val="Bi"/>
    </sheetNames>
    <sheetDataSet>
      <sheetData sheetId="0"/>
      <sheetData sheetId="1"/>
      <sheetData sheetId="2">
        <row r="4">
          <cell r="A4" t="str">
            <v>Chlorinated Dioxins</v>
          </cell>
        </row>
        <row r="5">
          <cell r="A5" t="str">
            <v>Chlorinated Furans</v>
          </cell>
        </row>
        <row r="6">
          <cell r="A6" t="str">
            <v>Polychlorinated Biphenyls</v>
          </cell>
        </row>
        <row r="7">
          <cell r="A7" t="str">
            <v>Organochlorine Pesticides</v>
          </cell>
        </row>
        <row r="8">
          <cell r="A8" t="str">
            <v>Metals</v>
          </cell>
        </row>
        <row r="9">
          <cell r="A9" t="str">
            <v>Phthalates</v>
          </cell>
        </row>
        <row r="10">
          <cell r="A10" t="str">
            <v>Pesticides</v>
          </cell>
        </row>
        <row r="11">
          <cell r="A11" t="str">
            <v>Volatile Organic Compounds</v>
          </cell>
        </row>
        <row r="12">
          <cell r="A12" t="str">
            <v>Pharmaceuticals</v>
          </cell>
        </row>
        <row r="13">
          <cell r="A13" t="str">
            <v>Street drugs</v>
          </cell>
        </row>
        <row r="14">
          <cell r="A14" t="str">
            <v>Tobacco smoke components</v>
          </cell>
        </row>
        <row r="15">
          <cell r="A15" t="str">
            <v>Vitamins</v>
          </cell>
        </row>
        <row r="16">
          <cell r="A16" t="str">
            <v>brominated flame retardants</v>
          </cell>
        </row>
        <row r="17">
          <cell r="A17" t="str">
            <v>polyaromatic hydrocarbons</v>
          </cell>
        </row>
        <row r="18">
          <cell r="A18" t="str">
            <v>alcohols</v>
          </cell>
        </row>
        <row r="19">
          <cell r="A19" t="str">
            <v>bromodiphenylethers</v>
          </cell>
        </row>
        <row r="20">
          <cell r="A20" t="str">
            <v>NIS-inhibitors</v>
          </cell>
        </row>
        <row r="21">
          <cell r="A21" t="str">
            <v>hydroxyethylating agents</v>
          </cell>
        </row>
        <row r="22">
          <cell r="A22" t="str">
            <v>methylating agents</v>
          </cell>
        </row>
        <row r="23">
          <cell r="A23" t="str">
            <v>bisphenol A</v>
          </cell>
        </row>
        <row r="24">
          <cell r="A24" t="str">
            <v>Fluorinated compounds</v>
          </cell>
        </row>
        <row r="25">
          <cell r="A25" t="str">
            <v>ascorbic acid</v>
          </cell>
        </row>
        <row r="26">
          <cell r="A26" t="str">
            <v>allergens</v>
          </cell>
        </row>
        <row r="27">
          <cell r="A27" t="str">
            <v>acrylamide</v>
          </cell>
        </row>
        <row r="28">
          <cell r="A28" t="str">
            <v>Fatty acids</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B155"/>
  <sheetViews>
    <sheetView tabSelected="1" topLeftCell="T1" zoomScale="75" zoomScaleNormal="75" zoomScalePageLayoutView="75" workbookViewId="0">
      <pane ySplit="4" topLeftCell="A9" activePane="bottomLeft" state="frozen"/>
      <selection activeCell="G1" sqref="G1"/>
      <selection pane="bottomLeft" activeCell="AD2" sqref="AD2"/>
    </sheetView>
  </sheetViews>
  <sheetFormatPr baseColWidth="10" defaultRowHeight="14" customHeight="1" x14ac:dyDescent="0"/>
  <cols>
    <col min="1" max="1" width="21.5" style="15" customWidth="1"/>
    <col min="2" max="2" width="10.83203125" style="15"/>
    <col min="3" max="5" width="19.33203125" style="15" customWidth="1"/>
    <col min="6" max="6" width="12.83203125" style="15" customWidth="1"/>
    <col min="7" max="7" width="10.83203125" style="15" customWidth="1"/>
    <col min="8" max="8" width="30.1640625" style="15" customWidth="1"/>
    <col min="9" max="12" width="10.83203125" style="15" customWidth="1"/>
    <col min="13" max="14" width="10.83203125" style="15"/>
    <col min="15" max="17" width="10.83203125" style="15" customWidth="1"/>
    <col min="18" max="19" width="10.83203125" style="15"/>
    <col min="20" max="27" width="10.83203125" style="15" customWidth="1"/>
    <col min="28" max="16384" width="10.83203125" style="15"/>
  </cols>
  <sheetData>
    <row r="2" spans="1:30" ht="49" customHeight="1">
      <c r="AC2" s="30" t="s">
        <v>314</v>
      </c>
      <c r="AD2" s="30"/>
    </row>
    <row r="3" spans="1:30" ht="27" customHeight="1">
      <c r="AC3" s="30">
        <v>1</v>
      </c>
      <c r="AD3" s="30">
        <v>0</v>
      </c>
    </row>
    <row r="4" spans="1:30" s="1" customFormat="1" ht="72" customHeight="1">
      <c r="A4" s="10" t="s">
        <v>0</v>
      </c>
      <c r="B4" s="10" t="s">
        <v>1</v>
      </c>
      <c r="C4" s="3" t="s">
        <v>2</v>
      </c>
      <c r="D4" s="3" t="s">
        <v>276</v>
      </c>
      <c r="E4" s="3" t="s">
        <v>307</v>
      </c>
      <c r="F4" s="3" t="s">
        <v>312</v>
      </c>
      <c r="G4" s="3" t="s">
        <v>259</v>
      </c>
      <c r="H4" s="3" t="s">
        <v>3</v>
      </c>
      <c r="I4" s="11" t="s">
        <v>4</v>
      </c>
      <c r="J4" s="11" t="s">
        <v>5</v>
      </c>
      <c r="K4" s="11" t="s">
        <v>6</v>
      </c>
      <c r="L4" s="11" t="s">
        <v>7</v>
      </c>
      <c r="M4" s="11" t="s">
        <v>8</v>
      </c>
      <c r="N4" s="11" t="s">
        <v>313</v>
      </c>
      <c r="O4" s="11" t="s">
        <v>9</v>
      </c>
      <c r="P4" s="11" t="s">
        <v>10</v>
      </c>
      <c r="Q4" s="11" t="s">
        <v>11</v>
      </c>
      <c r="R4" s="11" t="s">
        <v>284</v>
      </c>
      <c r="S4" s="3" t="s">
        <v>12</v>
      </c>
      <c r="T4" s="3" t="s">
        <v>13</v>
      </c>
      <c r="U4" s="3" t="s">
        <v>14</v>
      </c>
      <c r="V4" s="3" t="s">
        <v>15</v>
      </c>
      <c r="W4" s="3" t="s">
        <v>16</v>
      </c>
      <c r="X4" s="3" t="s">
        <v>17</v>
      </c>
      <c r="Y4" s="3" t="s">
        <v>18</v>
      </c>
      <c r="Z4" s="3" t="s">
        <v>19</v>
      </c>
      <c r="AA4" s="3" t="s">
        <v>20</v>
      </c>
      <c r="AC4" s="30">
        <v>1</v>
      </c>
      <c r="AD4" s="30">
        <v>11.5</v>
      </c>
    </row>
    <row r="5" spans="1:30" s="1" customFormat="1" ht="14" customHeight="1">
      <c r="A5" s="1" t="s">
        <v>21</v>
      </c>
      <c r="B5" s="1" t="s">
        <v>85</v>
      </c>
      <c r="C5" s="3" t="s">
        <v>89</v>
      </c>
      <c r="D5" s="3"/>
      <c r="E5" s="3" t="s">
        <v>292</v>
      </c>
      <c r="F5" s="3">
        <v>3</v>
      </c>
      <c r="G5" s="3"/>
      <c r="H5" s="1" t="s">
        <v>50</v>
      </c>
      <c r="I5" s="2">
        <v>20</v>
      </c>
      <c r="J5" s="2">
        <v>20</v>
      </c>
      <c r="K5" s="2">
        <v>13</v>
      </c>
      <c r="L5" s="2">
        <v>20</v>
      </c>
      <c r="M5" s="2" t="s">
        <v>41</v>
      </c>
      <c r="N5" s="2">
        <f t="shared" ref="N5:N39" si="0">IF(L5&gt;50, 3, IF(L5&gt;20, 2, 1))</f>
        <v>1</v>
      </c>
      <c r="O5" s="2">
        <v>3.6</v>
      </c>
      <c r="P5" s="2">
        <v>10</v>
      </c>
      <c r="Q5" s="11" t="s">
        <v>96</v>
      </c>
      <c r="R5" s="6" t="s">
        <v>127</v>
      </c>
      <c r="S5" s="13">
        <v>0.36</v>
      </c>
      <c r="T5" s="1" t="s">
        <v>25</v>
      </c>
      <c r="U5" s="1" t="s">
        <v>25</v>
      </c>
      <c r="V5" s="1" t="s">
        <v>87</v>
      </c>
      <c r="W5" s="1" t="s">
        <v>25</v>
      </c>
      <c r="X5" s="1" t="s">
        <v>25</v>
      </c>
      <c r="Y5" s="3" t="s">
        <v>88</v>
      </c>
      <c r="Z5" s="3"/>
    </row>
    <row r="6" spans="1:30" s="1" customFormat="1" ht="14" customHeight="1">
      <c r="A6" s="1" t="s">
        <v>21</v>
      </c>
      <c r="B6" s="1" t="s">
        <v>85</v>
      </c>
      <c r="C6" s="3" t="s">
        <v>90</v>
      </c>
      <c r="D6" s="3"/>
      <c r="E6" s="3" t="s">
        <v>294</v>
      </c>
      <c r="F6" s="3">
        <v>4</v>
      </c>
      <c r="G6" s="3"/>
      <c r="H6" s="1" t="s">
        <v>50</v>
      </c>
      <c r="I6" s="2">
        <v>20</v>
      </c>
      <c r="J6" s="2">
        <v>20</v>
      </c>
      <c r="K6" s="2">
        <v>19</v>
      </c>
      <c r="L6" s="2">
        <v>20</v>
      </c>
      <c r="M6" s="2" t="s">
        <v>41</v>
      </c>
      <c r="N6" s="2">
        <f t="shared" si="0"/>
        <v>1</v>
      </c>
      <c r="O6" s="2">
        <v>6.9</v>
      </c>
      <c r="P6" s="2">
        <v>50</v>
      </c>
      <c r="Q6" s="11" t="s">
        <v>96</v>
      </c>
      <c r="R6" s="6" t="s">
        <v>127</v>
      </c>
      <c r="S6" s="13">
        <v>0.13800000000000001</v>
      </c>
      <c r="T6" s="1" t="s">
        <v>25</v>
      </c>
      <c r="U6" s="1" t="s">
        <v>25</v>
      </c>
      <c r="V6" s="1" t="s">
        <v>87</v>
      </c>
      <c r="W6" s="1" t="s">
        <v>25</v>
      </c>
      <c r="X6" s="1" t="s">
        <v>25</v>
      </c>
      <c r="Y6" s="3" t="s">
        <v>88</v>
      </c>
      <c r="Z6" s="3"/>
    </row>
    <row r="7" spans="1:30" s="1" customFormat="1" ht="14" customHeight="1">
      <c r="A7" s="1" t="s">
        <v>21</v>
      </c>
      <c r="B7" s="1" t="s">
        <v>85</v>
      </c>
      <c r="C7" s="3" t="s">
        <v>91</v>
      </c>
      <c r="D7" s="3"/>
      <c r="E7" s="3" t="s">
        <v>296</v>
      </c>
      <c r="F7" s="3">
        <v>5</v>
      </c>
      <c r="G7" s="3"/>
      <c r="H7" s="1" t="s">
        <v>50</v>
      </c>
      <c r="I7" s="2">
        <v>20</v>
      </c>
      <c r="J7" s="2">
        <v>20</v>
      </c>
      <c r="K7" s="2">
        <v>20</v>
      </c>
      <c r="L7" s="2">
        <v>20</v>
      </c>
      <c r="M7" s="2" t="s">
        <v>41</v>
      </c>
      <c r="N7" s="2">
        <f t="shared" si="0"/>
        <v>1</v>
      </c>
      <c r="O7" s="2">
        <v>26</v>
      </c>
      <c r="P7" s="2">
        <v>110</v>
      </c>
      <c r="Q7" s="11" t="s">
        <v>96</v>
      </c>
      <c r="R7" s="6" t="s">
        <v>127</v>
      </c>
      <c r="S7" s="13">
        <v>0.23636363636363636</v>
      </c>
      <c r="T7" s="1" t="s">
        <v>25</v>
      </c>
      <c r="U7" s="1" t="s">
        <v>25</v>
      </c>
      <c r="V7" s="1" t="s">
        <v>87</v>
      </c>
      <c r="W7" s="1" t="s">
        <v>25</v>
      </c>
      <c r="X7" s="1" t="s">
        <v>25</v>
      </c>
      <c r="Y7" s="3" t="s">
        <v>88</v>
      </c>
      <c r="Z7" s="3"/>
    </row>
    <row r="8" spans="1:30" s="1" customFormat="1" ht="14" customHeight="1">
      <c r="A8" s="1" t="s">
        <v>21</v>
      </c>
      <c r="B8" s="1" t="s">
        <v>85</v>
      </c>
      <c r="C8" s="3" t="s">
        <v>92</v>
      </c>
      <c r="D8" s="3"/>
      <c r="E8" s="3" t="s">
        <v>298</v>
      </c>
      <c r="F8" s="3">
        <v>6</v>
      </c>
      <c r="G8" s="3"/>
      <c r="H8" s="1" t="s">
        <v>50</v>
      </c>
      <c r="I8" s="2">
        <v>20</v>
      </c>
      <c r="J8" s="2">
        <v>20</v>
      </c>
      <c r="K8" s="2">
        <v>20</v>
      </c>
      <c r="L8" s="2">
        <v>20</v>
      </c>
      <c r="M8" s="2" t="s">
        <v>41</v>
      </c>
      <c r="N8" s="2">
        <f t="shared" si="0"/>
        <v>1</v>
      </c>
      <c r="O8" s="2">
        <v>68</v>
      </c>
      <c r="P8" s="2">
        <v>210</v>
      </c>
      <c r="Q8" s="11" t="s">
        <v>96</v>
      </c>
      <c r="R8" s="6" t="s">
        <v>127</v>
      </c>
      <c r="S8" s="13">
        <v>0.32380952380952382</v>
      </c>
      <c r="T8" s="1" t="s">
        <v>25</v>
      </c>
      <c r="U8" s="1" t="s">
        <v>25</v>
      </c>
      <c r="V8" s="1" t="s">
        <v>87</v>
      </c>
      <c r="W8" s="1" t="s">
        <v>25</v>
      </c>
      <c r="X8" s="1" t="s">
        <v>25</v>
      </c>
      <c r="Y8" s="3" t="s">
        <v>88</v>
      </c>
      <c r="Z8" s="3"/>
    </row>
    <row r="9" spans="1:30" s="1" customFormat="1" ht="14" customHeight="1">
      <c r="A9" s="1" t="s">
        <v>21</v>
      </c>
      <c r="B9" s="1" t="s">
        <v>85</v>
      </c>
      <c r="C9" s="3" t="s">
        <v>93</v>
      </c>
      <c r="D9" s="3"/>
      <c r="E9" s="3" t="s">
        <v>300</v>
      </c>
      <c r="F9" s="3">
        <v>7</v>
      </c>
      <c r="G9" s="3"/>
      <c r="H9" s="1" t="s">
        <v>50</v>
      </c>
      <c r="I9" s="2">
        <v>20</v>
      </c>
      <c r="J9" s="2">
        <v>20</v>
      </c>
      <c r="K9" s="2">
        <v>20</v>
      </c>
      <c r="L9" s="2">
        <v>20</v>
      </c>
      <c r="M9" s="2" t="s">
        <v>41</v>
      </c>
      <c r="N9" s="2">
        <f t="shared" si="0"/>
        <v>1</v>
      </c>
      <c r="O9" s="2">
        <v>26</v>
      </c>
      <c r="P9" s="2">
        <v>73</v>
      </c>
      <c r="Q9" s="11" t="s">
        <v>96</v>
      </c>
      <c r="R9" s="6" t="s">
        <v>127</v>
      </c>
      <c r="S9" s="13">
        <v>0.35616438356164382</v>
      </c>
      <c r="T9" s="1" t="s">
        <v>25</v>
      </c>
      <c r="U9" s="1" t="s">
        <v>25</v>
      </c>
      <c r="V9" s="1" t="s">
        <v>87</v>
      </c>
      <c r="W9" s="1" t="s">
        <v>25</v>
      </c>
      <c r="X9" s="1" t="s">
        <v>25</v>
      </c>
      <c r="Y9" s="3" t="s">
        <v>88</v>
      </c>
      <c r="Z9" s="3"/>
    </row>
    <row r="10" spans="1:30" s="1" customFormat="1" ht="14" customHeight="1">
      <c r="A10" s="1" t="s">
        <v>21</v>
      </c>
      <c r="B10" s="1" t="s">
        <v>85</v>
      </c>
      <c r="C10" s="3" t="s">
        <v>94</v>
      </c>
      <c r="D10" s="3"/>
      <c r="E10" s="3" t="s">
        <v>302</v>
      </c>
      <c r="F10" s="3">
        <v>8</v>
      </c>
      <c r="G10" s="3"/>
      <c r="H10" s="1" t="s">
        <v>50</v>
      </c>
      <c r="I10" s="2">
        <v>20</v>
      </c>
      <c r="J10" s="2">
        <v>20</v>
      </c>
      <c r="K10" s="2">
        <v>15</v>
      </c>
      <c r="L10" s="2">
        <v>20</v>
      </c>
      <c r="M10" s="2" t="s">
        <v>41</v>
      </c>
      <c r="N10" s="2">
        <f t="shared" si="0"/>
        <v>1</v>
      </c>
      <c r="O10" s="2">
        <v>3.4</v>
      </c>
      <c r="P10" s="2">
        <v>15</v>
      </c>
      <c r="Q10" s="11" t="s">
        <v>96</v>
      </c>
      <c r="R10" s="6" t="s">
        <v>127</v>
      </c>
      <c r="S10" s="13">
        <v>0.22666666666666666</v>
      </c>
      <c r="T10" s="1" t="s">
        <v>25</v>
      </c>
      <c r="U10" s="1" t="s">
        <v>25</v>
      </c>
      <c r="V10" s="1" t="s">
        <v>87</v>
      </c>
      <c r="W10" s="1" t="s">
        <v>25</v>
      </c>
      <c r="X10" s="1" t="s">
        <v>25</v>
      </c>
      <c r="Y10" s="3" t="s">
        <v>88</v>
      </c>
      <c r="Z10" s="3"/>
    </row>
    <row r="11" spans="1:30" s="1" customFormat="1" ht="14" customHeight="1">
      <c r="A11" s="14" t="s">
        <v>21</v>
      </c>
      <c r="B11" s="4" t="s">
        <v>155</v>
      </c>
      <c r="C11" s="4" t="s">
        <v>156</v>
      </c>
      <c r="D11" s="4"/>
      <c r="E11" s="4"/>
      <c r="F11" s="4">
        <v>10</v>
      </c>
      <c r="G11" s="4"/>
      <c r="H11" s="4" t="s">
        <v>157</v>
      </c>
      <c r="I11" s="6">
        <v>16</v>
      </c>
      <c r="J11" s="6">
        <v>16</v>
      </c>
      <c r="K11" s="6">
        <v>8</v>
      </c>
      <c r="L11" s="6">
        <v>8</v>
      </c>
      <c r="M11" s="6" t="s">
        <v>127</v>
      </c>
      <c r="N11" s="2">
        <f t="shared" si="0"/>
        <v>1</v>
      </c>
      <c r="O11" s="6">
        <v>52</v>
      </c>
      <c r="P11" s="6">
        <v>100</v>
      </c>
      <c r="Q11" s="6" t="s">
        <v>158</v>
      </c>
      <c r="R11" s="17" t="s">
        <v>127</v>
      </c>
      <c r="S11" s="28">
        <v>0.52</v>
      </c>
      <c r="T11" s="6" t="s">
        <v>126</v>
      </c>
      <c r="U11" s="6" t="s">
        <v>126</v>
      </c>
      <c r="V11" s="6" t="s">
        <v>135</v>
      </c>
      <c r="W11" s="6" t="s">
        <v>126</v>
      </c>
      <c r="X11" s="6" t="s">
        <v>126</v>
      </c>
      <c r="Y11" s="4" t="s">
        <v>159</v>
      </c>
      <c r="Z11" s="7"/>
      <c r="AA11" s="7"/>
      <c r="AB11" s="7"/>
    </row>
    <row r="12" spans="1:30" s="1" customFormat="1" ht="14" customHeight="1">
      <c r="A12" s="1" t="s">
        <v>21</v>
      </c>
      <c r="B12" s="1" t="s">
        <v>85</v>
      </c>
      <c r="C12" s="3" t="s">
        <v>95</v>
      </c>
      <c r="D12" s="3"/>
      <c r="E12" s="3"/>
      <c r="F12" s="3">
        <v>10</v>
      </c>
      <c r="G12" s="3"/>
      <c r="H12" s="1" t="s">
        <v>50</v>
      </c>
      <c r="I12" s="2">
        <v>20</v>
      </c>
      <c r="J12" s="2">
        <v>20</v>
      </c>
      <c r="K12" s="2">
        <v>20</v>
      </c>
      <c r="L12" s="2">
        <v>20</v>
      </c>
      <c r="M12" s="2" t="s">
        <v>41</v>
      </c>
      <c r="N12" s="2">
        <f t="shared" si="0"/>
        <v>1</v>
      </c>
      <c r="O12" s="2">
        <v>130</v>
      </c>
      <c r="P12" s="2">
        <v>490</v>
      </c>
      <c r="Q12" s="11" t="s">
        <v>96</v>
      </c>
      <c r="R12" s="6" t="s">
        <v>127</v>
      </c>
      <c r="S12" s="13">
        <v>0.26530612244897961</v>
      </c>
      <c r="T12" s="1" t="s">
        <v>25</v>
      </c>
      <c r="U12" s="1" t="s">
        <v>25</v>
      </c>
      <c r="V12" s="1" t="s">
        <v>87</v>
      </c>
      <c r="W12" s="1" t="s">
        <v>25</v>
      </c>
      <c r="X12" s="1" t="s">
        <v>25</v>
      </c>
      <c r="Y12" s="3" t="s">
        <v>88</v>
      </c>
      <c r="Z12" s="3"/>
    </row>
    <row r="13" spans="1:30" s="37" customFormat="1" ht="14" customHeight="1">
      <c r="A13" s="1" t="s">
        <v>21</v>
      </c>
      <c r="B13" s="32" t="s">
        <v>332</v>
      </c>
      <c r="C13" s="33" t="s">
        <v>331</v>
      </c>
      <c r="D13" s="32" t="s">
        <v>330</v>
      </c>
      <c r="F13" s="35">
        <v>10</v>
      </c>
      <c r="I13" s="35">
        <v>14</v>
      </c>
      <c r="J13" s="35">
        <v>15</v>
      </c>
      <c r="K13" s="35">
        <v>9</v>
      </c>
      <c r="L13" s="35">
        <v>12</v>
      </c>
      <c r="M13" s="35" t="s">
        <v>329</v>
      </c>
      <c r="N13" s="36">
        <f>IF(L13&gt;50, 3, IF(L13&gt;20, 2, 1))</f>
        <v>1</v>
      </c>
      <c r="O13" s="35">
        <v>5</v>
      </c>
      <c r="P13" s="35">
        <v>10</v>
      </c>
      <c r="Q13" s="34" t="s">
        <v>328</v>
      </c>
      <c r="R13" s="35" t="s">
        <v>127</v>
      </c>
      <c r="S13" s="32">
        <v>0.5</v>
      </c>
      <c r="T13" s="32" t="s">
        <v>327</v>
      </c>
      <c r="U13" s="32" t="s">
        <v>327</v>
      </c>
      <c r="V13" s="32" t="s">
        <v>317</v>
      </c>
      <c r="W13" s="32" t="s">
        <v>327</v>
      </c>
      <c r="X13" s="32" t="s">
        <v>327</v>
      </c>
      <c r="Y13" s="33" t="s">
        <v>326</v>
      </c>
      <c r="Z13" s="33" t="s">
        <v>325</v>
      </c>
      <c r="AA13" s="32">
        <v>1</v>
      </c>
    </row>
    <row r="14" spans="1:30" s="37" customFormat="1" ht="14" customHeight="1">
      <c r="A14" s="1" t="s">
        <v>21</v>
      </c>
      <c r="B14" s="32" t="s">
        <v>323</v>
      </c>
      <c r="C14" s="33" t="s">
        <v>324</v>
      </c>
      <c r="D14" s="32" t="s">
        <v>321</v>
      </c>
      <c r="F14" s="35">
        <v>5</v>
      </c>
      <c r="I14" s="35" t="s">
        <v>320</v>
      </c>
      <c r="J14" s="35">
        <v>20</v>
      </c>
      <c r="K14" s="35" t="s">
        <v>320</v>
      </c>
      <c r="L14" s="35">
        <v>20</v>
      </c>
      <c r="M14" s="35" t="s">
        <v>319</v>
      </c>
      <c r="N14" s="36">
        <f>IF(L14&gt;50, 3, IF(L14&gt;20, 2, 1))</f>
        <v>1</v>
      </c>
      <c r="O14" s="35">
        <v>1.35</v>
      </c>
      <c r="P14" s="35">
        <v>3.1</v>
      </c>
      <c r="Q14" s="34" t="s">
        <v>318</v>
      </c>
      <c r="R14" s="35" t="s">
        <v>127</v>
      </c>
      <c r="S14" s="32">
        <v>0.43548387096774194</v>
      </c>
      <c r="T14" s="32" t="s">
        <v>316</v>
      </c>
      <c r="U14" s="32" t="s">
        <v>316</v>
      </c>
      <c r="V14" s="32" t="s">
        <v>317</v>
      </c>
      <c r="W14" s="32" t="s">
        <v>316</v>
      </c>
      <c r="X14" s="32" t="s">
        <v>316</v>
      </c>
      <c r="Y14" s="33"/>
      <c r="Z14" s="33"/>
      <c r="AA14" s="32"/>
    </row>
    <row r="15" spans="1:30" s="32" customFormat="1" ht="14" customHeight="1">
      <c r="A15" s="1" t="s">
        <v>21</v>
      </c>
      <c r="B15" s="32" t="s">
        <v>323</v>
      </c>
      <c r="C15" s="33" t="s">
        <v>322</v>
      </c>
      <c r="D15" s="32" t="s">
        <v>321</v>
      </c>
      <c r="F15" s="35">
        <v>4</v>
      </c>
      <c r="I15" s="35" t="s">
        <v>320</v>
      </c>
      <c r="J15" s="35">
        <v>20</v>
      </c>
      <c r="K15" s="35" t="s">
        <v>320</v>
      </c>
      <c r="L15" s="35">
        <v>20</v>
      </c>
      <c r="M15" s="35" t="s">
        <v>319</v>
      </c>
      <c r="N15" s="36">
        <f>IF(L15&gt;50, 3, IF(L15&gt;20, 2, 1))</f>
        <v>1</v>
      </c>
      <c r="O15" s="35">
        <v>7.0000000000000007E-2</v>
      </c>
      <c r="P15" s="35">
        <v>0.1</v>
      </c>
      <c r="Q15" s="34" t="s">
        <v>318</v>
      </c>
      <c r="R15" s="35" t="s">
        <v>127</v>
      </c>
      <c r="S15" s="32">
        <v>0.70000000000000007</v>
      </c>
      <c r="T15" s="32" t="s">
        <v>316</v>
      </c>
      <c r="U15" s="32" t="s">
        <v>316</v>
      </c>
      <c r="V15" s="32" t="s">
        <v>317</v>
      </c>
      <c r="W15" s="32" t="s">
        <v>316</v>
      </c>
      <c r="X15" s="32" t="s">
        <v>316</v>
      </c>
      <c r="Y15" s="33"/>
      <c r="Z15" s="33"/>
    </row>
    <row r="16" spans="1:30" s="1" customFormat="1" ht="14" customHeight="1">
      <c r="A16" s="4" t="s">
        <v>21</v>
      </c>
      <c r="B16" s="4" t="s">
        <v>178</v>
      </c>
      <c r="C16" s="4" t="s">
        <v>274</v>
      </c>
      <c r="D16" s="9" t="s">
        <v>274</v>
      </c>
      <c r="E16" s="4" t="s">
        <v>292</v>
      </c>
      <c r="F16" s="4">
        <v>3</v>
      </c>
      <c r="G16" s="4"/>
      <c r="H16" s="4" t="s">
        <v>157</v>
      </c>
      <c r="I16" s="6" t="s">
        <v>126</v>
      </c>
      <c r="J16" s="6">
        <v>50</v>
      </c>
      <c r="K16" s="6" t="s">
        <v>126</v>
      </c>
      <c r="L16" s="6">
        <v>9</v>
      </c>
      <c r="M16" s="6" t="s">
        <v>127</v>
      </c>
      <c r="N16" s="2">
        <f t="shared" si="0"/>
        <v>1</v>
      </c>
      <c r="O16" s="6">
        <v>60.34</v>
      </c>
      <c r="P16" s="6">
        <v>7.1680000000000001</v>
      </c>
      <c r="Q16" s="6" t="s">
        <v>179</v>
      </c>
      <c r="R16" s="17" t="s">
        <v>59</v>
      </c>
      <c r="S16" s="28">
        <v>8.41796875</v>
      </c>
      <c r="T16" s="6" t="s">
        <v>126</v>
      </c>
      <c r="U16" s="6" t="s">
        <v>126</v>
      </c>
      <c r="V16" s="6" t="s">
        <v>180</v>
      </c>
      <c r="W16" s="6" t="s">
        <v>126</v>
      </c>
      <c r="X16" s="6" t="s">
        <v>126</v>
      </c>
      <c r="Y16" s="4" t="s">
        <v>181</v>
      </c>
      <c r="Z16" s="7"/>
      <c r="AA16" s="7"/>
      <c r="AB16" s="7"/>
    </row>
    <row r="17" spans="1:28" s="1" customFormat="1" ht="14" customHeight="1">
      <c r="A17" s="1" t="s">
        <v>21</v>
      </c>
      <c r="B17" s="1" t="s">
        <v>97</v>
      </c>
      <c r="C17" s="3" t="s">
        <v>98</v>
      </c>
      <c r="D17" s="9" t="s">
        <v>98</v>
      </c>
      <c r="E17" s="3" t="s">
        <v>292</v>
      </c>
      <c r="F17" s="3">
        <v>3</v>
      </c>
      <c r="G17" s="3"/>
      <c r="H17" s="1" t="s">
        <v>99</v>
      </c>
      <c r="I17" s="2" t="s">
        <v>42</v>
      </c>
      <c r="J17" s="2">
        <v>15</v>
      </c>
      <c r="K17" s="2" t="s">
        <v>42</v>
      </c>
      <c r="L17" s="2">
        <v>15</v>
      </c>
      <c r="M17" s="2" t="s">
        <v>41</v>
      </c>
      <c r="N17" s="2">
        <f t="shared" si="0"/>
        <v>1</v>
      </c>
      <c r="O17" s="2">
        <v>1</v>
      </c>
      <c r="P17" s="2">
        <v>2</v>
      </c>
      <c r="Q17" s="11" t="s">
        <v>80</v>
      </c>
      <c r="R17" s="6" t="s">
        <v>59</v>
      </c>
      <c r="S17" s="13">
        <v>0.5</v>
      </c>
      <c r="T17" s="2" t="s">
        <v>25</v>
      </c>
      <c r="U17" s="2" t="s">
        <v>25</v>
      </c>
      <c r="V17" s="2" t="s">
        <v>100</v>
      </c>
      <c r="W17" s="2" t="s">
        <v>25</v>
      </c>
      <c r="X17" s="2" t="s">
        <v>25</v>
      </c>
      <c r="Y17" s="3"/>
      <c r="Z17" s="3"/>
    </row>
    <row r="18" spans="1:28" s="1" customFormat="1" ht="14" customHeight="1">
      <c r="A18" s="1" t="s">
        <v>21</v>
      </c>
      <c r="B18" s="1" t="s">
        <v>85</v>
      </c>
      <c r="C18" s="3" t="s">
        <v>89</v>
      </c>
      <c r="D18" s="9"/>
      <c r="E18" s="3" t="s">
        <v>292</v>
      </c>
      <c r="F18" s="3">
        <v>3</v>
      </c>
      <c r="G18" s="3"/>
      <c r="H18" s="1" t="s">
        <v>58</v>
      </c>
      <c r="I18" s="2">
        <v>20</v>
      </c>
      <c r="J18" s="2">
        <v>20</v>
      </c>
      <c r="K18" s="2">
        <v>13</v>
      </c>
      <c r="L18" s="2">
        <v>20</v>
      </c>
      <c r="M18" s="2" t="s">
        <v>41</v>
      </c>
      <c r="N18" s="2">
        <f t="shared" si="0"/>
        <v>1</v>
      </c>
      <c r="O18" s="2">
        <v>1500</v>
      </c>
      <c r="P18" s="2">
        <v>1400</v>
      </c>
      <c r="Q18" s="11" t="s">
        <v>86</v>
      </c>
      <c r="R18" s="6" t="s">
        <v>59</v>
      </c>
      <c r="S18" s="13">
        <v>1.0714285714285714</v>
      </c>
      <c r="T18" s="1" t="s">
        <v>25</v>
      </c>
      <c r="U18" s="1" t="s">
        <v>25</v>
      </c>
      <c r="V18" s="1" t="s">
        <v>87</v>
      </c>
      <c r="W18" s="1" t="s">
        <v>25</v>
      </c>
      <c r="X18" s="1" t="s">
        <v>25</v>
      </c>
      <c r="Y18" s="3" t="s">
        <v>88</v>
      </c>
      <c r="Z18" s="3"/>
    </row>
    <row r="19" spans="1:28" s="1" customFormat="1" ht="14" customHeight="1">
      <c r="A19" s="4" t="s">
        <v>21</v>
      </c>
      <c r="B19" s="4" t="s">
        <v>178</v>
      </c>
      <c r="C19" s="4" t="s">
        <v>275</v>
      </c>
      <c r="D19" s="9" t="s">
        <v>275</v>
      </c>
      <c r="E19" s="4" t="s">
        <v>294</v>
      </c>
      <c r="F19" s="4">
        <v>4</v>
      </c>
      <c r="G19" s="4"/>
      <c r="H19" s="4" t="s">
        <v>157</v>
      </c>
      <c r="I19" s="6" t="s">
        <v>126</v>
      </c>
      <c r="J19" s="6">
        <v>50</v>
      </c>
      <c r="K19" s="6" t="s">
        <v>126</v>
      </c>
      <c r="L19" s="6">
        <v>9</v>
      </c>
      <c r="M19" s="6" t="s">
        <v>127</v>
      </c>
      <c r="N19" s="2">
        <f t="shared" si="0"/>
        <v>1</v>
      </c>
      <c r="O19" s="6">
        <v>31.64</v>
      </c>
      <c r="P19" s="6">
        <v>3.016</v>
      </c>
      <c r="Q19" s="6" t="s">
        <v>179</v>
      </c>
      <c r="R19" s="17" t="s">
        <v>59</v>
      </c>
      <c r="S19" s="28">
        <v>10.490716180371352</v>
      </c>
      <c r="T19" s="6" t="s">
        <v>126</v>
      </c>
      <c r="U19" s="6" t="s">
        <v>126</v>
      </c>
      <c r="V19" s="6" t="s">
        <v>180</v>
      </c>
      <c r="W19" s="6" t="s">
        <v>126</v>
      </c>
      <c r="X19" s="6" t="s">
        <v>126</v>
      </c>
      <c r="Y19" s="4" t="s">
        <v>181</v>
      </c>
      <c r="Z19" s="7"/>
      <c r="AA19" s="7"/>
      <c r="AB19" s="7"/>
    </row>
    <row r="20" spans="1:28" s="1" customFormat="1" ht="14" customHeight="1">
      <c r="A20" s="1" t="s">
        <v>21</v>
      </c>
      <c r="B20" s="1" t="s">
        <v>85</v>
      </c>
      <c r="C20" s="3" t="s">
        <v>90</v>
      </c>
      <c r="D20" s="9"/>
      <c r="E20" s="3" t="s">
        <v>294</v>
      </c>
      <c r="F20" s="3">
        <v>4</v>
      </c>
      <c r="G20" s="3"/>
      <c r="H20" s="1" t="s">
        <v>58</v>
      </c>
      <c r="I20" s="2">
        <v>20</v>
      </c>
      <c r="J20" s="2">
        <v>20</v>
      </c>
      <c r="K20" s="2">
        <v>19</v>
      </c>
      <c r="L20" s="2">
        <v>20</v>
      </c>
      <c r="M20" s="2" t="s">
        <v>41</v>
      </c>
      <c r="N20" s="2">
        <f t="shared" si="0"/>
        <v>1</v>
      </c>
      <c r="O20" s="2">
        <v>3300</v>
      </c>
      <c r="P20" s="2">
        <v>7100</v>
      </c>
      <c r="Q20" s="11" t="s">
        <v>86</v>
      </c>
      <c r="R20" s="6" t="s">
        <v>59</v>
      </c>
      <c r="S20" s="13">
        <v>0.46478873239436619</v>
      </c>
      <c r="T20" s="1" t="s">
        <v>25</v>
      </c>
      <c r="U20" s="1" t="s">
        <v>25</v>
      </c>
      <c r="V20" s="1" t="s">
        <v>87</v>
      </c>
      <c r="W20" s="1" t="s">
        <v>25</v>
      </c>
      <c r="X20" s="1" t="s">
        <v>25</v>
      </c>
      <c r="Y20" s="3" t="s">
        <v>88</v>
      </c>
      <c r="Z20" s="3"/>
    </row>
    <row r="21" spans="1:28" s="1" customFormat="1" ht="14" customHeight="1">
      <c r="A21" s="4" t="s">
        <v>21</v>
      </c>
      <c r="B21" s="4" t="s">
        <v>178</v>
      </c>
      <c r="C21" s="4" t="s">
        <v>273</v>
      </c>
      <c r="D21" s="9" t="s">
        <v>273</v>
      </c>
      <c r="E21" s="4" t="s">
        <v>296</v>
      </c>
      <c r="F21" s="4">
        <v>5</v>
      </c>
      <c r="G21" s="4"/>
      <c r="H21" s="4" t="s">
        <v>157</v>
      </c>
      <c r="I21" s="6" t="s">
        <v>126</v>
      </c>
      <c r="J21" s="6">
        <v>50</v>
      </c>
      <c r="K21" s="6" t="s">
        <v>126</v>
      </c>
      <c r="L21" s="6">
        <v>9</v>
      </c>
      <c r="M21" s="6" t="s">
        <v>127</v>
      </c>
      <c r="N21" s="2">
        <f t="shared" si="0"/>
        <v>1</v>
      </c>
      <c r="O21" s="6">
        <v>44.31</v>
      </c>
      <c r="P21" s="6">
        <v>14.907999999999999</v>
      </c>
      <c r="Q21" s="6" t="s">
        <v>179</v>
      </c>
      <c r="R21" s="17" t="s">
        <v>59</v>
      </c>
      <c r="S21" s="28">
        <v>2.9722296753420983</v>
      </c>
      <c r="T21" s="6" t="s">
        <v>126</v>
      </c>
      <c r="U21" s="6" t="s">
        <v>126</v>
      </c>
      <c r="V21" s="6" t="s">
        <v>180</v>
      </c>
      <c r="W21" s="6" t="s">
        <v>126</v>
      </c>
      <c r="X21" s="6" t="s">
        <v>126</v>
      </c>
      <c r="Y21" s="4" t="s">
        <v>181</v>
      </c>
      <c r="Z21" s="7"/>
      <c r="AA21" s="7"/>
      <c r="AB21" s="7"/>
    </row>
    <row r="22" spans="1:28" s="1" customFormat="1" ht="14" customHeight="1">
      <c r="A22" s="4" t="s">
        <v>21</v>
      </c>
      <c r="B22" s="4" t="s">
        <v>141</v>
      </c>
      <c r="C22" s="4" t="s">
        <v>266</v>
      </c>
      <c r="D22" s="9" t="s">
        <v>266</v>
      </c>
      <c r="E22" s="4" t="s">
        <v>296</v>
      </c>
      <c r="F22" s="4">
        <v>5</v>
      </c>
      <c r="G22" s="4"/>
      <c r="H22" s="4" t="s">
        <v>142</v>
      </c>
      <c r="I22" s="6">
        <v>14</v>
      </c>
      <c r="J22" s="6">
        <v>18</v>
      </c>
      <c r="K22" s="6">
        <v>8</v>
      </c>
      <c r="L22" s="6">
        <v>17</v>
      </c>
      <c r="M22" s="6" t="s">
        <v>127</v>
      </c>
      <c r="N22" s="2">
        <f t="shared" si="0"/>
        <v>1</v>
      </c>
      <c r="O22" s="6">
        <v>3.2</v>
      </c>
      <c r="P22" s="6">
        <v>4</v>
      </c>
      <c r="Q22" s="6" t="s">
        <v>143</v>
      </c>
      <c r="R22" s="6" t="s">
        <v>59</v>
      </c>
      <c r="S22" s="28">
        <v>0.8</v>
      </c>
      <c r="T22" s="6" t="s">
        <v>126</v>
      </c>
      <c r="U22" s="6" t="s">
        <v>126</v>
      </c>
      <c r="V22" s="6" t="s">
        <v>135</v>
      </c>
      <c r="W22" s="6" t="s">
        <v>126</v>
      </c>
      <c r="X22" s="6" t="s">
        <v>126</v>
      </c>
      <c r="Y22" s="4" t="s">
        <v>144</v>
      </c>
      <c r="Z22" s="7"/>
      <c r="AA22" s="7"/>
      <c r="AB22" s="7"/>
    </row>
    <row r="23" spans="1:28" s="1" customFormat="1" ht="14" customHeight="1">
      <c r="A23" s="4" t="s">
        <v>21</v>
      </c>
      <c r="B23" s="4" t="s">
        <v>124</v>
      </c>
      <c r="C23" s="4" t="s">
        <v>266</v>
      </c>
      <c r="D23" s="9" t="s">
        <v>266</v>
      </c>
      <c r="E23" s="4" t="s">
        <v>296</v>
      </c>
      <c r="F23" s="4">
        <v>5</v>
      </c>
      <c r="G23" s="4"/>
      <c r="H23" s="4" t="s">
        <v>125</v>
      </c>
      <c r="I23" s="5" t="s">
        <v>126</v>
      </c>
      <c r="J23" s="6">
        <v>10</v>
      </c>
      <c r="K23" s="5" t="s">
        <v>126</v>
      </c>
      <c r="L23" s="6">
        <v>10</v>
      </c>
      <c r="M23" s="6" t="s">
        <v>127</v>
      </c>
      <c r="N23" s="2">
        <f t="shared" si="0"/>
        <v>1</v>
      </c>
      <c r="O23" s="6">
        <v>62</v>
      </c>
      <c r="P23" s="6">
        <v>126</v>
      </c>
      <c r="Q23" s="6" t="s">
        <v>128</v>
      </c>
      <c r="R23" s="6" t="s">
        <v>59</v>
      </c>
      <c r="S23" s="28">
        <v>0.49206349206349204</v>
      </c>
      <c r="T23" s="6" t="s">
        <v>126</v>
      </c>
      <c r="U23" s="6" t="s">
        <v>126</v>
      </c>
      <c r="V23" s="6" t="s">
        <v>129</v>
      </c>
      <c r="W23" s="6" t="s">
        <v>126</v>
      </c>
      <c r="X23" s="6" t="s">
        <v>126</v>
      </c>
      <c r="Y23" s="4" t="s">
        <v>130</v>
      </c>
      <c r="Z23" s="7"/>
      <c r="AA23" s="7"/>
      <c r="AB23" s="7"/>
    </row>
    <row r="24" spans="1:28" s="1" customFormat="1" ht="14" customHeight="1">
      <c r="A24" s="4" t="s">
        <v>21</v>
      </c>
      <c r="B24" s="4" t="s">
        <v>124</v>
      </c>
      <c r="C24" s="4" t="s">
        <v>266</v>
      </c>
      <c r="D24" s="9" t="s">
        <v>266</v>
      </c>
      <c r="E24" s="4" t="s">
        <v>296</v>
      </c>
      <c r="F24" s="4">
        <v>5</v>
      </c>
      <c r="G24" s="4"/>
      <c r="H24" s="4" t="s">
        <v>125</v>
      </c>
      <c r="I24" s="5" t="s">
        <v>126</v>
      </c>
      <c r="J24" s="6">
        <v>20</v>
      </c>
      <c r="K24" s="5" t="s">
        <v>126</v>
      </c>
      <c r="L24" s="6">
        <v>18</v>
      </c>
      <c r="M24" s="6" t="s">
        <v>127</v>
      </c>
      <c r="N24" s="2">
        <f t="shared" si="0"/>
        <v>1</v>
      </c>
      <c r="O24" s="6">
        <v>65</v>
      </c>
      <c r="P24" s="6">
        <v>120</v>
      </c>
      <c r="Q24" s="6" t="s">
        <v>128</v>
      </c>
      <c r="R24" s="6" t="s">
        <v>59</v>
      </c>
      <c r="S24" s="28">
        <v>0.54166666666666663</v>
      </c>
      <c r="T24" s="6" t="s">
        <v>126</v>
      </c>
      <c r="U24" s="6" t="s">
        <v>126</v>
      </c>
      <c r="V24" s="6" t="s">
        <v>129</v>
      </c>
      <c r="W24" s="6" t="s">
        <v>126</v>
      </c>
      <c r="X24" s="6" t="s">
        <v>126</v>
      </c>
      <c r="Y24" s="4" t="s">
        <v>131</v>
      </c>
      <c r="Z24" s="7"/>
      <c r="AA24" s="7"/>
      <c r="AB24" s="7"/>
    </row>
    <row r="25" spans="1:28" s="1" customFormat="1" ht="14" customHeight="1">
      <c r="A25" s="1" t="s">
        <v>21</v>
      </c>
      <c r="B25" s="1" t="s">
        <v>97</v>
      </c>
      <c r="C25" s="3" t="s">
        <v>102</v>
      </c>
      <c r="D25" s="9" t="s">
        <v>102</v>
      </c>
      <c r="E25" s="3" t="s">
        <v>296</v>
      </c>
      <c r="F25" s="3">
        <v>5</v>
      </c>
      <c r="G25" s="3"/>
      <c r="H25" s="1" t="s">
        <v>99</v>
      </c>
      <c r="I25" s="2" t="s">
        <v>42</v>
      </c>
      <c r="J25" s="2">
        <v>15</v>
      </c>
      <c r="K25" s="2" t="s">
        <v>42</v>
      </c>
      <c r="L25" s="2">
        <v>15</v>
      </c>
      <c r="M25" s="2" t="s">
        <v>41</v>
      </c>
      <c r="N25" s="2">
        <f t="shared" si="0"/>
        <v>1</v>
      </c>
      <c r="O25" s="2">
        <v>1</v>
      </c>
      <c r="P25" s="2">
        <v>4</v>
      </c>
      <c r="Q25" s="11" t="s">
        <v>80</v>
      </c>
      <c r="R25" s="6" t="s">
        <v>59</v>
      </c>
      <c r="S25" s="13">
        <v>0.25</v>
      </c>
      <c r="T25" s="2" t="s">
        <v>25</v>
      </c>
      <c r="U25" s="2" t="s">
        <v>25</v>
      </c>
      <c r="V25" s="2" t="s">
        <v>100</v>
      </c>
      <c r="W25" s="2" t="s">
        <v>25</v>
      </c>
      <c r="X25" s="2" t="s">
        <v>25</v>
      </c>
      <c r="Y25" s="3"/>
      <c r="Z25" s="3"/>
    </row>
    <row r="26" spans="1:28" s="1" customFormat="1" ht="14" customHeight="1">
      <c r="A26" s="1" t="s">
        <v>21</v>
      </c>
      <c r="B26" s="1" t="s">
        <v>97</v>
      </c>
      <c r="C26" s="3" t="s">
        <v>103</v>
      </c>
      <c r="D26" s="9" t="s">
        <v>103</v>
      </c>
      <c r="E26" s="3" t="s">
        <v>296</v>
      </c>
      <c r="F26" s="3">
        <v>5</v>
      </c>
      <c r="G26" s="3"/>
      <c r="H26" s="1" t="s">
        <v>99</v>
      </c>
      <c r="I26" s="2" t="s">
        <v>42</v>
      </c>
      <c r="J26" s="2">
        <v>15</v>
      </c>
      <c r="K26" s="2" t="s">
        <v>42</v>
      </c>
      <c r="L26" s="2">
        <v>15</v>
      </c>
      <c r="M26" s="2" t="s">
        <v>41</v>
      </c>
      <c r="N26" s="2">
        <f t="shared" si="0"/>
        <v>1</v>
      </c>
      <c r="O26" s="2">
        <v>4</v>
      </c>
      <c r="P26" s="2">
        <v>8</v>
      </c>
      <c r="Q26" s="11" t="s">
        <v>80</v>
      </c>
      <c r="R26" s="6" t="s">
        <v>59</v>
      </c>
      <c r="S26" s="13">
        <v>0.5</v>
      </c>
      <c r="T26" s="2" t="s">
        <v>25</v>
      </c>
      <c r="U26" s="2" t="s">
        <v>25</v>
      </c>
      <c r="V26" s="2" t="s">
        <v>100</v>
      </c>
      <c r="W26" s="2" t="s">
        <v>25</v>
      </c>
      <c r="X26" s="2" t="s">
        <v>25</v>
      </c>
      <c r="Y26" s="3"/>
      <c r="Z26" s="3"/>
    </row>
    <row r="27" spans="1:28" s="1" customFormat="1" ht="14" customHeight="1">
      <c r="A27" s="1" t="s">
        <v>21</v>
      </c>
      <c r="B27" s="1" t="s">
        <v>85</v>
      </c>
      <c r="C27" s="3" t="s">
        <v>91</v>
      </c>
      <c r="D27" s="9"/>
      <c r="E27" s="3" t="s">
        <v>296</v>
      </c>
      <c r="F27" s="3">
        <v>5</v>
      </c>
      <c r="G27" s="3"/>
      <c r="H27" s="1" t="s">
        <v>58</v>
      </c>
      <c r="I27" s="2">
        <v>20</v>
      </c>
      <c r="J27" s="2">
        <v>20</v>
      </c>
      <c r="K27" s="2">
        <v>20</v>
      </c>
      <c r="L27" s="2">
        <v>20</v>
      </c>
      <c r="M27" s="2" t="s">
        <v>41</v>
      </c>
      <c r="N27" s="2">
        <f t="shared" si="0"/>
        <v>1</v>
      </c>
      <c r="O27" s="2">
        <v>1300</v>
      </c>
      <c r="P27" s="2">
        <v>15000</v>
      </c>
      <c r="Q27" s="11" t="s">
        <v>86</v>
      </c>
      <c r="R27" s="6" t="s">
        <v>59</v>
      </c>
      <c r="S27" s="13">
        <v>8.666666666666667E-2</v>
      </c>
      <c r="T27" s="1" t="s">
        <v>25</v>
      </c>
      <c r="U27" s="1" t="s">
        <v>25</v>
      </c>
      <c r="V27" s="1" t="s">
        <v>87</v>
      </c>
      <c r="W27" s="1" t="s">
        <v>25</v>
      </c>
      <c r="X27" s="1" t="s">
        <v>25</v>
      </c>
      <c r="Y27" s="3" t="s">
        <v>88</v>
      </c>
      <c r="Z27" s="3"/>
    </row>
    <row r="28" spans="1:28" s="1" customFormat="1" ht="14" customHeight="1">
      <c r="A28" s="4" t="s">
        <v>21</v>
      </c>
      <c r="B28" s="4" t="s">
        <v>178</v>
      </c>
      <c r="C28" s="4" t="s">
        <v>262</v>
      </c>
      <c r="D28" s="9" t="s">
        <v>262</v>
      </c>
      <c r="E28" s="4" t="s">
        <v>298</v>
      </c>
      <c r="F28" s="4">
        <v>6</v>
      </c>
      <c r="G28" s="4"/>
      <c r="H28" s="4" t="s">
        <v>157</v>
      </c>
      <c r="I28" s="6" t="s">
        <v>126</v>
      </c>
      <c r="J28" s="6">
        <v>50</v>
      </c>
      <c r="K28" s="6" t="s">
        <v>126</v>
      </c>
      <c r="L28" s="6">
        <v>9</v>
      </c>
      <c r="M28" s="6" t="s">
        <v>127</v>
      </c>
      <c r="N28" s="2">
        <f t="shared" si="0"/>
        <v>1</v>
      </c>
      <c r="O28" s="6">
        <v>34</v>
      </c>
      <c r="P28" s="6">
        <v>57.634</v>
      </c>
      <c r="Q28" s="6" t="s">
        <v>179</v>
      </c>
      <c r="R28" s="17" t="s">
        <v>59</v>
      </c>
      <c r="S28" s="28">
        <v>0.58992955547072912</v>
      </c>
      <c r="T28" s="6" t="s">
        <v>126</v>
      </c>
      <c r="U28" s="6" t="s">
        <v>126</v>
      </c>
      <c r="V28" s="6" t="s">
        <v>180</v>
      </c>
      <c r="W28" s="6" t="s">
        <v>126</v>
      </c>
      <c r="X28" s="6" t="s">
        <v>126</v>
      </c>
      <c r="Y28" s="4" t="s">
        <v>181</v>
      </c>
      <c r="Z28" s="7"/>
      <c r="AA28" s="7"/>
      <c r="AB28" s="7"/>
    </row>
    <row r="29" spans="1:28" s="1" customFormat="1" ht="14" customHeight="1">
      <c r="A29" s="4" t="s">
        <v>21</v>
      </c>
      <c r="B29" s="4" t="s">
        <v>178</v>
      </c>
      <c r="C29" s="4" t="s">
        <v>261</v>
      </c>
      <c r="D29" s="9" t="s">
        <v>261</v>
      </c>
      <c r="E29" s="4" t="s">
        <v>298</v>
      </c>
      <c r="F29" s="4">
        <v>6</v>
      </c>
      <c r="G29" s="4"/>
      <c r="H29" s="4" t="s">
        <v>157</v>
      </c>
      <c r="I29" s="6" t="s">
        <v>126</v>
      </c>
      <c r="J29" s="6">
        <v>50</v>
      </c>
      <c r="K29" s="6" t="s">
        <v>126</v>
      </c>
      <c r="L29" s="6">
        <v>9</v>
      </c>
      <c r="M29" s="6" t="s">
        <v>127</v>
      </c>
      <c r="N29" s="2">
        <f t="shared" si="0"/>
        <v>1</v>
      </c>
      <c r="O29" s="6">
        <v>90.2</v>
      </c>
      <c r="P29" s="6">
        <v>41.472999999999999</v>
      </c>
      <c r="Q29" s="6" t="s">
        <v>179</v>
      </c>
      <c r="R29" s="17" t="s">
        <v>59</v>
      </c>
      <c r="S29" s="28">
        <v>2.1749089769247463</v>
      </c>
      <c r="T29" s="6" t="s">
        <v>126</v>
      </c>
      <c r="U29" s="6" t="s">
        <v>126</v>
      </c>
      <c r="V29" s="6" t="s">
        <v>180</v>
      </c>
      <c r="W29" s="6" t="s">
        <v>126</v>
      </c>
      <c r="X29" s="6" t="s">
        <v>126</v>
      </c>
      <c r="Y29" s="4" t="s">
        <v>181</v>
      </c>
      <c r="Z29" s="7"/>
      <c r="AA29" s="7"/>
      <c r="AB29" s="7"/>
    </row>
    <row r="30" spans="1:28" s="1" customFormat="1" ht="14" customHeight="1">
      <c r="A30" s="4" t="s">
        <v>21</v>
      </c>
      <c r="B30" s="4" t="s">
        <v>141</v>
      </c>
      <c r="C30" s="4" t="s">
        <v>261</v>
      </c>
      <c r="D30" s="9" t="s">
        <v>261</v>
      </c>
      <c r="E30" s="4" t="s">
        <v>298</v>
      </c>
      <c r="F30" s="4">
        <v>6</v>
      </c>
      <c r="G30" s="4"/>
      <c r="H30" s="4" t="s">
        <v>142</v>
      </c>
      <c r="I30" s="6">
        <v>18</v>
      </c>
      <c r="J30" s="6">
        <v>18</v>
      </c>
      <c r="K30" s="6">
        <v>17</v>
      </c>
      <c r="L30" s="6">
        <v>17</v>
      </c>
      <c r="M30" s="6" t="s">
        <v>127</v>
      </c>
      <c r="N30" s="2">
        <f t="shared" si="0"/>
        <v>1</v>
      </c>
      <c r="O30" s="6">
        <v>14.8</v>
      </c>
      <c r="P30" s="6">
        <v>20.9</v>
      </c>
      <c r="Q30" s="6" t="s">
        <v>143</v>
      </c>
      <c r="R30" s="6" t="s">
        <v>59</v>
      </c>
      <c r="S30" s="28">
        <v>0.70813397129186606</v>
      </c>
      <c r="T30" s="6" t="s">
        <v>126</v>
      </c>
      <c r="U30" s="6" t="s">
        <v>126</v>
      </c>
      <c r="V30" s="6" t="s">
        <v>135</v>
      </c>
      <c r="W30" s="6" t="s">
        <v>126</v>
      </c>
      <c r="X30" s="6" t="s">
        <v>126</v>
      </c>
      <c r="Y30" s="4" t="s">
        <v>144</v>
      </c>
      <c r="Z30" s="7"/>
      <c r="AA30" s="7"/>
      <c r="AB30" s="7"/>
    </row>
    <row r="31" spans="1:28" s="1" customFormat="1" ht="14" customHeight="1">
      <c r="A31" s="4" t="s">
        <v>21</v>
      </c>
      <c r="B31" s="4" t="s">
        <v>141</v>
      </c>
      <c r="C31" s="4" t="s">
        <v>262</v>
      </c>
      <c r="D31" s="9" t="s">
        <v>262</v>
      </c>
      <c r="E31" s="4" t="s">
        <v>298</v>
      </c>
      <c r="F31" s="4">
        <v>6</v>
      </c>
      <c r="G31" s="4"/>
      <c r="H31" s="4" t="s">
        <v>142</v>
      </c>
      <c r="I31" s="6">
        <v>18</v>
      </c>
      <c r="J31" s="6">
        <v>18</v>
      </c>
      <c r="K31" s="6">
        <v>17</v>
      </c>
      <c r="L31" s="6">
        <v>17</v>
      </c>
      <c r="M31" s="6" t="s">
        <v>127</v>
      </c>
      <c r="N31" s="2">
        <f t="shared" si="0"/>
        <v>1</v>
      </c>
      <c r="O31" s="6">
        <v>11.2</v>
      </c>
      <c r="P31" s="6">
        <v>12.2</v>
      </c>
      <c r="Q31" s="6" t="s">
        <v>143</v>
      </c>
      <c r="R31" s="6" t="s">
        <v>59</v>
      </c>
      <c r="S31" s="28">
        <v>0.91803278688524592</v>
      </c>
      <c r="T31" s="6" t="s">
        <v>126</v>
      </c>
      <c r="U31" s="6" t="s">
        <v>126</v>
      </c>
      <c r="V31" s="6" t="s">
        <v>135</v>
      </c>
      <c r="W31" s="6" t="s">
        <v>126</v>
      </c>
      <c r="X31" s="6" t="s">
        <v>126</v>
      </c>
      <c r="Y31" s="4" t="s">
        <v>144</v>
      </c>
      <c r="Z31" s="7"/>
      <c r="AA31" s="7"/>
      <c r="AB31" s="7"/>
    </row>
    <row r="32" spans="1:28" s="1" customFormat="1" ht="14" customHeight="1">
      <c r="A32" s="4" t="s">
        <v>21</v>
      </c>
      <c r="B32" s="4" t="s">
        <v>124</v>
      </c>
      <c r="C32" s="4" t="s">
        <v>261</v>
      </c>
      <c r="D32" s="9" t="s">
        <v>261</v>
      </c>
      <c r="E32" s="4" t="s">
        <v>298</v>
      </c>
      <c r="F32" s="4">
        <v>6</v>
      </c>
      <c r="G32" s="4"/>
      <c r="H32" s="4" t="s">
        <v>125</v>
      </c>
      <c r="I32" s="5" t="s">
        <v>126</v>
      </c>
      <c r="J32" s="6">
        <v>10</v>
      </c>
      <c r="K32" s="5" t="s">
        <v>126</v>
      </c>
      <c r="L32" s="6">
        <v>10</v>
      </c>
      <c r="M32" s="6" t="s">
        <v>127</v>
      </c>
      <c r="N32" s="2">
        <f t="shared" si="0"/>
        <v>1</v>
      </c>
      <c r="O32" s="6">
        <v>169</v>
      </c>
      <c r="P32" s="6">
        <v>498</v>
      </c>
      <c r="Q32" s="6" t="s">
        <v>128</v>
      </c>
      <c r="R32" s="6" t="s">
        <v>59</v>
      </c>
      <c r="S32" s="28">
        <v>0.3393574297188755</v>
      </c>
      <c r="T32" s="6" t="s">
        <v>126</v>
      </c>
      <c r="U32" s="6" t="s">
        <v>126</v>
      </c>
      <c r="V32" s="6" t="s">
        <v>129</v>
      </c>
      <c r="W32" s="6" t="s">
        <v>126</v>
      </c>
      <c r="X32" s="6" t="s">
        <v>126</v>
      </c>
      <c r="Y32" s="4" t="s">
        <v>130</v>
      </c>
      <c r="Z32" s="7"/>
      <c r="AA32" s="7"/>
      <c r="AB32" s="7"/>
    </row>
    <row r="33" spans="1:28" s="1" customFormat="1" ht="14" customHeight="1">
      <c r="A33" s="4" t="s">
        <v>21</v>
      </c>
      <c r="B33" s="4" t="s">
        <v>124</v>
      </c>
      <c r="C33" s="4" t="s">
        <v>262</v>
      </c>
      <c r="D33" s="9" t="s">
        <v>262</v>
      </c>
      <c r="E33" s="4" t="s">
        <v>298</v>
      </c>
      <c r="F33" s="4">
        <v>6</v>
      </c>
      <c r="G33" s="4"/>
      <c r="H33" s="4" t="s">
        <v>125</v>
      </c>
      <c r="I33" s="5" t="s">
        <v>126</v>
      </c>
      <c r="J33" s="6">
        <v>10</v>
      </c>
      <c r="K33" s="5" t="s">
        <v>126</v>
      </c>
      <c r="L33" s="6">
        <v>10</v>
      </c>
      <c r="M33" s="6" t="s">
        <v>127</v>
      </c>
      <c r="N33" s="2">
        <f t="shared" si="0"/>
        <v>1</v>
      </c>
      <c r="O33" s="6">
        <v>167</v>
      </c>
      <c r="P33" s="6">
        <v>464</v>
      </c>
      <c r="Q33" s="6" t="s">
        <v>128</v>
      </c>
      <c r="R33" s="6" t="s">
        <v>59</v>
      </c>
      <c r="S33" s="28">
        <v>0.35991379310344829</v>
      </c>
      <c r="T33" s="6" t="s">
        <v>126</v>
      </c>
      <c r="U33" s="6" t="s">
        <v>126</v>
      </c>
      <c r="V33" s="6" t="s">
        <v>129</v>
      </c>
      <c r="W33" s="6" t="s">
        <v>126</v>
      </c>
      <c r="X33" s="6" t="s">
        <v>126</v>
      </c>
      <c r="Y33" s="4" t="s">
        <v>130</v>
      </c>
      <c r="Z33" s="7"/>
      <c r="AA33" s="7"/>
      <c r="AB33" s="7"/>
    </row>
    <row r="34" spans="1:28" s="1" customFormat="1" ht="14" customHeight="1">
      <c r="A34" s="4" t="s">
        <v>21</v>
      </c>
      <c r="B34" s="4" t="s">
        <v>124</v>
      </c>
      <c r="C34" s="4" t="s">
        <v>262</v>
      </c>
      <c r="D34" s="9" t="s">
        <v>262</v>
      </c>
      <c r="E34" s="4" t="s">
        <v>298</v>
      </c>
      <c r="F34" s="4">
        <v>6</v>
      </c>
      <c r="G34" s="4"/>
      <c r="H34" s="4" t="s">
        <v>125</v>
      </c>
      <c r="I34" s="5" t="s">
        <v>126</v>
      </c>
      <c r="J34" s="6">
        <v>20</v>
      </c>
      <c r="K34" s="5" t="s">
        <v>126</v>
      </c>
      <c r="L34" s="6">
        <v>18</v>
      </c>
      <c r="M34" s="6" t="s">
        <v>127</v>
      </c>
      <c r="N34" s="2">
        <f t="shared" si="0"/>
        <v>1</v>
      </c>
      <c r="O34" s="6">
        <v>150</v>
      </c>
      <c r="P34" s="6">
        <v>395</v>
      </c>
      <c r="Q34" s="6" t="s">
        <v>128</v>
      </c>
      <c r="R34" s="6" t="s">
        <v>59</v>
      </c>
      <c r="S34" s="28">
        <v>0.379746835443038</v>
      </c>
      <c r="T34" s="6" t="s">
        <v>126</v>
      </c>
      <c r="U34" s="6" t="s">
        <v>126</v>
      </c>
      <c r="V34" s="6" t="s">
        <v>129</v>
      </c>
      <c r="W34" s="6" t="s">
        <v>126</v>
      </c>
      <c r="X34" s="6" t="s">
        <v>126</v>
      </c>
      <c r="Y34" s="4" t="s">
        <v>131</v>
      </c>
      <c r="Z34" s="7"/>
      <c r="AA34" s="7"/>
      <c r="AB34" s="7"/>
    </row>
    <row r="35" spans="1:28" s="1" customFormat="1" ht="14" customHeight="1">
      <c r="A35" s="4" t="s">
        <v>21</v>
      </c>
      <c r="B35" s="4" t="s">
        <v>124</v>
      </c>
      <c r="C35" s="4" t="s">
        <v>261</v>
      </c>
      <c r="D35" s="9" t="s">
        <v>261</v>
      </c>
      <c r="E35" s="4" t="s">
        <v>298</v>
      </c>
      <c r="F35" s="4">
        <v>6</v>
      </c>
      <c r="G35" s="4"/>
      <c r="H35" s="4" t="s">
        <v>125</v>
      </c>
      <c r="I35" s="5" t="s">
        <v>126</v>
      </c>
      <c r="J35" s="6">
        <v>20</v>
      </c>
      <c r="K35" s="5" t="s">
        <v>126</v>
      </c>
      <c r="L35" s="6">
        <v>18</v>
      </c>
      <c r="M35" s="6" t="s">
        <v>127</v>
      </c>
      <c r="N35" s="2">
        <f t="shared" si="0"/>
        <v>1</v>
      </c>
      <c r="O35" s="6">
        <v>181</v>
      </c>
      <c r="P35" s="6">
        <v>433</v>
      </c>
      <c r="Q35" s="6" t="s">
        <v>128</v>
      </c>
      <c r="R35" s="6" t="s">
        <v>59</v>
      </c>
      <c r="S35" s="28">
        <v>0.41801385681293302</v>
      </c>
      <c r="T35" s="6" t="s">
        <v>126</v>
      </c>
      <c r="U35" s="6" t="s">
        <v>126</v>
      </c>
      <c r="V35" s="6" t="s">
        <v>129</v>
      </c>
      <c r="W35" s="6" t="s">
        <v>126</v>
      </c>
      <c r="X35" s="6" t="s">
        <v>126</v>
      </c>
      <c r="Y35" s="4" t="s">
        <v>131</v>
      </c>
      <c r="Z35" s="7"/>
      <c r="AA35" s="7"/>
      <c r="AB35" s="7"/>
    </row>
    <row r="36" spans="1:28" s="1" customFormat="1" ht="14" customHeight="1">
      <c r="A36" s="1" t="s">
        <v>21</v>
      </c>
      <c r="B36" s="1" t="s">
        <v>97</v>
      </c>
      <c r="C36" s="3" t="s">
        <v>106</v>
      </c>
      <c r="D36" s="9" t="s">
        <v>106</v>
      </c>
      <c r="E36" s="3" t="s">
        <v>298</v>
      </c>
      <c r="F36" s="3">
        <v>6</v>
      </c>
      <c r="G36" s="3"/>
      <c r="H36" s="1" t="s">
        <v>99</v>
      </c>
      <c r="I36" s="2" t="s">
        <v>42</v>
      </c>
      <c r="J36" s="2">
        <v>15</v>
      </c>
      <c r="K36" s="2" t="s">
        <v>42</v>
      </c>
      <c r="L36" s="2">
        <v>15</v>
      </c>
      <c r="M36" s="2" t="s">
        <v>41</v>
      </c>
      <c r="N36" s="2">
        <f t="shared" si="0"/>
        <v>1</v>
      </c>
      <c r="O36" s="2">
        <v>1</v>
      </c>
      <c r="P36" s="2">
        <v>5</v>
      </c>
      <c r="Q36" s="11" t="s">
        <v>80</v>
      </c>
      <c r="R36" s="6" t="s">
        <v>59</v>
      </c>
      <c r="S36" s="13">
        <v>0.2</v>
      </c>
      <c r="T36" s="2" t="s">
        <v>25</v>
      </c>
      <c r="U36" s="2" t="s">
        <v>25</v>
      </c>
      <c r="V36" s="2" t="s">
        <v>100</v>
      </c>
      <c r="W36" s="2" t="s">
        <v>25</v>
      </c>
      <c r="X36" s="2" t="s">
        <v>25</v>
      </c>
      <c r="Y36" s="3"/>
      <c r="Z36" s="3"/>
    </row>
    <row r="37" spans="1:28" s="1" customFormat="1" ht="14" customHeight="1">
      <c r="A37" s="1" t="s">
        <v>21</v>
      </c>
      <c r="B37" s="1" t="s">
        <v>97</v>
      </c>
      <c r="C37" s="3" t="s">
        <v>105</v>
      </c>
      <c r="D37" s="9" t="s">
        <v>105</v>
      </c>
      <c r="E37" s="3" t="s">
        <v>298</v>
      </c>
      <c r="F37" s="3">
        <v>6</v>
      </c>
      <c r="G37" s="3"/>
      <c r="H37" s="1" t="s">
        <v>99</v>
      </c>
      <c r="I37" s="2" t="s">
        <v>42</v>
      </c>
      <c r="J37" s="2">
        <v>15</v>
      </c>
      <c r="K37" s="2" t="s">
        <v>42</v>
      </c>
      <c r="L37" s="2">
        <v>15</v>
      </c>
      <c r="M37" s="2" t="s">
        <v>41</v>
      </c>
      <c r="N37" s="2">
        <f t="shared" si="0"/>
        <v>1</v>
      </c>
      <c r="O37" s="2">
        <v>44</v>
      </c>
      <c r="P37" s="2">
        <v>56</v>
      </c>
      <c r="Q37" s="11" t="s">
        <v>80</v>
      </c>
      <c r="R37" s="6" t="s">
        <v>59</v>
      </c>
      <c r="S37" s="13">
        <v>0.7857142857142857</v>
      </c>
      <c r="T37" s="2" t="s">
        <v>25</v>
      </c>
      <c r="U37" s="2" t="s">
        <v>25</v>
      </c>
      <c r="V37" s="2" t="s">
        <v>100</v>
      </c>
      <c r="W37" s="2" t="s">
        <v>25</v>
      </c>
      <c r="X37" s="2" t="s">
        <v>25</v>
      </c>
      <c r="Y37" s="3"/>
      <c r="Z37" s="3"/>
    </row>
    <row r="38" spans="1:28" s="1" customFormat="1" ht="14" customHeight="1">
      <c r="A38" s="1" t="s">
        <v>21</v>
      </c>
      <c r="B38" s="1" t="s">
        <v>85</v>
      </c>
      <c r="C38" s="3" t="s">
        <v>92</v>
      </c>
      <c r="D38" s="9"/>
      <c r="E38" s="3" t="s">
        <v>298</v>
      </c>
      <c r="F38" s="3">
        <v>6</v>
      </c>
      <c r="G38" s="3"/>
      <c r="H38" s="1" t="s">
        <v>58</v>
      </c>
      <c r="I38" s="2">
        <v>20</v>
      </c>
      <c r="J38" s="2">
        <v>20</v>
      </c>
      <c r="K38" s="2">
        <v>20</v>
      </c>
      <c r="L38" s="2">
        <v>20</v>
      </c>
      <c r="M38" s="2" t="s">
        <v>41</v>
      </c>
      <c r="N38" s="2">
        <f t="shared" si="0"/>
        <v>1</v>
      </c>
      <c r="O38" s="2">
        <v>3100</v>
      </c>
      <c r="P38" s="2">
        <v>26000</v>
      </c>
      <c r="Q38" s="11" t="s">
        <v>86</v>
      </c>
      <c r="R38" s="6" t="s">
        <v>59</v>
      </c>
      <c r="S38" s="13">
        <v>0.11923076923076924</v>
      </c>
      <c r="T38" s="1" t="s">
        <v>25</v>
      </c>
      <c r="U38" s="1" t="s">
        <v>25</v>
      </c>
      <c r="V38" s="1" t="s">
        <v>87</v>
      </c>
      <c r="W38" s="1" t="s">
        <v>25</v>
      </c>
      <c r="X38" s="1" t="s">
        <v>25</v>
      </c>
      <c r="Y38" s="3" t="s">
        <v>88</v>
      </c>
      <c r="Z38" s="3"/>
    </row>
    <row r="39" spans="1:28" s="1" customFormat="1" ht="14" customHeight="1">
      <c r="A39" s="1" t="s">
        <v>21</v>
      </c>
      <c r="B39" s="1" t="s">
        <v>78</v>
      </c>
      <c r="C39" s="3" t="s">
        <v>261</v>
      </c>
      <c r="D39" s="9" t="s">
        <v>261</v>
      </c>
      <c r="E39" s="3" t="s">
        <v>298</v>
      </c>
      <c r="F39" s="3">
        <v>6</v>
      </c>
      <c r="G39" s="3"/>
      <c r="H39" s="1" t="s">
        <v>79</v>
      </c>
      <c r="I39" s="2">
        <v>281</v>
      </c>
      <c r="J39" s="2">
        <v>325</v>
      </c>
      <c r="K39" s="2">
        <v>160</v>
      </c>
      <c r="L39" s="2"/>
      <c r="M39" s="2" t="s">
        <v>41</v>
      </c>
      <c r="N39" s="2">
        <f t="shared" si="0"/>
        <v>1</v>
      </c>
      <c r="O39" s="2">
        <v>65</v>
      </c>
      <c r="P39" s="2">
        <v>60</v>
      </c>
      <c r="Q39" s="11" t="s">
        <v>80</v>
      </c>
      <c r="R39" s="6" t="s">
        <v>59</v>
      </c>
      <c r="S39" s="13">
        <v>1.0833333333333333</v>
      </c>
      <c r="T39" s="1" t="s">
        <v>25</v>
      </c>
      <c r="U39" s="1" t="s">
        <v>25</v>
      </c>
      <c r="V39" s="1" t="s">
        <v>81</v>
      </c>
      <c r="W39" s="1" t="s">
        <v>25</v>
      </c>
      <c r="X39" s="1" t="s">
        <v>25</v>
      </c>
      <c r="Y39" s="3" t="s">
        <v>82</v>
      </c>
      <c r="Z39" s="3"/>
    </row>
    <row r="40" spans="1:28" s="1" customFormat="1" ht="14" customHeight="1">
      <c r="A40" s="4" t="s">
        <v>21</v>
      </c>
      <c r="B40" s="4" t="s">
        <v>178</v>
      </c>
      <c r="C40" s="4" t="s">
        <v>263</v>
      </c>
      <c r="D40" s="9" t="s">
        <v>263</v>
      </c>
      <c r="E40" s="4" t="s">
        <v>300</v>
      </c>
      <c r="F40" s="4">
        <v>7</v>
      </c>
      <c r="G40" s="4"/>
      <c r="H40" s="4" t="s">
        <v>157</v>
      </c>
      <c r="I40" s="6" t="s">
        <v>126</v>
      </c>
      <c r="J40" s="6">
        <v>50</v>
      </c>
      <c r="K40" s="6" t="s">
        <v>126</v>
      </c>
      <c r="L40" s="6">
        <v>9</v>
      </c>
      <c r="M40" s="6" t="s">
        <v>127</v>
      </c>
      <c r="N40" s="2">
        <f t="shared" ref="N40:N73" si="1">IF(L40&gt;50, 3, IF(L40&gt;20, 2, 1))</f>
        <v>1</v>
      </c>
      <c r="O40" s="6">
        <v>155.74</v>
      </c>
      <c r="P40" s="6">
        <v>17.276</v>
      </c>
      <c r="Q40" s="6" t="s">
        <v>179</v>
      </c>
      <c r="R40" s="17" t="s">
        <v>59</v>
      </c>
      <c r="S40" s="28">
        <v>9.014818244964113</v>
      </c>
      <c r="T40" s="6" t="s">
        <v>126</v>
      </c>
      <c r="U40" s="6" t="s">
        <v>126</v>
      </c>
      <c r="V40" s="6" t="s">
        <v>180</v>
      </c>
      <c r="W40" s="6" t="s">
        <v>126</v>
      </c>
      <c r="X40" s="6" t="s">
        <v>126</v>
      </c>
      <c r="Y40" s="4" t="s">
        <v>181</v>
      </c>
      <c r="Z40" s="7"/>
      <c r="AA40" s="7"/>
      <c r="AB40" s="7"/>
    </row>
    <row r="41" spans="1:28" s="1" customFormat="1" ht="14" customHeight="1">
      <c r="A41" s="4" t="s">
        <v>21</v>
      </c>
      <c r="B41" s="4" t="s">
        <v>141</v>
      </c>
      <c r="C41" s="4" t="s">
        <v>267</v>
      </c>
      <c r="D41" s="9" t="s">
        <v>267</v>
      </c>
      <c r="E41" s="4" t="s">
        <v>300</v>
      </c>
      <c r="F41" s="4">
        <v>7</v>
      </c>
      <c r="G41" s="4"/>
      <c r="H41" s="4" t="s">
        <v>142</v>
      </c>
      <c r="I41" s="6">
        <v>18</v>
      </c>
      <c r="J41" s="6">
        <v>18</v>
      </c>
      <c r="K41" s="6">
        <v>13</v>
      </c>
      <c r="L41" s="6">
        <v>17</v>
      </c>
      <c r="M41" s="6" t="s">
        <v>127</v>
      </c>
      <c r="N41" s="2">
        <f t="shared" si="1"/>
        <v>1</v>
      </c>
      <c r="O41" s="6">
        <v>3.5</v>
      </c>
      <c r="P41" s="6">
        <v>5.2</v>
      </c>
      <c r="Q41" s="6" t="s">
        <v>143</v>
      </c>
      <c r="R41" s="6" t="s">
        <v>59</v>
      </c>
      <c r="S41" s="28">
        <v>0.67307692307692302</v>
      </c>
      <c r="T41" s="6" t="s">
        <v>126</v>
      </c>
      <c r="U41" s="6" t="s">
        <v>126</v>
      </c>
      <c r="V41" s="6" t="s">
        <v>135</v>
      </c>
      <c r="W41" s="6" t="s">
        <v>126</v>
      </c>
      <c r="X41" s="6" t="s">
        <v>126</v>
      </c>
      <c r="Y41" s="4" t="s">
        <v>144</v>
      </c>
      <c r="Z41" s="7"/>
      <c r="AA41" s="7"/>
      <c r="AB41" s="7"/>
    </row>
    <row r="42" spans="1:28" s="1" customFormat="1" ht="14" customHeight="1">
      <c r="A42" s="4" t="s">
        <v>21</v>
      </c>
      <c r="B42" s="4" t="s">
        <v>141</v>
      </c>
      <c r="C42" s="4" t="s">
        <v>263</v>
      </c>
      <c r="D42" s="9" t="s">
        <v>263</v>
      </c>
      <c r="E42" s="4" t="s">
        <v>300</v>
      </c>
      <c r="F42" s="4">
        <v>7</v>
      </c>
      <c r="G42" s="4"/>
      <c r="H42" s="4" t="s">
        <v>142</v>
      </c>
      <c r="I42" s="6">
        <v>18</v>
      </c>
      <c r="J42" s="6">
        <v>18</v>
      </c>
      <c r="K42" s="6">
        <v>17</v>
      </c>
      <c r="L42" s="6">
        <v>17</v>
      </c>
      <c r="M42" s="6" t="s">
        <v>127</v>
      </c>
      <c r="N42" s="2">
        <f t="shared" si="1"/>
        <v>1</v>
      </c>
      <c r="O42" s="6">
        <v>11.9</v>
      </c>
      <c r="P42" s="6">
        <v>15.1</v>
      </c>
      <c r="Q42" s="6" t="s">
        <v>143</v>
      </c>
      <c r="R42" s="6" t="s">
        <v>59</v>
      </c>
      <c r="S42" s="28">
        <v>0.78807947019867552</v>
      </c>
      <c r="T42" s="6" t="s">
        <v>126</v>
      </c>
      <c r="U42" s="6" t="s">
        <v>126</v>
      </c>
      <c r="V42" s="6" t="s">
        <v>135</v>
      </c>
      <c r="W42" s="6" t="s">
        <v>126</v>
      </c>
      <c r="X42" s="6" t="s">
        <v>126</v>
      </c>
      <c r="Y42" s="4" t="s">
        <v>144</v>
      </c>
      <c r="Z42" s="7"/>
      <c r="AA42" s="7"/>
      <c r="AB42" s="7"/>
    </row>
    <row r="43" spans="1:28" s="1" customFormat="1" ht="14" customHeight="1">
      <c r="A43" s="4" t="s">
        <v>21</v>
      </c>
      <c r="B43" s="4" t="s">
        <v>124</v>
      </c>
      <c r="C43" s="4" t="s">
        <v>263</v>
      </c>
      <c r="D43" s="9" t="s">
        <v>263</v>
      </c>
      <c r="E43" s="4" t="s">
        <v>300</v>
      </c>
      <c r="F43" s="4">
        <v>7</v>
      </c>
      <c r="G43" s="4"/>
      <c r="H43" s="4" t="s">
        <v>125</v>
      </c>
      <c r="I43" s="5" t="s">
        <v>126</v>
      </c>
      <c r="J43" s="6">
        <v>10</v>
      </c>
      <c r="K43" s="5" t="s">
        <v>126</v>
      </c>
      <c r="L43" s="6">
        <v>10</v>
      </c>
      <c r="M43" s="6" t="s">
        <v>127</v>
      </c>
      <c r="N43" s="2">
        <f t="shared" si="1"/>
        <v>1</v>
      </c>
      <c r="O43" s="6">
        <v>66</v>
      </c>
      <c r="P43" s="6">
        <v>265</v>
      </c>
      <c r="Q43" s="6" t="s">
        <v>128</v>
      </c>
      <c r="R43" s="6" t="s">
        <v>59</v>
      </c>
      <c r="S43" s="28">
        <v>0.24905660377358491</v>
      </c>
      <c r="T43" s="6" t="s">
        <v>126</v>
      </c>
      <c r="U43" s="6" t="s">
        <v>126</v>
      </c>
      <c r="V43" s="6" t="s">
        <v>129</v>
      </c>
      <c r="W43" s="6" t="s">
        <v>126</v>
      </c>
      <c r="X43" s="6" t="s">
        <v>126</v>
      </c>
      <c r="Y43" s="4" t="s">
        <v>130</v>
      </c>
      <c r="Z43" s="7"/>
      <c r="AA43" s="7"/>
      <c r="AB43" s="7"/>
    </row>
    <row r="44" spans="1:28" s="1" customFormat="1" ht="14" customHeight="1">
      <c r="A44" s="4" t="s">
        <v>21</v>
      </c>
      <c r="B44" s="4" t="s">
        <v>124</v>
      </c>
      <c r="C44" s="4" t="s">
        <v>263</v>
      </c>
      <c r="D44" s="9" t="s">
        <v>263</v>
      </c>
      <c r="E44" s="4" t="s">
        <v>300</v>
      </c>
      <c r="F44" s="4">
        <v>7</v>
      </c>
      <c r="G44" s="4"/>
      <c r="H44" s="4" t="s">
        <v>125</v>
      </c>
      <c r="I44" s="5" t="s">
        <v>126</v>
      </c>
      <c r="J44" s="6">
        <v>20</v>
      </c>
      <c r="K44" s="5" t="s">
        <v>126</v>
      </c>
      <c r="L44" s="6">
        <v>18</v>
      </c>
      <c r="M44" s="6" t="s">
        <v>127</v>
      </c>
      <c r="N44" s="2">
        <f t="shared" si="1"/>
        <v>1</v>
      </c>
      <c r="O44" s="6">
        <v>74</v>
      </c>
      <c r="P44" s="6">
        <v>262</v>
      </c>
      <c r="Q44" s="6" t="s">
        <v>128</v>
      </c>
      <c r="R44" s="6" t="s">
        <v>59</v>
      </c>
      <c r="S44" s="28">
        <v>0.28244274809160308</v>
      </c>
      <c r="T44" s="6" t="s">
        <v>126</v>
      </c>
      <c r="U44" s="6" t="s">
        <v>126</v>
      </c>
      <c r="V44" s="6" t="s">
        <v>129</v>
      </c>
      <c r="W44" s="6" t="s">
        <v>126</v>
      </c>
      <c r="X44" s="6" t="s">
        <v>126</v>
      </c>
      <c r="Y44" s="4" t="s">
        <v>131</v>
      </c>
      <c r="Z44" s="7"/>
      <c r="AA44" s="7"/>
      <c r="AB44" s="7"/>
    </row>
    <row r="45" spans="1:28" s="1" customFormat="1" ht="14" customHeight="1">
      <c r="A45" s="1" t="s">
        <v>21</v>
      </c>
      <c r="B45" s="1" t="s">
        <v>97</v>
      </c>
      <c r="C45" s="3" t="s">
        <v>108</v>
      </c>
      <c r="D45" s="9" t="s">
        <v>108</v>
      </c>
      <c r="E45" s="3" t="s">
        <v>300</v>
      </c>
      <c r="F45" s="3">
        <v>7</v>
      </c>
      <c r="G45" s="3"/>
      <c r="H45" s="1" t="s">
        <v>99</v>
      </c>
      <c r="I45" s="2" t="s">
        <v>42</v>
      </c>
      <c r="J45" s="2">
        <v>15</v>
      </c>
      <c r="K45" s="2" t="s">
        <v>42</v>
      </c>
      <c r="L45" s="2">
        <v>15</v>
      </c>
      <c r="M45" s="2" t="s">
        <v>41</v>
      </c>
      <c r="N45" s="2">
        <f t="shared" si="1"/>
        <v>1</v>
      </c>
      <c r="O45" s="2">
        <v>17</v>
      </c>
      <c r="P45" s="2">
        <v>29</v>
      </c>
      <c r="Q45" s="11" t="s">
        <v>80</v>
      </c>
      <c r="R45" s="6" t="s">
        <v>59</v>
      </c>
      <c r="S45" s="13">
        <v>0.58620689655172409</v>
      </c>
      <c r="T45" s="2" t="s">
        <v>25</v>
      </c>
      <c r="U45" s="2" t="s">
        <v>25</v>
      </c>
      <c r="V45" s="2" t="s">
        <v>100</v>
      </c>
      <c r="W45" s="2" t="s">
        <v>25</v>
      </c>
      <c r="X45" s="2" t="s">
        <v>25</v>
      </c>
      <c r="Y45" s="3"/>
      <c r="Z45" s="3"/>
    </row>
    <row r="46" spans="1:28" s="1" customFormat="1" ht="14" customHeight="1">
      <c r="A46" s="1" t="s">
        <v>21</v>
      </c>
      <c r="B46" s="1" t="s">
        <v>97</v>
      </c>
      <c r="C46" s="3" t="s">
        <v>107</v>
      </c>
      <c r="D46" s="9" t="s">
        <v>107</v>
      </c>
      <c r="E46" s="3" t="s">
        <v>300</v>
      </c>
      <c r="F46" s="3">
        <v>7</v>
      </c>
      <c r="G46" s="3"/>
      <c r="H46" s="1" t="s">
        <v>99</v>
      </c>
      <c r="I46" s="2" t="s">
        <v>42</v>
      </c>
      <c r="J46" s="2">
        <v>15</v>
      </c>
      <c r="K46" s="2" t="s">
        <v>42</v>
      </c>
      <c r="L46" s="2">
        <v>15</v>
      </c>
      <c r="M46" s="2" t="s">
        <v>41</v>
      </c>
      <c r="N46" s="2">
        <f t="shared" si="1"/>
        <v>1</v>
      </c>
      <c r="O46" s="2">
        <v>12</v>
      </c>
      <c r="P46" s="2">
        <v>15</v>
      </c>
      <c r="Q46" s="11" t="s">
        <v>80</v>
      </c>
      <c r="R46" s="6" t="s">
        <v>59</v>
      </c>
      <c r="S46" s="13">
        <v>0.8</v>
      </c>
      <c r="T46" s="2" t="s">
        <v>25</v>
      </c>
      <c r="U46" s="2" t="s">
        <v>25</v>
      </c>
      <c r="V46" s="2" t="s">
        <v>100</v>
      </c>
      <c r="W46" s="2" t="s">
        <v>25</v>
      </c>
      <c r="X46" s="2" t="s">
        <v>25</v>
      </c>
      <c r="Y46" s="3"/>
      <c r="Z46" s="3"/>
    </row>
    <row r="47" spans="1:28" s="1" customFormat="1" ht="14" customHeight="1">
      <c r="A47" s="1" t="s">
        <v>21</v>
      </c>
      <c r="B47" s="1" t="s">
        <v>85</v>
      </c>
      <c r="C47" s="3" t="s">
        <v>93</v>
      </c>
      <c r="D47" s="9"/>
      <c r="E47" s="3" t="s">
        <v>300</v>
      </c>
      <c r="F47" s="3">
        <v>7</v>
      </c>
      <c r="G47" s="3"/>
      <c r="H47" s="1" t="s">
        <v>58</v>
      </c>
      <c r="I47" s="2">
        <v>20</v>
      </c>
      <c r="J47" s="2">
        <v>20</v>
      </c>
      <c r="K47" s="2">
        <v>20</v>
      </c>
      <c r="L47" s="2">
        <v>20</v>
      </c>
      <c r="M47" s="2" t="s">
        <v>41</v>
      </c>
      <c r="N47" s="2">
        <f t="shared" si="1"/>
        <v>1</v>
      </c>
      <c r="O47" s="2">
        <v>1200</v>
      </c>
      <c r="P47" s="2">
        <v>8600</v>
      </c>
      <c r="Q47" s="11" t="s">
        <v>86</v>
      </c>
      <c r="R47" s="6" t="s">
        <v>59</v>
      </c>
      <c r="S47" s="13">
        <v>0.13953488372093023</v>
      </c>
      <c r="T47" s="1" t="s">
        <v>25</v>
      </c>
      <c r="U47" s="1" t="s">
        <v>25</v>
      </c>
      <c r="V47" s="1" t="s">
        <v>87</v>
      </c>
      <c r="W47" s="1" t="s">
        <v>25</v>
      </c>
      <c r="X47" s="1" t="s">
        <v>25</v>
      </c>
      <c r="Y47" s="3" t="s">
        <v>88</v>
      </c>
      <c r="Z47" s="3"/>
    </row>
    <row r="48" spans="1:28" s="1" customFormat="1" ht="14" customHeight="1">
      <c r="A48" s="1" t="s">
        <v>21</v>
      </c>
      <c r="B48" s="1" t="s">
        <v>85</v>
      </c>
      <c r="C48" s="3" t="s">
        <v>94</v>
      </c>
      <c r="D48" s="9"/>
      <c r="E48" s="3" t="s">
        <v>302</v>
      </c>
      <c r="F48" s="3">
        <v>8</v>
      </c>
      <c r="G48" s="3"/>
      <c r="H48" s="1" t="s">
        <v>58</v>
      </c>
      <c r="I48" s="2">
        <v>20</v>
      </c>
      <c r="J48" s="2">
        <v>20</v>
      </c>
      <c r="K48" s="2">
        <v>15</v>
      </c>
      <c r="L48" s="2">
        <v>20</v>
      </c>
      <c r="M48" s="2" t="s">
        <v>41</v>
      </c>
      <c r="N48" s="2">
        <f t="shared" si="1"/>
        <v>1</v>
      </c>
      <c r="O48" s="2">
        <v>1400</v>
      </c>
      <c r="P48" s="2">
        <v>1800</v>
      </c>
      <c r="Q48" s="11" t="s">
        <v>86</v>
      </c>
      <c r="R48" s="6" t="s">
        <v>59</v>
      </c>
      <c r="S48" s="13">
        <v>0.77777777777777779</v>
      </c>
      <c r="T48" s="1" t="s">
        <v>25</v>
      </c>
      <c r="U48" s="1" t="s">
        <v>25</v>
      </c>
      <c r="V48" s="1" t="s">
        <v>87</v>
      </c>
      <c r="W48" s="1" t="s">
        <v>25</v>
      </c>
      <c r="X48" s="1" t="s">
        <v>25</v>
      </c>
      <c r="Y48" s="3" t="s">
        <v>88</v>
      </c>
      <c r="Z48" s="3"/>
    </row>
    <row r="49" spans="1:28" s="1" customFormat="1" ht="14" customHeight="1">
      <c r="A49" s="1" t="s">
        <v>21</v>
      </c>
      <c r="B49" s="1" t="s">
        <v>250</v>
      </c>
      <c r="C49" s="3" t="s">
        <v>257</v>
      </c>
      <c r="D49" s="9"/>
      <c r="E49" s="3"/>
      <c r="F49" s="3"/>
      <c r="G49" s="3"/>
      <c r="H49" s="1" t="s">
        <v>252</v>
      </c>
      <c r="I49" s="2">
        <v>16</v>
      </c>
      <c r="J49" s="2">
        <v>20</v>
      </c>
      <c r="K49" s="2">
        <v>9</v>
      </c>
      <c r="L49" s="2">
        <v>20</v>
      </c>
      <c r="M49" s="2" t="s">
        <v>253</v>
      </c>
      <c r="N49" s="2">
        <f t="shared" si="1"/>
        <v>1</v>
      </c>
      <c r="O49" s="2">
        <v>3194</v>
      </c>
      <c r="P49" s="2">
        <v>9821</v>
      </c>
      <c r="Q49" s="11" t="s">
        <v>254</v>
      </c>
      <c r="R49" s="11" t="s">
        <v>59</v>
      </c>
      <c r="S49" s="13">
        <v>0.32522146420934733</v>
      </c>
      <c r="T49" s="1" t="s">
        <v>249</v>
      </c>
      <c r="U49" s="1" t="s">
        <v>249</v>
      </c>
      <c r="V49" s="1" t="s">
        <v>100</v>
      </c>
      <c r="W49" s="1" t="s">
        <v>249</v>
      </c>
      <c r="X49" s="1" t="s">
        <v>249</v>
      </c>
      <c r="Y49" s="3" t="s">
        <v>255</v>
      </c>
      <c r="Z49" s="3"/>
      <c r="AA49" s="1">
        <v>1</v>
      </c>
    </row>
    <row r="50" spans="1:28" s="1" customFormat="1" ht="14" customHeight="1">
      <c r="A50" s="1" t="s">
        <v>21</v>
      </c>
      <c r="B50" s="1" t="s">
        <v>250</v>
      </c>
      <c r="C50" s="3" t="s">
        <v>256</v>
      </c>
      <c r="D50" s="9"/>
      <c r="E50" s="3"/>
      <c r="F50" s="3"/>
      <c r="G50" s="3"/>
      <c r="H50" s="1" t="s">
        <v>252</v>
      </c>
      <c r="I50" s="2">
        <v>19</v>
      </c>
      <c r="J50" s="2">
        <v>20</v>
      </c>
      <c r="K50" s="2">
        <v>11</v>
      </c>
      <c r="L50" s="2">
        <v>20</v>
      </c>
      <c r="M50" s="2" t="s">
        <v>253</v>
      </c>
      <c r="N50" s="2">
        <f t="shared" si="1"/>
        <v>1</v>
      </c>
      <c r="O50" s="2">
        <v>3180</v>
      </c>
      <c r="P50" s="2">
        <v>9775</v>
      </c>
      <c r="Q50" s="11" t="s">
        <v>254</v>
      </c>
      <c r="R50" s="11" t="s">
        <v>59</v>
      </c>
      <c r="S50" s="13">
        <v>0.32531969309462916</v>
      </c>
      <c r="T50" s="1" t="s">
        <v>249</v>
      </c>
      <c r="U50" s="1" t="s">
        <v>249</v>
      </c>
      <c r="V50" s="1" t="s">
        <v>100</v>
      </c>
      <c r="W50" s="1" t="s">
        <v>249</v>
      </c>
      <c r="X50" s="1" t="s">
        <v>249</v>
      </c>
      <c r="Y50" s="3" t="s">
        <v>255</v>
      </c>
      <c r="Z50" s="3"/>
      <c r="AA50" s="1">
        <v>1</v>
      </c>
    </row>
    <row r="51" spans="1:28" s="1" customFormat="1" ht="14" customHeight="1">
      <c r="A51" s="1" t="s">
        <v>21</v>
      </c>
      <c r="B51" s="1" t="s">
        <v>250</v>
      </c>
      <c r="C51" s="3" t="s">
        <v>251</v>
      </c>
      <c r="D51" s="9"/>
      <c r="E51" s="3"/>
      <c r="F51" s="3"/>
      <c r="G51" s="3"/>
      <c r="H51" s="1" t="s">
        <v>252</v>
      </c>
      <c r="I51" s="2">
        <v>9</v>
      </c>
      <c r="J51" s="2">
        <v>20</v>
      </c>
      <c r="K51" s="2">
        <v>5</v>
      </c>
      <c r="L51" s="2">
        <v>20</v>
      </c>
      <c r="M51" s="2" t="s">
        <v>253</v>
      </c>
      <c r="N51" s="2">
        <f t="shared" si="1"/>
        <v>1</v>
      </c>
      <c r="O51" s="2">
        <v>15.24</v>
      </c>
      <c r="P51" s="2">
        <v>43.58</v>
      </c>
      <c r="Q51" s="11" t="s">
        <v>254</v>
      </c>
      <c r="R51" s="11" t="s">
        <v>59</v>
      </c>
      <c r="S51" s="13">
        <v>0.34970169802661771</v>
      </c>
      <c r="T51" s="1" t="s">
        <v>249</v>
      </c>
      <c r="U51" s="1" t="s">
        <v>249</v>
      </c>
      <c r="V51" s="1" t="s">
        <v>100</v>
      </c>
      <c r="W51" s="1" t="s">
        <v>249</v>
      </c>
      <c r="X51" s="1" t="s">
        <v>249</v>
      </c>
      <c r="Y51" s="3" t="s">
        <v>255</v>
      </c>
      <c r="Z51" s="3"/>
    </row>
    <row r="52" spans="1:28" s="7" customFormat="1" ht="14" customHeight="1">
      <c r="A52" s="1" t="s">
        <v>21</v>
      </c>
      <c r="B52" s="1" t="s">
        <v>250</v>
      </c>
      <c r="C52" s="3" t="s">
        <v>258</v>
      </c>
      <c r="D52" s="9"/>
      <c r="E52" s="3"/>
      <c r="F52" s="3"/>
      <c r="G52" s="3"/>
      <c r="H52" s="1" t="s">
        <v>252</v>
      </c>
      <c r="I52" s="2">
        <v>10</v>
      </c>
      <c r="J52" s="2">
        <v>20</v>
      </c>
      <c r="K52" s="2">
        <v>8</v>
      </c>
      <c r="L52" s="2">
        <v>20</v>
      </c>
      <c r="M52" s="2" t="s">
        <v>253</v>
      </c>
      <c r="N52" s="2">
        <f t="shared" si="1"/>
        <v>1</v>
      </c>
      <c r="O52" s="2">
        <v>24084</v>
      </c>
      <c r="P52" s="2">
        <v>28285</v>
      </c>
      <c r="Q52" s="11" t="s">
        <v>254</v>
      </c>
      <c r="R52" s="11" t="s">
        <v>59</v>
      </c>
      <c r="S52" s="13">
        <v>0.85147604737493376</v>
      </c>
      <c r="T52" s="1" t="s">
        <v>249</v>
      </c>
      <c r="U52" s="1" t="s">
        <v>249</v>
      </c>
      <c r="V52" s="1" t="s">
        <v>100</v>
      </c>
      <c r="W52" s="1" t="s">
        <v>249</v>
      </c>
      <c r="X52" s="1" t="s">
        <v>249</v>
      </c>
      <c r="Y52" s="3" t="s">
        <v>255</v>
      </c>
      <c r="Z52" s="3"/>
      <c r="AA52" s="1">
        <v>1</v>
      </c>
      <c r="AB52" s="1"/>
    </row>
    <row r="53" spans="1:28" s="7" customFormat="1" ht="14" customHeight="1">
      <c r="A53" s="1" t="s">
        <v>21</v>
      </c>
      <c r="B53" s="1" t="s">
        <v>250</v>
      </c>
      <c r="C53" s="3" t="s">
        <v>260</v>
      </c>
      <c r="D53" s="9"/>
      <c r="E53" s="3"/>
      <c r="F53" s="3"/>
      <c r="G53" s="3"/>
      <c r="H53" s="1" t="s">
        <v>252</v>
      </c>
      <c r="I53" s="2">
        <v>19</v>
      </c>
      <c r="J53" s="2">
        <v>20</v>
      </c>
      <c r="K53" s="2">
        <v>16</v>
      </c>
      <c r="L53" s="2">
        <v>20</v>
      </c>
      <c r="M53" s="2" t="s">
        <v>253</v>
      </c>
      <c r="N53" s="2">
        <f t="shared" si="1"/>
        <v>1</v>
      </c>
      <c r="O53" s="2">
        <v>40659</v>
      </c>
      <c r="P53" s="2">
        <v>35913</v>
      </c>
      <c r="Q53" s="11" t="s">
        <v>254</v>
      </c>
      <c r="R53" s="11" t="s">
        <v>59</v>
      </c>
      <c r="S53" s="13">
        <v>1.1321527023640465</v>
      </c>
      <c r="T53" s="1" t="s">
        <v>249</v>
      </c>
      <c r="U53" s="1" t="s">
        <v>249</v>
      </c>
      <c r="V53" s="1" t="s">
        <v>100</v>
      </c>
      <c r="W53" s="1" t="s">
        <v>249</v>
      </c>
      <c r="X53" s="1" t="s">
        <v>249</v>
      </c>
      <c r="Y53" s="3" t="s">
        <v>255</v>
      </c>
      <c r="Z53" s="3"/>
      <c r="AA53" s="1">
        <v>1</v>
      </c>
      <c r="AB53" s="1"/>
    </row>
    <row r="54" spans="1:28" s="7" customFormat="1" ht="14" customHeight="1">
      <c r="A54" s="1" t="s">
        <v>21</v>
      </c>
      <c r="B54" s="1" t="s">
        <v>97</v>
      </c>
      <c r="C54" s="3" t="s">
        <v>109</v>
      </c>
      <c r="D54" s="9"/>
      <c r="E54" s="3"/>
      <c r="F54" s="3">
        <v>10</v>
      </c>
      <c r="G54" s="3"/>
      <c r="H54" s="1" t="s">
        <v>99</v>
      </c>
      <c r="I54" s="2" t="s">
        <v>42</v>
      </c>
      <c r="J54" s="2">
        <v>15</v>
      </c>
      <c r="K54" s="2" t="s">
        <v>42</v>
      </c>
      <c r="L54" s="2">
        <v>15</v>
      </c>
      <c r="M54" s="2" t="s">
        <v>41</v>
      </c>
      <c r="N54" s="2">
        <f t="shared" si="1"/>
        <v>1</v>
      </c>
      <c r="O54" s="2">
        <v>104</v>
      </c>
      <c r="P54" s="2">
        <v>176</v>
      </c>
      <c r="Q54" s="11" t="s">
        <v>80</v>
      </c>
      <c r="R54" s="6" t="s">
        <v>59</v>
      </c>
      <c r="S54" s="13">
        <v>0.59090909090909094</v>
      </c>
      <c r="T54" s="2" t="s">
        <v>25</v>
      </c>
      <c r="U54" s="2" t="s">
        <v>25</v>
      </c>
      <c r="V54" s="2" t="s">
        <v>100</v>
      </c>
      <c r="W54" s="2" t="s">
        <v>25</v>
      </c>
      <c r="X54" s="2" t="s">
        <v>25</v>
      </c>
      <c r="Y54" s="3"/>
      <c r="Z54" s="3"/>
      <c r="AA54" s="1"/>
      <c r="AB54" s="1"/>
    </row>
    <row r="55" spans="1:28" s="7" customFormat="1" ht="14" customHeight="1">
      <c r="A55" s="1" t="s">
        <v>21</v>
      </c>
      <c r="B55" s="1" t="s">
        <v>97</v>
      </c>
      <c r="C55" s="3" t="s">
        <v>104</v>
      </c>
      <c r="D55" s="9" t="s">
        <v>262</v>
      </c>
      <c r="E55" s="4" t="s">
        <v>298</v>
      </c>
      <c r="F55" s="4">
        <v>6</v>
      </c>
      <c r="G55" s="3"/>
      <c r="H55" s="1" t="s">
        <v>99</v>
      </c>
      <c r="I55" s="2" t="s">
        <v>42</v>
      </c>
      <c r="J55" s="2">
        <v>15</v>
      </c>
      <c r="K55" s="2" t="s">
        <v>42</v>
      </c>
      <c r="L55" s="2">
        <v>15</v>
      </c>
      <c r="M55" s="2" t="s">
        <v>41</v>
      </c>
      <c r="N55" s="2">
        <f t="shared" si="1"/>
        <v>1</v>
      </c>
      <c r="O55" s="2">
        <v>34</v>
      </c>
      <c r="P55" s="2">
        <v>39</v>
      </c>
      <c r="Q55" s="11" t="s">
        <v>80</v>
      </c>
      <c r="R55" s="6" t="s">
        <v>59</v>
      </c>
      <c r="S55" s="13">
        <v>0.87179487179487181</v>
      </c>
      <c r="T55" s="2" t="s">
        <v>25</v>
      </c>
      <c r="U55" s="2" t="s">
        <v>25</v>
      </c>
      <c r="V55" s="2" t="s">
        <v>100</v>
      </c>
      <c r="W55" s="2" t="s">
        <v>25</v>
      </c>
      <c r="X55" s="2" t="s">
        <v>25</v>
      </c>
      <c r="Y55" s="3"/>
      <c r="Z55" s="3"/>
      <c r="AA55" s="1"/>
      <c r="AB55" s="1"/>
    </row>
    <row r="56" spans="1:28" s="7" customFormat="1" ht="14" customHeight="1">
      <c r="A56" s="1" t="s">
        <v>21</v>
      </c>
      <c r="B56" s="1" t="s">
        <v>85</v>
      </c>
      <c r="C56" s="3" t="s">
        <v>95</v>
      </c>
      <c r="D56" s="9"/>
      <c r="E56" s="3"/>
      <c r="F56" s="3"/>
      <c r="G56" s="3"/>
      <c r="H56" s="1" t="s">
        <v>58</v>
      </c>
      <c r="I56" s="2">
        <v>20</v>
      </c>
      <c r="J56" s="2">
        <v>20</v>
      </c>
      <c r="K56" s="2">
        <v>20</v>
      </c>
      <c r="L56" s="2">
        <v>20</v>
      </c>
      <c r="M56" s="2" t="s">
        <v>41</v>
      </c>
      <c r="N56" s="2">
        <f t="shared" si="1"/>
        <v>1</v>
      </c>
      <c r="O56" s="2">
        <v>63000</v>
      </c>
      <c r="P56" s="2">
        <v>61000</v>
      </c>
      <c r="Q56" s="11" t="s">
        <v>86</v>
      </c>
      <c r="R56" s="6" t="s">
        <v>59</v>
      </c>
      <c r="S56" s="13">
        <v>1.0327868852459017</v>
      </c>
      <c r="T56" s="1" t="s">
        <v>25</v>
      </c>
      <c r="U56" s="1" t="s">
        <v>25</v>
      </c>
      <c r="V56" s="1" t="s">
        <v>87</v>
      </c>
      <c r="W56" s="1" t="s">
        <v>25</v>
      </c>
      <c r="X56" s="1" t="s">
        <v>25</v>
      </c>
      <c r="Y56" s="3" t="s">
        <v>88</v>
      </c>
      <c r="Z56" s="3"/>
      <c r="AA56" s="1"/>
      <c r="AB56" s="1"/>
    </row>
    <row r="57" spans="1:28" s="7" customFormat="1" ht="14" customHeight="1">
      <c r="A57" s="1" t="s">
        <v>21</v>
      </c>
      <c r="B57" s="1" t="s">
        <v>78</v>
      </c>
      <c r="C57" s="3" t="s">
        <v>310</v>
      </c>
      <c r="D57" s="9"/>
      <c r="E57" s="3"/>
      <c r="F57" s="3">
        <v>10</v>
      </c>
      <c r="G57" s="3"/>
      <c r="H57" s="1" t="s">
        <v>79</v>
      </c>
      <c r="I57" s="2">
        <v>281</v>
      </c>
      <c r="J57" s="2">
        <v>325</v>
      </c>
      <c r="K57" s="2">
        <v>160</v>
      </c>
      <c r="L57" s="2"/>
      <c r="M57" s="2" t="s">
        <v>41</v>
      </c>
      <c r="N57" s="2">
        <f t="shared" si="1"/>
        <v>1</v>
      </c>
      <c r="O57" s="2">
        <v>139</v>
      </c>
      <c r="P57" s="2">
        <v>128</v>
      </c>
      <c r="Q57" s="11" t="s">
        <v>80</v>
      </c>
      <c r="R57" s="6" t="s">
        <v>59</v>
      </c>
      <c r="S57" s="13">
        <v>1.0859375</v>
      </c>
      <c r="T57" s="1" t="s">
        <v>25</v>
      </c>
      <c r="U57" s="1" t="s">
        <v>25</v>
      </c>
      <c r="V57" s="1" t="s">
        <v>81</v>
      </c>
      <c r="W57" s="1" t="s">
        <v>25</v>
      </c>
      <c r="X57" s="1" t="s">
        <v>25</v>
      </c>
      <c r="Y57" s="3" t="s">
        <v>82</v>
      </c>
      <c r="Z57" s="3"/>
      <c r="AA57" s="1"/>
      <c r="AB57" s="1"/>
    </row>
    <row r="58" spans="1:28" s="7" customFormat="1" ht="14" customHeight="1">
      <c r="A58" s="1" t="s">
        <v>21</v>
      </c>
      <c r="B58" s="1" t="s">
        <v>78</v>
      </c>
      <c r="C58" s="3" t="s">
        <v>83</v>
      </c>
      <c r="D58" s="9"/>
      <c r="E58" s="3"/>
      <c r="F58" s="3"/>
      <c r="G58" s="3"/>
      <c r="H58" s="1" t="s">
        <v>79</v>
      </c>
      <c r="I58" s="2">
        <v>281</v>
      </c>
      <c r="J58" s="2">
        <v>325</v>
      </c>
      <c r="K58" s="2">
        <v>160</v>
      </c>
      <c r="L58" s="2"/>
      <c r="M58" s="2" t="s">
        <v>41</v>
      </c>
      <c r="N58" s="2">
        <f t="shared" si="1"/>
        <v>1</v>
      </c>
      <c r="O58" s="2">
        <v>4</v>
      </c>
      <c r="P58" s="2">
        <v>3</v>
      </c>
      <c r="Q58" s="11" t="s">
        <v>84</v>
      </c>
      <c r="R58" s="6" t="s">
        <v>59</v>
      </c>
      <c r="S58" s="13">
        <v>1.3333333333333333</v>
      </c>
      <c r="T58" s="1" t="s">
        <v>25</v>
      </c>
      <c r="U58" s="1" t="s">
        <v>25</v>
      </c>
      <c r="V58" s="1" t="s">
        <v>81</v>
      </c>
      <c r="W58" s="1" t="s">
        <v>25</v>
      </c>
      <c r="X58" s="1" t="s">
        <v>25</v>
      </c>
      <c r="Y58" s="3" t="s">
        <v>82</v>
      </c>
      <c r="Z58" s="3"/>
      <c r="AA58" s="1"/>
      <c r="AB58" s="1"/>
    </row>
    <row r="59" spans="1:28" s="7" customFormat="1" ht="14" customHeight="1">
      <c r="A59" s="1" t="s">
        <v>21</v>
      </c>
      <c r="B59" s="1" t="s">
        <v>22</v>
      </c>
      <c r="C59" s="3" t="s">
        <v>270</v>
      </c>
      <c r="D59" s="9" t="s">
        <v>270</v>
      </c>
      <c r="E59" s="3" t="s">
        <v>296</v>
      </c>
      <c r="F59" s="3">
        <v>5</v>
      </c>
      <c r="G59" s="3"/>
      <c r="H59" s="1" t="s">
        <v>23</v>
      </c>
      <c r="I59" s="2">
        <v>3</v>
      </c>
      <c r="J59" s="2">
        <v>3</v>
      </c>
      <c r="K59" s="1">
        <v>3</v>
      </c>
      <c r="L59" s="2">
        <v>3</v>
      </c>
      <c r="M59" s="2" t="s">
        <v>24</v>
      </c>
      <c r="N59" s="2">
        <f t="shared" si="1"/>
        <v>1</v>
      </c>
      <c r="O59" s="2" t="s">
        <v>25</v>
      </c>
      <c r="P59" s="2" t="s">
        <v>25</v>
      </c>
      <c r="Q59" s="11" t="s">
        <v>25</v>
      </c>
      <c r="R59" s="11" t="s">
        <v>59</v>
      </c>
      <c r="S59" s="13">
        <v>0.20526315789473684</v>
      </c>
      <c r="T59" s="1">
        <v>0.13867684478371503</v>
      </c>
      <c r="U59" s="1">
        <v>0.52601809954751133</v>
      </c>
      <c r="V59" s="1" t="s">
        <v>26</v>
      </c>
      <c r="W59" s="1" t="s">
        <v>27</v>
      </c>
      <c r="X59" s="1" t="s">
        <v>28</v>
      </c>
      <c r="Y59" s="3" t="s">
        <v>29</v>
      </c>
      <c r="Z59" s="3" t="s">
        <v>29</v>
      </c>
      <c r="AA59" s="1">
        <v>1</v>
      </c>
      <c r="AB59" s="1"/>
    </row>
    <row r="60" spans="1:28" s="7" customFormat="1" ht="14" customHeight="1">
      <c r="A60" s="1" t="s">
        <v>21</v>
      </c>
      <c r="B60" s="1" t="s">
        <v>22</v>
      </c>
      <c r="C60" s="3" t="s">
        <v>266</v>
      </c>
      <c r="D60" s="9" t="s">
        <v>266</v>
      </c>
      <c r="E60" s="3" t="s">
        <v>296</v>
      </c>
      <c r="F60" s="3">
        <v>5</v>
      </c>
      <c r="G60" s="3"/>
      <c r="H60" s="1" t="s">
        <v>23</v>
      </c>
      <c r="I60" s="2">
        <v>3</v>
      </c>
      <c r="J60" s="2">
        <v>3</v>
      </c>
      <c r="K60" s="1">
        <v>3</v>
      </c>
      <c r="L60" s="2">
        <v>3</v>
      </c>
      <c r="M60" s="2" t="s">
        <v>24</v>
      </c>
      <c r="N60" s="2">
        <f t="shared" si="1"/>
        <v>1</v>
      </c>
      <c r="O60" s="2" t="s">
        <v>25</v>
      </c>
      <c r="P60" s="2" t="s">
        <v>25</v>
      </c>
      <c r="Q60" s="11" t="s">
        <v>25</v>
      </c>
      <c r="R60" s="11" t="s">
        <v>59</v>
      </c>
      <c r="S60" s="13">
        <v>0.38785046728971967</v>
      </c>
      <c r="T60" s="1">
        <v>0.25624999999999998</v>
      </c>
      <c r="U60" s="1">
        <v>0.59482758620689657</v>
      </c>
      <c r="V60" s="1" t="s">
        <v>26</v>
      </c>
      <c r="W60" s="1" t="s">
        <v>27</v>
      </c>
      <c r="X60" s="1" t="s">
        <v>28</v>
      </c>
      <c r="Y60" s="3" t="s">
        <v>29</v>
      </c>
      <c r="Z60" s="3" t="s">
        <v>29</v>
      </c>
      <c r="AA60" s="1">
        <v>1</v>
      </c>
      <c r="AB60" s="1"/>
    </row>
    <row r="61" spans="1:28" s="7" customFormat="1" ht="14" customHeight="1">
      <c r="A61" s="1" t="s">
        <v>21</v>
      </c>
      <c r="B61" s="1" t="s">
        <v>22</v>
      </c>
      <c r="C61" s="3" t="s">
        <v>272</v>
      </c>
      <c r="D61" s="9" t="s">
        <v>272</v>
      </c>
      <c r="E61" s="3" t="s">
        <v>296</v>
      </c>
      <c r="F61" s="3">
        <v>5</v>
      </c>
      <c r="G61" s="3"/>
      <c r="H61" s="1" t="s">
        <v>23</v>
      </c>
      <c r="I61" s="2">
        <v>3</v>
      </c>
      <c r="J61" s="2">
        <v>3</v>
      </c>
      <c r="K61" s="1">
        <v>3</v>
      </c>
      <c r="L61" s="2">
        <v>3</v>
      </c>
      <c r="M61" s="2" t="s">
        <v>24</v>
      </c>
      <c r="N61" s="2">
        <f t="shared" si="1"/>
        <v>1</v>
      </c>
      <c r="O61" s="2" t="s">
        <v>25</v>
      </c>
      <c r="P61" s="2" t="s">
        <v>25</v>
      </c>
      <c r="Q61" s="11" t="s">
        <v>25</v>
      </c>
      <c r="R61" s="11" t="s">
        <v>59</v>
      </c>
      <c r="S61" s="13">
        <v>0.6470588235294118</v>
      </c>
      <c r="T61" s="1">
        <v>0.30555555555555558</v>
      </c>
      <c r="U61" s="1">
        <v>0.65517241379310343</v>
      </c>
      <c r="V61" s="1" t="s">
        <v>26</v>
      </c>
      <c r="W61" s="1" t="s">
        <v>27</v>
      </c>
      <c r="X61" s="1" t="s">
        <v>28</v>
      </c>
      <c r="Y61" s="3" t="s">
        <v>29</v>
      </c>
      <c r="Z61" s="3" t="s">
        <v>29</v>
      </c>
      <c r="AA61" s="1">
        <v>1</v>
      </c>
      <c r="AB61" s="1"/>
    </row>
    <row r="62" spans="1:28" s="7" customFormat="1" ht="14" customHeight="1">
      <c r="A62" s="1" t="s">
        <v>21</v>
      </c>
      <c r="B62" s="1" t="s">
        <v>57</v>
      </c>
      <c r="C62" s="3" t="s">
        <v>261</v>
      </c>
      <c r="D62" s="9" t="s">
        <v>261</v>
      </c>
      <c r="E62" s="3" t="s">
        <v>298</v>
      </c>
      <c r="F62" s="3">
        <v>6</v>
      </c>
      <c r="G62" s="3"/>
      <c r="H62" s="1" t="s">
        <v>58</v>
      </c>
      <c r="I62" s="2">
        <v>21</v>
      </c>
      <c r="J62" s="2">
        <v>21</v>
      </c>
      <c r="K62" s="2">
        <v>11</v>
      </c>
      <c r="L62" s="2">
        <v>11</v>
      </c>
      <c r="M62" s="2" t="s">
        <v>59</v>
      </c>
      <c r="N62" s="2">
        <f t="shared" si="1"/>
        <v>1</v>
      </c>
      <c r="O62" s="2"/>
      <c r="P62" s="2"/>
      <c r="Q62" s="11" t="s">
        <v>60</v>
      </c>
      <c r="R62" s="11" t="s">
        <v>59</v>
      </c>
      <c r="S62" s="13">
        <v>1.1000000000000001</v>
      </c>
      <c r="T62" s="1">
        <v>0.5</v>
      </c>
      <c r="U62" s="1">
        <v>13</v>
      </c>
      <c r="V62" s="1" t="s">
        <v>56</v>
      </c>
      <c r="W62" s="1" t="s">
        <v>36</v>
      </c>
      <c r="X62" s="1" t="s">
        <v>37</v>
      </c>
      <c r="Y62" s="3"/>
      <c r="Z62" s="3"/>
      <c r="AA62" s="1"/>
      <c r="AB62" s="1"/>
    </row>
    <row r="63" spans="1:28" s="7" customFormat="1" ht="14" customHeight="1">
      <c r="A63" s="1" t="s">
        <v>21</v>
      </c>
      <c r="B63" s="1" t="s">
        <v>22</v>
      </c>
      <c r="C63" s="3" t="s">
        <v>271</v>
      </c>
      <c r="D63" s="9" t="s">
        <v>271</v>
      </c>
      <c r="E63" s="3" t="s">
        <v>298</v>
      </c>
      <c r="F63" s="3">
        <v>6</v>
      </c>
      <c r="G63" s="3"/>
      <c r="H63" s="1" t="s">
        <v>23</v>
      </c>
      <c r="I63" s="2">
        <v>3</v>
      </c>
      <c r="J63" s="2">
        <v>3</v>
      </c>
      <c r="K63" s="1">
        <v>3</v>
      </c>
      <c r="L63" s="2">
        <v>3</v>
      </c>
      <c r="M63" s="2" t="s">
        <v>24</v>
      </c>
      <c r="N63" s="2">
        <f t="shared" si="1"/>
        <v>1</v>
      </c>
      <c r="O63" s="2" t="s">
        <v>25</v>
      </c>
      <c r="P63" s="2" t="s">
        <v>25</v>
      </c>
      <c r="Q63" s="11" t="s">
        <v>25</v>
      </c>
      <c r="R63" s="11" t="s">
        <v>59</v>
      </c>
      <c r="S63" s="13">
        <v>0.27468581687612209</v>
      </c>
      <c r="T63" s="1">
        <v>0.19318181818181818</v>
      </c>
      <c r="U63" s="1">
        <v>0.4327586206896552</v>
      </c>
      <c r="V63" s="1" t="s">
        <v>26</v>
      </c>
      <c r="W63" s="1" t="s">
        <v>27</v>
      </c>
      <c r="X63" s="1" t="s">
        <v>28</v>
      </c>
      <c r="Y63" s="3" t="s">
        <v>29</v>
      </c>
      <c r="Z63" s="3" t="s">
        <v>29</v>
      </c>
      <c r="AA63" s="1">
        <v>1</v>
      </c>
      <c r="AB63" s="1"/>
    </row>
    <row r="64" spans="1:28" s="7" customFormat="1" ht="14" customHeight="1">
      <c r="A64" s="1" t="s">
        <v>21</v>
      </c>
      <c r="B64" s="1" t="s">
        <v>22</v>
      </c>
      <c r="C64" s="3" t="s">
        <v>262</v>
      </c>
      <c r="D64" s="9" t="s">
        <v>262</v>
      </c>
      <c r="E64" s="3" t="s">
        <v>298</v>
      </c>
      <c r="F64" s="3">
        <v>6</v>
      </c>
      <c r="G64" s="3"/>
      <c r="H64" s="1" t="s">
        <v>23</v>
      </c>
      <c r="I64" s="2">
        <v>3</v>
      </c>
      <c r="J64" s="2">
        <v>3</v>
      </c>
      <c r="K64" s="1">
        <v>3</v>
      </c>
      <c r="L64" s="2">
        <v>3</v>
      </c>
      <c r="M64" s="2" t="s">
        <v>24</v>
      </c>
      <c r="N64" s="2">
        <f t="shared" si="1"/>
        <v>1</v>
      </c>
      <c r="O64" s="2" t="s">
        <v>25</v>
      </c>
      <c r="P64" s="2" t="s">
        <v>25</v>
      </c>
      <c r="Q64" s="11" t="s">
        <v>25</v>
      </c>
      <c r="R64" s="11" t="s">
        <v>59</v>
      </c>
      <c r="S64" s="13">
        <v>0.31900826446280994</v>
      </c>
      <c r="T64" s="1">
        <v>0.19779411764705881</v>
      </c>
      <c r="U64" s="1">
        <v>0.42822677925211095</v>
      </c>
      <c r="V64" s="1" t="s">
        <v>26</v>
      </c>
      <c r="W64" s="1" t="s">
        <v>27</v>
      </c>
      <c r="X64" s="1" t="s">
        <v>28</v>
      </c>
      <c r="Y64" s="3" t="s">
        <v>29</v>
      </c>
      <c r="Z64" s="3" t="s">
        <v>29</v>
      </c>
      <c r="AA64" s="1">
        <v>1</v>
      </c>
      <c r="AB64" s="1"/>
    </row>
    <row r="65" spans="1:28" s="7" customFormat="1" ht="14" customHeight="1">
      <c r="A65" s="1" t="s">
        <v>21</v>
      </c>
      <c r="B65" s="1" t="s">
        <v>22</v>
      </c>
      <c r="C65" s="3" t="s">
        <v>261</v>
      </c>
      <c r="D65" s="9" t="s">
        <v>261</v>
      </c>
      <c r="E65" s="3" t="s">
        <v>298</v>
      </c>
      <c r="F65" s="3">
        <v>6</v>
      </c>
      <c r="G65" s="3"/>
      <c r="H65" s="1" t="s">
        <v>23</v>
      </c>
      <c r="I65" s="2">
        <v>3</v>
      </c>
      <c r="J65" s="2">
        <v>3</v>
      </c>
      <c r="K65" s="1">
        <v>3</v>
      </c>
      <c r="L65" s="2">
        <v>3</v>
      </c>
      <c r="M65" s="2" t="s">
        <v>24</v>
      </c>
      <c r="N65" s="2">
        <f t="shared" si="1"/>
        <v>1</v>
      </c>
      <c r="O65" s="2" t="s">
        <v>25</v>
      </c>
      <c r="P65" s="2" t="s">
        <v>25</v>
      </c>
      <c r="Q65" s="11" t="s">
        <v>25</v>
      </c>
      <c r="R65" s="11" t="s">
        <v>59</v>
      </c>
      <c r="S65" s="13">
        <v>0.34615384615384615</v>
      </c>
      <c r="T65" s="1">
        <v>0.19830508474576272</v>
      </c>
      <c r="U65" s="1">
        <v>0.4230088495575221</v>
      </c>
      <c r="V65" s="1" t="s">
        <v>26</v>
      </c>
      <c r="W65" s="1" t="s">
        <v>27</v>
      </c>
      <c r="X65" s="1" t="s">
        <v>28</v>
      </c>
      <c r="Y65" s="3" t="s">
        <v>29</v>
      </c>
      <c r="Z65" s="3" t="s">
        <v>29</v>
      </c>
      <c r="AA65" s="1">
        <v>1</v>
      </c>
      <c r="AB65" s="1"/>
    </row>
    <row r="66" spans="1:28" s="7" customFormat="1" ht="14" customHeight="1">
      <c r="A66" s="1" t="s">
        <v>21</v>
      </c>
      <c r="B66" s="1" t="s">
        <v>22</v>
      </c>
      <c r="C66" s="3" t="s">
        <v>263</v>
      </c>
      <c r="D66" s="9" t="s">
        <v>263</v>
      </c>
      <c r="E66" s="3" t="s">
        <v>300</v>
      </c>
      <c r="F66" s="3">
        <v>7</v>
      </c>
      <c r="G66" s="3"/>
      <c r="H66" s="1" t="s">
        <v>23</v>
      </c>
      <c r="I66" s="2">
        <v>3</v>
      </c>
      <c r="J66" s="2">
        <v>3</v>
      </c>
      <c r="K66" s="1">
        <v>3</v>
      </c>
      <c r="L66" s="2">
        <v>3</v>
      </c>
      <c r="M66" s="2" t="s">
        <v>24</v>
      </c>
      <c r="N66" s="2">
        <f t="shared" si="1"/>
        <v>1</v>
      </c>
      <c r="O66" s="2" t="s">
        <v>25</v>
      </c>
      <c r="P66" s="2" t="s">
        <v>25</v>
      </c>
      <c r="Q66" s="11" t="s">
        <v>25</v>
      </c>
      <c r="R66" s="11" t="s">
        <v>59</v>
      </c>
      <c r="S66" s="13">
        <v>0.24398073836276082</v>
      </c>
      <c r="T66" s="1">
        <v>0.17322834645669291</v>
      </c>
      <c r="U66" s="1">
        <v>0.27311827956989243</v>
      </c>
      <c r="V66" s="1" t="s">
        <v>26</v>
      </c>
      <c r="W66" s="1" t="s">
        <v>27</v>
      </c>
      <c r="X66" s="1" t="s">
        <v>28</v>
      </c>
      <c r="Y66" s="3" t="s">
        <v>29</v>
      </c>
      <c r="Z66" s="3" t="s">
        <v>29</v>
      </c>
      <c r="AA66" s="1">
        <v>1</v>
      </c>
      <c r="AB66" s="1"/>
    </row>
    <row r="67" spans="1:28" ht="14" customHeight="1">
      <c r="A67" s="15" t="s">
        <v>21</v>
      </c>
      <c r="B67" s="15" t="s">
        <v>343</v>
      </c>
      <c r="C67" s="9" t="s">
        <v>270</v>
      </c>
      <c r="D67" s="9" t="s">
        <v>270</v>
      </c>
      <c r="E67" s="9" t="s">
        <v>296</v>
      </c>
      <c r="F67" s="9">
        <v>5</v>
      </c>
      <c r="H67" s="9" t="s">
        <v>243</v>
      </c>
      <c r="I67" s="15">
        <v>18</v>
      </c>
      <c r="J67" s="16">
        <v>19</v>
      </c>
      <c r="K67" s="16">
        <v>19</v>
      </c>
      <c r="L67" s="16">
        <v>19</v>
      </c>
      <c r="M67" s="16" t="s">
        <v>211</v>
      </c>
      <c r="N67" s="2">
        <f>IF(L67&gt;50, 3, IF(L67&gt;20, 2, 1))</f>
        <v>1</v>
      </c>
      <c r="Q67" s="17" t="s">
        <v>344</v>
      </c>
      <c r="R67" s="11" t="s">
        <v>211</v>
      </c>
      <c r="S67" s="29">
        <v>0.3</v>
      </c>
      <c r="V67" s="15" t="s">
        <v>138</v>
      </c>
    </row>
    <row r="68" spans="1:28" s="7" customFormat="1" ht="14" customHeight="1">
      <c r="A68" s="15" t="s">
        <v>21</v>
      </c>
      <c r="B68" s="15" t="s">
        <v>345</v>
      </c>
      <c r="C68" s="3"/>
      <c r="D68" s="9" t="s">
        <v>271</v>
      </c>
      <c r="E68" s="3" t="s">
        <v>298</v>
      </c>
      <c r="F68" s="3">
        <v>6</v>
      </c>
      <c r="G68" s="3"/>
      <c r="H68" s="1" t="s">
        <v>346</v>
      </c>
      <c r="I68" s="2">
        <v>19</v>
      </c>
      <c r="J68" s="2">
        <v>19</v>
      </c>
      <c r="K68" s="1">
        <v>19</v>
      </c>
      <c r="L68" s="2">
        <v>19</v>
      </c>
      <c r="M68" s="2" t="s">
        <v>211</v>
      </c>
      <c r="N68" s="2">
        <f>IF(L68&gt;50, 3, IF(L68&gt;20, 2, 1))</f>
        <v>1</v>
      </c>
      <c r="O68" s="2"/>
      <c r="P68" s="2"/>
      <c r="Q68" s="17" t="s">
        <v>344</v>
      </c>
      <c r="R68" s="11" t="s">
        <v>211</v>
      </c>
      <c r="S68" s="13">
        <v>0.2</v>
      </c>
      <c r="T68" s="1"/>
      <c r="U68" s="1"/>
      <c r="V68" s="1"/>
      <c r="W68" s="1"/>
      <c r="X68" s="1"/>
      <c r="Y68" s="3"/>
      <c r="Z68" s="3"/>
      <c r="AA68" s="1"/>
      <c r="AB68" s="1"/>
    </row>
    <row r="69" spans="1:28" s="7" customFormat="1" ht="14" customHeight="1">
      <c r="A69" s="15" t="s">
        <v>21</v>
      </c>
      <c r="B69" s="15" t="s">
        <v>186</v>
      </c>
      <c r="C69" s="9" t="s">
        <v>194</v>
      </c>
      <c r="D69" s="9" t="s">
        <v>272</v>
      </c>
      <c r="E69" s="9" t="s">
        <v>296</v>
      </c>
      <c r="F69" s="9">
        <v>5</v>
      </c>
      <c r="G69" s="9"/>
      <c r="H69" s="15" t="s">
        <v>187</v>
      </c>
      <c r="I69" s="16">
        <v>49</v>
      </c>
      <c r="J69" s="16">
        <v>49</v>
      </c>
      <c r="K69" s="16">
        <v>49</v>
      </c>
      <c r="L69" s="16">
        <v>49</v>
      </c>
      <c r="M69" s="16" t="s">
        <v>188</v>
      </c>
      <c r="N69" s="2">
        <f t="shared" si="1"/>
        <v>2</v>
      </c>
      <c r="O69" s="16">
        <v>1.8</v>
      </c>
      <c r="P69" s="16">
        <v>6.5</v>
      </c>
      <c r="Q69" s="17" t="s">
        <v>189</v>
      </c>
      <c r="R69" s="11" t="s">
        <v>127</v>
      </c>
      <c r="S69" s="29">
        <v>0.27692307692307694</v>
      </c>
      <c r="T69" s="15" t="s">
        <v>190</v>
      </c>
      <c r="U69" s="15" t="s">
        <v>190</v>
      </c>
      <c r="V69" s="15" t="s">
        <v>191</v>
      </c>
      <c r="W69" s="15" t="s">
        <v>190</v>
      </c>
      <c r="X69" s="15" t="s">
        <v>190</v>
      </c>
      <c r="Y69" s="9"/>
      <c r="Z69" s="9"/>
      <c r="AA69" s="15"/>
      <c r="AB69" s="15"/>
    </row>
    <row r="70" spans="1:28" s="7" customFormat="1" ht="14" customHeight="1">
      <c r="A70" s="15" t="s">
        <v>21</v>
      </c>
      <c r="B70" s="15" t="s">
        <v>186</v>
      </c>
      <c r="C70" s="9" t="s">
        <v>281</v>
      </c>
      <c r="D70" s="9" t="s">
        <v>282</v>
      </c>
      <c r="E70" s="9" t="s">
        <v>296</v>
      </c>
      <c r="F70" s="9">
        <v>5</v>
      </c>
      <c r="G70" s="9"/>
      <c r="H70" s="15" t="s">
        <v>187</v>
      </c>
      <c r="I70" s="16">
        <v>49</v>
      </c>
      <c r="J70" s="16">
        <v>49</v>
      </c>
      <c r="K70" s="16">
        <v>49</v>
      </c>
      <c r="L70" s="16">
        <v>49</v>
      </c>
      <c r="M70" s="16" t="s">
        <v>188</v>
      </c>
      <c r="N70" s="2">
        <f t="shared" si="1"/>
        <v>2</v>
      </c>
      <c r="O70" s="16">
        <v>0.55000000000000004</v>
      </c>
      <c r="P70" s="16">
        <v>2.1</v>
      </c>
      <c r="Q70" s="17" t="s">
        <v>189</v>
      </c>
      <c r="R70" s="11" t="s">
        <v>127</v>
      </c>
      <c r="S70" s="29">
        <v>0.26190476190476192</v>
      </c>
      <c r="T70" s="15" t="s">
        <v>190</v>
      </c>
      <c r="U70" s="15" t="s">
        <v>190</v>
      </c>
      <c r="V70" s="15" t="s">
        <v>191</v>
      </c>
      <c r="W70" s="15" t="s">
        <v>190</v>
      </c>
      <c r="X70" s="15" t="s">
        <v>190</v>
      </c>
      <c r="Y70" s="9"/>
      <c r="Z70" s="9"/>
      <c r="AA70" s="15"/>
      <c r="AB70" s="15"/>
    </row>
    <row r="71" spans="1:28" s="7" customFormat="1" ht="14" customHeight="1">
      <c r="A71" s="15" t="s">
        <v>21</v>
      </c>
      <c r="B71" s="15" t="s">
        <v>186</v>
      </c>
      <c r="C71" s="9" t="s">
        <v>195</v>
      </c>
      <c r="D71" s="9" t="s">
        <v>266</v>
      </c>
      <c r="E71" s="9" t="s">
        <v>296</v>
      </c>
      <c r="F71" s="9">
        <v>5</v>
      </c>
      <c r="G71" s="9"/>
      <c r="H71" s="15" t="s">
        <v>187</v>
      </c>
      <c r="I71" s="16">
        <v>49</v>
      </c>
      <c r="J71" s="16">
        <v>49</v>
      </c>
      <c r="K71" s="16">
        <v>49</v>
      </c>
      <c r="L71" s="16">
        <v>49</v>
      </c>
      <c r="M71" s="16" t="s">
        <v>188</v>
      </c>
      <c r="N71" s="2">
        <f t="shared" si="1"/>
        <v>2</v>
      </c>
      <c r="O71" s="16">
        <v>8.6</v>
      </c>
      <c r="P71" s="16">
        <v>32</v>
      </c>
      <c r="Q71" s="17" t="s">
        <v>189</v>
      </c>
      <c r="R71" s="11" t="s">
        <v>127</v>
      </c>
      <c r="S71" s="29">
        <v>0.26874999999999999</v>
      </c>
      <c r="T71" s="15" t="s">
        <v>190</v>
      </c>
      <c r="U71" s="15" t="s">
        <v>190</v>
      </c>
      <c r="V71" s="15" t="s">
        <v>191</v>
      </c>
      <c r="W71" s="15" t="s">
        <v>190</v>
      </c>
      <c r="X71" s="15" t="s">
        <v>190</v>
      </c>
      <c r="Y71" s="9"/>
      <c r="Z71" s="9"/>
      <c r="AA71" s="15"/>
      <c r="AB71" s="15"/>
    </row>
    <row r="72" spans="1:28" s="7" customFormat="1" ht="14" customHeight="1">
      <c r="A72" s="15" t="s">
        <v>21</v>
      </c>
      <c r="B72" s="15" t="s">
        <v>186</v>
      </c>
      <c r="C72" s="9" t="s">
        <v>196</v>
      </c>
      <c r="D72" s="9" t="s">
        <v>283</v>
      </c>
      <c r="E72" s="9" t="s">
        <v>296</v>
      </c>
      <c r="F72" s="9">
        <v>5</v>
      </c>
      <c r="G72" s="9"/>
      <c r="H72" s="15" t="s">
        <v>187</v>
      </c>
      <c r="I72" s="16">
        <v>49</v>
      </c>
      <c r="J72" s="16">
        <v>49</v>
      </c>
      <c r="K72" s="16">
        <v>49</v>
      </c>
      <c r="L72" s="16">
        <v>49</v>
      </c>
      <c r="M72" s="16" t="s">
        <v>188</v>
      </c>
      <c r="N72" s="2">
        <f t="shared" si="1"/>
        <v>2</v>
      </c>
      <c r="O72" s="16">
        <v>0.13</v>
      </c>
      <c r="P72" s="16">
        <v>0.45</v>
      </c>
      <c r="Q72" s="17" t="s">
        <v>189</v>
      </c>
      <c r="R72" s="11" t="s">
        <v>127</v>
      </c>
      <c r="S72" s="29">
        <v>0.28888888888888892</v>
      </c>
      <c r="T72" s="15" t="s">
        <v>190</v>
      </c>
      <c r="U72" s="15" t="s">
        <v>190</v>
      </c>
      <c r="V72" s="15" t="s">
        <v>191</v>
      </c>
      <c r="W72" s="15" t="s">
        <v>190</v>
      </c>
      <c r="X72" s="15" t="s">
        <v>190</v>
      </c>
      <c r="Y72" s="9"/>
      <c r="Z72" s="9"/>
      <c r="AA72" s="15"/>
      <c r="AB72" s="15"/>
    </row>
    <row r="73" spans="1:28" s="7" customFormat="1" ht="14" customHeight="1">
      <c r="A73" s="15" t="s">
        <v>21</v>
      </c>
      <c r="B73" s="15" t="s">
        <v>186</v>
      </c>
      <c r="C73" s="9" t="s">
        <v>192</v>
      </c>
      <c r="D73" s="9" t="s">
        <v>270</v>
      </c>
      <c r="E73" s="9" t="s">
        <v>296</v>
      </c>
      <c r="F73" s="9">
        <v>5</v>
      </c>
      <c r="G73" s="9"/>
      <c r="H73" s="15" t="s">
        <v>187</v>
      </c>
      <c r="I73" s="16">
        <v>49</v>
      </c>
      <c r="J73" s="16">
        <v>49</v>
      </c>
      <c r="K73" s="16">
        <v>49</v>
      </c>
      <c r="L73" s="16">
        <v>49</v>
      </c>
      <c r="M73" s="16" t="s">
        <v>188</v>
      </c>
      <c r="N73" s="2">
        <f t="shared" si="1"/>
        <v>2</v>
      </c>
      <c r="O73" s="16">
        <v>0.05</v>
      </c>
      <c r="P73" s="16">
        <v>0.19</v>
      </c>
      <c r="Q73" s="17" t="s">
        <v>189</v>
      </c>
      <c r="R73" s="11" t="s">
        <v>127</v>
      </c>
      <c r="S73" s="29">
        <v>0.26315789473684209</v>
      </c>
      <c r="T73" s="15" t="s">
        <v>190</v>
      </c>
      <c r="U73" s="15" t="s">
        <v>190</v>
      </c>
      <c r="V73" s="15" t="s">
        <v>191</v>
      </c>
      <c r="W73" s="15" t="s">
        <v>190</v>
      </c>
      <c r="X73" s="15" t="s">
        <v>190</v>
      </c>
      <c r="Y73" s="9"/>
      <c r="Z73" s="9"/>
      <c r="AA73" s="15"/>
      <c r="AB73" s="15"/>
    </row>
    <row r="74" spans="1:28" s="7" customFormat="1" ht="14" customHeight="1">
      <c r="A74" s="15" t="s">
        <v>21</v>
      </c>
      <c r="B74" s="15" t="s">
        <v>186</v>
      </c>
      <c r="C74" s="9" t="s">
        <v>197</v>
      </c>
      <c r="D74" s="9" t="s">
        <v>279</v>
      </c>
      <c r="E74" s="9" t="s">
        <v>298</v>
      </c>
      <c r="F74" s="9">
        <v>6</v>
      </c>
      <c r="G74" s="9"/>
      <c r="H74" s="15" t="s">
        <v>187</v>
      </c>
      <c r="I74" s="16">
        <v>49</v>
      </c>
      <c r="J74" s="16">
        <v>49</v>
      </c>
      <c r="K74" s="16">
        <v>49</v>
      </c>
      <c r="L74" s="16">
        <v>49</v>
      </c>
      <c r="M74" s="16" t="s">
        <v>188</v>
      </c>
      <c r="N74" s="2">
        <f t="shared" ref="N74:N106" si="2">IF(L74&gt;50, 3, IF(L74&gt;20, 2, 1))</f>
        <v>2</v>
      </c>
      <c r="O74" s="16">
        <v>2.4</v>
      </c>
      <c r="P74" s="16">
        <v>10</v>
      </c>
      <c r="Q74" s="17" t="s">
        <v>189</v>
      </c>
      <c r="R74" s="11" t="s">
        <v>127</v>
      </c>
      <c r="S74" s="29">
        <v>0.24</v>
      </c>
      <c r="T74" s="15" t="s">
        <v>190</v>
      </c>
      <c r="U74" s="15" t="s">
        <v>190</v>
      </c>
      <c r="V74" s="15" t="s">
        <v>191</v>
      </c>
      <c r="W74" s="15" t="s">
        <v>190</v>
      </c>
      <c r="X74" s="15" t="s">
        <v>190</v>
      </c>
      <c r="Y74" s="9"/>
      <c r="Z74" s="9"/>
      <c r="AA74" s="15"/>
      <c r="AB74" s="15"/>
    </row>
    <row r="75" spans="1:28" s="7" customFormat="1" ht="14" customHeight="1">
      <c r="A75" s="15" t="s">
        <v>21</v>
      </c>
      <c r="B75" s="15" t="s">
        <v>186</v>
      </c>
      <c r="C75" s="9" t="s">
        <v>198</v>
      </c>
      <c r="D75" s="9" t="s">
        <v>280</v>
      </c>
      <c r="E75" s="9" t="s">
        <v>298</v>
      </c>
      <c r="F75" s="9">
        <v>6</v>
      </c>
      <c r="G75" s="9"/>
      <c r="H75" s="15" t="s">
        <v>187</v>
      </c>
      <c r="I75" s="16">
        <v>49</v>
      </c>
      <c r="J75" s="16">
        <v>49</v>
      </c>
      <c r="K75" s="16">
        <v>49</v>
      </c>
      <c r="L75" s="16">
        <v>49</v>
      </c>
      <c r="M75" s="16" t="s">
        <v>188</v>
      </c>
      <c r="N75" s="2">
        <f t="shared" si="2"/>
        <v>2</v>
      </c>
      <c r="O75" s="16">
        <v>0.67</v>
      </c>
      <c r="P75" s="16">
        <v>2.8</v>
      </c>
      <c r="Q75" s="17" t="s">
        <v>189</v>
      </c>
      <c r="R75" s="11" t="s">
        <v>127</v>
      </c>
      <c r="S75" s="29">
        <v>0.23928571428571432</v>
      </c>
      <c r="T75" s="15" t="s">
        <v>190</v>
      </c>
      <c r="U75" s="15" t="s">
        <v>190</v>
      </c>
      <c r="V75" s="15" t="s">
        <v>191</v>
      </c>
      <c r="W75" s="15" t="s">
        <v>190</v>
      </c>
      <c r="X75" s="15" t="s">
        <v>190</v>
      </c>
      <c r="Y75" s="9"/>
      <c r="Z75" s="9"/>
      <c r="AA75" s="15"/>
      <c r="AB75" s="15"/>
    </row>
    <row r="76" spans="1:28" s="7" customFormat="1" ht="14" customHeight="1">
      <c r="A76" s="15" t="s">
        <v>21</v>
      </c>
      <c r="B76" s="15" t="s">
        <v>186</v>
      </c>
      <c r="C76" s="9" t="s">
        <v>199</v>
      </c>
      <c r="D76" s="9" t="s">
        <v>278</v>
      </c>
      <c r="E76" s="9" t="s">
        <v>298</v>
      </c>
      <c r="F76" s="9">
        <v>6</v>
      </c>
      <c r="G76" s="9"/>
      <c r="H76" s="15" t="s">
        <v>187</v>
      </c>
      <c r="I76" s="16">
        <v>49</v>
      </c>
      <c r="J76" s="16">
        <v>49</v>
      </c>
      <c r="K76" s="16">
        <v>49</v>
      </c>
      <c r="L76" s="16">
        <v>49</v>
      </c>
      <c r="M76" s="16" t="s">
        <v>188</v>
      </c>
      <c r="N76" s="2">
        <f t="shared" si="2"/>
        <v>2</v>
      </c>
      <c r="O76" s="16">
        <v>1.1000000000000001</v>
      </c>
      <c r="P76" s="16">
        <v>5.0999999999999996</v>
      </c>
      <c r="Q76" s="17" t="s">
        <v>189</v>
      </c>
      <c r="R76" s="11" t="s">
        <v>127</v>
      </c>
      <c r="S76" s="29">
        <v>0.21568627450980396</v>
      </c>
      <c r="T76" s="15" t="s">
        <v>190</v>
      </c>
      <c r="U76" s="15" t="s">
        <v>190</v>
      </c>
      <c r="V76" s="15" t="s">
        <v>191</v>
      </c>
      <c r="W76" s="15" t="s">
        <v>190</v>
      </c>
      <c r="X76" s="15" t="s">
        <v>190</v>
      </c>
      <c r="Y76" s="9"/>
      <c r="Z76" s="9"/>
      <c r="AA76" s="15"/>
      <c r="AB76" s="15"/>
    </row>
    <row r="77" spans="1:28" s="7" customFormat="1" ht="14" customHeight="1">
      <c r="A77" s="15" t="s">
        <v>21</v>
      </c>
      <c r="B77" s="15" t="s">
        <v>186</v>
      </c>
      <c r="C77" s="9" t="s">
        <v>193</v>
      </c>
      <c r="D77" s="9" t="s">
        <v>271</v>
      </c>
      <c r="E77" s="9" t="s">
        <v>298</v>
      </c>
      <c r="F77" s="9">
        <v>6</v>
      </c>
      <c r="G77" s="9"/>
      <c r="H77" s="15" t="s">
        <v>187</v>
      </c>
      <c r="I77" s="16">
        <v>49</v>
      </c>
      <c r="J77" s="16">
        <v>49</v>
      </c>
      <c r="K77" s="16">
        <v>49</v>
      </c>
      <c r="L77" s="16">
        <v>49</v>
      </c>
      <c r="M77" s="16" t="s">
        <v>188</v>
      </c>
      <c r="N77" s="2">
        <f t="shared" si="2"/>
        <v>2</v>
      </c>
      <c r="O77" s="16">
        <v>0.02</v>
      </c>
      <c r="P77" s="16">
        <v>0.13</v>
      </c>
      <c r="Q77" s="17" t="s">
        <v>189</v>
      </c>
      <c r="R77" s="11" t="s">
        <v>127</v>
      </c>
      <c r="S77" s="29">
        <v>0.15384615384615385</v>
      </c>
      <c r="T77" s="15" t="s">
        <v>190</v>
      </c>
      <c r="U77" s="15" t="s">
        <v>190</v>
      </c>
      <c r="V77" s="15" t="s">
        <v>191</v>
      </c>
      <c r="W77" s="15" t="s">
        <v>190</v>
      </c>
      <c r="X77" s="15" t="s">
        <v>190</v>
      </c>
      <c r="Y77" s="9"/>
      <c r="Z77" s="9"/>
      <c r="AA77" s="15"/>
      <c r="AB77" s="15"/>
    </row>
    <row r="78" spans="1:28" s="7" customFormat="1" ht="14" customHeight="1">
      <c r="A78" s="4" t="s">
        <v>21</v>
      </c>
      <c r="B78" s="4" t="s">
        <v>132</v>
      </c>
      <c r="C78" s="4" t="s">
        <v>261</v>
      </c>
      <c r="D78" s="9" t="s">
        <v>261</v>
      </c>
      <c r="E78" s="4" t="s">
        <v>298</v>
      </c>
      <c r="F78" s="4">
        <v>6</v>
      </c>
      <c r="G78" s="4"/>
      <c r="H78" s="4" t="s">
        <v>133</v>
      </c>
      <c r="I78" s="6" t="s">
        <v>126</v>
      </c>
      <c r="J78" s="6">
        <v>30</v>
      </c>
      <c r="K78" s="6" t="s">
        <v>126</v>
      </c>
      <c r="L78" s="6">
        <v>30</v>
      </c>
      <c r="M78" s="6" t="s">
        <v>127</v>
      </c>
      <c r="N78" s="2">
        <f t="shared" si="2"/>
        <v>2</v>
      </c>
      <c r="O78" s="6">
        <v>0.02</v>
      </c>
      <c r="P78" s="6">
        <v>0.11</v>
      </c>
      <c r="Q78" s="6" t="s">
        <v>134</v>
      </c>
      <c r="R78" s="6" t="s">
        <v>127</v>
      </c>
      <c r="S78" s="28">
        <v>0.18</v>
      </c>
      <c r="T78" s="6" t="s">
        <v>126</v>
      </c>
      <c r="U78" s="6" t="s">
        <v>126</v>
      </c>
      <c r="V78" s="6" t="s">
        <v>135</v>
      </c>
      <c r="W78" s="6" t="s">
        <v>126</v>
      </c>
      <c r="X78" s="6" t="s">
        <v>126</v>
      </c>
      <c r="Y78" s="4" t="s">
        <v>136</v>
      </c>
    </row>
    <row r="79" spans="1:28" s="7" customFormat="1" ht="14" customHeight="1">
      <c r="A79" s="15" t="s">
        <v>21</v>
      </c>
      <c r="B79" s="15" t="s">
        <v>186</v>
      </c>
      <c r="C79" s="9" t="s">
        <v>200</v>
      </c>
      <c r="D79" s="9" t="s">
        <v>277</v>
      </c>
      <c r="E79" s="9" t="s">
        <v>300</v>
      </c>
      <c r="F79" s="9">
        <v>7</v>
      </c>
      <c r="G79" s="9"/>
      <c r="H79" s="15" t="s">
        <v>187</v>
      </c>
      <c r="I79" s="16">
        <v>49</v>
      </c>
      <c r="J79" s="16">
        <v>49</v>
      </c>
      <c r="K79" s="16">
        <v>49</v>
      </c>
      <c r="L79" s="16">
        <v>49</v>
      </c>
      <c r="M79" s="16" t="s">
        <v>188</v>
      </c>
      <c r="N79" s="2">
        <f t="shared" si="2"/>
        <v>2</v>
      </c>
      <c r="O79" s="16">
        <v>0.2</v>
      </c>
      <c r="P79" s="16">
        <v>1.1000000000000001</v>
      </c>
      <c r="Q79" s="17" t="s">
        <v>189</v>
      </c>
      <c r="R79" s="11" t="s">
        <v>127</v>
      </c>
      <c r="S79" s="29">
        <v>0.18181818181818182</v>
      </c>
      <c r="T79" s="15" t="s">
        <v>190</v>
      </c>
      <c r="U79" s="15" t="s">
        <v>190</v>
      </c>
      <c r="V79" s="15" t="s">
        <v>191</v>
      </c>
      <c r="W79" s="15" t="s">
        <v>190</v>
      </c>
      <c r="X79" s="15" t="s">
        <v>190</v>
      </c>
      <c r="Y79" s="9"/>
      <c r="Z79" s="9"/>
      <c r="AA79" s="15"/>
      <c r="AB79" s="15"/>
    </row>
    <row r="80" spans="1:28" s="7" customFormat="1" ht="14" customHeight="1">
      <c r="A80" s="15" t="s">
        <v>21</v>
      </c>
      <c r="B80" s="15" t="s">
        <v>186</v>
      </c>
      <c r="C80" s="9" t="s">
        <v>203</v>
      </c>
      <c r="D80" s="9"/>
      <c r="E80" s="9"/>
      <c r="F80" s="9"/>
      <c r="G80" s="9"/>
      <c r="H80" s="15" t="s">
        <v>187</v>
      </c>
      <c r="I80" s="16">
        <v>49</v>
      </c>
      <c r="J80" s="16">
        <v>49</v>
      </c>
      <c r="K80" s="16">
        <v>49</v>
      </c>
      <c r="L80" s="16">
        <v>49</v>
      </c>
      <c r="M80" s="16" t="s">
        <v>188</v>
      </c>
      <c r="N80" s="2">
        <f t="shared" si="2"/>
        <v>2</v>
      </c>
      <c r="O80" s="16">
        <v>8.0000000000000002E-3</v>
      </c>
      <c r="P80" s="16">
        <v>3.3000000000000002E-2</v>
      </c>
      <c r="Q80" s="17" t="s">
        <v>189</v>
      </c>
      <c r="R80" s="11" t="s">
        <v>127</v>
      </c>
      <c r="S80" s="29">
        <v>0.24242424242424243</v>
      </c>
      <c r="T80" s="15" t="s">
        <v>190</v>
      </c>
      <c r="U80" s="15" t="s">
        <v>190</v>
      </c>
      <c r="V80" s="15" t="s">
        <v>191</v>
      </c>
      <c r="W80" s="15" t="s">
        <v>190</v>
      </c>
      <c r="X80" s="15" t="s">
        <v>190</v>
      </c>
      <c r="Y80" s="9"/>
      <c r="Z80" s="9"/>
      <c r="AA80" s="15"/>
      <c r="AB80" s="15"/>
    </row>
    <row r="81" spans="1:29" s="7" customFormat="1" ht="14" customHeight="1">
      <c r="A81" s="15" t="s">
        <v>21</v>
      </c>
      <c r="B81" s="15" t="s">
        <v>186</v>
      </c>
      <c r="C81" s="9" t="s">
        <v>201</v>
      </c>
      <c r="D81" s="9"/>
      <c r="E81" s="9"/>
      <c r="F81" s="9"/>
      <c r="G81" s="9"/>
      <c r="H81" s="15" t="s">
        <v>187</v>
      </c>
      <c r="I81" s="16">
        <v>49</v>
      </c>
      <c r="J81" s="16">
        <v>49</v>
      </c>
      <c r="K81" s="16">
        <v>49</v>
      </c>
      <c r="L81" s="16">
        <v>49</v>
      </c>
      <c r="M81" s="16" t="s">
        <v>188</v>
      </c>
      <c r="N81" s="2">
        <f t="shared" si="2"/>
        <v>2</v>
      </c>
      <c r="O81" s="16">
        <v>16.100000000000001</v>
      </c>
      <c r="P81" s="16">
        <v>62</v>
      </c>
      <c r="Q81" s="17" t="s">
        <v>189</v>
      </c>
      <c r="R81" s="11" t="s">
        <v>127</v>
      </c>
      <c r="S81" s="29">
        <v>0.25967741935483873</v>
      </c>
      <c r="T81" s="15" t="s">
        <v>190</v>
      </c>
      <c r="U81" s="15" t="s">
        <v>190</v>
      </c>
      <c r="V81" s="15" t="s">
        <v>191</v>
      </c>
      <c r="W81" s="15" t="s">
        <v>190</v>
      </c>
      <c r="X81" s="15" t="s">
        <v>190</v>
      </c>
      <c r="Y81" s="9"/>
      <c r="Z81" s="9"/>
      <c r="AA81" s="15"/>
      <c r="AB81" s="15"/>
    </row>
    <row r="82" spans="1:29" s="7" customFormat="1" ht="14" customHeight="1">
      <c r="A82" s="15" t="s">
        <v>21</v>
      </c>
      <c r="B82" s="15" t="s">
        <v>186</v>
      </c>
      <c r="C82" s="9" t="s">
        <v>204</v>
      </c>
      <c r="D82" s="9"/>
      <c r="E82" s="9"/>
      <c r="F82" s="9"/>
      <c r="G82" s="9"/>
      <c r="H82" s="15" t="s">
        <v>187</v>
      </c>
      <c r="I82" s="16">
        <v>49</v>
      </c>
      <c r="J82" s="16">
        <v>49</v>
      </c>
      <c r="K82" s="16">
        <v>49</v>
      </c>
      <c r="L82" s="16">
        <v>49</v>
      </c>
      <c r="M82" s="16" t="s">
        <v>188</v>
      </c>
      <c r="N82" s="2">
        <f t="shared" si="2"/>
        <v>2</v>
      </c>
      <c r="O82" s="16">
        <v>2.5999999999999999E-2</v>
      </c>
      <c r="P82" s="16">
        <v>9.4E-2</v>
      </c>
      <c r="Q82" s="17" t="s">
        <v>189</v>
      </c>
      <c r="R82" s="11" t="s">
        <v>127</v>
      </c>
      <c r="S82" s="29">
        <v>0.27659574468085107</v>
      </c>
      <c r="T82" s="15" t="s">
        <v>190</v>
      </c>
      <c r="U82" s="15" t="s">
        <v>190</v>
      </c>
      <c r="V82" s="15" t="s">
        <v>191</v>
      </c>
      <c r="W82" s="15" t="s">
        <v>190</v>
      </c>
      <c r="X82" s="15" t="s">
        <v>190</v>
      </c>
      <c r="Y82" s="9"/>
      <c r="Z82" s="9"/>
      <c r="AA82" s="15"/>
      <c r="AB82" s="15"/>
    </row>
    <row r="83" spans="1:29" s="7" customFormat="1" ht="14" customHeight="1">
      <c r="A83" s="15" t="s">
        <v>21</v>
      </c>
      <c r="B83" s="15" t="s">
        <v>186</v>
      </c>
      <c r="C83" s="9" t="s">
        <v>202</v>
      </c>
      <c r="D83" s="9"/>
      <c r="E83" s="9"/>
      <c r="F83" s="9"/>
      <c r="G83" s="9"/>
      <c r="H83" s="15" t="s">
        <v>187</v>
      </c>
      <c r="I83" s="16">
        <v>49</v>
      </c>
      <c r="J83" s="16">
        <v>49</v>
      </c>
      <c r="K83" s="16">
        <v>49</v>
      </c>
      <c r="L83" s="16">
        <v>49</v>
      </c>
      <c r="M83" s="16" t="s">
        <v>188</v>
      </c>
      <c r="N83" s="2">
        <f t="shared" si="2"/>
        <v>2</v>
      </c>
      <c r="O83" s="16">
        <v>1.7999999999999999E-2</v>
      </c>
      <c r="P83" s="16">
        <v>6.4000000000000001E-2</v>
      </c>
      <c r="Q83" s="17" t="s">
        <v>189</v>
      </c>
      <c r="R83" s="11" t="s">
        <v>127</v>
      </c>
      <c r="S83" s="29">
        <v>0.28125</v>
      </c>
      <c r="T83" s="15" t="s">
        <v>190</v>
      </c>
      <c r="U83" s="15" t="s">
        <v>190</v>
      </c>
      <c r="V83" s="15" t="s">
        <v>191</v>
      </c>
      <c r="W83" s="15" t="s">
        <v>190</v>
      </c>
      <c r="X83" s="15" t="s">
        <v>190</v>
      </c>
      <c r="Y83" s="9"/>
      <c r="Z83" s="9"/>
      <c r="AA83" s="15"/>
      <c r="AB83" s="15"/>
    </row>
    <row r="84" spans="1:29" s="7" customFormat="1" ht="14" customHeight="1">
      <c r="A84" s="4" t="s">
        <v>21</v>
      </c>
      <c r="B84" s="4" t="s">
        <v>132</v>
      </c>
      <c r="C84" s="4" t="s">
        <v>61</v>
      </c>
      <c r="D84" s="4"/>
      <c r="E84" s="4"/>
      <c r="F84" s="4"/>
      <c r="G84" s="4"/>
      <c r="H84" s="4" t="s">
        <v>133</v>
      </c>
      <c r="I84" s="6" t="s">
        <v>126</v>
      </c>
      <c r="J84" s="6">
        <v>30</v>
      </c>
      <c r="K84" s="6" t="s">
        <v>126</v>
      </c>
      <c r="L84" s="6">
        <v>30</v>
      </c>
      <c r="M84" s="6" t="s">
        <v>127</v>
      </c>
      <c r="N84" s="2">
        <f t="shared" si="2"/>
        <v>2</v>
      </c>
      <c r="O84" s="6">
        <v>0.17</v>
      </c>
      <c r="P84" s="6">
        <v>1</v>
      </c>
      <c r="Q84" s="6" t="s">
        <v>134</v>
      </c>
      <c r="R84" s="6" t="s">
        <v>127</v>
      </c>
      <c r="S84" s="28">
        <v>0.17</v>
      </c>
      <c r="T84" s="6" t="s">
        <v>126</v>
      </c>
      <c r="U84" s="6" t="s">
        <v>126</v>
      </c>
      <c r="V84" s="6" t="s">
        <v>135</v>
      </c>
      <c r="W84" s="6" t="s">
        <v>126</v>
      </c>
      <c r="X84" s="6" t="s">
        <v>126</v>
      </c>
      <c r="Y84" s="4" t="s">
        <v>136</v>
      </c>
    </row>
    <row r="85" spans="1:29" s="7" customFormat="1" ht="14" customHeight="1">
      <c r="A85" s="4" t="s">
        <v>21</v>
      </c>
      <c r="B85" s="4" t="s">
        <v>347</v>
      </c>
      <c r="C85" s="4" t="s">
        <v>154</v>
      </c>
      <c r="D85" s="4"/>
      <c r="E85" s="4" t="s">
        <v>348</v>
      </c>
      <c r="F85" s="4">
        <v>10</v>
      </c>
      <c r="G85" s="4"/>
      <c r="H85" s="4" t="s">
        <v>349</v>
      </c>
      <c r="I85" s="6">
        <v>48</v>
      </c>
      <c r="J85" s="6">
        <v>48</v>
      </c>
      <c r="K85" s="6">
        <v>48</v>
      </c>
      <c r="L85" s="6">
        <v>48</v>
      </c>
      <c r="M85" s="6" t="s">
        <v>127</v>
      </c>
      <c r="N85" s="2">
        <f t="shared" si="2"/>
        <v>2</v>
      </c>
      <c r="O85" s="6">
        <v>0.65</v>
      </c>
      <c r="P85" s="6">
        <v>1.89</v>
      </c>
      <c r="Q85" s="6" t="s">
        <v>134</v>
      </c>
      <c r="R85" s="6" t="s">
        <v>127</v>
      </c>
      <c r="S85" s="28">
        <f>O85/P85</f>
        <v>0.34391534391534395</v>
      </c>
      <c r="T85" s="6"/>
      <c r="U85" s="6"/>
      <c r="V85" s="6" t="s">
        <v>129</v>
      </c>
      <c r="W85" s="6"/>
      <c r="X85" s="6"/>
      <c r="Y85" s="4"/>
    </row>
    <row r="86" spans="1:29" s="7" customFormat="1" ht="14" customHeight="1">
      <c r="A86" s="15" t="s">
        <v>21</v>
      </c>
      <c r="B86" s="15" t="s">
        <v>186</v>
      </c>
      <c r="C86" s="9" t="s">
        <v>281</v>
      </c>
      <c r="D86" s="9" t="s">
        <v>282</v>
      </c>
      <c r="E86" s="9" t="s">
        <v>296</v>
      </c>
      <c r="F86" s="9">
        <v>5</v>
      </c>
      <c r="G86" s="9"/>
      <c r="H86" s="15" t="s">
        <v>205</v>
      </c>
      <c r="I86" s="16">
        <v>49</v>
      </c>
      <c r="J86" s="16">
        <v>49</v>
      </c>
      <c r="K86" s="16">
        <v>49</v>
      </c>
      <c r="L86" s="16">
        <v>49</v>
      </c>
      <c r="M86" s="16" t="s">
        <v>188</v>
      </c>
      <c r="N86" s="2">
        <f t="shared" si="2"/>
        <v>2</v>
      </c>
      <c r="O86" s="16">
        <v>201</v>
      </c>
      <c r="P86" s="16">
        <v>322</v>
      </c>
      <c r="Q86" s="17" t="s">
        <v>206</v>
      </c>
      <c r="R86" s="17" t="s">
        <v>59</v>
      </c>
      <c r="S86" s="29">
        <v>0.62422360248447206</v>
      </c>
      <c r="T86" s="15" t="s">
        <v>190</v>
      </c>
      <c r="U86" s="15" t="s">
        <v>190</v>
      </c>
      <c r="V86" s="15" t="s">
        <v>191</v>
      </c>
      <c r="W86" s="15" t="s">
        <v>190</v>
      </c>
      <c r="X86" s="15" t="s">
        <v>190</v>
      </c>
      <c r="Y86" s="9"/>
      <c r="Z86" s="9"/>
      <c r="AA86" s="15"/>
      <c r="AB86" s="15"/>
    </row>
    <row r="87" spans="1:29" s="1" customFormat="1" ht="14" customHeight="1">
      <c r="A87" s="15" t="s">
        <v>21</v>
      </c>
      <c r="B87" s="15" t="s">
        <v>186</v>
      </c>
      <c r="C87" s="9" t="s">
        <v>195</v>
      </c>
      <c r="D87" s="9" t="s">
        <v>266</v>
      </c>
      <c r="E87" s="9" t="s">
        <v>296</v>
      </c>
      <c r="F87" s="9">
        <v>5</v>
      </c>
      <c r="G87" s="9"/>
      <c r="H87" s="15" t="s">
        <v>205</v>
      </c>
      <c r="I87" s="16">
        <v>49</v>
      </c>
      <c r="J87" s="16">
        <v>49</v>
      </c>
      <c r="K87" s="16">
        <v>49</v>
      </c>
      <c r="L87" s="16">
        <v>49</v>
      </c>
      <c r="M87" s="16" t="s">
        <v>188</v>
      </c>
      <c r="N87" s="2">
        <f t="shared" si="2"/>
        <v>2</v>
      </c>
      <c r="O87" s="16">
        <v>2939</v>
      </c>
      <c r="P87" s="16">
        <v>4782</v>
      </c>
      <c r="Q87" s="17" t="s">
        <v>206</v>
      </c>
      <c r="R87" s="17" t="s">
        <v>59</v>
      </c>
      <c r="S87" s="29">
        <v>0.61459640317858633</v>
      </c>
      <c r="T87" s="15" t="s">
        <v>190</v>
      </c>
      <c r="U87" s="15" t="s">
        <v>190</v>
      </c>
      <c r="V87" s="15" t="s">
        <v>191</v>
      </c>
      <c r="W87" s="15" t="s">
        <v>190</v>
      </c>
      <c r="X87" s="15" t="s">
        <v>190</v>
      </c>
      <c r="Y87" s="9"/>
      <c r="Z87" s="9"/>
      <c r="AA87" s="15"/>
      <c r="AB87" s="15"/>
      <c r="AC87" s="7"/>
    </row>
    <row r="88" spans="1:29" s="1" customFormat="1" ht="14" customHeight="1">
      <c r="A88" s="15" t="s">
        <v>21</v>
      </c>
      <c r="B88" s="15" t="s">
        <v>186</v>
      </c>
      <c r="C88" s="9" t="s">
        <v>194</v>
      </c>
      <c r="D88" s="9" t="s">
        <v>266</v>
      </c>
      <c r="E88" s="9" t="s">
        <v>296</v>
      </c>
      <c r="F88" s="9">
        <v>5</v>
      </c>
      <c r="G88" s="9"/>
      <c r="H88" s="15" t="s">
        <v>205</v>
      </c>
      <c r="I88" s="16">
        <v>49</v>
      </c>
      <c r="J88" s="16">
        <v>49</v>
      </c>
      <c r="K88" s="16">
        <v>49</v>
      </c>
      <c r="L88" s="16">
        <v>49</v>
      </c>
      <c r="M88" s="16" t="s">
        <v>188</v>
      </c>
      <c r="N88" s="2">
        <f t="shared" si="2"/>
        <v>2</v>
      </c>
      <c r="O88" s="16">
        <v>616</v>
      </c>
      <c r="P88" s="16">
        <v>935</v>
      </c>
      <c r="Q88" s="17" t="s">
        <v>206</v>
      </c>
      <c r="R88" s="17" t="s">
        <v>59</v>
      </c>
      <c r="S88" s="29">
        <v>0.6588235294117647</v>
      </c>
      <c r="T88" s="15" t="s">
        <v>190</v>
      </c>
      <c r="U88" s="15" t="s">
        <v>190</v>
      </c>
      <c r="V88" s="15" t="s">
        <v>191</v>
      </c>
      <c r="W88" s="15" t="s">
        <v>190</v>
      </c>
      <c r="X88" s="15" t="s">
        <v>190</v>
      </c>
      <c r="Y88" s="9"/>
      <c r="Z88" s="9"/>
      <c r="AA88" s="15"/>
      <c r="AB88" s="15"/>
      <c r="AC88" s="7"/>
    </row>
    <row r="89" spans="1:29" s="1" customFormat="1" ht="14" customHeight="1">
      <c r="A89" s="15" t="s">
        <v>21</v>
      </c>
      <c r="B89" s="15" t="s">
        <v>186</v>
      </c>
      <c r="C89" s="9" t="s">
        <v>196</v>
      </c>
      <c r="D89" s="9" t="s">
        <v>283</v>
      </c>
      <c r="E89" s="9" t="s">
        <v>296</v>
      </c>
      <c r="F89" s="9">
        <v>5</v>
      </c>
      <c r="G89" s="9"/>
      <c r="H89" s="15" t="s">
        <v>205</v>
      </c>
      <c r="I89" s="16">
        <v>49</v>
      </c>
      <c r="J89" s="16">
        <v>49</v>
      </c>
      <c r="K89" s="16">
        <v>49</v>
      </c>
      <c r="L89" s="16">
        <v>49</v>
      </c>
      <c r="M89" s="16" t="s">
        <v>188</v>
      </c>
      <c r="N89" s="2">
        <f t="shared" si="2"/>
        <v>2</v>
      </c>
      <c r="O89" s="16">
        <v>44</v>
      </c>
      <c r="P89" s="16">
        <v>68</v>
      </c>
      <c r="Q89" s="17" t="s">
        <v>206</v>
      </c>
      <c r="R89" s="17" t="s">
        <v>59</v>
      </c>
      <c r="S89" s="29">
        <v>0.6470588235294118</v>
      </c>
      <c r="T89" s="15" t="s">
        <v>190</v>
      </c>
      <c r="U89" s="15" t="s">
        <v>190</v>
      </c>
      <c r="V89" s="15" t="s">
        <v>191</v>
      </c>
      <c r="W89" s="15" t="s">
        <v>190</v>
      </c>
      <c r="X89" s="15" t="s">
        <v>190</v>
      </c>
      <c r="Y89" s="9"/>
      <c r="Z89" s="9"/>
      <c r="AA89" s="15"/>
      <c r="AB89" s="15"/>
      <c r="AC89" s="7"/>
    </row>
    <row r="90" spans="1:29" s="1" customFormat="1" ht="14" customHeight="1">
      <c r="A90" s="15" t="s">
        <v>21</v>
      </c>
      <c r="B90" s="15" t="s">
        <v>186</v>
      </c>
      <c r="C90" s="9" t="s">
        <v>192</v>
      </c>
      <c r="D90" s="9" t="s">
        <v>270</v>
      </c>
      <c r="E90" s="9" t="s">
        <v>296</v>
      </c>
      <c r="F90" s="9">
        <v>5</v>
      </c>
      <c r="G90" s="9"/>
      <c r="H90" s="15" t="s">
        <v>205</v>
      </c>
      <c r="I90" s="16">
        <v>49</v>
      </c>
      <c r="J90" s="16">
        <v>49</v>
      </c>
      <c r="K90" s="16">
        <v>49</v>
      </c>
      <c r="L90" s="16">
        <v>49</v>
      </c>
      <c r="M90" s="16" t="s">
        <v>188</v>
      </c>
      <c r="N90" s="2">
        <f t="shared" si="2"/>
        <v>2</v>
      </c>
      <c r="O90" s="16">
        <v>17</v>
      </c>
      <c r="P90" s="16">
        <v>27</v>
      </c>
      <c r="Q90" s="17" t="s">
        <v>206</v>
      </c>
      <c r="R90" s="17" t="s">
        <v>59</v>
      </c>
      <c r="S90" s="29">
        <v>0.62962962962962965</v>
      </c>
      <c r="T90" s="15" t="s">
        <v>190</v>
      </c>
      <c r="U90" s="15" t="s">
        <v>190</v>
      </c>
      <c r="V90" s="15" t="s">
        <v>191</v>
      </c>
      <c r="W90" s="15" t="s">
        <v>190</v>
      </c>
      <c r="X90" s="15" t="s">
        <v>190</v>
      </c>
      <c r="Y90" s="9"/>
      <c r="Z90" s="9"/>
      <c r="AA90" s="15"/>
      <c r="AB90" s="15"/>
      <c r="AC90" s="7"/>
    </row>
    <row r="91" spans="1:29" s="1" customFormat="1" ht="14" customHeight="1">
      <c r="A91" s="15" t="s">
        <v>21</v>
      </c>
      <c r="B91" s="15" t="s">
        <v>186</v>
      </c>
      <c r="C91" s="9" t="s">
        <v>197</v>
      </c>
      <c r="D91" s="9" t="s">
        <v>279</v>
      </c>
      <c r="E91" s="9" t="s">
        <v>298</v>
      </c>
      <c r="F91" s="9">
        <v>6</v>
      </c>
      <c r="G91" s="9"/>
      <c r="H91" s="15" t="s">
        <v>205</v>
      </c>
      <c r="I91" s="16">
        <v>49</v>
      </c>
      <c r="J91" s="16">
        <v>49</v>
      </c>
      <c r="K91" s="16">
        <v>49</v>
      </c>
      <c r="L91" s="16">
        <v>49</v>
      </c>
      <c r="M91" s="16" t="s">
        <v>188</v>
      </c>
      <c r="N91" s="2">
        <f t="shared" si="2"/>
        <v>2</v>
      </c>
      <c r="O91" s="16">
        <v>862</v>
      </c>
      <c r="P91" s="16">
        <v>1540</v>
      </c>
      <c r="Q91" s="17" t="s">
        <v>206</v>
      </c>
      <c r="R91" s="17" t="s">
        <v>59</v>
      </c>
      <c r="S91" s="29">
        <v>0.55974025974025976</v>
      </c>
      <c r="T91" s="15" t="s">
        <v>190</v>
      </c>
      <c r="U91" s="15" t="s">
        <v>190</v>
      </c>
      <c r="V91" s="15" t="s">
        <v>191</v>
      </c>
      <c r="W91" s="15" t="s">
        <v>190</v>
      </c>
      <c r="X91" s="15" t="s">
        <v>190</v>
      </c>
      <c r="Y91" s="9"/>
      <c r="Z91" s="9"/>
      <c r="AA91" s="15"/>
      <c r="AB91" s="15"/>
      <c r="AC91" s="7"/>
    </row>
    <row r="92" spans="1:29" s="1" customFormat="1" ht="14" customHeight="1">
      <c r="A92" s="15" t="s">
        <v>21</v>
      </c>
      <c r="B92" s="15" t="s">
        <v>186</v>
      </c>
      <c r="C92" s="9" t="s">
        <v>199</v>
      </c>
      <c r="D92" s="9" t="s">
        <v>278</v>
      </c>
      <c r="E92" s="9" t="s">
        <v>298</v>
      </c>
      <c r="F92" s="9">
        <v>6</v>
      </c>
      <c r="G92" s="9"/>
      <c r="H92" s="15" t="s">
        <v>205</v>
      </c>
      <c r="I92" s="16">
        <v>49</v>
      </c>
      <c r="J92" s="16">
        <v>49</v>
      </c>
      <c r="K92" s="16">
        <v>49</v>
      </c>
      <c r="L92" s="16">
        <v>49</v>
      </c>
      <c r="M92" s="16" t="s">
        <v>188</v>
      </c>
      <c r="N92" s="2">
        <f t="shared" si="2"/>
        <v>2</v>
      </c>
      <c r="O92" s="16">
        <v>399</v>
      </c>
      <c r="P92" s="16">
        <v>756</v>
      </c>
      <c r="Q92" s="17" t="s">
        <v>206</v>
      </c>
      <c r="R92" s="17" t="s">
        <v>59</v>
      </c>
      <c r="S92" s="29">
        <v>0.52777777777777779</v>
      </c>
      <c r="T92" s="15" t="s">
        <v>190</v>
      </c>
      <c r="U92" s="15" t="s">
        <v>190</v>
      </c>
      <c r="V92" s="15" t="s">
        <v>191</v>
      </c>
      <c r="W92" s="15" t="s">
        <v>190</v>
      </c>
      <c r="X92" s="15" t="s">
        <v>190</v>
      </c>
      <c r="Y92" s="9"/>
      <c r="Z92" s="9"/>
      <c r="AA92" s="15"/>
      <c r="AB92" s="15"/>
      <c r="AC92" s="7"/>
    </row>
    <row r="93" spans="1:29" s="1" customFormat="1" ht="14" customHeight="1">
      <c r="A93" s="15" t="s">
        <v>21</v>
      </c>
      <c r="B93" s="15" t="s">
        <v>186</v>
      </c>
      <c r="C93" s="9" t="s">
        <v>193</v>
      </c>
      <c r="D93" s="9" t="s">
        <v>271</v>
      </c>
      <c r="E93" s="9" t="s">
        <v>298</v>
      </c>
      <c r="F93" s="9">
        <v>6</v>
      </c>
      <c r="G93" s="9"/>
      <c r="H93" s="15" t="s">
        <v>205</v>
      </c>
      <c r="I93" s="16">
        <v>49</v>
      </c>
      <c r="J93" s="16">
        <v>49</v>
      </c>
      <c r="K93" s="16">
        <v>49</v>
      </c>
      <c r="L93" s="16">
        <v>49</v>
      </c>
      <c r="M93" s="16" t="s">
        <v>188</v>
      </c>
      <c r="N93" s="2">
        <f t="shared" si="2"/>
        <v>2</v>
      </c>
      <c r="O93" s="16">
        <v>8</v>
      </c>
      <c r="P93" s="16">
        <v>19</v>
      </c>
      <c r="Q93" s="17" t="s">
        <v>206</v>
      </c>
      <c r="R93" s="17" t="s">
        <v>59</v>
      </c>
      <c r="S93" s="29">
        <v>0.42105263157894735</v>
      </c>
      <c r="T93" s="15" t="s">
        <v>190</v>
      </c>
      <c r="U93" s="15" t="s">
        <v>190</v>
      </c>
      <c r="V93" s="15" t="s">
        <v>191</v>
      </c>
      <c r="W93" s="15" t="s">
        <v>190</v>
      </c>
      <c r="X93" s="15" t="s">
        <v>190</v>
      </c>
      <c r="Y93" s="9"/>
      <c r="Z93" s="9"/>
      <c r="AA93" s="15"/>
      <c r="AB93" s="15"/>
      <c r="AC93" s="7"/>
    </row>
    <row r="94" spans="1:29" s="1" customFormat="1" ht="14" customHeight="1">
      <c r="A94" s="15" t="s">
        <v>21</v>
      </c>
      <c r="B94" s="15" t="s">
        <v>186</v>
      </c>
      <c r="C94" s="9" t="s">
        <v>200</v>
      </c>
      <c r="D94" s="9" t="s">
        <v>277</v>
      </c>
      <c r="E94" s="9" t="s">
        <v>300</v>
      </c>
      <c r="F94" s="9">
        <v>7</v>
      </c>
      <c r="G94" s="9"/>
      <c r="H94" s="15" t="s">
        <v>205</v>
      </c>
      <c r="I94" s="16">
        <v>49</v>
      </c>
      <c r="J94" s="16">
        <v>49</v>
      </c>
      <c r="K94" s="16">
        <v>49</v>
      </c>
      <c r="L94" s="16">
        <v>49</v>
      </c>
      <c r="M94" s="16" t="s">
        <v>188</v>
      </c>
      <c r="N94" s="2">
        <f t="shared" si="2"/>
        <v>2</v>
      </c>
      <c r="O94" s="16">
        <v>66</v>
      </c>
      <c r="P94" s="16">
        <v>164</v>
      </c>
      <c r="Q94" s="17" t="s">
        <v>206</v>
      </c>
      <c r="R94" s="17" t="s">
        <v>59</v>
      </c>
      <c r="S94" s="29">
        <v>0.40243902439024393</v>
      </c>
      <c r="T94" s="15" t="s">
        <v>190</v>
      </c>
      <c r="U94" s="15" t="s">
        <v>190</v>
      </c>
      <c r="V94" s="15" t="s">
        <v>191</v>
      </c>
      <c r="W94" s="15" t="s">
        <v>190</v>
      </c>
      <c r="X94" s="15" t="s">
        <v>190</v>
      </c>
      <c r="Y94" s="9"/>
      <c r="Z94" s="9"/>
      <c r="AA94" s="15"/>
      <c r="AB94" s="15"/>
      <c r="AC94" s="7"/>
    </row>
    <row r="95" spans="1:29" s="1" customFormat="1" ht="14" customHeight="1">
      <c r="A95" s="15" t="s">
        <v>21</v>
      </c>
      <c r="B95" s="15" t="s">
        <v>186</v>
      </c>
      <c r="C95" s="9" t="s">
        <v>198</v>
      </c>
      <c r="D95" s="9" t="s">
        <v>280</v>
      </c>
      <c r="E95" s="9" t="s">
        <v>298</v>
      </c>
      <c r="F95" s="9"/>
      <c r="G95" s="9"/>
      <c r="H95" s="15" t="s">
        <v>205</v>
      </c>
      <c r="I95" s="16">
        <v>49</v>
      </c>
      <c r="J95" s="16">
        <v>49</v>
      </c>
      <c r="K95" s="16">
        <v>49</v>
      </c>
      <c r="L95" s="16">
        <v>49</v>
      </c>
      <c r="M95" s="16" t="s">
        <v>188</v>
      </c>
      <c r="N95" s="2">
        <f t="shared" si="2"/>
        <v>2</v>
      </c>
      <c r="O95" s="16">
        <v>242</v>
      </c>
      <c r="P95" s="16">
        <v>423</v>
      </c>
      <c r="Q95" s="17" t="s">
        <v>206</v>
      </c>
      <c r="R95" s="17" t="s">
        <v>59</v>
      </c>
      <c r="S95" s="29">
        <v>0.5721040189125296</v>
      </c>
      <c r="T95" s="15" t="s">
        <v>190</v>
      </c>
      <c r="U95" s="15" t="s">
        <v>190</v>
      </c>
      <c r="V95" s="15" t="s">
        <v>191</v>
      </c>
      <c r="W95" s="15" t="s">
        <v>190</v>
      </c>
      <c r="X95" s="15" t="s">
        <v>190</v>
      </c>
      <c r="Y95" s="9"/>
      <c r="Z95" s="9"/>
      <c r="AA95" s="15"/>
      <c r="AB95" s="15"/>
      <c r="AC95" s="7"/>
    </row>
    <row r="96" spans="1:29" s="1" customFormat="1" ht="14" customHeight="1">
      <c r="A96" s="15" t="s">
        <v>21</v>
      </c>
      <c r="B96" s="15" t="s">
        <v>186</v>
      </c>
      <c r="C96" s="9" t="s">
        <v>201</v>
      </c>
      <c r="D96" s="9"/>
      <c r="E96" s="9"/>
      <c r="F96" s="9"/>
      <c r="G96" s="9"/>
      <c r="H96" s="15" t="s">
        <v>205</v>
      </c>
      <c r="I96" s="16">
        <v>49</v>
      </c>
      <c r="J96" s="16">
        <v>49</v>
      </c>
      <c r="K96" s="16">
        <v>49</v>
      </c>
      <c r="L96" s="16">
        <v>49</v>
      </c>
      <c r="M96" s="16" t="s">
        <v>188</v>
      </c>
      <c r="N96" s="2">
        <f t="shared" si="2"/>
        <v>2</v>
      </c>
      <c r="O96" s="16">
        <v>5459</v>
      </c>
      <c r="P96" s="16">
        <v>9560</v>
      </c>
      <c r="Q96" s="17" t="s">
        <v>206</v>
      </c>
      <c r="R96" s="17" t="s">
        <v>59</v>
      </c>
      <c r="S96" s="29">
        <v>0.57102510460251044</v>
      </c>
      <c r="T96" s="15" t="s">
        <v>190</v>
      </c>
      <c r="U96" s="15" t="s">
        <v>190</v>
      </c>
      <c r="V96" s="15" t="s">
        <v>191</v>
      </c>
      <c r="W96" s="15" t="s">
        <v>190</v>
      </c>
      <c r="X96" s="15" t="s">
        <v>190</v>
      </c>
      <c r="Y96" s="9"/>
      <c r="Z96" s="9"/>
      <c r="AA96" s="15"/>
      <c r="AB96" s="15"/>
      <c r="AC96" s="7"/>
    </row>
    <row r="97" spans="1:262" s="1" customFormat="1" ht="14" customHeight="1">
      <c r="A97" s="15" t="s">
        <v>21</v>
      </c>
      <c r="B97" s="15" t="s">
        <v>186</v>
      </c>
      <c r="C97" s="9" t="s">
        <v>203</v>
      </c>
      <c r="D97" s="9"/>
      <c r="E97" s="9"/>
      <c r="F97" s="9"/>
      <c r="G97" s="9"/>
      <c r="H97" s="15" t="s">
        <v>205</v>
      </c>
      <c r="I97" s="16">
        <v>49</v>
      </c>
      <c r="J97" s="16">
        <v>49</v>
      </c>
      <c r="K97" s="16">
        <v>49</v>
      </c>
      <c r="L97" s="16">
        <v>49</v>
      </c>
      <c r="M97" s="16" t="s">
        <v>188</v>
      </c>
      <c r="N97" s="2">
        <f t="shared" si="2"/>
        <v>2</v>
      </c>
      <c r="O97" s="16">
        <v>2.8</v>
      </c>
      <c r="P97" s="16">
        <v>4.8</v>
      </c>
      <c r="Q97" s="17" t="s">
        <v>206</v>
      </c>
      <c r="R97" s="17" t="s">
        <v>59</v>
      </c>
      <c r="S97" s="29">
        <v>0.58333333333333337</v>
      </c>
      <c r="T97" s="15" t="s">
        <v>190</v>
      </c>
      <c r="U97" s="15" t="s">
        <v>190</v>
      </c>
      <c r="V97" s="15" t="s">
        <v>191</v>
      </c>
      <c r="W97" s="15" t="s">
        <v>190</v>
      </c>
      <c r="X97" s="15" t="s">
        <v>190</v>
      </c>
      <c r="Y97" s="9"/>
      <c r="Z97" s="9"/>
      <c r="AA97" s="15"/>
      <c r="AB97" s="15"/>
      <c r="AC97" s="7"/>
    </row>
    <row r="98" spans="1:262" s="1" customFormat="1" ht="14" customHeight="1">
      <c r="A98" s="15" t="s">
        <v>21</v>
      </c>
      <c r="B98" s="15" t="s">
        <v>186</v>
      </c>
      <c r="C98" s="9" t="s">
        <v>204</v>
      </c>
      <c r="D98" s="9"/>
      <c r="E98" s="9"/>
      <c r="F98" s="9"/>
      <c r="G98" s="9"/>
      <c r="H98" s="15" t="s">
        <v>205</v>
      </c>
      <c r="I98" s="16">
        <v>49</v>
      </c>
      <c r="J98" s="16">
        <v>49</v>
      </c>
      <c r="K98" s="16">
        <v>49</v>
      </c>
      <c r="L98" s="16">
        <v>49</v>
      </c>
      <c r="M98" s="16" t="s">
        <v>188</v>
      </c>
      <c r="N98" s="2">
        <f t="shared" si="2"/>
        <v>2</v>
      </c>
      <c r="O98" s="16">
        <v>9.9</v>
      </c>
      <c r="P98" s="16">
        <v>13.8</v>
      </c>
      <c r="Q98" s="17" t="s">
        <v>206</v>
      </c>
      <c r="R98" s="17" t="s">
        <v>59</v>
      </c>
      <c r="S98" s="29">
        <v>0.71739130434782605</v>
      </c>
      <c r="T98" s="15" t="s">
        <v>190</v>
      </c>
      <c r="U98" s="15" t="s">
        <v>190</v>
      </c>
      <c r="V98" s="15" t="s">
        <v>191</v>
      </c>
      <c r="W98" s="15" t="s">
        <v>190</v>
      </c>
      <c r="X98" s="15" t="s">
        <v>190</v>
      </c>
      <c r="Y98" s="9"/>
      <c r="Z98" s="9"/>
      <c r="AA98" s="15"/>
      <c r="AB98" s="15"/>
      <c r="AC98" s="7"/>
    </row>
    <row r="99" spans="1:262" s="1" customFormat="1" ht="14" customHeight="1">
      <c r="A99" s="1" t="s">
        <v>21</v>
      </c>
      <c r="B99" s="1" t="s">
        <v>75</v>
      </c>
      <c r="C99" s="3" t="s">
        <v>268</v>
      </c>
      <c r="D99" s="9" t="s">
        <v>268</v>
      </c>
      <c r="E99" s="3" t="s">
        <v>296</v>
      </c>
      <c r="F99" s="3">
        <v>5</v>
      </c>
      <c r="G99" s="3"/>
      <c r="H99" s="1" t="s">
        <v>76</v>
      </c>
      <c r="I99" s="2">
        <v>44</v>
      </c>
      <c r="J99" s="2">
        <v>44</v>
      </c>
      <c r="K99" s="2">
        <v>39</v>
      </c>
      <c r="L99" s="2">
        <v>44</v>
      </c>
      <c r="M99" s="2" t="s">
        <v>59</v>
      </c>
      <c r="N99" s="2">
        <f t="shared" si="2"/>
        <v>2</v>
      </c>
      <c r="O99" s="2"/>
      <c r="P99" s="2"/>
      <c r="Q99" s="11"/>
      <c r="R99" s="11" t="s">
        <v>127</v>
      </c>
      <c r="S99" s="13">
        <v>0.32700000000000001</v>
      </c>
      <c r="T99" s="1" t="s">
        <v>25</v>
      </c>
      <c r="U99" s="1" t="s">
        <v>25</v>
      </c>
      <c r="V99" s="1" t="s">
        <v>52</v>
      </c>
      <c r="W99" s="1" t="s">
        <v>25</v>
      </c>
      <c r="X99" s="1" t="s">
        <v>25</v>
      </c>
      <c r="Y99" s="3"/>
      <c r="Z99" s="3"/>
      <c r="AC99" s="7"/>
    </row>
    <row r="100" spans="1:262" s="1" customFormat="1" ht="14" customHeight="1">
      <c r="A100" s="1" t="s">
        <v>21</v>
      </c>
      <c r="B100" s="1" t="s">
        <v>75</v>
      </c>
      <c r="C100" s="3" t="s">
        <v>266</v>
      </c>
      <c r="D100" s="9" t="s">
        <v>266</v>
      </c>
      <c r="E100" s="3" t="s">
        <v>296</v>
      </c>
      <c r="F100" s="3">
        <v>5</v>
      </c>
      <c r="G100" s="3"/>
      <c r="H100" s="1" t="s">
        <v>76</v>
      </c>
      <c r="I100" s="2">
        <v>44</v>
      </c>
      <c r="J100" s="2">
        <v>44</v>
      </c>
      <c r="K100" s="2">
        <v>42</v>
      </c>
      <c r="L100" s="2">
        <v>44</v>
      </c>
      <c r="M100" s="2" t="s">
        <v>59</v>
      </c>
      <c r="N100" s="2">
        <f t="shared" si="2"/>
        <v>2</v>
      </c>
      <c r="O100" s="2"/>
      <c r="P100" s="2"/>
      <c r="Q100" s="11"/>
      <c r="R100" s="11" t="s">
        <v>127</v>
      </c>
      <c r="S100" s="13">
        <v>0.36</v>
      </c>
      <c r="T100" s="1" t="s">
        <v>25</v>
      </c>
      <c r="U100" s="1" t="s">
        <v>25</v>
      </c>
      <c r="V100" s="1" t="s">
        <v>52</v>
      </c>
      <c r="W100" s="1" t="s">
        <v>25</v>
      </c>
      <c r="X100" s="1" t="s">
        <v>25</v>
      </c>
      <c r="Y100" s="3"/>
      <c r="Z100" s="3"/>
      <c r="AC100" s="7"/>
    </row>
    <row r="101" spans="1:262" s="7" customFormat="1" ht="14" customHeight="1">
      <c r="A101" s="1" t="s">
        <v>21</v>
      </c>
      <c r="B101" s="1" t="s">
        <v>75</v>
      </c>
      <c r="C101" s="3" t="s">
        <v>262</v>
      </c>
      <c r="D101" s="9" t="s">
        <v>262</v>
      </c>
      <c r="E101" s="3" t="s">
        <v>298</v>
      </c>
      <c r="F101" s="3">
        <v>6</v>
      </c>
      <c r="G101" s="3"/>
      <c r="H101" s="1" t="s">
        <v>76</v>
      </c>
      <c r="I101" s="2">
        <v>44</v>
      </c>
      <c r="J101" s="2">
        <v>44</v>
      </c>
      <c r="K101" s="2">
        <v>44</v>
      </c>
      <c r="L101" s="2">
        <v>44</v>
      </c>
      <c r="M101" s="2" t="s">
        <v>59</v>
      </c>
      <c r="N101" s="2">
        <f t="shared" si="2"/>
        <v>2</v>
      </c>
      <c r="O101" s="2"/>
      <c r="P101" s="2"/>
      <c r="Q101" s="11"/>
      <c r="R101" s="11" t="s">
        <v>127</v>
      </c>
      <c r="S101" s="13">
        <v>0.255</v>
      </c>
      <c r="T101" s="1" t="s">
        <v>25</v>
      </c>
      <c r="U101" s="1" t="s">
        <v>25</v>
      </c>
      <c r="V101" s="1" t="s">
        <v>52</v>
      </c>
      <c r="W101" s="1" t="s">
        <v>25</v>
      </c>
      <c r="X101" s="1" t="s">
        <v>25</v>
      </c>
      <c r="Y101" s="3"/>
      <c r="Z101" s="3"/>
      <c r="AA101" s="1"/>
      <c r="AB101" s="1"/>
    </row>
    <row r="102" spans="1:262" s="7" customFormat="1" ht="14" customHeight="1">
      <c r="A102" s="1" t="s">
        <v>21</v>
      </c>
      <c r="B102" s="1" t="s">
        <v>75</v>
      </c>
      <c r="C102" s="3" t="s">
        <v>261</v>
      </c>
      <c r="D102" s="9" t="s">
        <v>261</v>
      </c>
      <c r="E102" s="3" t="s">
        <v>298</v>
      </c>
      <c r="F102" s="3">
        <v>6</v>
      </c>
      <c r="G102" s="3"/>
      <c r="H102" s="1" t="s">
        <v>76</v>
      </c>
      <c r="I102" s="2">
        <v>44</v>
      </c>
      <c r="J102" s="2">
        <v>44</v>
      </c>
      <c r="K102" s="2">
        <v>44</v>
      </c>
      <c r="L102" s="2">
        <v>44</v>
      </c>
      <c r="M102" s="2" t="s">
        <v>59</v>
      </c>
      <c r="N102" s="2">
        <f t="shared" si="2"/>
        <v>2</v>
      </c>
      <c r="O102" s="2"/>
      <c r="P102" s="2"/>
      <c r="Q102" s="11"/>
      <c r="R102" s="11" t="s">
        <v>127</v>
      </c>
      <c r="S102" s="13">
        <v>0.25700000000000001</v>
      </c>
      <c r="T102" s="1" t="s">
        <v>25</v>
      </c>
      <c r="U102" s="1" t="s">
        <v>25</v>
      </c>
      <c r="V102" s="1" t="s">
        <v>52</v>
      </c>
      <c r="W102" s="1" t="s">
        <v>25</v>
      </c>
      <c r="X102" s="1" t="s">
        <v>25</v>
      </c>
      <c r="Y102" s="3"/>
      <c r="Z102" s="3"/>
      <c r="AA102" s="1"/>
      <c r="AB102" s="1"/>
    </row>
    <row r="103" spans="1:262" s="7" customFormat="1" ht="14" customHeight="1">
      <c r="A103" s="1" t="s">
        <v>21</v>
      </c>
      <c r="B103" s="1" t="s">
        <v>75</v>
      </c>
      <c r="C103" s="3" t="s">
        <v>267</v>
      </c>
      <c r="D103" s="9" t="s">
        <v>267</v>
      </c>
      <c r="E103" s="3" t="s">
        <v>300</v>
      </c>
      <c r="F103" s="3">
        <v>7</v>
      </c>
      <c r="G103" s="3"/>
      <c r="H103" s="1" t="s">
        <v>76</v>
      </c>
      <c r="I103" s="2">
        <v>44</v>
      </c>
      <c r="J103" s="2">
        <v>44</v>
      </c>
      <c r="K103" s="2">
        <v>39</v>
      </c>
      <c r="L103" s="2">
        <v>44</v>
      </c>
      <c r="M103" s="2" t="s">
        <v>59</v>
      </c>
      <c r="N103" s="2">
        <f t="shared" si="2"/>
        <v>2</v>
      </c>
      <c r="O103" s="2"/>
      <c r="P103" s="2"/>
      <c r="Q103" s="11"/>
      <c r="R103" s="11" t="s">
        <v>127</v>
      </c>
      <c r="S103" s="13">
        <v>0.20100000000000001</v>
      </c>
      <c r="T103" s="1" t="s">
        <v>25</v>
      </c>
      <c r="U103" s="1" t="s">
        <v>25</v>
      </c>
      <c r="V103" s="1" t="s">
        <v>52</v>
      </c>
      <c r="W103" s="1" t="s">
        <v>25</v>
      </c>
      <c r="X103" s="1" t="s">
        <v>25</v>
      </c>
      <c r="Y103" s="3"/>
      <c r="Z103" s="3"/>
      <c r="AA103" s="1"/>
      <c r="AB103" s="1"/>
    </row>
    <row r="104" spans="1:262" s="7" customFormat="1" ht="14" customHeight="1">
      <c r="A104" s="1" t="s">
        <v>21</v>
      </c>
      <c r="B104" s="1" t="s">
        <v>75</v>
      </c>
      <c r="C104" s="3" t="s">
        <v>263</v>
      </c>
      <c r="D104" s="9" t="s">
        <v>263</v>
      </c>
      <c r="E104" s="3" t="s">
        <v>300</v>
      </c>
      <c r="F104" s="3">
        <v>7</v>
      </c>
      <c r="G104" s="3"/>
      <c r="H104" s="1" t="s">
        <v>76</v>
      </c>
      <c r="I104" s="2">
        <v>44</v>
      </c>
      <c r="J104" s="2">
        <v>44</v>
      </c>
      <c r="K104" s="2">
        <v>44</v>
      </c>
      <c r="L104" s="2">
        <v>44</v>
      </c>
      <c r="M104" s="2" t="s">
        <v>59</v>
      </c>
      <c r="N104" s="2">
        <f t="shared" si="2"/>
        <v>2</v>
      </c>
      <c r="O104" s="2"/>
      <c r="P104" s="2"/>
      <c r="Q104" s="11"/>
      <c r="R104" s="11" t="s">
        <v>127</v>
      </c>
      <c r="S104" s="13">
        <v>0.23899999999999999</v>
      </c>
      <c r="T104" s="1" t="s">
        <v>25</v>
      </c>
      <c r="U104" s="1" t="s">
        <v>25</v>
      </c>
      <c r="V104" s="1" t="s">
        <v>52</v>
      </c>
      <c r="W104" s="1" t="s">
        <v>25</v>
      </c>
      <c r="X104" s="1" t="s">
        <v>25</v>
      </c>
      <c r="Y104" s="3"/>
      <c r="Z104" s="3"/>
      <c r="AA104" s="1"/>
      <c r="AB104" s="1"/>
    </row>
    <row r="105" spans="1:262" s="8" customFormat="1" ht="14" customHeight="1">
      <c r="A105" s="1" t="s">
        <v>21</v>
      </c>
      <c r="B105" s="1" t="s">
        <v>75</v>
      </c>
      <c r="C105" s="3" t="s">
        <v>62</v>
      </c>
      <c r="D105" s="9"/>
      <c r="E105" s="3"/>
      <c r="F105" s="3">
        <v>10</v>
      </c>
      <c r="G105" s="3"/>
      <c r="H105" s="1" t="s">
        <v>76</v>
      </c>
      <c r="I105" s="2" t="s">
        <v>77</v>
      </c>
      <c r="J105" s="2">
        <v>44</v>
      </c>
      <c r="K105" s="2" t="s">
        <v>77</v>
      </c>
      <c r="L105" s="2">
        <v>44</v>
      </c>
      <c r="M105" s="2" t="s">
        <v>59</v>
      </c>
      <c r="N105" s="2">
        <f t="shared" si="2"/>
        <v>2</v>
      </c>
      <c r="O105" s="2"/>
      <c r="P105" s="2"/>
      <c r="Q105" s="11"/>
      <c r="R105" s="11" t="s">
        <v>127</v>
      </c>
      <c r="S105" s="13">
        <v>0.25900000000000001</v>
      </c>
      <c r="T105" s="1" t="s">
        <v>25</v>
      </c>
      <c r="U105" s="1" t="s">
        <v>25</v>
      </c>
      <c r="V105" s="1" t="s">
        <v>52</v>
      </c>
      <c r="W105" s="1" t="s">
        <v>25</v>
      </c>
      <c r="X105" s="1" t="s">
        <v>25</v>
      </c>
      <c r="Y105" s="3"/>
      <c r="Z105" s="3"/>
      <c r="AA105" s="1"/>
      <c r="AB105" s="1"/>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row>
    <row r="106" spans="1:262" s="8" customFormat="1" ht="14" customHeight="1">
      <c r="A106" s="1" t="s">
        <v>21</v>
      </c>
      <c r="B106" s="3" t="s">
        <v>30</v>
      </c>
      <c r="C106" s="3" t="s">
        <v>31</v>
      </c>
      <c r="D106" s="9"/>
      <c r="E106" s="3"/>
      <c r="F106" s="3">
        <v>10</v>
      </c>
      <c r="G106" s="3"/>
      <c r="H106" s="1" t="s">
        <v>32</v>
      </c>
      <c r="I106" s="2">
        <v>22</v>
      </c>
      <c r="J106" s="2">
        <v>24</v>
      </c>
      <c r="K106" s="2">
        <v>23</v>
      </c>
      <c r="L106" s="2">
        <v>25</v>
      </c>
      <c r="M106" s="2" t="s">
        <v>33</v>
      </c>
      <c r="N106" s="2">
        <f t="shared" si="2"/>
        <v>2</v>
      </c>
      <c r="O106" s="2"/>
      <c r="P106" s="2"/>
      <c r="Q106" s="11" t="s">
        <v>34</v>
      </c>
      <c r="R106" s="11" t="s">
        <v>127</v>
      </c>
      <c r="S106" s="13">
        <v>0.42</v>
      </c>
      <c r="T106" s="1">
        <v>0.04</v>
      </c>
      <c r="U106" s="1">
        <v>4.7</v>
      </c>
      <c r="V106" s="1" t="s">
        <v>35</v>
      </c>
      <c r="W106" s="1" t="s">
        <v>36</v>
      </c>
      <c r="X106" s="1" t="s">
        <v>37</v>
      </c>
      <c r="Y106" s="12" t="s">
        <v>38</v>
      </c>
      <c r="Z106" s="3"/>
      <c r="AA106" s="1"/>
      <c r="AB106" s="1"/>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c r="FL106" s="7"/>
      <c r="FM106" s="7"/>
      <c r="FN106" s="7"/>
      <c r="FO106" s="7"/>
      <c r="FP106" s="7"/>
      <c r="FQ106" s="7"/>
      <c r="FR106" s="7"/>
      <c r="FS106" s="7"/>
      <c r="FT106" s="7"/>
      <c r="FU106" s="7"/>
      <c r="FV106" s="7"/>
      <c r="FW106" s="7"/>
      <c r="FX106" s="7"/>
      <c r="FY106" s="7"/>
      <c r="FZ106" s="7"/>
      <c r="GA106" s="7"/>
      <c r="GB106" s="7"/>
      <c r="GC106" s="7"/>
      <c r="GD106" s="7"/>
      <c r="GE106" s="7"/>
      <c r="GF106" s="7"/>
      <c r="GG106" s="7"/>
      <c r="GH106" s="7"/>
      <c r="GI106" s="7"/>
      <c r="GJ106" s="7"/>
      <c r="GK106" s="7"/>
      <c r="GL106" s="7"/>
      <c r="GM106" s="7"/>
      <c r="GN106" s="7"/>
      <c r="GO106" s="7"/>
      <c r="GP106" s="7"/>
      <c r="GQ106" s="7"/>
      <c r="GR106" s="7"/>
      <c r="GS106" s="7"/>
      <c r="GT106" s="7"/>
      <c r="GU106" s="7"/>
      <c r="GV106" s="7"/>
      <c r="GW106" s="7"/>
      <c r="GX106" s="7"/>
      <c r="GY106" s="7"/>
      <c r="GZ106" s="7"/>
      <c r="HA106" s="7"/>
      <c r="HB106" s="7"/>
      <c r="HC106" s="7"/>
      <c r="HD106" s="7"/>
      <c r="HE106" s="7"/>
      <c r="HF106" s="7"/>
      <c r="HG106" s="7"/>
      <c r="HH106" s="7"/>
      <c r="HI106" s="7"/>
      <c r="HJ106" s="7"/>
      <c r="HK106" s="7"/>
      <c r="HL106" s="7"/>
      <c r="HM106" s="7"/>
      <c r="HN106" s="7"/>
      <c r="HO106" s="7"/>
      <c r="HP106" s="7"/>
      <c r="HQ106" s="7"/>
      <c r="HR106" s="7"/>
      <c r="HS106" s="7"/>
      <c r="HT106" s="7"/>
      <c r="HU106" s="7"/>
      <c r="HV106" s="7"/>
      <c r="HW106" s="7"/>
      <c r="HX106" s="7"/>
      <c r="HY106" s="7"/>
      <c r="HZ106" s="7"/>
      <c r="IA106" s="7"/>
      <c r="IB106" s="7"/>
      <c r="IC106" s="7"/>
      <c r="ID106" s="7"/>
      <c r="IE106" s="7"/>
      <c r="IF106" s="7"/>
      <c r="IG106" s="7"/>
      <c r="IH106" s="7"/>
      <c r="II106" s="7"/>
      <c r="IJ106" s="7"/>
      <c r="IK106" s="7"/>
      <c r="IL106" s="7"/>
      <c r="IM106" s="7"/>
      <c r="IN106" s="7"/>
      <c r="IO106" s="7"/>
      <c r="IP106" s="7"/>
      <c r="IQ106" s="7"/>
      <c r="IR106" s="7"/>
      <c r="IS106" s="7"/>
      <c r="IT106" s="7"/>
      <c r="IU106" s="7"/>
      <c r="IV106" s="7"/>
      <c r="IW106" s="7"/>
      <c r="IX106" s="7"/>
      <c r="IY106" s="7"/>
      <c r="IZ106" s="7"/>
      <c r="JA106" s="7"/>
      <c r="JB106" s="7"/>
    </row>
    <row r="107" spans="1:262" s="8" customFormat="1" ht="14" customHeight="1">
      <c r="A107" s="1" t="s">
        <v>21</v>
      </c>
      <c r="B107" s="3" t="s">
        <v>30</v>
      </c>
      <c r="C107" s="3" t="s">
        <v>31</v>
      </c>
      <c r="D107" s="9"/>
      <c r="E107" s="3"/>
      <c r="F107" s="3">
        <v>10</v>
      </c>
      <c r="G107" s="3"/>
      <c r="H107" s="1" t="s">
        <v>39</v>
      </c>
      <c r="I107" s="2">
        <v>22</v>
      </c>
      <c r="J107" s="2">
        <v>24</v>
      </c>
      <c r="K107" s="2">
        <v>23</v>
      </c>
      <c r="L107" s="2">
        <v>25</v>
      </c>
      <c r="M107" s="2" t="s">
        <v>24</v>
      </c>
      <c r="N107" s="2">
        <f t="shared" ref="N107:N143" si="3">IF(L107&gt;50, 3, IF(L107&gt;20, 2, 1))</f>
        <v>2</v>
      </c>
      <c r="O107" s="2"/>
      <c r="P107" s="2"/>
      <c r="Q107" s="11" t="s">
        <v>40</v>
      </c>
      <c r="R107" s="11" t="s">
        <v>59</v>
      </c>
      <c r="S107" s="13">
        <v>0.6</v>
      </c>
      <c r="T107" s="1">
        <v>0.1</v>
      </c>
      <c r="U107" s="1">
        <v>2.1</v>
      </c>
      <c r="V107" s="1" t="s">
        <v>35</v>
      </c>
      <c r="W107" s="1" t="s">
        <v>36</v>
      </c>
      <c r="X107" s="1" t="s">
        <v>37</v>
      </c>
      <c r="Y107" s="12" t="s">
        <v>38</v>
      </c>
      <c r="Z107" s="3"/>
      <c r="AA107" s="1"/>
      <c r="AB107" s="1"/>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row>
    <row r="108" spans="1:262" s="8" customFormat="1" ht="14" customHeight="1">
      <c r="A108" s="4" t="s">
        <v>21</v>
      </c>
      <c r="B108" s="4" t="s">
        <v>137</v>
      </c>
      <c r="C108" s="4" t="s">
        <v>266</v>
      </c>
      <c r="D108" s="9" t="s">
        <v>266</v>
      </c>
      <c r="E108" s="4" t="s">
        <v>296</v>
      </c>
      <c r="F108" s="4">
        <v>5</v>
      </c>
      <c r="G108" s="4"/>
      <c r="H108" s="4" t="s">
        <v>125</v>
      </c>
      <c r="I108" s="6" t="s">
        <v>126</v>
      </c>
      <c r="J108" s="6">
        <v>415</v>
      </c>
      <c r="K108" s="6" t="s">
        <v>126</v>
      </c>
      <c r="L108" s="6">
        <v>373</v>
      </c>
      <c r="M108" s="6" t="s">
        <v>127</v>
      </c>
      <c r="N108" s="2">
        <f t="shared" si="3"/>
        <v>3</v>
      </c>
      <c r="O108" s="6">
        <v>0.04</v>
      </c>
      <c r="P108" s="6">
        <v>0.15</v>
      </c>
      <c r="Q108" s="6" t="s">
        <v>134</v>
      </c>
      <c r="R108" s="6" t="s">
        <v>127</v>
      </c>
      <c r="S108" s="28">
        <v>0.26666666666666666</v>
      </c>
      <c r="T108" s="6" t="s">
        <v>126</v>
      </c>
      <c r="U108" s="6" t="s">
        <v>126</v>
      </c>
      <c r="V108" s="6" t="s">
        <v>138</v>
      </c>
      <c r="W108" s="6" t="s">
        <v>126</v>
      </c>
      <c r="X108" s="6" t="s">
        <v>126</v>
      </c>
      <c r="Y108" s="4" t="s">
        <v>139</v>
      </c>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c r="HJ108" s="7"/>
      <c r="HK108" s="7"/>
      <c r="HL108" s="7"/>
      <c r="HM108" s="7"/>
      <c r="HN108" s="7"/>
      <c r="HO108" s="7"/>
      <c r="HP108" s="7"/>
      <c r="HQ108" s="7"/>
      <c r="HR108" s="7"/>
      <c r="HS108" s="7"/>
      <c r="HT108" s="7"/>
      <c r="HU108" s="7"/>
      <c r="HV108" s="7"/>
      <c r="HW108" s="7"/>
      <c r="HX108" s="7"/>
      <c r="HY108" s="7"/>
      <c r="HZ108" s="7"/>
      <c r="IA108" s="7"/>
      <c r="IB108" s="7"/>
      <c r="IC108" s="7"/>
      <c r="ID108" s="7"/>
      <c r="IE108" s="7"/>
      <c r="IF108" s="7"/>
      <c r="IG108" s="7"/>
      <c r="IH108" s="7"/>
      <c r="II108" s="7"/>
      <c r="IJ108" s="7"/>
      <c r="IK108" s="7"/>
      <c r="IL108" s="7"/>
      <c r="IM108" s="7"/>
      <c r="IN108" s="7"/>
      <c r="IO108" s="7"/>
      <c r="IP108" s="7"/>
      <c r="IQ108" s="7"/>
      <c r="IR108" s="7"/>
      <c r="IS108" s="7"/>
      <c r="IT108" s="7"/>
      <c r="IU108" s="7"/>
      <c r="IV108" s="7"/>
      <c r="IW108" s="7"/>
      <c r="IX108" s="7"/>
      <c r="IY108" s="7"/>
      <c r="IZ108" s="7"/>
      <c r="JA108" s="7"/>
      <c r="JB108" s="7"/>
    </row>
    <row r="109" spans="1:262" s="8" customFormat="1" ht="14" customHeight="1">
      <c r="A109" s="1" t="s">
        <v>21</v>
      </c>
      <c r="B109" s="3" t="s">
        <v>70</v>
      </c>
      <c r="C109" s="3" t="s">
        <v>266</v>
      </c>
      <c r="D109" s="9" t="s">
        <v>266</v>
      </c>
      <c r="E109" s="3" t="s">
        <v>296</v>
      </c>
      <c r="F109" s="3">
        <v>5</v>
      </c>
      <c r="G109" s="3"/>
      <c r="H109" s="1" t="s">
        <v>71</v>
      </c>
      <c r="I109" s="2">
        <v>366</v>
      </c>
      <c r="J109" s="2">
        <v>385</v>
      </c>
      <c r="K109" s="2">
        <v>210</v>
      </c>
      <c r="L109" s="2">
        <v>400</v>
      </c>
      <c r="M109" s="2" t="s">
        <v>64</v>
      </c>
      <c r="N109" s="2">
        <f t="shared" si="3"/>
        <v>3</v>
      </c>
      <c r="O109" s="2">
        <v>0.02</v>
      </c>
      <c r="P109" s="2">
        <v>0.06</v>
      </c>
      <c r="Q109" s="11" t="s">
        <v>72</v>
      </c>
      <c r="R109" s="11" t="s">
        <v>127</v>
      </c>
      <c r="S109" s="13">
        <v>0.33333333333333337</v>
      </c>
      <c r="T109" s="1" t="s">
        <v>66</v>
      </c>
      <c r="U109" s="1" t="s">
        <v>66</v>
      </c>
      <c r="V109" s="1" t="s">
        <v>73</v>
      </c>
      <c r="W109" s="1" t="s">
        <v>66</v>
      </c>
      <c r="X109" s="1" t="s">
        <v>66</v>
      </c>
      <c r="Y109" s="3"/>
      <c r="Z109" s="3"/>
      <c r="AA109" s="1"/>
      <c r="AB109" s="1"/>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c r="FV109" s="7"/>
      <c r="FW109" s="7"/>
      <c r="FX109" s="7"/>
      <c r="FY109" s="7"/>
      <c r="FZ109" s="7"/>
      <c r="GA109" s="7"/>
      <c r="GB109" s="7"/>
      <c r="GC109" s="7"/>
      <c r="GD109" s="7"/>
      <c r="GE109" s="7"/>
      <c r="GF109" s="7"/>
      <c r="GG109" s="7"/>
      <c r="GH109" s="7"/>
      <c r="GI109" s="7"/>
      <c r="GJ109" s="7"/>
      <c r="GK109" s="7"/>
      <c r="GL109" s="7"/>
      <c r="GM109" s="7"/>
      <c r="GN109" s="7"/>
      <c r="GO109" s="7"/>
      <c r="GP109" s="7"/>
      <c r="GQ109" s="7"/>
      <c r="GR109" s="7"/>
      <c r="GS109" s="7"/>
      <c r="GT109" s="7"/>
      <c r="GU109" s="7"/>
      <c r="GV109" s="7"/>
      <c r="GW109" s="7"/>
      <c r="GX109" s="7"/>
      <c r="GY109" s="7"/>
      <c r="GZ109" s="7"/>
      <c r="HA109" s="7"/>
      <c r="HB109" s="7"/>
      <c r="HC109" s="7"/>
      <c r="HD109" s="7"/>
      <c r="HE109" s="7"/>
      <c r="HF109" s="7"/>
      <c r="HG109" s="7"/>
      <c r="HH109" s="7"/>
      <c r="HI109" s="7"/>
      <c r="HJ109" s="7"/>
      <c r="HK109" s="7"/>
      <c r="HL109" s="7"/>
      <c r="HM109" s="7"/>
      <c r="HN109" s="7"/>
      <c r="HO109" s="7"/>
      <c r="HP109" s="7"/>
      <c r="HQ109" s="7"/>
      <c r="HR109" s="7"/>
      <c r="HS109" s="7"/>
      <c r="HT109" s="7"/>
      <c r="HU109" s="7"/>
      <c r="HV109" s="7"/>
      <c r="HW109" s="7"/>
      <c r="HX109" s="7"/>
      <c r="HY109" s="7"/>
      <c r="HZ109" s="7"/>
      <c r="IA109" s="7"/>
      <c r="IB109" s="7"/>
      <c r="IC109" s="7"/>
      <c r="ID109" s="7"/>
      <c r="IE109" s="7"/>
      <c r="IF109" s="7"/>
      <c r="IG109" s="7"/>
      <c r="IH109" s="7"/>
      <c r="II109" s="7"/>
      <c r="IJ109" s="7"/>
      <c r="IK109" s="7"/>
      <c r="IL109" s="7"/>
      <c r="IM109" s="7"/>
      <c r="IN109" s="7"/>
      <c r="IO109" s="7"/>
      <c r="IP109" s="7"/>
      <c r="IQ109" s="7"/>
      <c r="IR109" s="7"/>
      <c r="IS109" s="7"/>
      <c r="IT109" s="7"/>
      <c r="IU109" s="7"/>
      <c r="IV109" s="7"/>
      <c r="IW109" s="7"/>
      <c r="IX109" s="7"/>
      <c r="IY109" s="7"/>
      <c r="IZ109" s="7"/>
      <c r="JA109" s="7"/>
      <c r="JB109" s="7"/>
    </row>
    <row r="110" spans="1:262" s="8" customFormat="1" ht="14" customHeight="1">
      <c r="A110" s="1" t="s">
        <v>21</v>
      </c>
      <c r="B110" s="19" t="s">
        <v>244</v>
      </c>
      <c r="C110" s="3" t="s">
        <v>261</v>
      </c>
      <c r="D110" s="9" t="s">
        <v>261</v>
      </c>
      <c r="E110" s="3" t="s">
        <v>298</v>
      </c>
      <c r="F110" s="3">
        <v>6</v>
      </c>
      <c r="G110" s="3"/>
      <c r="H110" s="1" t="s">
        <v>243</v>
      </c>
      <c r="I110" s="2" t="s">
        <v>126</v>
      </c>
      <c r="J110" s="2">
        <v>101</v>
      </c>
      <c r="K110" s="2" t="s">
        <v>126</v>
      </c>
      <c r="L110" s="2">
        <v>92</v>
      </c>
      <c r="M110" s="2" t="s">
        <v>127</v>
      </c>
      <c r="N110" s="2">
        <f t="shared" si="3"/>
        <v>3</v>
      </c>
      <c r="O110" s="11">
        <v>0.02</v>
      </c>
      <c r="P110" s="2">
        <v>0.09</v>
      </c>
      <c r="Q110" s="11" t="s">
        <v>245</v>
      </c>
      <c r="R110" s="11" t="s">
        <v>127</v>
      </c>
      <c r="S110" s="13">
        <v>0.22222222222222224</v>
      </c>
      <c r="T110" s="1" t="s">
        <v>236</v>
      </c>
      <c r="U110" s="1" t="s">
        <v>25</v>
      </c>
      <c r="V110" s="1" t="s">
        <v>35</v>
      </c>
      <c r="W110" s="1" t="s">
        <v>25</v>
      </c>
      <c r="X110" s="1" t="s">
        <v>25</v>
      </c>
      <c r="Y110" s="3" t="s">
        <v>246</v>
      </c>
      <c r="Z110" s="3"/>
      <c r="AA110" s="1">
        <v>1</v>
      </c>
      <c r="AB110" s="1"/>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c r="FJ110" s="7"/>
      <c r="FK110" s="7"/>
      <c r="FL110" s="7"/>
      <c r="FM110" s="7"/>
      <c r="FN110" s="7"/>
      <c r="FO110" s="7"/>
      <c r="FP110" s="7"/>
      <c r="FQ110" s="7"/>
      <c r="FR110" s="7"/>
      <c r="FS110" s="7"/>
      <c r="FT110" s="7"/>
      <c r="FU110" s="7"/>
      <c r="FV110" s="7"/>
      <c r="FW110" s="7"/>
      <c r="FX110" s="7"/>
      <c r="FY110" s="7"/>
      <c r="FZ110" s="7"/>
      <c r="GA110" s="7"/>
      <c r="GB110" s="7"/>
      <c r="GC110" s="7"/>
      <c r="GD110" s="7"/>
      <c r="GE110" s="7"/>
      <c r="GF110" s="7"/>
      <c r="GG110" s="7"/>
      <c r="GH110" s="7"/>
      <c r="GI110" s="7"/>
      <c r="GJ110" s="7"/>
      <c r="GK110" s="7"/>
      <c r="GL110" s="7"/>
      <c r="GM110" s="7"/>
      <c r="GN110" s="7"/>
      <c r="GO110" s="7"/>
      <c r="GP110" s="7"/>
      <c r="GQ110" s="7"/>
      <c r="GR110" s="7"/>
      <c r="GS110" s="7"/>
      <c r="GT110" s="7"/>
      <c r="GU110" s="7"/>
      <c r="GV110" s="7"/>
      <c r="GW110" s="7"/>
      <c r="GX110" s="7"/>
      <c r="GY110" s="7"/>
      <c r="GZ110" s="7"/>
      <c r="HA110" s="7"/>
      <c r="HB110" s="7"/>
      <c r="HC110" s="7"/>
      <c r="HD110" s="7"/>
      <c r="HE110" s="7"/>
      <c r="HF110" s="7"/>
      <c r="HG110" s="7"/>
      <c r="HH110" s="7"/>
      <c r="HI110" s="7"/>
      <c r="HJ110" s="7"/>
      <c r="HK110" s="7"/>
      <c r="HL110" s="7"/>
      <c r="HM110" s="7"/>
      <c r="HN110" s="7"/>
      <c r="HO110" s="7"/>
      <c r="HP110" s="7"/>
      <c r="HQ110" s="7"/>
      <c r="HR110" s="7"/>
      <c r="HS110" s="7"/>
      <c r="HT110" s="7"/>
      <c r="HU110" s="7"/>
      <c r="HV110" s="7"/>
      <c r="HW110" s="7"/>
      <c r="HX110" s="7"/>
      <c r="HY110" s="7"/>
      <c r="HZ110" s="7"/>
      <c r="IA110" s="7"/>
      <c r="IB110" s="7"/>
      <c r="IC110" s="7"/>
      <c r="ID110" s="7"/>
      <c r="IE110" s="7"/>
      <c r="IF110" s="7"/>
      <c r="IG110" s="7"/>
      <c r="IH110" s="7"/>
      <c r="II110" s="7"/>
      <c r="IJ110" s="7"/>
      <c r="IK110" s="7"/>
      <c r="IL110" s="7"/>
      <c r="IM110" s="7"/>
      <c r="IN110" s="7"/>
      <c r="IO110" s="7"/>
      <c r="IP110" s="7"/>
      <c r="IQ110" s="7"/>
      <c r="IR110" s="7"/>
      <c r="IS110" s="7"/>
      <c r="IT110" s="7"/>
      <c r="IU110" s="7"/>
      <c r="IV110" s="7"/>
      <c r="IW110" s="7"/>
      <c r="IX110" s="7"/>
      <c r="IY110" s="7"/>
      <c r="IZ110" s="7"/>
      <c r="JA110" s="7"/>
      <c r="JB110" s="7"/>
    </row>
    <row r="111" spans="1:262" s="7" customFormat="1" ht="14" customHeight="1">
      <c r="A111" s="1" t="s">
        <v>21</v>
      </c>
      <c r="B111" s="19" t="s">
        <v>244</v>
      </c>
      <c r="C111" s="3" t="s">
        <v>262</v>
      </c>
      <c r="D111" s="9" t="s">
        <v>262</v>
      </c>
      <c r="E111" s="3" t="s">
        <v>298</v>
      </c>
      <c r="F111" s="3">
        <v>6</v>
      </c>
      <c r="G111" s="3"/>
      <c r="H111" s="1" t="s">
        <v>243</v>
      </c>
      <c r="I111" s="2" t="s">
        <v>126</v>
      </c>
      <c r="J111" s="2">
        <v>101</v>
      </c>
      <c r="K111" s="2" t="s">
        <v>126</v>
      </c>
      <c r="L111" s="2">
        <v>92</v>
      </c>
      <c r="M111" s="2" t="s">
        <v>127</v>
      </c>
      <c r="N111" s="2">
        <f t="shared" si="3"/>
        <v>3</v>
      </c>
      <c r="O111" s="11">
        <v>0.02</v>
      </c>
      <c r="P111" s="2">
        <v>0.08</v>
      </c>
      <c r="Q111" s="11" t="s">
        <v>245</v>
      </c>
      <c r="R111" s="11" t="s">
        <v>127</v>
      </c>
      <c r="S111" s="13">
        <v>0.25</v>
      </c>
      <c r="T111" s="1" t="s">
        <v>236</v>
      </c>
      <c r="U111" s="1" t="s">
        <v>25</v>
      </c>
      <c r="V111" s="1" t="s">
        <v>35</v>
      </c>
      <c r="W111" s="1" t="s">
        <v>25</v>
      </c>
      <c r="X111" s="1" t="s">
        <v>25</v>
      </c>
      <c r="Y111" s="3" t="s">
        <v>246</v>
      </c>
      <c r="Z111" s="3"/>
      <c r="AA111" s="1">
        <v>1</v>
      </c>
      <c r="AB111" s="1"/>
    </row>
    <row r="112" spans="1:262" s="7" customFormat="1" ht="14" customHeight="1">
      <c r="A112" s="4" t="s">
        <v>21</v>
      </c>
      <c r="B112" s="4" t="s">
        <v>145</v>
      </c>
      <c r="C112" s="4" t="s">
        <v>261</v>
      </c>
      <c r="D112" s="9" t="s">
        <v>261</v>
      </c>
      <c r="E112" s="4" t="s">
        <v>298</v>
      </c>
      <c r="F112" s="4">
        <v>6</v>
      </c>
      <c r="G112" s="4"/>
      <c r="H112" s="4" t="s">
        <v>146</v>
      </c>
      <c r="I112" s="6" t="s">
        <v>126</v>
      </c>
      <c r="J112" s="6">
        <v>105</v>
      </c>
      <c r="K112" s="6" t="s">
        <v>126</v>
      </c>
      <c r="L112" s="6">
        <v>97</v>
      </c>
      <c r="M112" s="6" t="s">
        <v>127</v>
      </c>
      <c r="N112" s="2">
        <f t="shared" si="3"/>
        <v>3</v>
      </c>
      <c r="O112" s="6">
        <v>14.5</v>
      </c>
      <c r="P112" s="6">
        <v>17.600000000000001</v>
      </c>
      <c r="Q112" s="6" t="s">
        <v>147</v>
      </c>
      <c r="R112" s="17" t="s">
        <v>127</v>
      </c>
      <c r="S112" s="28">
        <v>0.82386363636363624</v>
      </c>
      <c r="T112" s="6" t="s">
        <v>126</v>
      </c>
      <c r="U112" s="6" t="s">
        <v>126</v>
      </c>
      <c r="V112" s="6" t="s">
        <v>148</v>
      </c>
      <c r="W112" s="6" t="s">
        <v>126</v>
      </c>
      <c r="X112" s="6" t="s">
        <v>126</v>
      </c>
      <c r="Y112" s="4" t="s">
        <v>149</v>
      </c>
    </row>
    <row r="113" spans="1:28" s="7" customFormat="1" ht="14" customHeight="1">
      <c r="A113" s="4" t="s">
        <v>21</v>
      </c>
      <c r="B113" s="4" t="s">
        <v>137</v>
      </c>
      <c r="C113" s="4" t="s">
        <v>261</v>
      </c>
      <c r="D113" s="9" t="s">
        <v>261</v>
      </c>
      <c r="E113" s="4" t="s">
        <v>298</v>
      </c>
      <c r="F113" s="4">
        <v>6</v>
      </c>
      <c r="G113" s="4"/>
      <c r="H113" s="4" t="s">
        <v>125</v>
      </c>
      <c r="I113" s="6" t="s">
        <v>126</v>
      </c>
      <c r="J113" s="6">
        <v>415</v>
      </c>
      <c r="K113" s="6" t="s">
        <v>126</v>
      </c>
      <c r="L113" s="6">
        <v>382</v>
      </c>
      <c r="M113" s="6" t="s">
        <v>127</v>
      </c>
      <c r="N113" s="2">
        <f t="shared" si="3"/>
        <v>3</v>
      </c>
      <c r="O113" s="6">
        <v>0.15</v>
      </c>
      <c r="P113" s="6">
        <v>0.84</v>
      </c>
      <c r="Q113" s="6" t="s">
        <v>134</v>
      </c>
      <c r="R113" s="6" t="s">
        <v>127</v>
      </c>
      <c r="S113" s="28">
        <v>0.17857142857142858</v>
      </c>
      <c r="T113" s="6" t="s">
        <v>126</v>
      </c>
      <c r="U113" s="6" t="s">
        <v>126</v>
      </c>
      <c r="V113" s="6" t="s">
        <v>138</v>
      </c>
      <c r="W113" s="6" t="s">
        <v>126</v>
      </c>
      <c r="X113" s="6" t="s">
        <v>126</v>
      </c>
      <c r="Y113" s="4" t="s">
        <v>140</v>
      </c>
    </row>
    <row r="114" spans="1:28" s="7" customFormat="1" ht="14" customHeight="1">
      <c r="A114" s="4" t="s">
        <v>21</v>
      </c>
      <c r="B114" s="4" t="s">
        <v>137</v>
      </c>
      <c r="C114" s="4" t="s">
        <v>262</v>
      </c>
      <c r="D114" s="9" t="s">
        <v>262</v>
      </c>
      <c r="E114" s="4" t="s">
        <v>298</v>
      </c>
      <c r="F114" s="4">
        <v>6</v>
      </c>
      <c r="G114" s="4"/>
      <c r="H114" s="4" t="s">
        <v>125</v>
      </c>
      <c r="I114" s="6" t="s">
        <v>126</v>
      </c>
      <c r="J114" s="6">
        <v>415</v>
      </c>
      <c r="K114" s="6" t="s">
        <v>126</v>
      </c>
      <c r="L114" s="6">
        <v>382</v>
      </c>
      <c r="M114" s="6" t="s">
        <v>127</v>
      </c>
      <c r="N114" s="2">
        <f t="shared" si="3"/>
        <v>3</v>
      </c>
      <c r="O114" s="6">
        <v>0.11</v>
      </c>
      <c r="P114" s="6">
        <v>0.56000000000000005</v>
      </c>
      <c r="Q114" s="6" t="s">
        <v>134</v>
      </c>
      <c r="R114" s="6" t="s">
        <v>127</v>
      </c>
      <c r="S114" s="28">
        <v>0.19642857142857142</v>
      </c>
      <c r="T114" s="6" t="s">
        <v>126</v>
      </c>
      <c r="U114" s="6" t="s">
        <v>126</v>
      </c>
      <c r="V114" s="6" t="s">
        <v>138</v>
      </c>
      <c r="W114" s="6" t="s">
        <v>126</v>
      </c>
      <c r="X114" s="6" t="s">
        <v>126</v>
      </c>
      <c r="Y114" s="4" t="s">
        <v>140</v>
      </c>
    </row>
    <row r="115" spans="1:28" s="7" customFormat="1" ht="14" customHeight="1">
      <c r="A115" s="1" t="s">
        <v>21</v>
      </c>
      <c r="B115" s="3" t="s">
        <v>70</v>
      </c>
      <c r="C115" s="3" t="s">
        <v>262</v>
      </c>
      <c r="D115" s="9" t="s">
        <v>262</v>
      </c>
      <c r="E115" s="3" t="s">
        <v>298</v>
      </c>
      <c r="F115" s="3">
        <v>6</v>
      </c>
      <c r="G115" s="3"/>
      <c r="H115" s="1" t="s">
        <v>71</v>
      </c>
      <c r="I115" s="2">
        <v>385</v>
      </c>
      <c r="J115" s="2">
        <v>385</v>
      </c>
      <c r="K115" s="2">
        <v>354</v>
      </c>
      <c r="L115" s="2">
        <v>400</v>
      </c>
      <c r="M115" s="2" t="s">
        <v>64</v>
      </c>
      <c r="N115" s="2">
        <f t="shared" si="3"/>
        <v>3</v>
      </c>
      <c r="O115" s="2">
        <v>0.04</v>
      </c>
      <c r="P115" s="2">
        <v>0.16</v>
      </c>
      <c r="Q115" s="11" t="s">
        <v>72</v>
      </c>
      <c r="R115" s="11" t="s">
        <v>127</v>
      </c>
      <c r="S115" s="13">
        <v>0.25</v>
      </c>
      <c r="T115" s="1" t="s">
        <v>66</v>
      </c>
      <c r="U115" s="1" t="s">
        <v>66</v>
      </c>
      <c r="V115" s="1" t="s">
        <v>73</v>
      </c>
      <c r="W115" s="1" t="s">
        <v>66</v>
      </c>
      <c r="X115" s="1" t="s">
        <v>66</v>
      </c>
      <c r="Y115" s="3"/>
      <c r="Z115" s="3"/>
      <c r="AA115" s="1"/>
      <c r="AB115" s="1"/>
    </row>
    <row r="116" spans="1:28" s="7" customFormat="1" ht="14" customHeight="1">
      <c r="A116" s="1" t="s">
        <v>21</v>
      </c>
      <c r="B116" s="3" t="s">
        <v>70</v>
      </c>
      <c r="C116" s="3" t="s">
        <v>261</v>
      </c>
      <c r="D116" s="9" t="s">
        <v>261</v>
      </c>
      <c r="E116" s="3" t="s">
        <v>298</v>
      </c>
      <c r="F116" s="3">
        <v>6</v>
      </c>
      <c r="G116" s="3"/>
      <c r="H116" s="1" t="s">
        <v>71</v>
      </c>
      <c r="I116" s="2">
        <v>385</v>
      </c>
      <c r="J116" s="2">
        <v>385</v>
      </c>
      <c r="K116" s="2">
        <v>370</v>
      </c>
      <c r="L116" s="2">
        <v>400</v>
      </c>
      <c r="M116" s="2" t="s">
        <v>64</v>
      </c>
      <c r="N116" s="2">
        <f t="shared" si="3"/>
        <v>3</v>
      </c>
      <c r="O116" s="2">
        <v>0.06</v>
      </c>
      <c r="P116" s="2">
        <v>0.24</v>
      </c>
      <c r="Q116" s="11" t="s">
        <v>72</v>
      </c>
      <c r="R116" s="11" t="s">
        <v>127</v>
      </c>
      <c r="S116" s="13">
        <v>0.25</v>
      </c>
      <c r="T116" s="1" t="s">
        <v>66</v>
      </c>
      <c r="U116" s="1" t="s">
        <v>66</v>
      </c>
      <c r="V116" s="1" t="s">
        <v>73</v>
      </c>
      <c r="W116" s="1" t="s">
        <v>66</v>
      </c>
      <c r="X116" s="1" t="s">
        <v>66</v>
      </c>
      <c r="Y116" s="3"/>
      <c r="Z116" s="3"/>
      <c r="AA116" s="1"/>
      <c r="AB116" s="1"/>
    </row>
    <row r="117" spans="1:28" s="7" customFormat="1" ht="14" customHeight="1">
      <c r="A117" s="1" t="s">
        <v>21</v>
      </c>
      <c r="B117" s="19" t="s">
        <v>244</v>
      </c>
      <c r="C117" s="3" t="s">
        <v>263</v>
      </c>
      <c r="D117" s="9" t="s">
        <v>263</v>
      </c>
      <c r="E117" s="3" t="s">
        <v>300</v>
      </c>
      <c r="F117" s="3">
        <v>7</v>
      </c>
      <c r="G117" s="3"/>
      <c r="H117" s="1" t="s">
        <v>243</v>
      </c>
      <c r="I117" s="2" t="s">
        <v>126</v>
      </c>
      <c r="J117" s="2">
        <v>101</v>
      </c>
      <c r="K117" s="2" t="s">
        <v>126</v>
      </c>
      <c r="L117" s="2">
        <v>92</v>
      </c>
      <c r="M117" s="2" t="s">
        <v>127</v>
      </c>
      <c r="N117" s="2">
        <f t="shared" si="3"/>
        <v>3</v>
      </c>
      <c r="O117" s="11">
        <v>0.01</v>
      </c>
      <c r="P117" s="2">
        <v>0.05</v>
      </c>
      <c r="Q117" s="11" t="s">
        <v>245</v>
      </c>
      <c r="R117" s="11" t="s">
        <v>127</v>
      </c>
      <c r="S117" s="13">
        <v>0.19999999999999998</v>
      </c>
      <c r="T117" s="1" t="s">
        <v>236</v>
      </c>
      <c r="U117" s="1" t="s">
        <v>25</v>
      </c>
      <c r="V117" s="1" t="s">
        <v>35</v>
      </c>
      <c r="W117" s="1" t="s">
        <v>25</v>
      </c>
      <c r="X117" s="1" t="s">
        <v>25</v>
      </c>
      <c r="Y117" s="3" t="s">
        <v>247</v>
      </c>
      <c r="Z117" s="3"/>
      <c r="AA117" s="1">
        <v>1</v>
      </c>
      <c r="AB117" s="1"/>
    </row>
    <row r="118" spans="1:28" s="7" customFormat="1" ht="14" customHeight="1">
      <c r="A118" s="4" t="s">
        <v>21</v>
      </c>
      <c r="B118" s="4" t="s">
        <v>137</v>
      </c>
      <c r="C118" s="4" t="s">
        <v>263</v>
      </c>
      <c r="D118" s="9" t="s">
        <v>263</v>
      </c>
      <c r="E118" s="4" t="s">
        <v>300</v>
      </c>
      <c r="F118" s="4">
        <v>7</v>
      </c>
      <c r="G118" s="4"/>
      <c r="H118" s="4" t="s">
        <v>125</v>
      </c>
      <c r="I118" s="6" t="s">
        <v>126</v>
      </c>
      <c r="J118" s="6">
        <v>415</v>
      </c>
      <c r="K118" s="6" t="s">
        <v>126</v>
      </c>
      <c r="L118" s="6">
        <v>382</v>
      </c>
      <c r="M118" s="6" t="s">
        <v>127</v>
      </c>
      <c r="N118" s="2">
        <f t="shared" si="3"/>
        <v>3</v>
      </c>
      <c r="O118" s="6">
        <v>0.08</v>
      </c>
      <c r="P118" s="6">
        <v>0.5</v>
      </c>
      <c r="Q118" s="6" t="s">
        <v>134</v>
      </c>
      <c r="R118" s="6" t="s">
        <v>127</v>
      </c>
      <c r="S118" s="28">
        <v>0.16</v>
      </c>
      <c r="T118" s="6" t="s">
        <v>126</v>
      </c>
      <c r="U118" s="6" t="s">
        <v>126</v>
      </c>
      <c r="V118" s="6" t="s">
        <v>138</v>
      </c>
      <c r="W118" s="6" t="s">
        <v>126</v>
      </c>
      <c r="X118" s="6" t="s">
        <v>126</v>
      </c>
      <c r="Y118" s="4" t="s">
        <v>140</v>
      </c>
    </row>
    <row r="119" spans="1:28" s="7" customFormat="1" ht="14" customHeight="1">
      <c r="A119" s="1" t="s">
        <v>21</v>
      </c>
      <c r="B119" s="3" t="s">
        <v>70</v>
      </c>
      <c r="C119" s="3" t="s">
        <v>263</v>
      </c>
      <c r="D119" s="9" t="s">
        <v>263</v>
      </c>
      <c r="E119" s="3" t="s">
        <v>300</v>
      </c>
      <c r="F119" s="3">
        <v>7</v>
      </c>
      <c r="G119" s="3"/>
      <c r="H119" s="1" t="s">
        <v>71</v>
      </c>
      <c r="I119" s="2">
        <v>383</v>
      </c>
      <c r="J119" s="2">
        <v>385</v>
      </c>
      <c r="K119" s="2">
        <v>288</v>
      </c>
      <c r="L119" s="2">
        <v>400</v>
      </c>
      <c r="M119" s="2" t="s">
        <v>64</v>
      </c>
      <c r="N119" s="2">
        <f t="shared" si="3"/>
        <v>3</v>
      </c>
      <c r="O119" s="2">
        <v>0.03</v>
      </c>
      <c r="P119" s="2">
        <v>0.12</v>
      </c>
      <c r="Q119" s="11" t="s">
        <v>72</v>
      </c>
      <c r="R119" s="11" t="s">
        <v>127</v>
      </c>
      <c r="S119" s="13">
        <v>0.25</v>
      </c>
      <c r="T119" s="1" t="s">
        <v>66</v>
      </c>
      <c r="U119" s="1" t="s">
        <v>66</v>
      </c>
      <c r="V119" s="1" t="s">
        <v>73</v>
      </c>
      <c r="W119" s="1" t="s">
        <v>66</v>
      </c>
      <c r="X119" s="1" t="s">
        <v>66</v>
      </c>
      <c r="Y119" s="3"/>
      <c r="Z119" s="3"/>
      <c r="AA119" s="1"/>
      <c r="AB119" s="1"/>
    </row>
    <row r="120" spans="1:28" s="7" customFormat="1" ht="14" customHeight="1">
      <c r="A120" s="1" t="s">
        <v>21</v>
      </c>
      <c r="B120" s="3" t="s">
        <v>70</v>
      </c>
      <c r="C120" s="3" t="s">
        <v>269</v>
      </c>
      <c r="D120" s="9" t="s">
        <v>269</v>
      </c>
      <c r="E120" s="3" t="s">
        <v>300</v>
      </c>
      <c r="F120" s="3">
        <v>7</v>
      </c>
      <c r="G120" s="3"/>
      <c r="H120" s="1" t="s">
        <v>71</v>
      </c>
      <c r="I120" s="2">
        <v>364</v>
      </c>
      <c r="J120" s="2">
        <v>385</v>
      </c>
      <c r="K120" s="2">
        <v>206.99999999999997</v>
      </c>
      <c r="L120" s="2">
        <v>400</v>
      </c>
      <c r="M120" s="2" t="s">
        <v>64</v>
      </c>
      <c r="N120" s="2">
        <f t="shared" si="3"/>
        <v>3</v>
      </c>
      <c r="O120" s="2">
        <v>0.02</v>
      </c>
      <c r="P120" s="2">
        <v>0.06</v>
      </c>
      <c r="Q120" s="11" t="s">
        <v>72</v>
      </c>
      <c r="R120" s="11" t="s">
        <v>127</v>
      </c>
      <c r="S120" s="13">
        <v>0.33333333333333337</v>
      </c>
      <c r="T120" s="1" t="s">
        <v>66</v>
      </c>
      <c r="U120" s="1" t="s">
        <v>66</v>
      </c>
      <c r="V120" s="1" t="s">
        <v>73</v>
      </c>
      <c r="W120" s="1" t="s">
        <v>66</v>
      </c>
      <c r="X120" s="1" t="s">
        <v>66</v>
      </c>
      <c r="Y120" s="3"/>
      <c r="Z120" s="3"/>
      <c r="AA120" s="1"/>
      <c r="AB120" s="1"/>
    </row>
    <row r="121" spans="1:28" s="7" customFormat="1" ht="14" customHeight="1">
      <c r="A121" s="1" t="s">
        <v>21</v>
      </c>
      <c r="B121" s="19" t="s">
        <v>244</v>
      </c>
      <c r="C121" s="3" t="s">
        <v>156</v>
      </c>
      <c r="D121" s="9"/>
      <c r="E121" s="3"/>
      <c r="F121" s="3">
        <v>10</v>
      </c>
      <c r="G121" s="3"/>
      <c r="H121" s="1" t="s">
        <v>243</v>
      </c>
      <c r="I121" s="2" t="s">
        <v>126</v>
      </c>
      <c r="J121" s="2">
        <v>101</v>
      </c>
      <c r="K121" s="2" t="s">
        <v>126</v>
      </c>
      <c r="L121" s="2">
        <v>92</v>
      </c>
      <c r="M121" s="2" t="s">
        <v>127</v>
      </c>
      <c r="N121" s="2">
        <f t="shared" si="3"/>
        <v>3</v>
      </c>
      <c r="O121" s="11">
        <v>0.16</v>
      </c>
      <c r="P121" s="2">
        <v>0.39</v>
      </c>
      <c r="Q121" s="11" t="s">
        <v>245</v>
      </c>
      <c r="R121" s="11" t="s">
        <v>127</v>
      </c>
      <c r="S121" s="13">
        <v>0.41025641025641024</v>
      </c>
      <c r="T121" s="1" t="s">
        <v>236</v>
      </c>
      <c r="U121" s="1" t="s">
        <v>249</v>
      </c>
      <c r="V121" s="1" t="s">
        <v>35</v>
      </c>
      <c r="W121" s="1" t="s">
        <v>249</v>
      </c>
      <c r="X121" s="1" t="s">
        <v>249</v>
      </c>
      <c r="Y121" s="3"/>
      <c r="Z121" s="3"/>
      <c r="AA121" s="1"/>
      <c r="AB121" s="1"/>
    </row>
    <row r="122" spans="1:28" s="7" customFormat="1" ht="14" customHeight="1">
      <c r="A122" s="1" t="s">
        <v>21</v>
      </c>
      <c r="B122" s="19" t="s">
        <v>244</v>
      </c>
      <c r="C122" s="3" t="s">
        <v>248</v>
      </c>
      <c r="D122" s="9"/>
      <c r="E122" s="3"/>
      <c r="F122" s="3"/>
      <c r="G122" s="3"/>
      <c r="H122" s="1" t="s">
        <v>243</v>
      </c>
      <c r="I122" s="2" t="s">
        <v>126</v>
      </c>
      <c r="J122" s="2">
        <v>101</v>
      </c>
      <c r="K122" s="2" t="s">
        <v>126</v>
      </c>
      <c r="L122" s="2">
        <v>92</v>
      </c>
      <c r="M122" s="2" t="s">
        <v>127</v>
      </c>
      <c r="N122" s="2">
        <f t="shared" si="3"/>
        <v>3</v>
      </c>
      <c r="O122" s="11">
        <v>0.04</v>
      </c>
      <c r="P122" s="2">
        <v>7.0000000000000007E-2</v>
      </c>
      <c r="Q122" s="11" t="s">
        <v>245</v>
      </c>
      <c r="R122" s="11" t="s">
        <v>127</v>
      </c>
      <c r="S122" s="13">
        <v>0.5714285714285714</v>
      </c>
      <c r="T122" s="1" t="s">
        <v>236</v>
      </c>
      <c r="U122" s="1" t="s">
        <v>249</v>
      </c>
      <c r="V122" s="1" t="s">
        <v>35</v>
      </c>
      <c r="W122" s="1" t="s">
        <v>249</v>
      </c>
      <c r="X122" s="1" t="s">
        <v>249</v>
      </c>
      <c r="Y122" s="3"/>
      <c r="Z122" s="3"/>
      <c r="AA122" s="1"/>
      <c r="AB122" s="1"/>
    </row>
    <row r="123" spans="1:28" s="7" customFormat="1" ht="14" customHeight="1">
      <c r="A123" s="4" t="s">
        <v>21</v>
      </c>
      <c r="B123" s="4" t="s">
        <v>145</v>
      </c>
      <c r="C123" s="4" t="s">
        <v>152</v>
      </c>
      <c r="D123" s="9"/>
      <c r="E123" s="4"/>
      <c r="F123" s="4"/>
      <c r="G123" s="4"/>
      <c r="H123" s="4" t="s">
        <v>146</v>
      </c>
      <c r="I123" s="6" t="s">
        <v>126</v>
      </c>
      <c r="J123" s="6">
        <v>105</v>
      </c>
      <c r="K123" s="6" t="s">
        <v>126</v>
      </c>
      <c r="L123" s="6">
        <v>97</v>
      </c>
      <c r="M123" s="6" t="s">
        <v>127</v>
      </c>
      <c r="N123" s="2">
        <f t="shared" si="3"/>
        <v>3</v>
      </c>
      <c r="O123" s="6">
        <v>42.58</v>
      </c>
      <c r="P123" s="6">
        <v>31.48</v>
      </c>
      <c r="Q123" s="6" t="s">
        <v>147</v>
      </c>
      <c r="R123" s="17" t="s">
        <v>127</v>
      </c>
      <c r="S123" s="28">
        <v>1.3526048284625158</v>
      </c>
      <c r="T123" s="6" t="s">
        <v>126</v>
      </c>
      <c r="U123" s="6" t="s">
        <v>126</v>
      </c>
      <c r="V123" s="6" t="s">
        <v>148</v>
      </c>
      <c r="W123" s="6" t="s">
        <v>126</v>
      </c>
      <c r="X123" s="6" t="s">
        <v>126</v>
      </c>
      <c r="Y123" s="4" t="s">
        <v>153</v>
      </c>
    </row>
    <row r="124" spans="1:28" ht="14" customHeight="1">
      <c r="A124" s="4" t="s">
        <v>21</v>
      </c>
      <c r="B124" s="4" t="s">
        <v>145</v>
      </c>
      <c r="C124" s="4" t="s">
        <v>154</v>
      </c>
      <c r="D124" s="9"/>
      <c r="E124" s="4"/>
      <c r="F124" s="4">
        <v>10</v>
      </c>
      <c r="G124" s="4"/>
      <c r="H124" s="4" t="s">
        <v>146</v>
      </c>
      <c r="I124" s="6" t="s">
        <v>126</v>
      </c>
      <c r="J124" s="6">
        <v>105</v>
      </c>
      <c r="K124" s="6" t="s">
        <v>126</v>
      </c>
      <c r="L124" s="6">
        <v>97</v>
      </c>
      <c r="M124" s="6" t="s">
        <v>127</v>
      </c>
      <c r="N124" s="2">
        <f t="shared" si="3"/>
        <v>3</v>
      </c>
      <c r="O124" s="6">
        <v>122.34</v>
      </c>
      <c r="P124" s="6">
        <v>59.64</v>
      </c>
      <c r="Q124" s="6" t="s">
        <v>147</v>
      </c>
      <c r="R124" s="17" t="s">
        <v>127</v>
      </c>
      <c r="S124" s="28">
        <v>2.0513078470824948</v>
      </c>
      <c r="T124" s="6" t="s">
        <v>126</v>
      </c>
      <c r="U124" s="6" t="s">
        <v>126</v>
      </c>
      <c r="V124" s="6" t="s">
        <v>148</v>
      </c>
      <c r="W124" s="6" t="s">
        <v>126</v>
      </c>
      <c r="X124" s="6" t="s">
        <v>126</v>
      </c>
      <c r="Y124" s="4" t="s">
        <v>149</v>
      </c>
      <c r="Z124" s="7"/>
      <c r="AA124" s="7"/>
      <c r="AB124" s="7"/>
    </row>
    <row r="125" spans="1:28" ht="14" customHeight="1">
      <c r="A125" s="4" t="s">
        <v>21</v>
      </c>
      <c r="B125" s="4" t="s">
        <v>145</v>
      </c>
      <c r="C125" s="4" t="s">
        <v>150</v>
      </c>
      <c r="D125" s="9"/>
      <c r="E125" s="4"/>
      <c r="F125" s="4"/>
      <c r="G125" s="4"/>
      <c r="H125" s="4" t="s">
        <v>146</v>
      </c>
      <c r="I125" s="6" t="s">
        <v>126</v>
      </c>
      <c r="J125" s="6">
        <v>105</v>
      </c>
      <c r="K125" s="6" t="s">
        <v>126</v>
      </c>
      <c r="L125" s="6">
        <v>97</v>
      </c>
      <c r="M125" s="6" t="s">
        <v>127</v>
      </c>
      <c r="N125" s="2">
        <f t="shared" si="3"/>
        <v>3</v>
      </c>
      <c r="O125" s="6">
        <v>66.180000000000007</v>
      </c>
      <c r="P125" s="6">
        <v>20.92</v>
      </c>
      <c r="Q125" s="6" t="s">
        <v>147</v>
      </c>
      <c r="R125" s="17" t="s">
        <v>127</v>
      </c>
      <c r="S125" s="28">
        <v>3.1634799235181643</v>
      </c>
      <c r="T125" s="6" t="s">
        <v>126</v>
      </c>
      <c r="U125" s="6" t="s">
        <v>126</v>
      </c>
      <c r="V125" s="6" t="s">
        <v>148</v>
      </c>
      <c r="W125" s="6" t="s">
        <v>126</v>
      </c>
      <c r="X125" s="6" t="s">
        <v>126</v>
      </c>
      <c r="Y125" s="4" t="s">
        <v>151</v>
      </c>
      <c r="Z125" s="7"/>
      <c r="AA125" s="7"/>
      <c r="AB125" s="7"/>
    </row>
    <row r="126" spans="1:28" ht="14" customHeight="1">
      <c r="A126" s="1" t="s">
        <v>21</v>
      </c>
      <c r="B126" s="3" t="s">
        <v>70</v>
      </c>
      <c r="C126" s="3" t="s">
        <v>74</v>
      </c>
      <c r="D126" s="9"/>
      <c r="E126" s="3"/>
      <c r="F126" s="3"/>
      <c r="G126" s="3"/>
      <c r="H126" s="1" t="s">
        <v>71</v>
      </c>
      <c r="I126" s="2">
        <v>385</v>
      </c>
      <c r="J126" s="2">
        <v>385</v>
      </c>
      <c r="K126" s="2">
        <v>358</v>
      </c>
      <c r="L126" s="2">
        <v>400</v>
      </c>
      <c r="M126" s="2" t="s">
        <v>64</v>
      </c>
      <c r="N126" s="2">
        <f t="shared" si="3"/>
        <v>3</v>
      </c>
      <c r="O126" s="2">
        <v>0.55000000000000004</v>
      </c>
      <c r="P126" s="2">
        <v>2.08</v>
      </c>
      <c r="Q126" s="11" t="s">
        <v>72</v>
      </c>
      <c r="R126" s="11" t="s">
        <v>127</v>
      </c>
      <c r="S126" s="13">
        <v>0.26442307692307693</v>
      </c>
      <c r="T126" s="1" t="s">
        <v>66</v>
      </c>
      <c r="U126" s="1" t="s">
        <v>66</v>
      </c>
      <c r="V126" s="1" t="s">
        <v>73</v>
      </c>
      <c r="W126" s="1" t="s">
        <v>66</v>
      </c>
      <c r="X126" s="1" t="s">
        <v>66</v>
      </c>
      <c r="Y126" s="3"/>
      <c r="Z126" s="3"/>
      <c r="AA126" s="1"/>
      <c r="AB126" s="1"/>
    </row>
    <row r="127" spans="1:28" ht="14" customHeight="1">
      <c r="A127" s="1" t="s">
        <v>21</v>
      </c>
      <c r="B127" s="1" t="s">
        <v>63</v>
      </c>
      <c r="C127" s="3" t="s">
        <v>69</v>
      </c>
      <c r="D127" s="9"/>
      <c r="E127" s="3"/>
      <c r="F127" s="3">
        <v>10</v>
      </c>
      <c r="G127" s="3"/>
      <c r="H127" s="1" t="s">
        <v>50</v>
      </c>
      <c r="I127" s="2">
        <v>101</v>
      </c>
      <c r="J127" s="2">
        <v>101</v>
      </c>
      <c r="K127" s="2">
        <v>97</v>
      </c>
      <c r="L127" s="2">
        <v>97</v>
      </c>
      <c r="M127" s="2" t="s">
        <v>64</v>
      </c>
      <c r="N127" s="2">
        <f t="shared" si="3"/>
        <v>3</v>
      </c>
      <c r="O127" s="2">
        <v>1</v>
      </c>
      <c r="P127" s="2">
        <v>3.2</v>
      </c>
      <c r="Q127" s="11" t="s">
        <v>65</v>
      </c>
      <c r="R127" s="11" t="s">
        <v>127</v>
      </c>
      <c r="S127" s="13">
        <v>0.3125</v>
      </c>
      <c r="T127" s="1" t="s">
        <v>66</v>
      </c>
      <c r="U127" s="1" t="s">
        <v>66</v>
      </c>
      <c r="V127" s="1" t="s">
        <v>67</v>
      </c>
      <c r="W127" s="1" t="s">
        <v>66</v>
      </c>
      <c r="X127" s="1" t="s">
        <v>66</v>
      </c>
      <c r="Y127" s="3" t="s">
        <v>68</v>
      </c>
      <c r="Z127" s="3"/>
      <c r="AA127" s="1"/>
      <c r="AB127" s="1"/>
    </row>
    <row r="128" spans="1:28" ht="14" customHeight="1">
      <c r="A128" s="1" t="s">
        <v>21</v>
      </c>
      <c r="B128" s="1" t="s">
        <v>48</v>
      </c>
      <c r="C128" s="3" t="s">
        <v>49</v>
      </c>
      <c r="D128" s="9"/>
      <c r="E128" s="3"/>
      <c r="F128" s="3">
        <v>10</v>
      </c>
      <c r="G128" s="3"/>
      <c r="H128" s="1" t="s">
        <v>50</v>
      </c>
      <c r="I128" s="2" t="s">
        <v>42</v>
      </c>
      <c r="J128" s="2">
        <v>70</v>
      </c>
      <c r="K128" s="2" t="s">
        <v>42</v>
      </c>
      <c r="L128" s="2" t="s">
        <v>42</v>
      </c>
      <c r="M128" s="2" t="s">
        <v>41</v>
      </c>
      <c r="N128" s="2">
        <f t="shared" si="3"/>
        <v>3</v>
      </c>
      <c r="O128" s="2">
        <v>0.22</v>
      </c>
      <c r="P128" s="2">
        <v>1.82</v>
      </c>
      <c r="Q128" s="11" t="s">
        <v>51</v>
      </c>
      <c r="R128" s="11" t="s">
        <v>127</v>
      </c>
      <c r="S128" s="13">
        <v>0.18</v>
      </c>
      <c r="T128" s="1">
        <v>0.1</v>
      </c>
      <c r="U128" s="1">
        <v>0.26</v>
      </c>
      <c r="V128" s="1" t="s">
        <v>52</v>
      </c>
      <c r="W128" s="1" t="s">
        <v>53</v>
      </c>
      <c r="X128" s="1" t="s">
        <v>54</v>
      </c>
      <c r="Y128" s="3"/>
      <c r="Z128" s="3"/>
      <c r="AA128" s="1"/>
      <c r="AB128" s="1" t="s">
        <v>55</v>
      </c>
    </row>
    <row r="129" spans="1:28" s="32" customFormat="1" ht="14" customHeight="1">
      <c r="A129" s="1" t="s">
        <v>21</v>
      </c>
      <c r="B129" s="32" t="s">
        <v>338</v>
      </c>
      <c r="C129" s="33" t="s">
        <v>342</v>
      </c>
      <c r="D129" s="32" t="s">
        <v>336</v>
      </c>
      <c r="F129" s="35">
        <v>5</v>
      </c>
      <c r="I129" s="35">
        <v>72</v>
      </c>
      <c r="J129" s="35">
        <v>72</v>
      </c>
      <c r="K129" s="35">
        <v>69</v>
      </c>
      <c r="L129" s="35">
        <v>69</v>
      </c>
      <c r="M129" s="35" t="s">
        <v>335</v>
      </c>
      <c r="N129" s="36">
        <f>IF(L129&gt;50, 3, IF(L129&gt;20, 2, 1))</f>
        <v>3</v>
      </c>
      <c r="O129" s="35">
        <v>0.02</v>
      </c>
      <c r="P129" s="35">
        <v>0.04</v>
      </c>
      <c r="Q129" s="34" t="s">
        <v>334</v>
      </c>
      <c r="R129" s="35" t="s">
        <v>127</v>
      </c>
      <c r="S129" s="32">
        <v>0.5</v>
      </c>
      <c r="T129" s="32" t="s">
        <v>316</v>
      </c>
      <c r="U129" s="32" t="s">
        <v>316</v>
      </c>
      <c r="V129" s="32" t="s">
        <v>333</v>
      </c>
      <c r="W129" s="32" t="s">
        <v>316</v>
      </c>
      <c r="X129" s="32" t="s">
        <v>316</v>
      </c>
      <c r="Y129" s="33"/>
      <c r="Z129" s="33"/>
    </row>
    <row r="130" spans="1:28" s="32" customFormat="1" ht="14" customHeight="1">
      <c r="A130" s="1" t="s">
        <v>21</v>
      </c>
      <c r="B130" s="32" t="s">
        <v>338</v>
      </c>
      <c r="C130" s="33" t="s">
        <v>341</v>
      </c>
      <c r="D130" s="32" t="s">
        <v>336</v>
      </c>
      <c r="F130" s="35">
        <v>6</v>
      </c>
      <c r="I130" s="35">
        <v>72</v>
      </c>
      <c r="J130" s="35">
        <v>72</v>
      </c>
      <c r="K130" s="35">
        <v>69</v>
      </c>
      <c r="L130" s="35">
        <v>69</v>
      </c>
      <c r="M130" s="35" t="s">
        <v>335</v>
      </c>
      <c r="N130" s="36">
        <f>IF(L130&gt;50, 3, IF(L130&gt;20, 2, 1))</f>
        <v>3</v>
      </c>
      <c r="O130" s="35">
        <v>0.08</v>
      </c>
      <c r="P130" s="35">
        <v>0.44</v>
      </c>
      <c r="Q130" s="34" t="s">
        <v>334</v>
      </c>
      <c r="R130" s="35" t="s">
        <v>127</v>
      </c>
      <c r="S130" s="32">
        <v>0.18181818181818182</v>
      </c>
      <c r="T130" s="32" t="s">
        <v>316</v>
      </c>
      <c r="U130" s="32" t="s">
        <v>316</v>
      </c>
      <c r="V130" s="32" t="s">
        <v>333</v>
      </c>
      <c r="W130" s="32" t="s">
        <v>316</v>
      </c>
      <c r="X130" s="32" t="s">
        <v>316</v>
      </c>
      <c r="Y130" s="33"/>
      <c r="Z130" s="33"/>
    </row>
    <row r="131" spans="1:28" s="32" customFormat="1" ht="14" customHeight="1">
      <c r="A131" s="1" t="s">
        <v>21</v>
      </c>
      <c r="B131" s="32" t="s">
        <v>338</v>
      </c>
      <c r="C131" s="33" t="s">
        <v>340</v>
      </c>
      <c r="D131" s="32" t="s">
        <v>336</v>
      </c>
      <c r="F131" s="35">
        <v>6</v>
      </c>
      <c r="I131" s="35">
        <v>72</v>
      </c>
      <c r="J131" s="35">
        <v>72</v>
      </c>
      <c r="K131" s="35">
        <v>69</v>
      </c>
      <c r="L131" s="35">
        <v>69</v>
      </c>
      <c r="M131" s="35" t="s">
        <v>335</v>
      </c>
      <c r="N131" s="36">
        <f>IF(L131&gt;50, 3, IF(L131&gt;20, 2, 1))</f>
        <v>3</v>
      </c>
      <c r="O131" s="35">
        <v>0.06</v>
      </c>
      <c r="P131" s="35">
        <v>0.48</v>
      </c>
      <c r="Q131" s="34" t="s">
        <v>334</v>
      </c>
      <c r="R131" s="35" t="s">
        <v>127</v>
      </c>
      <c r="S131" s="32">
        <v>0.125</v>
      </c>
      <c r="T131" s="32" t="s">
        <v>316</v>
      </c>
      <c r="U131" s="32" t="s">
        <v>316</v>
      </c>
      <c r="V131" s="32" t="s">
        <v>333</v>
      </c>
      <c r="W131" s="32" t="s">
        <v>316</v>
      </c>
      <c r="X131" s="32" t="s">
        <v>316</v>
      </c>
      <c r="Y131" s="33"/>
      <c r="Z131" s="33"/>
    </row>
    <row r="132" spans="1:28" s="32" customFormat="1" ht="14" customHeight="1">
      <c r="A132" s="1" t="s">
        <v>21</v>
      </c>
      <c r="B132" s="32" t="s">
        <v>338</v>
      </c>
      <c r="C132" s="33" t="s">
        <v>339</v>
      </c>
      <c r="D132" s="32" t="s">
        <v>336</v>
      </c>
      <c r="F132" s="35">
        <v>7</v>
      </c>
      <c r="I132" s="35">
        <v>72</v>
      </c>
      <c r="J132" s="35">
        <v>72</v>
      </c>
      <c r="K132" s="35">
        <v>69</v>
      </c>
      <c r="L132" s="35">
        <v>69</v>
      </c>
      <c r="M132" s="35" t="s">
        <v>335</v>
      </c>
      <c r="N132" s="36">
        <f>IF(L132&gt;50, 3, IF(L132&gt;20, 2, 1))</f>
        <v>3</v>
      </c>
      <c r="O132" s="35">
        <v>7.0000000000000007E-2</v>
      </c>
      <c r="P132" s="35">
        <v>0.46</v>
      </c>
      <c r="Q132" s="34" t="s">
        <v>334</v>
      </c>
      <c r="R132" s="35" t="s">
        <v>127</v>
      </c>
      <c r="S132" s="32">
        <v>0.15217391304347827</v>
      </c>
      <c r="T132" s="32" t="s">
        <v>316</v>
      </c>
      <c r="U132" s="32" t="s">
        <v>316</v>
      </c>
      <c r="V132" s="32" t="s">
        <v>333</v>
      </c>
      <c r="W132" s="32" t="s">
        <v>316</v>
      </c>
      <c r="X132" s="32" t="s">
        <v>316</v>
      </c>
      <c r="Y132" s="33"/>
      <c r="Z132" s="33"/>
    </row>
    <row r="133" spans="1:28" s="32" customFormat="1" ht="14" customHeight="1">
      <c r="A133" s="1" t="s">
        <v>21</v>
      </c>
      <c r="B133" s="32" t="s">
        <v>338</v>
      </c>
      <c r="C133" s="33" t="s">
        <v>337</v>
      </c>
      <c r="D133" s="32" t="s">
        <v>336</v>
      </c>
      <c r="F133" s="35">
        <v>10</v>
      </c>
      <c r="I133" s="35">
        <v>72</v>
      </c>
      <c r="J133" s="35">
        <v>72</v>
      </c>
      <c r="K133" s="35">
        <v>69</v>
      </c>
      <c r="L133" s="35">
        <v>69</v>
      </c>
      <c r="M133" s="35" t="s">
        <v>335</v>
      </c>
      <c r="N133" s="36">
        <f>IF(L133&gt;50, 3, IF(L133&gt;20, 2, 1))</f>
        <v>3</v>
      </c>
      <c r="O133" s="35">
        <v>0.36</v>
      </c>
      <c r="P133" s="35">
        <v>1.64</v>
      </c>
      <c r="Q133" s="34" t="s">
        <v>334</v>
      </c>
      <c r="R133" s="35" t="s">
        <v>127</v>
      </c>
      <c r="S133" s="32">
        <v>0.21951219512195122</v>
      </c>
      <c r="T133" s="32" t="s">
        <v>316</v>
      </c>
      <c r="U133" s="32" t="s">
        <v>316</v>
      </c>
      <c r="V133" s="32" t="s">
        <v>333</v>
      </c>
      <c r="W133" s="32" t="s">
        <v>316</v>
      </c>
      <c r="X133" s="32" t="s">
        <v>316</v>
      </c>
      <c r="Y133" s="33"/>
      <c r="Z133" s="33"/>
    </row>
    <row r="134" spans="1:28" ht="14" customHeight="1">
      <c r="A134" s="15" t="s">
        <v>21</v>
      </c>
      <c r="B134" s="15" t="s">
        <v>230</v>
      </c>
      <c r="C134" s="9" t="s">
        <v>266</v>
      </c>
      <c r="D134" s="9" t="s">
        <v>266</v>
      </c>
      <c r="E134" s="9" t="s">
        <v>296</v>
      </c>
      <c r="F134" s="9">
        <v>5</v>
      </c>
      <c r="G134" s="9"/>
      <c r="H134" s="15" t="s">
        <v>231</v>
      </c>
      <c r="I134" s="16" t="s">
        <v>232</v>
      </c>
      <c r="J134" s="16">
        <v>51</v>
      </c>
      <c r="K134" s="16" t="s">
        <v>232</v>
      </c>
      <c r="L134" s="16">
        <v>51</v>
      </c>
      <c r="M134" s="16" t="s">
        <v>127</v>
      </c>
      <c r="N134" s="2">
        <f t="shared" si="3"/>
        <v>3</v>
      </c>
      <c r="O134" s="16">
        <v>56</v>
      </c>
      <c r="P134" s="16">
        <v>28</v>
      </c>
      <c r="Q134" s="17" t="s">
        <v>80</v>
      </c>
      <c r="R134" s="11" t="s">
        <v>59</v>
      </c>
      <c r="S134" s="29">
        <v>2</v>
      </c>
      <c r="T134" s="15" t="s">
        <v>233</v>
      </c>
      <c r="U134" s="15" t="s">
        <v>233</v>
      </c>
      <c r="V134" s="15" t="s">
        <v>234</v>
      </c>
      <c r="W134" s="15" t="s">
        <v>233</v>
      </c>
      <c r="X134" s="15" t="s">
        <v>233</v>
      </c>
      <c r="Y134" s="9" t="s">
        <v>235</v>
      </c>
      <c r="Z134" s="9"/>
      <c r="AA134" s="15">
        <v>1</v>
      </c>
    </row>
    <row r="135" spans="1:28" ht="14" customHeight="1">
      <c r="A135" s="4" t="s">
        <v>21</v>
      </c>
      <c r="B135" s="4" t="s">
        <v>182</v>
      </c>
      <c r="C135" s="4" t="s">
        <v>268</v>
      </c>
      <c r="D135" s="9" t="s">
        <v>268</v>
      </c>
      <c r="E135" s="4" t="s">
        <v>296</v>
      </c>
      <c r="F135" s="4">
        <v>5</v>
      </c>
      <c r="G135" s="4"/>
      <c r="H135" s="4" t="s">
        <v>183</v>
      </c>
      <c r="I135" s="6">
        <v>159</v>
      </c>
      <c r="J135" s="6">
        <v>159</v>
      </c>
      <c r="K135" s="6">
        <v>93</v>
      </c>
      <c r="L135" s="6">
        <v>98</v>
      </c>
      <c r="M135" s="6" t="s">
        <v>127</v>
      </c>
      <c r="N135" s="2">
        <f t="shared" si="3"/>
        <v>3</v>
      </c>
      <c r="O135" s="6">
        <v>17.2</v>
      </c>
      <c r="P135" s="6">
        <v>19.100000000000001</v>
      </c>
      <c r="Q135" s="6" t="s">
        <v>184</v>
      </c>
      <c r="R135" s="17" t="s">
        <v>59</v>
      </c>
      <c r="S135" s="28">
        <v>0.90052356020942403</v>
      </c>
      <c r="T135" s="6" t="s">
        <v>126</v>
      </c>
      <c r="U135" s="6" t="s">
        <v>126</v>
      </c>
      <c r="V135" s="6" t="s">
        <v>148</v>
      </c>
      <c r="W135" s="6" t="s">
        <v>126</v>
      </c>
      <c r="X135" s="6" t="s">
        <v>126</v>
      </c>
      <c r="Y135" s="4" t="s">
        <v>185</v>
      </c>
      <c r="Z135" s="7"/>
      <c r="AA135" s="7"/>
      <c r="AB135" s="7"/>
    </row>
    <row r="136" spans="1:28" ht="14" customHeight="1">
      <c r="A136" s="4" t="s">
        <v>21</v>
      </c>
      <c r="B136" s="4" t="s">
        <v>182</v>
      </c>
      <c r="C136" s="4" t="s">
        <v>266</v>
      </c>
      <c r="D136" s="9" t="s">
        <v>266</v>
      </c>
      <c r="E136" s="4" t="s">
        <v>296</v>
      </c>
      <c r="F136" s="4">
        <v>5</v>
      </c>
      <c r="G136" s="4"/>
      <c r="H136" s="4" t="s">
        <v>183</v>
      </c>
      <c r="I136" s="6">
        <v>157</v>
      </c>
      <c r="J136" s="6">
        <v>159</v>
      </c>
      <c r="K136" s="6">
        <v>85</v>
      </c>
      <c r="L136" s="6">
        <v>98</v>
      </c>
      <c r="M136" s="6" t="s">
        <v>127</v>
      </c>
      <c r="N136" s="2">
        <f t="shared" si="3"/>
        <v>3</v>
      </c>
      <c r="O136" s="6">
        <v>13</v>
      </c>
      <c r="P136" s="6">
        <v>14.3</v>
      </c>
      <c r="Q136" s="6" t="s">
        <v>184</v>
      </c>
      <c r="R136" s="17" t="s">
        <v>59</v>
      </c>
      <c r="S136" s="28">
        <v>0.90909090909090906</v>
      </c>
      <c r="T136" s="6" t="s">
        <v>126</v>
      </c>
      <c r="U136" s="6" t="s">
        <v>126</v>
      </c>
      <c r="V136" s="6" t="s">
        <v>148</v>
      </c>
      <c r="W136" s="6" t="s">
        <v>126</v>
      </c>
      <c r="X136" s="6" t="s">
        <v>126</v>
      </c>
      <c r="Y136" s="4" t="s">
        <v>185</v>
      </c>
      <c r="Z136" s="7"/>
      <c r="AA136" s="7"/>
      <c r="AB136" s="7"/>
    </row>
    <row r="137" spans="1:28" ht="14" customHeight="1">
      <c r="A137" s="15" t="s">
        <v>21</v>
      </c>
      <c r="B137" s="15" t="s">
        <v>230</v>
      </c>
      <c r="C137" s="9" t="s">
        <v>262</v>
      </c>
      <c r="D137" s="9" t="s">
        <v>262</v>
      </c>
      <c r="E137" s="3" t="s">
        <v>298</v>
      </c>
      <c r="F137" s="3">
        <v>6</v>
      </c>
      <c r="G137" s="9"/>
      <c r="H137" s="15" t="s">
        <v>231</v>
      </c>
      <c r="I137" s="16" t="s">
        <v>232</v>
      </c>
      <c r="J137" s="16">
        <v>51</v>
      </c>
      <c r="K137" s="16" t="s">
        <v>232</v>
      </c>
      <c r="L137" s="16">
        <v>51</v>
      </c>
      <c r="M137" s="16" t="s">
        <v>127</v>
      </c>
      <c r="N137" s="2">
        <f t="shared" si="3"/>
        <v>3</v>
      </c>
      <c r="O137" s="16">
        <v>77</v>
      </c>
      <c r="P137" s="16">
        <v>73</v>
      </c>
      <c r="Q137" s="17" t="s">
        <v>80</v>
      </c>
      <c r="R137" s="11" t="s">
        <v>59</v>
      </c>
      <c r="S137" s="29">
        <v>1.0547945205479452</v>
      </c>
      <c r="T137" s="15" t="s">
        <v>233</v>
      </c>
      <c r="U137" s="15" t="s">
        <v>233</v>
      </c>
      <c r="V137" s="15" t="s">
        <v>234</v>
      </c>
      <c r="W137" s="15" t="s">
        <v>233</v>
      </c>
      <c r="X137" s="15" t="s">
        <v>233</v>
      </c>
      <c r="Y137" s="9"/>
      <c r="Z137" s="9"/>
    </row>
    <row r="138" spans="1:28" ht="14" customHeight="1">
      <c r="A138" s="15" t="s">
        <v>21</v>
      </c>
      <c r="B138" s="15" t="s">
        <v>230</v>
      </c>
      <c r="C138" s="9" t="s">
        <v>261</v>
      </c>
      <c r="D138" s="9" t="s">
        <v>261</v>
      </c>
      <c r="E138" s="3" t="s">
        <v>298</v>
      </c>
      <c r="F138" s="3">
        <v>6</v>
      </c>
      <c r="G138" s="9"/>
      <c r="H138" s="15" t="s">
        <v>231</v>
      </c>
      <c r="I138" s="16" t="s">
        <v>232</v>
      </c>
      <c r="J138" s="16">
        <v>51</v>
      </c>
      <c r="K138" s="16" t="s">
        <v>232</v>
      </c>
      <c r="L138" s="16">
        <v>51</v>
      </c>
      <c r="M138" s="16" t="s">
        <v>127</v>
      </c>
      <c r="N138" s="2">
        <f t="shared" si="3"/>
        <v>3</v>
      </c>
      <c r="O138" s="16">
        <v>115</v>
      </c>
      <c r="P138" s="16">
        <v>101</v>
      </c>
      <c r="Q138" s="17" t="s">
        <v>80</v>
      </c>
      <c r="R138" s="11" t="s">
        <v>59</v>
      </c>
      <c r="S138" s="29">
        <v>1.1386138613861385</v>
      </c>
      <c r="T138" s="15" t="s">
        <v>233</v>
      </c>
      <c r="U138" s="15" t="s">
        <v>233</v>
      </c>
      <c r="V138" s="15" t="s">
        <v>234</v>
      </c>
      <c r="W138" s="15" t="s">
        <v>233</v>
      </c>
      <c r="X138" s="15" t="s">
        <v>233</v>
      </c>
      <c r="Y138" s="9"/>
      <c r="Z138" s="9"/>
    </row>
    <row r="139" spans="1:28" ht="14" customHeight="1">
      <c r="A139" s="15" t="s">
        <v>21</v>
      </c>
      <c r="B139" s="15" t="s">
        <v>230</v>
      </c>
      <c r="C139" s="9" t="s">
        <v>279</v>
      </c>
      <c r="D139" s="9" t="s">
        <v>279</v>
      </c>
      <c r="E139" s="9" t="s">
        <v>298</v>
      </c>
      <c r="F139" s="9">
        <v>6</v>
      </c>
      <c r="G139" s="9"/>
      <c r="H139" s="15" t="s">
        <v>231</v>
      </c>
      <c r="I139" s="16" t="s">
        <v>232</v>
      </c>
      <c r="J139" s="16">
        <v>51</v>
      </c>
      <c r="K139" s="16" t="s">
        <v>232</v>
      </c>
      <c r="L139" s="16">
        <v>51</v>
      </c>
      <c r="M139" s="16" t="s">
        <v>127</v>
      </c>
      <c r="N139" s="2">
        <f t="shared" si="3"/>
        <v>3</v>
      </c>
      <c r="O139" s="16">
        <v>29</v>
      </c>
      <c r="P139" s="16">
        <v>12</v>
      </c>
      <c r="Q139" s="17" t="s">
        <v>80</v>
      </c>
      <c r="R139" s="11" t="s">
        <v>59</v>
      </c>
      <c r="S139" s="29">
        <v>2.4166666666666665</v>
      </c>
      <c r="T139" s="15" t="s">
        <v>233</v>
      </c>
      <c r="U139" s="15" t="s">
        <v>233</v>
      </c>
      <c r="V139" s="15" t="s">
        <v>234</v>
      </c>
      <c r="W139" s="15" t="s">
        <v>233</v>
      </c>
      <c r="X139" s="15" t="s">
        <v>233</v>
      </c>
      <c r="Y139" s="9"/>
      <c r="Z139" s="9"/>
    </row>
    <row r="140" spans="1:28" ht="14" customHeight="1">
      <c r="A140" s="15" t="s">
        <v>21</v>
      </c>
      <c r="B140" s="15" t="s">
        <v>230</v>
      </c>
      <c r="C140" s="9" t="s">
        <v>264</v>
      </c>
      <c r="D140" s="9" t="s">
        <v>264</v>
      </c>
      <c r="E140" s="9" t="s">
        <v>298</v>
      </c>
      <c r="F140" s="9">
        <v>6</v>
      </c>
      <c r="G140" s="9"/>
      <c r="H140" s="15" t="s">
        <v>231</v>
      </c>
      <c r="I140" s="16" t="s">
        <v>232</v>
      </c>
      <c r="J140" s="16">
        <v>51</v>
      </c>
      <c r="K140" s="16" t="s">
        <v>232</v>
      </c>
      <c r="L140" s="16">
        <v>51</v>
      </c>
      <c r="M140" s="16" t="s">
        <v>127</v>
      </c>
      <c r="N140" s="2">
        <f t="shared" si="3"/>
        <v>3</v>
      </c>
      <c r="O140" s="16">
        <v>30</v>
      </c>
      <c r="P140" s="16">
        <v>10</v>
      </c>
      <c r="Q140" s="17" t="s">
        <v>80</v>
      </c>
      <c r="R140" s="11" t="s">
        <v>59</v>
      </c>
      <c r="S140" s="29">
        <v>3</v>
      </c>
      <c r="T140" s="15" t="s">
        <v>233</v>
      </c>
      <c r="U140" s="15" t="s">
        <v>233</v>
      </c>
      <c r="V140" s="15" t="s">
        <v>234</v>
      </c>
      <c r="W140" s="15" t="s">
        <v>233</v>
      </c>
      <c r="X140" s="15" t="s">
        <v>233</v>
      </c>
      <c r="Y140" s="9"/>
      <c r="Z140" s="9"/>
    </row>
    <row r="141" spans="1:28" ht="14" customHeight="1">
      <c r="A141" s="4" t="s">
        <v>21</v>
      </c>
      <c r="B141" s="4" t="s">
        <v>182</v>
      </c>
      <c r="C141" s="4" t="s">
        <v>261</v>
      </c>
      <c r="D141" s="9" t="s">
        <v>261</v>
      </c>
      <c r="E141" s="4" t="s">
        <v>298</v>
      </c>
      <c r="F141" s="4">
        <v>6</v>
      </c>
      <c r="G141" s="4"/>
      <c r="H141" s="4" t="s">
        <v>183</v>
      </c>
      <c r="I141" s="6">
        <v>159</v>
      </c>
      <c r="J141" s="6">
        <v>159</v>
      </c>
      <c r="K141" s="6">
        <v>98</v>
      </c>
      <c r="L141" s="6">
        <v>98</v>
      </c>
      <c r="M141" s="6" t="s">
        <v>127</v>
      </c>
      <c r="N141" s="2">
        <f t="shared" si="3"/>
        <v>3</v>
      </c>
      <c r="O141" s="6">
        <v>86.9</v>
      </c>
      <c r="P141" s="6">
        <v>105.3</v>
      </c>
      <c r="Q141" s="6" t="s">
        <v>184</v>
      </c>
      <c r="R141" s="17" t="s">
        <v>59</v>
      </c>
      <c r="S141" s="28">
        <v>0.82526115859449201</v>
      </c>
      <c r="T141" s="6" t="s">
        <v>126</v>
      </c>
      <c r="U141" s="6" t="s">
        <v>126</v>
      </c>
      <c r="V141" s="6" t="s">
        <v>148</v>
      </c>
      <c r="W141" s="6" t="s">
        <v>126</v>
      </c>
      <c r="X141" s="6" t="s">
        <v>126</v>
      </c>
      <c r="Y141" s="4" t="s">
        <v>185</v>
      </c>
      <c r="Z141" s="7"/>
      <c r="AA141" s="7"/>
      <c r="AB141" s="7"/>
    </row>
    <row r="142" spans="1:28" ht="14" customHeight="1">
      <c r="A142" s="4" t="s">
        <v>21</v>
      </c>
      <c r="B142" s="4" t="s">
        <v>182</v>
      </c>
      <c r="C142" s="4" t="s">
        <v>262</v>
      </c>
      <c r="D142" s="9" t="s">
        <v>262</v>
      </c>
      <c r="E142" s="4" t="s">
        <v>298</v>
      </c>
      <c r="F142" s="4">
        <v>6</v>
      </c>
      <c r="G142" s="4"/>
      <c r="H142" s="4" t="s">
        <v>183</v>
      </c>
      <c r="I142" s="6">
        <v>159</v>
      </c>
      <c r="J142" s="6">
        <v>159</v>
      </c>
      <c r="K142" s="6">
        <v>98</v>
      </c>
      <c r="L142" s="6">
        <v>98</v>
      </c>
      <c r="M142" s="6" t="s">
        <v>127</v>
      </c>
      <c r="N142" s="2">
        <f t="shared" si="3"/>
        <v>3</v>
      </c>
      <c r="O142" s="6">
        <v>54.8</v>
      </c>
      <c r="P142" s="6">
        <v>57.8</v>
      </c>
      <c r="Q142" s="6" t="s">
        <v>184</v>
      </c>
      <c r="R142" s="17" t="s">
        <v>59</v>
      </c>
      <c r="S142" s="28">
        <v>0.94809688581314877</v>
      </c>
      <c r="T142" s="6" t="s">
        <v>126</v>
      </c>
      <c r="U142" s="6" t="s">
        <v>126</v>
      </c>
      <c r="V142" s="6" t="s">
        <v>148</v>
      </c>
      <c r="W142" s="6" t="s">
        <v>126</v>
      </c>
      <c r="X142" s="6" t="s">
        <v>126</v>
      </c>
      <c r="Y142" s="4" t="s">
        <v>185</v>
      </c>
      <c r="Z142" s="7"/>
      <c r="AA142" s="7"/>
      <c r="AB142" s="7"/>
    </row>
    <row r="143" spans="1:28" ht="14" customHeight="1">
      <c r="A143" s="1" t="s">
        <v>21</v>
      </c>
      <c r="B143" s="3" t="s">
        <v>43</v>
      </c>
      <c r="C143" s="3" t="s">
        <v>261</v>
      </c>
      <c r="D143" s="9" t="s">
        <v>261</v>
      </c>
      <c r="E143" s="3" t="s">
        <v>298</v>
      </c>
      <c r="F143" s="3">
        <v>6</v>
      </c>
      <c r="G143" s="3"/>
      <c r="H143" s="1" t="s">
        <v>44</v>
      </c>
      <c r="I143" s="2">
        <v>128</v>
      </c>
      <c r="J143" s="2">
        <v>128</v>
      </c>
      <c r="K143" s="2">
        <v>79</v>
      </c>
      <c r="L143" s="2">
        <v>79</v>
      </c>
      <c r="M143" s="2" t="s">
        <v>41</v>
      </c>
      <c r="N143" s="2">
        <f t="shared" si="3"/>
        <v>3</v>
      </c>
      <c r="O143" s="2">
        <v>82.5</v>
      </c>
      <c r="P143" s="2">
        <v>105.1</v>
      </c>
      <c r="Q143" s="11" t="s">
        <v>45</v>
      </c>
      <c r="R143" s="11" t="s">
        <v>59</v>
      </c>
      <c r="S143" s="13">
        <v>0.78496669838249289</v>
      </c>
      <c r="T143" s="1" t="s">
        <v>25</v>
      </c>
      <c r="U143" s="1" t="s">
        <v>25</v>
      </c>
      <c r="V143" s="1" t="s">
        <v>46</v>
      </c>
      <c r="W143" s="1" t="s">
        <v>25</v>
      </c>
      <c r="X143" s="1" t="s">
        <v>25</v>
      </c>
      <c r="Y143" s="3"/>
      <c r="Z143" s="3"/>
      <c r="AA143" s="1"/>
      <c r="AB143" s="1" t="s">
        <v>47</v>
      </c>
    </row>
    <row r="144" spans="1:28" ht="14" customHeight="1">
      <c r="A144" s="15" t="s">
        <v>21</v>
      </c>
      <c r="B144" s="15" t="s">
        <v>230</v>
      </c>
      <c r="C144" s="9" t="s">
        <v>263</v>
      </c>
      <c r="D144" s="9" t="s">
        <v>263</v>
      </c>
      <c r="E144" s="3" t="s">
        <v>300</v>
      </c>
      <c r="F144" s="3">
        <v>7</v>
      </c>
      <c r="G144" s="9"/>
      <c r="H144" s="15" t="s">
        <v>231</v>
      </c>
      <c r="I144" s="16" t="s">
        <v>232</v>
      </c>
      <c r="J144" s="16">
        <v>51</v>
      </c>
      <c r="K144" s="16" t="s">
        <v>232</v>
      </c>
      <c r="L144" s="16">
        <v>51</v>
      </c>
      <c r="M144" s="16" t="s">
        <v>127</v>
      </c>
      <c r="N144" s="2">
        <f t="shared" ref="N144:N155" si="4">IF(L144&gt;50, 3, IF(L144&gt;20, 2, 1))</f>
        <v>3</v>
      </c>
      <c r="O144" s="16">
        <v>37</v>
      </c>
      <c r="P144" s="16">
        <v>44</v>
      </c>
      <c r="Q144" s="17" t="s">
        <v>80</v>
      </c>
      <c r="R144" s="11" t="s">
        <v>59</v>
      </c>
      <c r="S144" s="29">
        <v>0.84090909090909094</v>
      </c>
      <c r="T144" s="15" t="s">
        <v>233</v>
      </c>
      <c r="U144" s="15" t="s">
        <v>233</v>
      </c>
      <c r="V144" s="15" t="s">
        <v>234</v>
      </c>
      <c r="W144" s="15" t="s">
        <v>233</v>
      </c>
      <c r="X144" s="15" t="s">
        <v>233</v>
      </c>
      <c r="Y144" s="9"/>
      <c r="Z144" s="9"/>
    </row>
    <row r="145" spans="1:28" ht="14" customHeight="1">
      <c r="A145" s="4" t="s">
        <v>21</v>
      </c>
      <c r="B145" s="4" t="s">
        <v>182</v>
      </c>
      <c r="C145" s="4" t="s">
        <v>267</v>
      </c>
      <c r="D145" s="9" t="s">
        <v>267</v>
      </c>
      <c r="E145" s="4" t="s">
        <v>300</v>
      </c>
      <c r="F145" s="4">
        <v>7</v>
      </c>
      <c r="G145" s="4"/>
      <c r="H145" s="4" t="s">
        <v>183</v>
      </c>
      <c r="I145" s="6">
        <v>150</v>
      </c>
      <c r="J145" s="6">
        <v>159</v>
      </c>
      <c r="K145" s="6">
        <v>75</v>
      </c>
      <c r="L145" s="6">
        <v>98</v>
      </c>
      <c r="M145" s="6" t="s">
        <v>127</v>
      </c>
      <c r="N145" s="2">
        <f t="shared" si="4"/>
        <v>3</v>
      </c>
      <c r="O145" s="6">
        <v>12.3</v>
      </c>
      <c r="P145" s="6">
        <v>16.899999999999999</v>
      </c>
      <c r="Q145" s="6" t="s">
        <v>184</v>
      </c>
      <c r="R145" s="17" t="s">
        <v>59</v>
      </c>
      <c r="S145" s="28">
        <v>0.72781065088757402</v>
      </c>
      <c r="T145" s="6" t="s">
        <v>126</v>
      </c>
      <c r="U145" s="6" t="s">
        <v>126</v>
      </c>
      <c r="V145" s="6" t="s">
        <v>148</v>
      </c>
      <c r="W145" s="6" t="s">
        <v>126</v>
      </c>
      <c r="X145" s="6" t="s">
        <v>126</v>
      </c>
      <c r="Y145" s="4" t="s">
        <v>185</v>
      </c>
      <c r="Z145" s="7"/>
      <c r="AA145" s="7"/>
      <c r="AB145" s="7"/>
    </row>
    <row r="146" spans="1:28" ht="14" customHeight="1">
      <c r="A146" s="4" t="s">
        <v>21</v>
      </c>
      <c r="B146" s="4" t="s">
        <v>182</v>
      </c>
      <c r="C146" s="4" t="s">
        <v>263</v>
      </c>
      <c r="D146" s="9" t="s">
        <v>263</v>
      </c>
      <c r="E146" s="4" t="s">
        <v>300</v>
      </c>
      <c r="F146" s="4">
        <v>7</v>
      </c>
      <c r="G146" s="4"/>
      <c r="H146" s="4" t="s">
        <v>183</v>
      </c>
      <c r="I146" s="6">
        <v>159</v>
      </c>
      <c r="J146" s="6">
        <v>159</v>
      </c>
      <c r="K146" s="6">
        <v>98</v>
      </c>
      <c r="L146" s="6">
        <v>98</v>
      </c>
      <c r="M146" s="6" t="s">
        <v>127</v>
      </c>
      <c r="N146" s="2">
        <f t="shared" si="4"/>
        <v>3</v>
      </c>
      <c r="O146" s="6">
        <v>33.4</v>
      </c>
      <c r="P146" s="6">
        <v>43.8</v>
      </c>
      <c r="Q146" s="6" t="s">
        <v>184</v>
      </c>
      <c r="R146" s="17" t="s">
        <v>59</v>
      </c>
      <c r="S146" s="28">
        <v>0.76255707762557079</v>
      </c>
      <c r="T146" s="6" t="s">
        <v>126</v>
      </c>
      <c r="U146" s="6" t="s">
        <v>126</v>
      </c>
      <c r="V146" s="6" t="s">
        <v>148</v>
      </c>
      <c r="W146" s="6" t="s">
        <v>126</v>
      </c>
      <c r="X146" s="6" t="s">
        <v>126</v>
      </c>
      <c r="Y146" s="4" t="s">
        <v>185</v>
      </c>
      <c r="Z146" s="7"/>
      <c r="AA146" s="7"/>
      <c r="AB146" s="7"/>
    </row>
    <row r="147" spans="1:28" ht="14" customHeight="1">
      <c r="A147" s="4" t="s">
        <v>21</v>
      </c>
      <c r="B147" s="4" t="s">
        <v>182</v>
      </c>
      <c r="C147" s="4" t="s">
        <v>269</v>
      </c>
      <c r="D147" s="9" t="s">
        <v>269</v>
      </c>
      <c r="E147" s="4" t="s">
        <v>300</v>
      </c>
      <c r="F147" s="4">
        <v>7</v>
      </c>
      <c r="G147" s="4"/>
      <c r="H147" s="4" t="s">
        <v>183</v>
      </c>
      <c r="I147" s="6">
        <v>159</v>
      </c>
      <c r="J147" s="6">
        <v>159</v>
      </c>
      <c r="K147" s="6">
        <v>92</v>
      </c>
      <c r="L147" s="6">
        <v>98</v>
      </c>
      <c r="M147" s="6" t="s">
        <v>127</v>
      </c>
      <c r="N147" s="2">
        <f t="shared" si="4"/>
        <v>3</v>
      </c>
      <c r="O147" s="6">
        <v>16.7</v>
      </c>
      <c r="P147" s="6">
        <v>21.3</v>
      </c>
      <c r="Q147" s="6" t="s">
        <v>184</v>
      </c>
      <c r="R147" s="17" t="s">
        <v>59</v>
      </c>
      <c r="S147" s="28">
        <v>0.784037558685446</v>
      </c>
      <c r="T147" s="6" t="s">
        <v>126</v>
      </c>
      <c r="U147" s="6" t="s">
        <v>126</v>
      </c>
      <c r="V147" s="6" t="s">
        <v>148</v>
      </c>
      <c r="W147" s="6" t="s">
        <v>126</v>
      </c>
      <c r="X147" s="6" t="s">
        <v>126</v>
      </c>
      <c r="Y147" s="4" t="s">
        <v>185</v>
      </c>
      <c r="Z147" s="7"/>
      <c r="AA147" s="7"/>
      <c r="AB147" s="7"/>
    </row>
    <row r="148" spans="1:28" ht="14" customHeight="1">
      <c r="A148" s="15" t="s">
        <v>21</v>
      </c>
      <c r="B148" s="15" t="s">
        <v>230</v>
      </c>
      <c r="C148" s="9" t="s">
        <v>154</v>
      </c>
      <c r="D148" s="9"/>
      <c r="E148" s="9"/>
      <c r="F148" s="9">
        <v>10</v>
      </c>
      <c r="G148" s="9"/>
      <c r="H148" s="15" t="s">
        <v>231</v>
      </c>
      <c r="I148" s="16" t="s">
        <v>232</v>
      </c>
      <c r="J148" s="16">
        <v>51</v>
      </c>
      <c r="K148" s="16" t="s">
        <v>232</v>
      </c>
      <c r="L148" s="16">
        <v>51</v>
      </c>
      <c r="M148" s="16" t="s">
        <v>127</v>
      </c>
      <c r="N148" s="2">
        <f t="shared" si="4"/>
        <v>3</v>
      </c>
      <c r="O148" s="16">
        <v>345</v>
      </c>
      <c r="P148" s="16">
        <v>268</v>
      </c>
      <c r="Q148" s="17" t="s">
        <v>80</v>
      </c>
      <c r="R148" s="11" t="s">
        <v>59</v>
      </c>
      <c r="S148" s="29">
        <v>1.2873134328358209</v>
      </c>
      <c r="T148" s="15" t="s">
        <v>236</v>
      </c>
      <c r="U148" s="15" t="s">
        <v>236</v>
      </c>
      <c r="V148" s="15" t="s">
        <v>52</v>
      </c>
      <c r="W148" s="15" t="s">
        <v>236</v>
      </c>
      <c r="X148" s="15" t="s">
        <v>236</v>
      </c>
      <c r="Y148" s="9"/>
      <c r="Z148" s="9"/>
    </row>
    <row r="149" spans="1:28" ht="14" customHeight="1">
      <c r="A149" s="15" t="s">
        <v>21</v>
      </c>
      <c r="B149" s="15" t="s">
        <v>207</v>
      </c>
      <c r="C149" s="9" t="s">
        <v>208</v>
      </c>
      <c r="D149" s="9" t="s">
        <v>103</v>
      </c>
      <c r="E149" s="9" t="s">
        <v>296</v>
      </c>
      <c r="F149" s="9">
        <v>5</v>
      </c>
      <c r="G149" s="9"/>
      <c r="H149" s="15" t="s">
        <v>209</v>
      </c>
      <c r="I149" s="16" t="s">
        <v>210</v>
      </c>
      <c r="J149" s="16">
        <v>92</v>
      </c>
      <c r="K149" s="16" t="s">
        <v>210</v>
      </c>
      <c r="L149" s="16">
        <v>92</v>
      </c>
      <c r="M149" s="16" t="s">
        <v>211</v>
      </c>
      <c r="N149" s="2">
        <f t="shared" si="4"/>
        <v>3</v>
      </c>
      <c r="O149" s="16">
        <v>0.01</v>
      </c>
      <c r="P149" s="16">
        <v>0.12</v>
      </c>
      <c r="Q149" s="17" t="s">
        <v>212</v>
      </c>
      <c r="R149" s="11" t="s">
        <v>127</v>
      </c>
      <c r="S149" s="29">
        <v>0.12</v>
      </c>
      <c r="T149" s="15" t="s">
        <v>213</v>
      </c>
      <c r="U149" s="15" t="s">
        <v>190</v>
      </c>
      <c r="V149" s="15" t="s">
        <v>191</v>
      </c>
      <c r="W149" s="15" t="s">
        <v>213</v>
      </c>
      <c r="X149" s="15" t="s">
        <v>190</v>
      </c>
      <c r="Y149" s="9" t="s">
        <v>214</v>
      </c>
      <c r="Z149" s="9" t="s">
        <v>215</v>
      </c>
    </row>
    <row r="150" spans="1:28" ht="14" customHeight="1">
      <c r="A150" s="15" t="s">
        <v>21</v>
      </c>
      <c r="B150" s="15" t="s">
        <v>207</v>
      </c>
      <c r="C150" s="9" t="s">
        <v>101</v>
      </c>
      <c r="D150" s="9" t="s">
        <v>101</v>
      </c>
      <c r="E150" s="9" t="s">
        <v>296</v>
      </c>
      <c r="F150" s="9">
        <v>5</v>
      </c>
      <c r="G150" s="9"/>
      <c r="H150" s="15" t="s">
        <v>209</v>
      </c>
      <c r="I150" s="16" t="s">
        <v>210</v>
      </c>
      <c r="J150" s="16">
        <v>92</v>
      </c>
      <c r="K150" s="16" t="s">
        <v>210</v>
      </c>
      <c r="L150" s="16">
        <v>92</v>
      </c>
      <c r="M150" s="16" t="s">
        <v>211</v>
      </c>
      <c r="N150" s="2">
        <f t="shared" si="4"/>
        <v>3</v>
      </c>
      <c r="O150" s="16">
        <v>4.0000000000000001E-3</v>
      </c>
      <c r="P150" s="16">
        <v>0.02</v>
      </c>
      <c r="Q150" s="17" t="s">
        <v>212</v>
      </c>
      <c r="R150" s="11" t="s">
        <v>127</v>
      </c>
      <c r="S150" s="29">
        <v>0.16</v>
      </c>
      <c r="T150" s="15" t="s">
        <v>213</v>
      </c>
      <c r="U150" s="15" t="s">
        <v>190</v>
      </c>
      <c r="V150" s="15" t="s">
        <v>191</v>
      </c>
      <c r="W150" s="15" t="s">
        <v>213</v>
      </c>
      <c r="X150" s="15" t="s">
        <v>190</v>
      </c>
      <c r="Y150" s="18" t="s">
        <v>216</v>
      </c>
      <c r="Z150" s="9"/>
      <c r="AA150" s="15">
        <v>1</v>
      </c>
    </row>
    <row r="151" spans="1:28" ht="14" customHeight="1">
      <c r="A151" s="15" t="s">
        <v>21</v>
      </c>
      <c r="B151" s="15" t="s">
        <v>207</v>
      </c>
      <c r="C151" s="9" t="s">
        <v>261</v>
      </c>
      <c r="D151" s="9" t="s">
        <v>261</v>
      </c>
      <c r="E151" s="9" t="s">
        <v>298</v>
      </c>
      <c r="F151" s="9">
        <v>6</v>
      </c>
      <c r="G151" s="9"/>
      <c r="H151" s="15" t="s">
        <v>209</v>
      </c>
      <c r="I151" s="16" t="s">
        <v>210</v>
      </c>
      <c r="J151" s="16">
        <v>92</v>
      </c>
      <c r="K151" s="16" t="s">
        <v>210</v>
      </c>
      <c r="L151" s="16">
        <v>92</v>
      </c>
      <c r="M151" s="16" t="s">
        <v>211</v>
      </c>
      <c r="N151" s="2">
        <f t="shared" si="4"/>
        <v>3</v>
      </c>
      <c r="O151" s="16">
        <v>0.3</v>
      </c>
      <c r="P151" s="16">
        <v>1.54</v>
      </c>
      <c r="Q151" s="17" t="s">
        <v>212</v>
      </c>
      <c r="R151" s="11" t="s">
        <v>127</v>
      </c>
      <c r="S151" s="29">
        <v>0.19</v>
      </c>
      <c r="T151" s="15" t="s">
        <v>213</v>
      </c>
      <c r="U151" s="15" t="s">
        <v>190</v>
      </c>
      <c r="V151" s="15" t="s">
        <v>191</v>
      </c>
      <c r="W151" s="15" t="s">
        <v>213</v>
      </c>
      <c r="X151" s="15" t="s">
        <v>190</v>
      </c>
      <c r="Y151" s="18" t="s">
        <v>216</v>
      </c>
      <c r="Z151" s="9"/>
      <c r="AA151" s="15">
        <v>1</v>
      </c>
    </row>
    <row r="152" spans="1:28" ht="14" customHeight="1">
      <c r="A152" s="15" t="s">
        <v>21</v>
      </c>
      <c r="B152" s="15" t="s">
        <v>207</v>
      </c>
      <c r="C152" s="9" t="s">
        <v>217</v>
      </c>
      <c r="D152" s="9" t="s">
        <v>104</v>
      </c>
      <c r="E152" s="9" t="s">
        <v>298</v>
      </c>
      <c r="F152" s="9">
        <v>6</v>
      </c>
      <c r="G152" s="9"/>
      <c r="H152" s="15" t="s">
        <v>209</v>
      </c>
      <c r="I152" s="16" t="s">
        <v>210</v>
      </c>
      <c r="J152" s="16">
        <v>92</v>
      </c>
      <c r="K152" s="16" t="s">
        <v>210</v>
      </c>
      <c r="L152" s="16">
        <v>92</v>
      </c>
      <c r="M152" s="16" t="s">
        <v>211</v>
      </c>
      <c r="N152" s="2">
        <f t="shared" si="4"/>
        <v>3</v>
      </c>
      <c r="O152" s="16">
        <v>0.22</v>
      </c>
      <c r="P152" s="16">
        <v>0.95</v>
      </c>
      <c r="Q152" s="17" t="s">
        <v>212</v>
      </c>
      <c r="R152" s="11" t="s">
        <v>127</v>
      </c>
      <c r="S152" s="29">
        <v>0.21</v>
      </c>
      <c r="T152" s="15" t="s">
        <v>213</v>
      </c>
      <c r="U152" s="15" t="s">
        <v>190</v>
      </c>
      <c r="V152" s="15" t="s">
        <v>191</v>
      </c>
      <c r="W152" s="15" t="s">
        <v>213</v>
      </c>
      <c r="X152" s="15" t="s">
        <v>190</v>
      </c>
      <c r="Y152" s="18" t="s">
        <v>216</v>
      </c>
      <c r="Z152" s="9"/>
      <c r="AA152" s="15">
        <v>1</v>
      </c>
    </row>
    <row r="153" spans="1:28" ht="14" customHeight="1">
      <c r="A153" s="15" t="s">
        <v>21</v>
      </c>
      <c r="B153" s="15" t="s">
        <v>207</v>
      </c>
      <c r="C153" s="9" t="s">
        <v>219</v>
      </c>
      <c r="D153" s="9" t="s">
        <v>219</v>
      </c>
      <c r="E153" s="9" t="s">
        <v>300</v>
      </c>
      <c r="F153" s="9">
        <v>7</v>
      </c>
      <c r="G153" s="9"/>
      <c r="H153" s="15" t="s">
        <v>209</v>
      </c>
      <c r="I153" s="16" t="s">
        <v>210</v>
      </c>
      <c r="J153" s="16">
        <v>92</v>
      </c>
      <c r="K153" s="16" t="s">
        <v>210</v>
      </c>
      <c r="L153" s="16">
        <v>92</v>
      </c>
      <c r="M153" s="16" t="s">
        <v>211</v>
      </c>
      <c r="N153" s="2">
        <f t="shared" si="4"/>
        <v>3</v>
      </c>
      <c r="O153" s="16">
        <v>0.1</v>
      </c>
      <c r="P153" s="16">
        <v>0.55000000000000004</v>
      </c>
      <c r="Q153" s="17" t="s">
        <v>212</v>
      </c>
      <c r="R153" s="11" t="s">
        <v>127</v>
      </c>
      <c r="S153" s="29">
        <v>0.16</v>
      </c>
      <c r="T153" s="15" t="s">
        <v>213</v>
      </c>
      <c r="U153" s="15" t="s">
        <v>190</v>
      </c>
      <c r="V153" s="15" t="s">
        <v>191</v>
      </c>
      <c r="W153" s="15" t="s">
        <v>213</v>
      </c>
      <c r="X153" s="15" t="s">
        <v>190</v>
      </c>
      <c r="Y153" s="18" t="s">
        <v>216</v>
      </c>
      <c r="Z153" s="9"/>
      <c r="AA153" s="15">
        <v>1</v>
      </c>
    </row>
    <row r="154" spans="1:28" ht="14" customHeight="1">
      <c r="A154" s="15" t="s">
        <v>21</v>
      </c>
      <c r="B154" s="15" t="s">
        <v>207</v>
      </c>
      <c r="C154" s="9" t="s">
        <v>218</v>
      </c>
      <c r="D154" s="9" t="s">
        <v>108</v>
      </c>
      <c r="E154" s="9" t="s">
        <v>300</v>
      </c>
      <c r="F154" s="9">
        <v>7</v>
      </c>
      <c r="G154" s="9"/>
      <c r="H154" s="15" t="s">
        <v>209</v>
      </c>
      <c r="I154" s="16" t="s">
        <v>210</v>
      </c>
      <c r="J154" s="16">
        <v>92</v>
      </c>
      <c r="K154" s="16" t="s">
        <v>210</v>
      </c>
      <c r="L154" s="16">
        <v>92</v>
      </c>
      <c r="M154" s="16" t="s">
        <v>211</v>
      </c>
      <c r="N154" s="2">
        <f t="shared" si="4"/>
        <v>3</v>
      </c>
      <c r="O154" s="16">
        <v>0.25</v>
      </c>
      <c r="P154" s="16">
        <v>1.27</v>
      </c>
      <c r="Q154" s="17" t="s">
        <v>212</v>
      </c>
      <c r="R154" s="11" t="s">
        <v>127</v>
      </c>
      <c r="S154" s="29">
        <v>0.18</v>
      </c>
      <c r="T154" s="15" t="s">
        <v>213</v>
      </c>
      <c r="U154" s="15" t="s">
        <v>190</v>
      </c>
      <c r="V154" s="15" t="s">
        <v>191</v>
      </c>
      <c r="W154" s="15" t="s">
        <v>213</v>
      </c>
      <c r="X154" s="15" t="s">
        <v>190</v>
      </c>
      <c r="Y154" s="18" t="s">
        <v>216</v>
      </c>
      <c r="Z154" s="9"/>
      <c r="AA154" s="15">
        <v>1</v>
      </c>
    </row>
    <row r="155" spans="1:28" ht="14" customHeight="1">
      <c r="A155" s="15" t="s">
        <v>21</v>
      </c>
      <c r="B155" s="15" t="s">
        <v>207</v>
      </c>
      <c r="C155" s="9" t="s">
        <v>220</v>
      </c>
      <c r="D155" s="9"/>
      <c r="E155" s="9"/>
      <c r="F155" s="9">
        <v>10</v>
      </c>
      <c r="G155" s="9"/>
      <c r="H155" s="15" t="s">
        <v>209</v>
      </c>
      <c r="I155" s="16" t="s">
        <v>210</v>
      </c>
      <c r="J155" s="16">
        <v>92</v>
      </c>
      <c r="K155" s="16" t="s">
        <v>210</v>
      </c>
      <c r="L155" s="16">
        <v>92</v>
      </c>
      <c r="M155" s="16" t="s">
        <v>211</v>
      </c>
      <c r="N155" s="2">
        <f t="shared" si="4"/>
        <v>3</v>
      </c>
      <c r="O155" s="16">
        <v>0.92</v>
      </c>
      <c r="P155" s="16">
        <v>4.5</v>
      </c>
      <c r="Q155" s="17" t="s">
        <v>212</v>
      </c>
      <c r="R155" s="11" t="s">
        <v>127</v>
      </c>
      <c r="S155" s="29">
        <v>0.18</v>
      </c>
      <c r="T155" s="15" t="s">
        <v>213</v>
      </c>
      <c r="U155" s="15" t="s">
        <v>190</v>
      </c>
      <c r="V155" s="15" t="s">
        <v>191</v>
      </c>
      <c r="W155" s="15" t="s">
        <v>213</v>
      </c>
      <c r="X155" s="15" t="s">
        <v>190</v>
      </c>
      <c r="Y155" s="9" t="s">
        <v>221</v>
      </c>
      <c r="Z155" s="9"/>
    </row>
  </sheetData>
  <sortState ref="A5:AB146">
    <sortCondition ref="N5:N146"/>
    <sortCondition ref="M5:M146"/>
    <sortCondition ref="R5:R146"/>
  </sortState>
  <dataValidations disablePrompts="1" count="1">
    <dataValidation type="list" allowBlank="1" showInputMessage="1" showErrorMessage="1" sqref="A5:A155">
      <formula1>Chem_Categories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D13" sqref="D13"/>
    </sheetView>
  </sheetViews>
  <sheetFormatPr baseColWidth="10" defaultRowHeight="15" x14ac:dyDescent="0"/>
  <cols>
    <col min="1" max="1" width="26.33203125" customWidth="1"/>
  </cols>
  <sheetData>
    <row r="1" spans="1:1">
      <c r="A1" s="1" t="s">
        <v>22</v>
      </c>
    </row>
    <row r="2" spans="1:1">
      <c r="A2" s="3" t="s">
        <v>30</v>
      </c>
    </row>
    <row r="3" spans="1:1">
      <c r="A3" s="3" t="s">
        <v>43</v>
      </c>
    </row>
    <row r="4" spans="1:1">
      <c r="A4" s="1" t="s">
        <v>48</v>
      </c>
    </row>
    <row r="5" spans="1:1">
      <c r="A5" s="1" t="s">
        <v>57</v>
      </c>
    </row>
    <row r="6" spans="1:1">
      <c r="A6" s="1" t="s">
        <v>63</v>
      </c>
    </row>
    <row r="7" spans="1:1">
      <c r="A7" s="3" t="s">
        <v>70</v>
      </c>
    </row>
    <row r="8" spans="1:1">
      <c r="A8" s="1" t="s">
        <v>75</v>
      </c>
    </row>
    <row r="9" spans="1:1">
      <c r="A9" s="1" t="s">
        <v>78</v>
      </c>
    </row>
    <row r="10" spans="1:1">
      <c r="A10" s="1" t="s">
        <v>85</v>
      </c>
    </row>
    <row r="11" spans="1:1">
      <c r="A11" s="1" t="s">
        <v>97</v>
      </c>
    </row>
    <row r="12" spans="1:1">
      <c r="A12" s="4" t="s">
        <v>124</v>
      </c>
    </row>
    <row r="13" spans="1:1">
      <c r="A13" s="4" t="s">
        <v>132</v>
      </c>
    </row>
    <row r="14" spans="1:1">
      <c r="A14" s="4" t="s">
        <v>137</v>
      </c>
    </row>
    <row r="15" spans="1:1">
      <c r="A15" s="4" t="s">
        <v>141</v>
      </c>
    </row>
    <row r="16" spans="1:1">
      <c r="A16" s="4" t="s">
        <v>145</v>
      </c>
    </row>
    <row r="17" spans="1:1">
      <c r="A17" s="4" t="s">
        <v>155</v>
      </c>
    </row>
    <row r="18" spans="1:1">
      <c r="A18" s="4" t="s">
        <v>178</v>
      </c>
    </row>
    <row r="19" spans="1:1">
      <c r="A19" s="4" t="s">
        <v>182</v>
      </c>
    </row>
    <row r="20" spans="1:1">
      <c r="A20" s="15" t="s">
        <v>186</v>
      </c>
    </row>
    <row r="21" spans="1:1">
      <c r="A21" s="15" t="s">
        <v>207</v>
      </c>
    </row>
    <row r="22" spans="1:1">
      <c r="A22" s="32" t="s">
        <v>323</v>
      </c>
    </row>
    <row r="23" spans="1:1">
      <c r="A23" s="32" t="s">
        <v>338</v>
      </c>
    </row>
    <row r="24" spans="1:1">
      <c r="A24" s="32" t="s">
        <v>332</v>
      </c>
    </row>
    <row r="25" spans="1:1">
      <c r="A25" s="15" t="s">
        <v>230</v>
      </c>
    </row>
    <row r="26" spans="1:1">
      <c r="A26" s="38" t="s">
        <v>244</v>
      </c>
    </row>
    <row r="27" spans="1:1">
      <c r="A27" s="15" t="s">
        <v>343</v>
      </c>
    </row>
    <row r="28" spans="1:1">
      <c r="A28" s="1" t="s">
        <v>250</v>
      </c>
    </row>
  </sheetData>
  <sortState ref="A1:A150">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3"/>
  <sheetViews>
    <sheetView workbookViewId="0">
      <selection activeCell="B2" sqref="B2:D13"/>
    </sheetView>
  </sheetViews>
  <sheetFormatPr baseColWidth="10" defaultRowHeight="15" x14ac:dyDescent="0"/>
  <sheetData>
    <row r="1" spans="2:4" ht="16" thickBot="1"/>
    <row r="2" spans="2:4" ht="35" thickBot="1">
      <c r="B2" s="20" t="s">
        <v>285</v>
      </c>
      <c r="C2" s="21" t="s">
        <v>286</v>
      </c>
      <c r="D2" s="21" t="s">
        <v>287</v>
      </c>
    </row>
    <row r="3" spans="2:4" ht="35" thickBot="1">
      <c r="B3" s="22" t="s">
        <v>288</v>
      </c>
      <c r="C3" s="23" t="s">
        <v>289</v>
      </c>
      <c r="D3" s="24"/>
    </row>
    <row r="4" spans="2:4" ht="18" thickBot="1">
      <c r="B4" s="25" t="s">
        <v>290</v>
      </c>
      <c r="C4" s="24">
        <v>3</v>
      </c>
      <c r="D4" s="26" t="s">
        <v>308</v>
      </c>
    </row>
    <row r="5" spans="2:4" ht="18" thickBot="1">
      <c r="B5" s="25" t="s">
        <v>291</v>
      </c>
      <c r="C5" s="24">
        <v>12</v>
      </c>
      <c r="D5" s="26" t="s">
        <v>309</v>
      </c>
    </row>
    <row r="6" spans="2:4" ht="18" thickBot="1">
      <c r="B6" s="25" t="s">
        <v>292</v>
      </c>
      <c r="C6" s="24">
        <v>24</v>
      </c>
      <c r="D6" s="23" t="s">
        <v>293</v>
      </c>
    </row>
    <row r="7" spans="2:4" ht="18" thickBot="1">
      <c r="B7" s="25" t="s">
        <v>294</v>
      </c>
      <c r="C7" s="24">
        <v>42</v>
      </c>
      <c r="D7" s="23" t="s">
        <v>295</v>
      </c>
    </row>
    <row r="8" spans="2:4" ht="18" thickBot="1">
      <c r="B8" s="25" t="s">
        <v>296</v>
      </c>
      <c r="C8" s="24">
        <v>46</v>
      </c>
      <c r="D8" s="23" t="s">
        <v>297</v>
      </c>
    </row>
    <row r="9" spans="2:4" ht="18" thickBot="1">
      <c r="B9" s="25" t="s">
        <v>298</v>
      </c>
      <c r="C9" s="24">
        <v>42</v>
      </c>
      <c r="D9" s="23" t="s">
        <v>299</v>
      </c>
    </row>
    <row r="10" spans="2:4" ht="18" thickBot="1">
      <c r="B10" s="25" t="s">
        <v>300</v>
      </c>
      <c r="C10" s="24">
        <v>24</v>
      </c>
      <c r="D10" s="23" t="s">
        <v>301</v>
      </c>
    </row>
    <row r="11" spans="2:4" ht="18" thickBot="1">
      <c r="B11" s="25" t="s">
        <v>302</v>
      </c>
      <c r="C11" s="24">
        <v>12</v>
      </c>
      <c r="D11" s="23" t="s">
        <v>303</v>
      </c>
    </row>
    <row r="12" spans="2:4" ht="18" thickBot="1">
      <c r="B12" s="25" t="s">
        <v>304</v>
      </c>
      <c r="C12" s="24">
        <v>3</v>
      </c>
      <c r="D12" s="23" t="s">
        <v>305</v>
      </c>
    </row>
    <row r="13" spans="2:4" ht="18" thickBot="1">
      <c r="B13" s="25" t="s">
        <v>306</v>
      </c>
      <c r="C13" s="24">
        <v>1</v>
      </c>
      <c r="D13" s="23">
        <v>209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topLeftCell="AB7" zoomScale="150" zoomScaleNormal="150" zoomScalePageLayoutView="150" workbookViewId="0">
      <selection activeCell="AM36" sqref="AM36"/>
    </sheetView>
  </sheetViews>
  <sheetFormatPr baseColWidth="10" defaultRowHeight="15" x14ac:dyDescent="0"/>
  <cols>
    <col min="3" max="3" width="19.5" customWidth="1"/>
    <col min="7" max="11" width="10.83203125" hidden="1" customWidth="1"/>
    <col min="14" max="16" width="0" hidden="1" customWidth="1"/>
    <col min="19" max="25" width="0" hidden="1" customWidth="1"/>
  </cols>
  <sheetData>
    <row r="1" spans="1:26">
      <c r="A1" t="s">
        <v>311</v>
      </c>
    </row>
    <row r="3" spans="1:26" s="1" customFormat="1" ht="14" customHeight="1">
      <c r="A3" s="10" t="s">
        <v>0</v>
      </c>
      <c r="B3" s="10" t="s">
        <v>1</v>
      </c>
      <c r="C3" s="3" t="s">
        <v>2</v>
      </c>
      <c r="D3" s="3" t="s">
        <v>307</v>
      </c>
      <c r="E3" s="3" t="s">
        <v>315</v>
      </c>
      <c r="F3" s="3" t="s">
        <v>259</v>
      </c>
      <c r="G3" s="3" t="s">
        <v>3</v>
      </c>
      <c r="H3" s="11" t="s">
        <v>4</v>
      </c>
      <c r="I3" s="11" t="s">
        <v>5</v>
      </c>
      <c r="J3" s="11" t="s">
        <v>6</v>
      </c>
      <c r="K3" s="11" t="s">
        <v>7</v>
      </c>
      <c r="L3" s="11" t="s">
        <v>313</v>
      </c>
      <c r="M3" s="11" t="s">
        <v>8</v>
      </c>
      <c r="N3" s="11" t="s">
        <v>9</v>
      </c>
      <c r="O3" s="11" t="s">
        <v>10</v>
      </c>
      <c r="P3" s="11" t="s">
        <v>11</v>
      </c>
      <c r="Q3" s="11" t="s">
        <v>284</v>
      </c>
      <c r="R3" s="3" t="s">
        <v>12</v>
      </c>
      <c r="S3" s="3" t="s">
        <v>13</v>
      </c>
      <c r="T3" s="3" t="s">
        <v>14</v>
      </c>
      <c r="U3" s="3" t="s">
        <v>15</v>
      </c>
      <c r="V3" s="3" t="s">
        <v>16</v>
      </c>
      <c r="W3" s="3" t="s">
        <v>17</v>
      </c>
      <c r="X3" s="3" t="s">
        <v>18</v>
      </c>
      <c r="Y3" s="3" t="s">
        <v>19</v>
      </c>
    </row>
    <row r="4" spans="1:26" s="1" customFormat="1" ht="14" customHeight="1">
      <c r="A4" s="14" t="s">
        <v>21</v>
      </c>
      <c r="B4" s="4" t="s">
        <v>155</v>
      </c>
      <c r="C4" s="4" t="s">
        <v>164</v>
      </c>
      <c r="D4" s="4" t="s">
        <v>300</v>
      </c>
      <c r="E4" s="4">
        <v>7</v>
      </c>
      <c r="F4" s="4">
        <v>1</v>
      </c>
      <c r="G4" s="4" t="s">
        <v>125</v>
      </c>
      <c r="H4" s="6">
        <v>6</v>
      </c>
      <c r="I4" s="6">
        <v>6</v>
      </c>
      <c r="J4" s="6">
        <v>6</v>
      </c>
      <c r="K4" s="6">
        <v>6</v>
      </c>
      <c r="L4" s="16">
        <f t="shared" ref="L4:L45" si="0">IF(K4&gt;50, 3, IF(K4&gt;20, 2, 1))</f>
        <v>1</v>
      </c>
      <c r="M4" s="6" t="s">
        <v>127</v>
      </c>
      <c r="N4" s="6">
        <v>2</v>
      </c>
      <c r="O4" s="6">
        <v>5.4</v>
      </c>
      <c r="P4" s="6" t="s">
        <v>161</v>
      </c>
      <c r="Q4" s="17" t="s">
        <v>127</v>
      </c>
      <c r="R4" s="5">
        <v>0.37037037037037035</v>
      </c>
      <c r="S4" s="6" t="s">
        <v>126</v>
      </c>
      <c r="T4" s="6" t="s">
        <v>126</v>
      </c>
      <c r="U4" s="6" t="s">
        <v>135</v>
      </c>
      <c r="V4" s="6" t="s">
        <v>126</v>
      </c>
      <c r="W4" s="6" t="s">
        <v>126</v>
      </c>
      <c r="X4" s="4" t="s">
        <v>159</v>
      </c>
      <c r="Y4" s="7"/>
      <c r="Z4" s="15"/>
    </row>
    <row r="5" spans="1:26" s="1" customFormat="1" ht="14" customHeight="1">
      <c r="A5" s="14" t="s">
        <v>21</v>
      </c>
      <c r="B5" s="4" t="s">
        <v>155</v>
      </c>
      <c r="C5" s="4" t="s">
        <v>166</v>
      </c>
      <c r="D5" s="4" t="s">
        <v>300</v>
      </c>
      <c r="E5" s="4">
        <v>7</v>
      </c>
      <c r="F5" s="4">
        <v>1</v>
      </c>
      <c r="G5" s="4" t="s">
        <v>125</v>
      </c>
      <c r="H5" s="6">
        <v>6</v>
      </c>
      <c r="I5" s="6">
        <v>6</v>
      </c>
      <c r="J5" s="6">
        <v>6</v>
      </c>
      <c r="K5" s="6">
        <v>6</v>
      </c>
      <c r="L5" s="16">
        <f t="shared" si="0"/>
        <v>1</v>
      </c>
      <c r="M5" s="6" t="s">
        <v>127</v>
      </c>
      <c r="N5" s="6">
        <v>11</v>
      </c>
      <c r="O5" s="6">
        <v>25</v>
      </c>
      <c r="P5" s="6" t="s">
        <v>161</v>
      </c>
      <c r="Q5" s="17" t="s">
        <v>127</v>
      </c>
      <c r="R5" s="5">
        <v>0.44</v>
      </c>
      <c r="S5" s="6" t="s">
        <v>126</v>
      </c>
      <c r="T5" s="6" t="s">
        <v>126</v>
      </c>
      <c r="U5" s="6" t="s">
        <v>135</v>
      </c>
      <c r="V5" s="6" t="s">
        <v>126</v>
      </c>
      <c r="W5" s="6" t="s">
        <v>126</v>
      </c>
      <c r="X5" s="4" t="s">
        <v>159</v>
      </c>
      <c r="Y5" s="7"/>
      <c r="Z5" s="15"/>
    </row>
    <row r="6" spans="1:26" s="1" customFormat="1" ht="14" customHeight="1">
      <c r="A6" s="14" t="s">
        <v>21</v>
      </c>
      <c r="B6" s="4" t="s">
        <v>155</v>
      </c>
      <c r="C6" s="4" t="s">
        <v>162</v>
      </c>
      <c r="D6" s="4" t="s">
        <v>296</v>
      </c>
      <c r="E6" s="4">
        <v>5</v>
      </c>
      <c r="F6" s="4">
        <v>1</v>
      </c>
      <c r="G6" s="4" t="s">
        <v>125</v>
      </c>
      <c r="H6" s="6">
        <v>6</v>
      </c>
      <c r="I6" s="6">
        <v>6</v>
      </c>
      <c r="J6" s="6">
        <v>6</v>
      </c>
      <c r="K6" s="6">
        <v>6</v>
      </c>
      <c r="L6" s="16">
        <f t="shared" si="0"/>
        <v>1</v>
      </c>
      <c r="M6" s="6" t="s">
        <v>127</v>
      </c>
      <c r="N6" s="6">
        <v>1.3</v>
      </c>
      <c r="O6" s="6">
        <v>2.9</v>
      </c>
      <c r="P6" s="6" t="s">
        <v>161</v>
      </c>
      <c r="Q6" s="17" t="s">
        <v>127</v>
      </c>
      <c r="R6" s="5">
        <v>0.44827586206896552</v>
      </c>
      <c r="S6" s="6" t="s">
        <v>126</v>
      </c>
      <c r="T6" s="6" t="s">
        <v>126</v>
      </c>
      <c r="U6" s="6" t="s">
        <v>135</v>
      </c>
      <c r="V6" s="6" t="s">
        <v>126</v>
      </c>
      <c r="W6" s="6" t="s">
        <v>126</v>
      </c>
      <c r="X6" s="4" t="s">
        <v>159</v>
      </c>
      <c r="Y6" s="7"/>
      <c r="Z6" s="15"/>
    </row>
    <row r="7" spans="1:26" s="1" customFormat="1" ht="14" customHeight="1">
      <c r="A7" s="14" t="s">
        <v>21</v>
      </c>
      <c r="B7" s="4" t="s">
        <v>155</v>
      </c>
      <c r="C7" s="4" t="s">
        <v>170</v>
      </c>
      <c r="D7" s="4" t="s">
        <v>300</v>
      </c>
      <c r="E7" s="4">
        <v>7</v>
      </c>
      <c r="F7" s="4">
        <v>1</v>
      </c>
      <c r="G7" s="4" t="s">
        <v>125</v>
      </c>
      <c r="H7" s="6">
        <v>6</v>
      </c>
      <c r="I7" s="6">
        <v>6</v>
      </c>
      <c r="J7" s="6">
        <v>6</v>
      </c>
      <c r="K7" s="6">
        <v>6</v>
      </c>
      <c r="L7" s="16">
        <f t="shared" si="0"/>
        <v>1</v>
      </c>
      <c r="M7" s="6" t="s">
        <v>127</v>
      </c>
      <c r="N7" s="6">
        <v>18</v>
      </c>
      <c r="O7" s="6">
        <v>39</v>
      </c>
      <c r="P7" s="6" t="s">
        <v>161</v>
      </c>
      <c r="Q7" s="17" t="s">
        <v>127</v>
      </c>
      <c r="R7" s="5">
        <v>0.46153846153846156</v>
      </c>
      <c r="S7" s="6" t="s">
        <v>126</v>
      </c>
      <c r="T7" s="6" t="s">
        <v>126</v>
      </c>
      <c r="U7" s="6" t="s">
        <v>135</v>
      </c>
      <c r="V7" s="6" t="s">
        <v>126</v>
      </c>
      <c r="W7" s="6" t="s">
        <v>126</v>
      </c>
      <c r="X7" s="4" t="s">
        <v>159</v>
      </c>
      <c r="Y7" s="7"/>
      <c r="Z7" s="15"/>
    </row>
    <row r="8" spans="1:26" s="1" customFormat="1" ht="14" customHeight="1">
      <c r="A8" s="14" t="s">
        <v>21</v>
      </c>
      <c r="B8" s="4" t="s">
        <v>155</v>
      </c>
      <c r="C8" s="4" t="s">
        <v>167</v>
      </c>
      <c r="D8" s="4" t="s">
        <v>294</v>
      </c>
      <c r="E8" s="4">
        <v>4</v>
      </c>
      <c r="F8" s="4">
        <v>1</v>
      </c>
      <c r="G8" s="4" t="s">
        <v>125</v>
      </c>
      <c r="H8" s="6">
        <v>6</v>
      </c>
      <c r="I8" s="6">
        <v>6</v>
      </c>
      <c r="J8" s="6">
        <v>5</v>
      </c>
      <c r="K8" s="6">
        <v>6</v>
      </c>
      <c r="L8" s="16">
        <f t="shared" si="0"/>
        <v>1</v>
      </c>
      <c r="M8" s="6" t="s">
        <v>127</v>
      </c>
      <c r="N8" s="6">
        <v>0.84</v>
      </c>
      <c r="O8" s="6">
        <v>1.8</v>
      </c>
      <c r="P8" s="6" t="s">
        <v>161</v>
      </c>
      <c r="Q8" s="17" t="s">
        <v>127</v>
      </c>
      <c r="R8" s="5">
        <v>0.46666666666666662</v>
      </c>
      <c r="S8" s="6" t="s">
        <v>126</v>
      </c>
      <c r="T8" s="6" t="s">
        <v>126</v>
      </c>
      <c r="U8" s="6" t="s">
        <v>135</v>
      </c>
      <c r="V8" s="6" t="s">
        <v>126</v>
      </c>
      <c r="W8" s="6" t="s">
        <v>126</v>
      </c>
      <c r="X8" s="4" t="s">
        <v>159</v>
      </c>
      <c r="Y8" s="7"/>
      <c r="Z8" s="15"/>
    </row>
    <row r="9" spans="1:26" s="1" customFormat="1" ht="14" customHeight="1">
      <c r="A9" s="14" t="s">
        <v>21</v>
      </c>
      <c r="B9" s="4" t="s">
        <v>155</v>
      </c>
      <c r="C9" s="4" t="s">
        <v>160</v>
      </c>
      <c r="D9" s="4" t="s">
        <v>296</v>
      </c>
      <c r="E9" s="4">
        <v>5</v>
      </c>
      <c r="F9" s="4">
        <v>1</v>
      </c>
      <c r="G9" s="4" t="s">
        <v>125</v>
      </c>
      <c r="H9" s="6">
        <v>6</v>
      </c>
      <c r="I9" s="6">
        <v>6</v>
      </c>
      <c r="J9" s="6">
        <v>6</v>
      </c>
      <c r="K9" s="6">
        <v>6</v>
      </c>
      <c r="L9" s="16">
        <f t="shared" si="0"/>
        <v>1</v>
      </c>
      <c r="M9" s="6" t="s">
        <v>127</v>
      </c>
      <c r="N9" s="6">
        <v>2.8</v>
      </c>
      <c r="O9" s="6">
        <v>5.5</v>
      </c>
      <c r="P9" s="6" t="s">
        <v>161</v>
      </c>
      <c r="Q9" s="17" t="s">
        <v>127</v>
      </c>
      <c r="R9" s="5">
        <v>0.50909090909090904</v>
      </c>
      <c r="S9" s="6" t="s">
        <v>126</v>
      </c>
      <c r="T9" s="6" t="s">
        <v>126</v>
      </c>
      <c r="U9" s="6" t="s">
        <v>135</v>
      </c>
      <c r="V9" s="6" t="s">
        <v>126</v>
      </c>
      <c r="W9" s="6" t="s">
        <v>126</v>
      </c>
      <c r="X9" s="4" t="s">
        <v>159</v>
      </c>
      <c r="Y9" s="7"/>
      <c r="Z9" s="15"/>
    </row>
    <row r="10" spans="1:26" s="1" customFormat="1" ht="14" customHeight="1">
      <c r="A10" s="14" t="s">
        <v>21</v>
      </c>
      <c r="B10" s="4" t="s">
        <v>155</v>
      </c>
      <c r="C10" s="4" t="s">
        <v>115</v>
      </c>
      <c r="D10" s="4" t="s">
        <v>298</v>
      </c>
      <c r="E10" s="4">
        <v>6</v>
      </c>
      <c r="F10" s="4">
        <v>1</v>
      </c>
      <c r="G10" s="4" t="s">
        <v>125</v>
      </c>
      <c r="H10" s="6">
        <v>6</v>
      </c>
      <c r="I10" s="6">
        <v>6</v>
      </c>
      <c r="J10" s="6">
        <v>6</v>
      </c>
      <c r="K10" s="6">
        <v>6</v>
      </c>
      <c r="L10" s="16">
        <f t="shared" si="0"/>
        <v>1</v>
      </c>
      <c r="M10" s="6" t="s">
        <v>127</v>
      </c>
      <c r="N10" s="6">
        <v>6.3</v>
      </c>
      <c r="O10" s="6">
        <v>12</v>
      </c>
      <c r="P10" s="6" t="s">
        <v>161</v>
      </c>
      <c r="Q10" s="17" t="s">
        <v>127</v>
      </c>
      <c r="R10" s="5">
        <v>0.52500000000000002</v>
      </c>
      <c r="S10" s="6" t="s">
        <v>126</v>
      </c>
      <c r="T10" s="6" t="s">
        <v>126</v>
      </c>
      <c r="U10" s="6" t="s">
        <v>135</v>
      </c>
      <c r="V10" s="6" t="s">
        <v>126</v>
      </c>
      <c r="W10" s="6" t="s">
        <v>126</v>
      </c>
      <c r="X10" s="4" t="s">
        <v>159</v>
      </c>
      <c r="Y10" s="7"/>
      <c r="Z10" s="15"/>
    </row>
    <row r="11" spans="1:26" s="1" customFormat="1" ht="14" customHeight="1">
      <c r="A11" s="14" t="s">
        <v>21</v>
      </c>
      <c r="B11" s="4" t="s">
        <v>155</v>
      </c>
      <c r="C11" s="4" t="s">
        <v>169</v>
      </c>
      <c r="D11" s="4" t="s">
        <v>298</v>
      </c>
      <c r="E11" s="4">
        <v>6</v>
      </c>
      <c r="F11" s="4">
        <v>1</v>
      </c>
      <c r="G11" s="4" t="s">
        <v>125</v>
      </c>
      <c r="H11" s="6">
        <v>6</v>
      </c>
      <c r="I11" s="6">
        <v>6</v>
      </c>
      <c r="J11" s="6">
        <v>6</v>
      </c>
      <c r="K11" s="6">
        <v>6</v>
      </c>
      <c r="L11" s="16">
        <f t="shared" si="0"/>
        <v>1</v>
      </c>
      <c r="M11" s="6" t="s">
        <v>127</v>
      </c>
      <c r="N11" s="6">
        <v>18</v>
      </c>
      <c r="O11" s="6">
        <v>34</v>
      </c>
      <c r="P11" s="6" t="s">
        <v>161</v>
      </c>
      <c r="Q11" s="17" t="s">
        <v>127</v>
      </c>
      <c r="R11" s="5">
        <v>0.52941176470588236</v>
      </c>
      <c r="S11" s="6" t="s">
        <v>126</v>
      </c>
      <c r="T11" s="6" t="s">
        <v>126</v>
      </c>
      <c r="U11" s="6" t="s">
        <v>135</v>
      </c>
      <c r="V11" s="6" t="s">
        <v>126</v>
      </c>
      <c r="W11" s="6" t="s">
        <v>126</v>
      </c>
      <c r="X11" s="4" t="s">
        <v>159</v>
      </c>
      <c r="Y11" s="7"/>
      <c r="Z11" s="15"/>
    </row>
    <row r="12" spans="1:26" s="1" customFormat="1" ht="14" customHeight="1">
      <c r="A12" s="14" t="s">
        <v>21</v>
      </c>
      <c r="B12" s="4" t="s">
        <v>155</v>
      </c>
      <c r="C12" s="4" t="s">
        <v>168</v>
      </c>
      <c r="D12" s="4" t="s">
        <v>296</v>
      </c>
      <c r="E12" s="4">
        <v>5</v>
      </c>
      <c r="F12" s="4">
        <v>1</v>
      </c>
      <c r="G12" s="4" t="s">
        <v>125</v>
      </c>
      <c r="H12" s="6">
        <v>6</v>
      </c>
      <c r="I12" s="6">
        <v>6</v>
      </c>
      <c r="J12" s="6">
        <v>6</v>
      </c>
      <c r="K12" s="6">
        <v>6</v>
      </c>
      <c r="L12" s="16">
        <f t="shared" si="0"/>
        <v>1</v>
      </c>
      <c r="M12" s="6" t="s">
        <v>127</v>
      </c>
      <c r="N12" s="6">
        <v>13</v>
      </c>
      <c r="O12" s="6">
        <v>24</v>
      </c>
      <c r="P12" s="6" t="s">
        <v>161</v>
      </c>
      <c r="Q12" s="17" t="s">
        <v>127</v>
      </c>
      <c r="R12" s="5">
        <v>0.54166666666666663</v>
      </c>
      <c r="S12" s="6" t="s">
        <v>126</v>
      </c>
      <c r="T12" s="6" t="s">
        <v>126</v>
      </c>
      <c r="U12" s="6" t="s">
        <v>135</v>
      </c>
      <c r="V12" s="6" t="s">
        <v>126</v>
      </c>
      <c r="W12" s="6" t="s">
        <v>126</v>
      </c>
      <c r="X12" s="4" t="s">
        <v>159</v>
      </c>
      <c r="Y12" s="7"/>
      <c r="Z12" s="15"/>
    </row>
    <row r="13" spans="1:26" s="1" customFormat="1" ht="14" customHeight="1">
      <c r="A13" s="14" t="s">
        <v>21</v>
      </c>
      <c r="B13" s="4" t="s">
        <v>155</v>
      </c>
      <c r="C13" s="4" t="s">
        <v>163</v>
      </c>
      <c r="D13" s="4" t="s">
        <v>298</v>
      </c>
      <c r="E13" s="4">
        <v>6</v>
      </c>
      <c r="F13" s="4">
        <v>1</v>
      </c>
      <c r="G13" s="4" t="s">
        <v>125</v>
      </c>
      <c r="H13" s="6">
        <v>6</v>
      </c>
      <c r="I13" s="6">
        <v>6</v>
      </c>
      <c r="J13" s="6">
        <v>6</v>
      </c>
      <c r="K13" s="6">
        <v>6</v>
      </c>
      <c r="L13" s="16">
        <f t="shared" si="0"/>
        <v>1</v>
      </c>
      <c r="M13" s="6" t="s">
        <v>127</v>
      </c>
      <c r="N13" s="6">
        <v>3.9</v>
      </c>
      <c r="O13" s="6">
        <v>5.7</v>
      </c>
      <c r="P13" s="6" t="s">
        <v>161</v>
      </c>
      <c r="Q13" s="17" t="s">
        <v>127</v>
      </c>
      <c r="R13" s="5">
        <v>0.68421052631578949</v>
      </c>
      <c r="S13" s="6" t="s">
        <v>126</v>
      </c>
      <c r="T13" s="6" t="s">
        <v>126</v>
      </c>
      <c r="U13" s="6" t="s">
        <v>135</v>
      </c>
      <c r="V13" s="6" t="s">
        <v>126</v>
      </c>
      <c r="W13" s="6" t="s">
        <v>126</v>
      </c>
      <c r="X13" s="4" t="s">
        <v>159</v>
      </c>
      <c r="Y13" s="7"/>
      <c r="Z13" s="15"/>
    </row>
    <row r="14" spans="1:26" s="1" customFormat="1" ht="14" customHeight="1">
      <c r="A14" s="14" t="s">
        <v>21</v>
      </c>
      <c r="B14" s="4" t="s">
        <v>155</v>
      </c>
      <c r="C14" s="4" t="s">
        <v>165</v>
      </c>
      <c r="D14" s="4" t="s">
        <v>300</v>
      </c>
      <c r="E14" s="4">
        <v>7</v>
      </c>
      <c r="F14" s="4">
        <v>1</v>
      </c>
      <c r="G14" s="4" t="s">
        <v>125</v>
      </c>
      <c r="H14" s="6">
        <v>6</v>
      </c>
      <c r="I14" s="6">
        <v>6</v>
      </c>
      <c r="J14" s="6">
        <v>6</v>
      </c>
      <c r="K14" s="6">
        <v>6</v>
      </c>
      <c r="L14" s="16">
        <f t="shared" si="0"/>
        <v>1</v>
      </c>
      <c r="M14" s="6" t="s">
        <v>127</v>
      </c>
      <c r="N14" s="6">
        <v>2.1</v>
      </c>
      <c r="O14" s="6">
        <v>2.2000000000000002</v>
      </c>
      <c r="P14" s="6" t="s">
        <v>161</v>
      </c>
      <c r="Q14" s="17" t="s">
        <v>127</v>
      </c>
      <c r="R14" s="5">
        <v>0.95454545454545447</v>
      </c>
      <c r="S14" s="6" t="s">
        <v>126</v>
      </c>
      <c r="T14" s="6" t="s">
        <v>126</v>
      </c>
      <c r="U14" s="6" t="s">
        <v>135</v>
      </c>
      <c r="V14" s="6" t="s">
        <v>126</v>
      </c>
      <c r="W14" s="6" t="s">
        <v>126</v>
      </c>
      <c r="X14" s="4" t="s">
        <v>159</v>
      </c>
      <c r="Y14" s="7"/>
      <c r="Z14" s="15"/>
    </row>
    <row r="15" spans="1:26" s="1" customFormat="1" ht="14" customHeight="1">
      <c r="A15" s="1" t="s">
        <v>21</v>
      </c>
      <c r="B15" s="1" t="s">
        <v>97</v>
      </c>
      <c r="C15" s="3" t="s">
        <v>121</v>
      </c>
      <c r="D15" s="3" t="s">
        <v>300</v>
      </c>
      <c r="E15" s="3">
        <v>7</v>
      </c>
      <c r="F15" s="3">
        <v>1</v>
      </c>
      <c r="G15" s="1" t="s">
        <v>99</v>
      </c>
      <c r="H15" s="2" t="s">
        <v>42</v>
      </c>
      <c r="I15" s="2">
        <v>15</v>
      </c>
      <c r="J15" s="2" t="s">
        <v>42</v>
      </c>
      <c r="K15" s="2">
        <v>15</v>
      </c>
      <c r="L15" s="16">
        <f t="shared" si="0"/>
        <v>1</v>
      </c>
      <c r="M15" s="2" t="s">
        <v>41</v>
      </c>
      <c r="N15" s="2">
        <v>24</v>
      </c>
      <c r="O15" s="2">
        <v>49</v>
      </c>
      <c r="P15" s="11" t="s">
        <v>111</v>
      </c>
      <c r="Q15" s="6" t="s">
        <v>127</v>
      </c>
      <c r="R15" s="27">
        <v>0.48979591836734693</v>
      </c>
      <c r="S15" s="2" t="s">
        <v>25</v>
      </c>
      <c r="T15" s="2" t="s">
        <v>25</v>
      </c>
      <c r="U15" s="2" t="s">
        <v>67</v>
      </c>
      <c r="V15" s="2" t="s">
        <v>25</v>
      </c>
      <c r="W15" s="2" t="s">
        <v>25</v>
      </c>
      <c r="X15" s="3"/>
      <c r="Y15" s="3"/>
      <c r="Z15" s="15"/>
    </row>
    <row r="16" spans="1:26" s="1" customFormat="1" ht="14" customHeight="1">
      <c r="A16" s="1" t="s">
        <v>21</v>
      </c>
      <c r="B16" s="1" t="s">
        <v>97</v>
      </c>
      <c r="C16" s="3" t="s">
        <v>110</v>
      </c>
      <c r="D16" s="3" t="s">
        <v>296</v>
      </c>
      <c r="E16" s="3">
        <v>5</v>
      </c>
      <c r="F16" s="3">
        <v>1</v>
      </c>
      <c r="G16" s="1" t="s">
        <v>99</v>
      </c>
      <c r="H16" s="2" t="s">
        <v>42</v>
      </c>
      <c r="I16" s="2">
        <v>15</v>
      </c>
      <c r="J16" s="2" t="s">
        <v>42</v>
      </c>
      <c r="K16" s="2">
        <v>15</v>
      </c>
      <c r="L16" s="16">
        <f t="shared" si="0"/>
        <v>1</v>
      </c>
      <c r="M16" s="2" t="s">
        <v>41</v>
      </c>
      <c r="N16" s="2">
        <v>5</v>
      </c>
      <c r="O16" s="2">
        <v>10</v>
      </c>
      <c r="P16" s="11" t="s">
        <v>111</v>
      </c>
      <c r="Q16" s="6" t="s">
        <v>127</v>
      </c>
      <c r="R16" s="27">
        <v>0.5</v>
      </c>
      <c r="S16" s="2" t="s">
        <v>25</v>
      </c>
      <c r="T16" s="2" t="s">
        <v>25</v>
      </c>
      <c r="U16" s="2" t="s">
        <v>67</v>
      </c>
      <c r="V16" s="2" t="s">
        <v>25</v>
      </c>
      <c r="W16" s="2" t="s">
        <v>25</v>
      </c>
      <c r="X16" s="3"/>
      <c r="Y16" s="3"/>
      <c r="Z16" s="15"/>
    </row>
    <row r="17" spans="1:26" s="1" customFormat="1" ht="14" customHeight="1">
      <c r="A17" s="1" t="s">
        <v>21</v>
      </c>
      <c r="B17" s="1" t="s">
        <v>97</v>
      </c>
      <c r="C17" s="3" t="s">
        <v>119</v>
      </c>
      <c r="D17" s="3" t="s">
        <v>300</v>
      </c>
      <c r="E17" s="3">
        <v>6</v>
      </c>
      <c r="F17" s="3">
        <v>1</v>
      </c>
      <c r="G17" s="1" t="s">
        <v>99</v>
      </c>
      <c r="H17" s="2" t="s">
        <v>42</v>
      </c>
      <c r="I17" s="2">
        <v>15</v>
      </c>
      <c r="J17" s="2" t="s">
        <v>42</v>
      </c>
      <c r="K17" s="2">
        <v>15</v>
      </c>
      <c r="L17" s="16">
        <f t="shared" si="0"/>
        <v>1</v>
      </c>
      <c r="M17" s="2" t="s">
        <v>41</v>
      </c>
      <c r="N17" s="2">
        <v>1</v>
      </c>
      <c r="O17" s="2">
        <v>2</v>
      </c>
      <c r="P17" s="11" t="s">
        <v>111</v>
      </c>
      <c r="Q17" s="6" t="s">
        <v>127</v>
      </c>
      <c r="R17" s="27">
        <v>0.5</v>
      </c>
      <c r="S17" s="2" t="s">
        <v>25</v>
      </c>
      <c r="T17" s="2" t="s">
        <v>25</v>
      </c>
      <c r="U17" s="2" t="s">
        <v>67</v>
      </c>
      <c r="V17" s="2" t="s">
        <v>25</v>
      </c>
      <c r="W17" s="2" t="s">
        <v>25</v>
      </c>
      <c r="X17" s="3"/>
      <c r="Y17" s="3"/>
      <c r="Z17" s="15"/>
    </row>
    <row r="18" spans="1:26" s="1" customFormat="1" ht="14" customHeight="1">
      <c r="A18" s="1" t="s">
        <v>21</v>
      </c>
      <c r="B18" s="1" t="s">
        <v>97</v>
      </c>
      <c r="C18" s="3" t="s">
        <v>120</v>
      </c>
      <c r="D18" s="3" t="s">
        <v>300</v>
      </c>
      <c r="E18" s="3">
        <v>6</v>
      </c>
      <c r="F18" s="3">
        <v>1</v>
      </c>
      <c r="G18" s="1" t="s">
        <v>99</v>
      </c>
      <c r="H18" s="2" t="s">
        <v>42</v>
      </c>
      <c r="I18" s="2">
        <v>15</v>
      </c>
      <c r="J18" s="2" t="s">
        <v>42</v>
      </c>
      <c r="K18" s="2">
        <v>15</v>
      </c>
      <c r="L18" s="16">
        <f t="shared" si="0"/>
        <v>1</v>
      </c>
      <c r="M18" s="2" t="s">
        <v>41</v>
      </c>
      <c r="N18" s="2">
        <v>2</v>
      </c>
      <c r="O18" s="2">
        <v>3</v>
      </c>
      <c r="P18" s="11" t="s">
        <v>111</v>
      </c>
      <c r="Q18" s="6" t="s">
        <v>127</v>
      </c>
      <c r="R18" s="27">
        <v>0.66666666666666663</v>
      </c>
      <c r="S18" s="2" t="s">
        <v>25</v>
      </c>
      <c r="T18" s="2" t="s">
        <v>25</v>
      </c>
      <c r="U18" s="2" t="s">
        <v>67</v>
      </c>
      <c r="V18" s="2" t="s">
        <v>25</v>
      </c>
      <c r="W18" s="2" t="s">
        <v>25</v>
      </c>
      <c r="X18" s="3"/>
      <c r="Y18" s="3"/>
      <c r="Z18" s="7"/>
    </row>
    <row r="19" spans="1:26" s="1" customFormat="1" ht="14" customHeight="1">
      <c r="A19" s="1" t="s">
        <v>21</v>
      </c>
      <c r="B19" s="1" t="s">
        <v>97</v>
      </c>
      <c r="C19" s="3" t="s">
        <v>123</v>
      </c>
      <c r="D19" s="3"/>
      <c r="E19" s="3">
        <v>10</v>
      </c>
      <c r="F19" s="3">
        <v>1</v>
      </c>
      <c r="G19" s="1" t="s">
        <v>99</v>
      </c>
      <c r="H19" s="2" t="s">
        <v>42</v>
      </c>
      <c r="I19" s="2">
        <v>15</v>
      </c>
      <c r="J19" s="2" t="s">
        <v>42</v>
      </c>
      <c r="K19" s="2">
        <v>15</v>
      </c>
      <c r="L19" s="16">
        <f t="shared" si="0"/>
        <v>1</v>
      </c>
      <c r="M19" s="2" t="s">
        <v>41</v>
      </c>
      <c r="N19" s="2">
        <v>88</v>
      </c>
      <c r="O19" s="2">
        <v>124</v>
      </c>
      <c r="P19" s="11" t="s">
        <v>111</v>
      </c>
      <c r="Q19" s="6" t="s">
        <v>127</v>
      </c>
      <c r="R19" s="27">
        <v>0.70967741935483875</v>
      </c>
      <c r="S19" s="2" t="s">
        <v>25</v>
      </c>
      <c r="T19" s="2" t="s">
        <v>25</v>
      </c>
      <c r="U19" s="2" t="s">
        <v>67</v>
      </c>
      <c r="V19" s="2" t="s">
        <v>25</v>
      </c>
      <c r="W19" s="2" t="s">
        <v>25</v>
      </c>
      <c r="X19" s="3"/>
      <c r="Y19" s="3"/>
      <c r="Z19" s="7"/>
    </row>
    <row r="20" spans="1:26" s="1" customFormat="1" ht="14" customHeight="1">
      <c r="A20" s="1" t="s">
        <v>21</v>
      </c>
      <c r="B20" s="1" t="s">
        <v>97</v>
      </c>
      <c r="C20" s="3" t="s">
        <v>116</v>
      </c>
      <c r="D20" s="3" t="s">
        <v>298</v>
      </c>
      <c r="E20" s="3">
        <v>6</v>
      </c>
      <c r="F20" s="3">
        <v>1</v>
      </c>
      <c r="G20" s="1" t="s">
        <v>99</v>
      </c>
      <c r="H20" s="2" t="s">
        <v>42</v>
      </c>
      <c r="I20" s="2">
        <v>15</v>
      </c>
      <c r="J20" s="2" t="s">
        <v>42</v>
      </c>
      <c r="K20" s="2">
        <v>15</v>
      </c>
      <c r="L20" s="16">
        <f t="shared" si="0"/>
        <v>1</v>
      </c>
      <c r="M20" s="2" t="s">
        <v>41</v>
      </c>
      <c r="N20" s="2">
        <v>5</v>
      </c>
      <c r="O20" s="2">
        <v>7</v>
      </c>
      <c r="P20" s="11" t="s">
        <v>111</v>
      </c>
      <c r="Q20" s="6" t="s">
        <v>127</v>
      </c>
      <c r="R20" s="27">
        <v>0.7142857142857143</v>
      </c>
      <c r="S20" s="2" t="s">
        <v>25</v>
      </c>
      <c r="T20" s="2" t="s">
        <v>25</v>
      </c>
      <c r="U20" s="2" t="s">
        <v>67</v>
      </c>
      <c r="V20" s="2" t="s">
        <v>25</v>
      </c>
      <c r="W20" s="2" t="s">
        <v>25</v>
      </c>
      <c r="X20" s="3"/>
      <c r="Y20" s="3"/>
      <c r="Z20" s="7"/>
    </row>
    <row r="21" spans="1:26" s="1" customFormat="1" ht="14" customHeight="1">
      <c r="A21" s="1" t="s">
        <v>21</v>
      </c>
      <c r="B21" s="1" t="s">
        <v>97</v>
      </c>
      <c r="C21" s="3" t="s">
        <v>115</v>
      </c>
      <c r="D21" s="3" t="s">
        <v>298</v>
      </c>
      <c r="E21" s="3">
        <v>6</v>
      </c>
      <c r="F21" s="3">
        <v>1</v>
      </c>
      <c r="G21" s="1" t="s">
        <v>99</v>
      </c>
      <c r="H21" s="2" t="s">
        <v>42</v>
      </c>
      <c r="I21" s="2">
        <v>15</v>
      </c>
      <c r="J21" s="2" t="s">
        <v>42</v>
      </c>
      <c r="K21" s="2">
        <v>15</v>
      </c>
      <c r="L21" s="16">
        <f t="shared" si="0"/>
        <v>1</v>
      </c>
      <c r="M21" s="2" t="s">
        <v>41</v>
      </c>
      <c r="N21" s="2">
        <v>21</v>
      </c>
      <c r="O21" s="2">
        <v>29</v>
      </c>
      <c r="P21" s="11" t="s">
        <v>111</v>
      </c>
      <c r="Q21" s="6" t="s">
        <v>127</v>
      </c>
      <c r="R21" s="27">
        <v>0.72413793103448276</v>
      </c>
      <c r="S21" s="2" t="s">
        <v>25</v>
      </c>
      <c r="T21" s="2" t="s">
        <v>25</v>
      </c>
      <c r="U21" s="2" t="s">
        <v>67</v>
      </c>
      <c r="V21" s="2" t="s">
        <v>25</v>
      </c>
      <c r="W21" s="2" t="s">
        <v>25</v>
      </c>
      <c r="X21" s="3"/>
      <c r="Y21" s="3"/>
      <c r="Z21" s="7"/>
    </row>
    <row r="22" spans="1:26" s="1" customFormat="1" ht="14" customHeight="1">
      <c r="A22" s="1" t="s">
        <v>21</v>
      </c>
      <c r="B22" s="1" t="s">
        <v>97</v>
      </c>
      <c r="C22" s="3" t="s">
        <v>113</v>
      </c>
      <c r="D22" s="3" t="s">
        <v>298</v>
      </c>
      <c r="E22" s="3">
        <v>6</v>
      </c>
      <c r="F22" s="3">
        <v>1</v>
      </c>
      <c r="G22" s="1" t="s">
        <v>99</v>
      </c>
      <c r="H22" s="2" t="s">
        <v>42</v>
      </c>
      <c r="I22" s="2">
        <v>15</v>
      </c>
      <c r="J22" s="2" t="s">
        <v>42</v>
      </c>
      <c r="K22" s="2">
        <v>15</v>
      </c>
      <c r="L22" s="16">
        <f t="shared" si="0"/>
        <v>1</v>
      </c>
      <c r="M22" s="2" t="s">
        <v>41</v>
      </c>
      <c r="N22" s="2">
        <v>3</v>
      </c>
      <c r="O22" s="2">
        <v>4</v>
      </c>
      <c r="P22" s="11" t="s">
        <v>111</v>
      </c>
      <c r="Q22" s="6" t="s">
        <v>127</v>
      </c>
      <c r="R22" s="27">
        <v>0.75</v>
      </c>
      <c r="S22" s="2" t="s">
        <v>25</v>
      </c>
      <c r="T22" s="2" t="s">
        <v>25</v>
      </c>
      <c r="U22" s="2" t="s">
        <v>67</v>
      </c>
      <c r="V22" s="2" t="s">
        <v>25</v>
      </c>
      <c r="W22" s="2" t="s">
        <v>25</v>
      </c>
      <c r="X22" s="3"/>
      <c r="Y22" s="3"/>
      <c r="Z22" s="7"/>
    </row>
    <row r="23" spans="1:26" s="1" customFormat="1" ht="14" customHeight="1">
      <c r="A23" s="1" t="s">
        <v>21</v>
      </c>
      <c r="B23" s="1" t="s">
        <v>97</v>
      </c>
      <c r="C23" s="3" t="s">
        <v>117</v>
      </c>
      <c r="D23" s="3" t="s">
        <v>300</v>
      </c>
      <c r="E23" s="3">
        <v>7</v>
      </c>
      <c r="F23" s="3">
        <v>1</v>
      </c>
      <c r="G23" s="1" t="s">
        <v>99</v>
      </c>
      <c r="H23" s="2" t="s">
        <v>42</v>
      </c>
      <c r="I23" s="2">
        <v>15</v>
      </c>
      <c r="J23" s="2" t="s">
        <v>42</v>
      </c>
      <c r="K23" s="2">
        <v>15</v>
      </c>
      <c r="L23" s="16">
        <f t="shared" si="0"/>
        <v>1</v>
      </c>
      <c r="M23" s="2" t="s">
        <v>41</v>
      </c>
      <c r="N23" s="2">
        <v>4</v>
      </c>
      <c r="O23" s="2">
        <v>5</v>
      </c>
      <c r="P23" s="11" t="s">
        <v>111</v>
      </c>
      <c r="Q23" s="6" t="s">
        <v>127</v>
      </c>
      <c r="R23" s="27">
        <v>0.8</v>
      </c>
      <c r="S23" s="2" t="s">
        <v>25</v>
      </c>
      <c r="T23" s="2" t="s">
        <v>25</v>
      </c>
      <c r="U23" s="2" t="s">
        <v>67</v>
      </c>
      <c r="V23" s="2" t="s">
        <v>25</v>
      </c>
      <c r="W23" s="2" t="s">
        <v>25</v>
      </c>
      <c r="X23" s="3"/>
      <c r="Y23" s="3"/>
      <c r="Z23" s="7"/>
    </row>
    <row r="24" spans="1:26" s="1" customFormat="1" ht="14" customHeight="1">
      <c r="A24" s="1" t="s">
        <v>21</v>
      </c>
      <c r="B24" s="1" t="s">
        <v>97</v>
      </c>
      <c r="C24" s="3" t="s">
        <v>112</v>
      </c>
      <c r="D24" s="3" t="s">
        <v>296</v>
      </c>
      <c r="E24" s="3">
        <v>5</v>
      </c>
      <c r="F24" s="3">
        <v>1</v>
      </c>
      <c r="G24" s="1" t="s">
        <v>99</v>
      </c>
      <c r="H24" s="2" t="s">
        <v>42</v>
      </c>
      <c r="I24" s="2">
        <v>15</v>
      </c>
      <c r="J24" s="2" t="s">
        <v>42</v>
      </c>
      <c r="K24" s="2">
        <v>15</v>
      </c>
      <c r="L24" s="16">
        <f t="shared" si="0"/>
        <v>1</v>
      </c>
      <c r="M24" s="2" t="s">
        <v>41</v>
      </c>
      <c r="N24" s="2">
        <v>2</v>
      </c>
      <c r="O24" s="2">
        <v>2</v>
      </c>
      <c r="P24" s="11" t="s">
        <v>111</v>
      </c>
      <c r="Q24" s="6" t="s">
        <v>127</v>
      </c>
      <c r="R24" s="27">
        <v>1</v>
      </c>
      <c r="S24" s="2" t="s">
        <v>25</v>
      </c>
      <c r="T24" s="2" t="s">
        <v>25</v>
      </c>
      <c r="U24" s="2" t="s">
        <v>67</v>
      </c>
      <c r="V24" s="2" t="s">
        <v>25</v>
      </c>
      <c r="W24" s="2" t="s">
        <v>25</v>
      </c>
      <c r="X24" s="3"/>
      <c r="Y24" s="3"/>
      <c r="Z24" s="7"/>
    </row>
    <row r="25" spans="1:26" s="1" customFormat="1" ht="14" customHeight="1">
      <c r="A25" s="1" t="s">
        <v>21</v>
      </c>
      <c r="B25" s="1" t="s">
        <v>97</v>
      </c>
      <c r="C25" s="3" t="s">
        <v>114</v>
      </c>
      <c r="D25" s="3" t="s">
        <v>298</v>
      </c>
      <c r="E25" s="3">
        <v>6</v>
      </c>
      <c r="F25" s="3">
        <v>1</v>
      </c>
      <c r="G25" s="1" t="s">
        <v>99</v>
      </c>
      <c r="H25" s="2" t="s">
        <v>42</v>
      </c>
      <c r="I25" s="2">
        <v>15</v>
      </c>
      <c r="J25" s="2" t="s">
        <v>42</v>
      </c>
      <c r="K25" s="2">
        <v>15</v>
      </c>
      <c r="L25" s="16">
        <f t="shared" si="0"/>
        <v>1</v>
      </c>
      <c r="M25" s="2" t="s">
        <v>41</v>
      </c>
      <c r="N25" s="2">
        <v>9</v>
      </c>
      <c r="O25" s="2">
        <v>9</v>
      </c>
      <c r="P25" s="11" t="s">
        <v>111</v>
      </c>
      <c r="Q25" s="6" t="s">
        <v>127</v>
      </c>
      <c r="R25" s="27">
        <v>1</v>
      </c>
      <c r="S25" s="2" t="s">
        <v>25</v>
      </c>
      <c r="T25" s="2" t="s">
        <v>25</v>
      </c>
      <c r="U25" s="2" t="s">
        <v>67</v>
      </c>
      <c r="V25" s="2" t="s">
        <v>25</v>
      </c>
      <c r="W25" s="2" t="s">
        <v>25</v>
      </c>
      <c r="X25" s="3"/>
      <c r="Y25" s="3"/>
      <c r="Z25" s="7"/>
    </row>
    <row r="26" spans="1:26" s="1" customFormat="1" ht="14" customHeight="1">
      <c r="A26" s="1" t="s">
        <v>21</v>
      </c>
      <c r="B26" s="1" t="s">
        <v>97</v>
      </c>
      <c r="C26" s="3" t="s">
        <v>118</v>
      </c>
      <c r="D26" s="3" t="s">
        <v>300</v>
      </c>
      <c r="E26" s="3">
        <v>7</v>
      </c>
      <c r="F26" s="3">
        <v>1</v>
      </c>
      <c r="G26" s="1" t="s">
        <v>99</v>
      </c>
      <c r="H26" s="2" t="s">
        <v>42</v>
      </c>
      <c r="I26" s="2">
        <v>15</v>
      </c>
      <c r="J26" s="2" t="s">
        <v>42</v>
      </c>
      <c r="K26" s="2">
        <v>15</v>
      </c>
      <c r="L26" s="16">
        <f t="shared" si="0"/>
        <v>1</v>
      </c>
      <c r="M26" s="2" t="s">
        <v>41</v>
      </c>
      <c r="N26" s="2">
        <v>1</v>
      </c>
      <c r="O26" s="2">
        <v>1</v>
      </c>
      <c r="P26" s="11" t="s">
        <v>111</v>
      </c>
      <c r="Q26" s="6" t="s">
        <v>127</v>
      </c>
      <c r="R26" s="27">
        <v>1</v>
      </c>
      <c r="S26" s="2" t="s">
        <v>25</v>
      </c>
      <c r="T26" s="2" t="s">
        <v>25</v>
      </c>
      <c r="U26" s="2" t="s">
        <v>67</v>
      </c>
      <c r="V26" s="2" t="s">
        <v>25</v>
      </c>
      <c r="W26" s="2" t="s">
        <v>25</v>
      </c>
      <c r="X26" s="3"/>
      <c r="Y26" s="3"/>
      <c r="Z26" s="7"/>
    </row>
    <row r="27" spans="1:26" s="1" customFormat="1" ht="14" customHeight="1">
      <c r="A27" s="1" t="s">
        <v>21</v>
      </c>
      <c r="B27" s="1" t="s">
        <v>97</v>
      </c>
      <c r="C27" s="3" t="s">
        <v>122</v>
      </c>
      <c r="D27" s="3" t="s">
        <v>300</v>
      </c>
      <c r="E27" s="3">
        <v>7</v>
      </c>
      <c r="F27" s="3">
        <v>1</v>
      </c>
      <c r="G27" s="1" t="s">
        <v>99</v>
      </c>
      <c r="H27" s="2" t="s">
        <v>42</v>
      </c>
      <c r="I27" s="2">
        <v>15</v>
      </c>
      <c r="J27" s="2" t="s">
        <v>42</v>
      </c>
      <c r="K27" s="2">
        <v>15</v>
      </c>
      <c r="L27" s="16">
        <f t="shared" si="0"/>
        <v>1</v>
      </c>
      <c r="M27" s="2" t="s">
        <v>41</v>
      </c>
      <c r="N27" s="2">
        <v>2</v>
      </c>
      <c r="O27" s="2">
        <v>2</v>
      </c>
      <c r="P27" s="11" t="s">
        <v>111</v>
      </c>
      <c r="Q27" s="6" t="s">
        <v>127</v>
      </c>
      <c r="R27" s="27">
        <v>1</v>
      </c>
      <c r="S27" s="2" t="s">
        <v>25</v>
      </c>
      <c r="T27" s="2" t="s">
        <v>25</v>
      </c>
      <c r="U27" s="2" t="s">
        <v>67</v>
      </c>
      <c r="V27" s="2" t="s">
        <v>25</v>
      </c>
      <c r="W27" s="2" t="s">
        <v>25</v>
      </c>
      <c r="X27" s="3"/>
      <c r="Y27" s="3"/>
      <c r="Z27" s="7"/>
    </row>
    <row r="28" spans="1:26" s="1" customFormat="1" ht="14" customHeight="1">
      <c r="A28" s="15" t="s">
        <v>21</v>
      </c>
      <c r="B28" s="15" t="s">
        <v>207</v>
      </c>
      <c r="C28" s="9" t="s">
        <v>227</v>
      </c>
      <c r="D28" s="9" t="s">
        <v>300</v>
      </c>
      <c r="E28" s="9">
        <v>7</v>
      </c>
      <c r="F28" s="9">
        <v>1</v>
      </c>
      <c r="G28" s="15" t="s">
        <v>209</v>
      </c>
      <c r="H28" s="16" t="s">
        <v>210</v>
      </c>
      <c r="I28" s="16">
        <v>92</v>
      </c>
      <c r="J28" s="16" t="s">
        <v>210</v>
      </c>
      <c r="K28" s="16">
        <v>92</v>
      </c>
      <c r="L28" s="16">
        <f t="shared" si="0"/>
        <v>3</v>
      </c>
      <c r="M28" s="16" t="s">
        <v>211</v>
      </c>
      <c r="N28" s="16">
        <v>0.03</v>
      </c>
      <c r="O28" s="16">
        <v>0.03</v>
      </c>
      <c r="P28" s="17" t="s">
        <v>224</v>
      </c>
      <c r="Q28" s="11" t="s">
        <v>127</v>
      </c>
      <c r="R28" s="31">
        <v>1.03</v>
      </c>
      <c r="S28" s="15" t="s">
        <v>66</v>
      </c>
      <c r="T28" s="15" t="s">
        <v>66</v>
      </c>
      <c r="U28" s="15" t="s">
        <v>191</v>
      </c>
      <c r="V28" s="15" t="s">
        <v>66</v>
      </c>
      <c r="W28" s="15" t="s">
        <v>66</v>
      </c>
      <c r="X28" s="9"/>
      <c r="Y28" s="9"/>
      <c r="Z28" s="7"/>
    </row>
    <row r="29" spans="1:26" s="1" customFormat="1" ht="14" customHeight="1">
      <c r="A29" s="15" t="s">
        <v>222</v>
      </c>
      <c r="B29" s="15" t="s">
        <v>207</v>
      </c>
      <c r="C29" s="9" t="s">
        <v>223</v>
      </c>
      <c r="D29" s="9" t="s">
        <v>296</v>
      </c>
      <c r="E29" s="9">
        <v>5</v>
      </c>
      <c r="F29" s="9">
        <v>1</v>
      </c>
      <c r="G29" s="15" t="s">
        <v>209</v>
      </c>
      <c r="H29" s="16" t="s">
        <v>210</v>
      </c>
      <c r="I29" s="16">
        <v>92</v>
      </c>
      <c r="J29" s="16" t="s">
        <v>210</v>
      </c>
      <c r="K29" s="16">
        <v>92</v>
      </c>
      <c r="L29" s="16">
        <f t="shared" si="0"/>
        <v>3</v>
      </c>
      <c r="M29" s="16" t="s">
        <v>211</v>
      </c>
      <c r="N29" s="16">
        <v>0.01</v>
      </c>
      <c r="O29" s="16">
        <v>0.03</v>
      </c>
      <c r="P29" s="17" t="s">
        <v>224</v>
      </c>
      <c r="Q29" s="11" t="s">
        <v>127</v>
      </c>
      <c r="R29" s="31">
        <v>0.56999999999999995</v>
      </c>
      <c r="S29" s="15" t="s">
        <v>66</v>
      </c>
      <c r="T29" s="15" t="s">
        <v>66</v>
      </c>
      <c r="U29" s="15" t="s">
        <v>191</v>
      </c>
      <c r="V29" s="15" t="s">
        <v>66</v>
      </c>
      <c r="W29" s="15" t="s">
        <v>66</v>
      </c>
      <c r="X29" s="9" t="s">
        <v>225</v>
      </c>
      <c r="Y29" s="9"/>
      <c r="Z29" s="7"/>
    </row>
    <row r="30" spans="1:26" s="1" customFormat="1" ht="14" customHeight="1">
      <c r="A30" s="15" t="s">
        <v>21</v>
      </c>
      <c r="B30" s="15" t="s">
        <v>207</v>
      </c>
      <c r="C30" s="9" t="s">
        <v>116</v>
      </c>
      <c r="D30" s="9" t="s">
        <v>298</v>
      </c>
      <c r="E30" s="9">
        <v>6</v>
      </c>
      <c r="F30" s="9">
        <v>1</v>
      </c>
      <c r="G30" s="15" t="s">
        <v>209</v>
      </c>
      <c r="H30" s="16" t="s">
        <v>210</v>
      </c>
      <c r="I30" s="16">
        <v>92</v>
      </c>
      <c r="J30" s="16" t="s">
        <v>210</v>
      </c>
      <c r="K30" s="16">
        <v>92</v>
      </c>
      <c r="L30" s="16">
        <f t="shared" si="0"/>
        <v>3</v>
      </c>
      <c r="M30" s="16" t="s">
        <v>211</v>
      </c>
      <c r="N30" s="16">
        <v>0.04</v>
      </c>
      <c r="O30" s="16">
        <v>0.06</v>
      </c>
      <c r="P30" s="17" t="s">
        <v>224</v>
      </c>
      <c r="Q30" s="11" t="s">
        <v>127</v>
      </c>
      <c r="R30" s="31">
        <v>0.68</v>
      </c>
      <c r="S30" s="15" t="s">
        <v>66</v>
      </c>
      <c r="T30" s="15" t="s">
        <v>66</v>
      </c>
      <c r="U30" s="15" t="s">
        <v>191</v>
      </c>
      <c r="V30" s="15" t="s">
        <v>66</v>
      </c>
      <c r="W30" s="15" t="s">
        <v>66</v>
      </c>
      <c r="X30" s="9"/>
      <c r="Y30" s="9"/>
      <c r="Z30" s="7"/>
    </row>
    <row r="31" spans="1:26" s="1" customFormat="1" ht="14" customHeight="1">
      <c r="A31" s="15" t="s">
        <v>21</v>
      </c>
      <c r="B31" s="15" t="s">
        <v>207</v>
      </c>
      <c r="C31" s="9" t="s">
        <v>121</v>
      </c>
      <c r="D31" s="9" t="s">
        <v>300</v>
      </c>
      <c r="E31" s="9">
        <v>7</v>
      </c>
      <c r="F31" s="9">
        <v>1</v>
      </c>
      <c r="G31" s="15" t="s">
        <v>209</v>
      </c>
      <c r="H31" s="16" t="s">
        <v>210</v>
      </c>
      <c r="I31" s="16">
        <v>92</v>
      </c>
      <c r="J31" s="16" t="s">
        <v>210</v>
      </c>
      <c r="K31" s="16">
        <v>92</v>
      </c>
      <c r="L31" s="16">
        <f t="shared" si="0"/>
        <v>3</v>
      </c>
      <c r="M31" s="16" t="s">
        <v>211</v>
      </c>
      <c r="N31" s="16">
        <v>0.11</v>
      </c>
      <c r="O31" s="16">
        <v>0.17</v>
      </c>
      <c r="P31" s="17" t="s">
        <v>224</v>
      </c>
      <c r="Q31" s="11" t="s">
        <v>127</v>
      </c>
      <c r="R31" s="31">
        <v>0.68</v>
      </c>
      <c r="S31" s="15" t="s">
        <v>66</v>
      </c>
      <c r="T31" s="15" t="s">
        <v>66</v>
      </c>
      <c r="U31" s="15" t="s">
        <v>191</v>
      </c>
      <c r="V31" s="15" t="s">
        <v>66</v>
      </c>
      <c r="W31" s="15" t="s">
        <v>66</v>
      </c>
      <c r="X31" s="9"/>
      <c r="Y31" s="9"/>
      <c r="Z31" s="7"/>
    </row>
    <row r="32" spans="1:26" s="1" customFormat="1" ht="14" customHeight="1">
      <c r="A32" s="15" t="s">
        <v>21</v>
      </c>
      <c r="B32" s="15" t="s">
        <v>207</v>
      </c>
      <c r="C32" s="9" t="s">
        <v>228</v>
      </c>
      <c r="D32" s="9"/>
      <c r="E32" s="9">
        <v>10</v>
      </c>
      <c r="F32" s="9">
        <v>1</v>
      </c>
      <c r="G32" s="15" t="s">
        <v>209</v>
      </c>
      <c r="H32" s="16" t="s">
        <v>210</v>
      </c>
      <c r="I32" s="16">
        <v>92</v>
      </c>
      <c r="J32" s="16" t="s">
        <v>210</v>
      </c>
      <c r="K32" s="16">
        <v>92</v>
      </c>
      <c r="L32" s="16">
        <f t="shared" si="0"/>
        <v>3</v>
      </c>
      <c r="M32" s="16" t="s">
        <v>211</v>
      </c>
      <c r="N32" s="16">
        <v>0.33</v>
      </c>
      <c r="O32" s="16">
        <v>0.44</v>
      </c>
      <c r="P32" s="17" t="s">
        <v>224</v>
      </c>
      <c r="Q32" s="11" t="s">
        <v>127</v>
      </c>
      <c r="R32" s="31">
        <v>0.75</v>
      </c>
      <c r="S32" s="15" t="s">
        <v>66</v>
      </c>
      <c r="T32" s="15" t="s">
        <v>66</v>
      </c>
      <c r="U32" s="15" t="s">
        <v>191</v>
      </c>
      <c r="V32" s="15" t="s">
        <v>66</v>
      </c>
      <c r="W32" s="15" t="s">
        <v>66</v>
      </c>
      <c r="X32" s="9" t="s">
        <v>229</v>
      </c>
      <c r="Y32" s="9"/>
      <c r="Z32" s="7"/>
    </row>
    <row r="33" spans="1:25" s="1" customFormat="1" ht="14" customHeight="1">
      <c r="A33" s="15" t="s">
        <v>21</v>
      </c>
      <c r="B33" s="15" t="s">
        <v>207</v>
      </c>
      <c r="C33" s="9" t="s">
        <v>115</v>
      </c>
      <c r="D33" s="9" t="s">
        <v>298</v>
      </c>
      <c r="E33" s="9">
        <v>6</v>
      </c>
      <c r="F33" s="9">
        <v>1</v>
      </c>
      <c r="G33" s="15" t="s">
        <v>209</v>
      </c>
      <c r="H33" s="16" t="s">
        <v>210</v>
      </c>
      <c r="I33" s="16">
        <v>92</v>
      </c>
      <c r="J33" s="16" t="s">
        <v>210</v>
      </c>
      <c r="K33" s="16">
        <v>92</v>
      </c>
      <c r="L33" s="16">
        <f t="shared" si="0"/>
        <v>3</v>
      </c>
      <c r="M33" s="16" t="s">
        <v>211</v>
      </c>
      <c r="N33" s="16">
        <v>7.0000000000000007E-2</v>
      </c>
      <c r="O33" s="16">
        <v>0.09</v>
      </c>
      <c r="P33" s="17" t="s">
        <v>224</v>
      </c>
      <c r="Q33" s="11" t="s">
        <v>127</v>
      </c>
      <c r="R33" s="31">
        <v>0.78</v>
      </c>
      <c r="S33" s="15" t="s">
        <v>66</v>
      </c>
      <c r="T33" s="15" t="s">
        <v>66</v>
      </c>
      <c r="U33" s="15" t="s">
        <v>191</v>
      </c>
      <c r="V33" s="15" t="s">
        <v>66</v>
      </c>
      <c r="W33" s="15" t="s">
        <v>66</v>
      </c>
      <c r="X33" s="9"/>
      <c r="Y33" s="9"/>
    </row>
    <row r="34" spans="1:25" s="1" customFormat="1" ht="14" customHeight="1">
      <c r="A34" s="15" t="s">
        <v>21</v>
      </c>
      <c r="B34" s="15" t="s">
        <v>207</v>
      </c>
      <c r="C34" s="9" t="s">
        <v>226</v>
      </c>
      <c r="D34" s="9" t="s">
        <v>298</v>
      </c>
      <c r="E34" s="9">
        <v>6</v>
      </c>
      <c r="F34" s="9">
        <v>1</v>
      </c>
      <c r="G34" s="15" t="s">
        <v>209</v>
      </c>
      <c r="H34" s="16" t="s">
        <v>210</v>
      </c>
      <c r="I34" s="16">
        <v>92</v>
      </c>
      <c r="J34" s="16" t="s">
        <v>210</v>
      </c>
      <c r="K34" s="16">
        <v>92</v>
      </c>
      <c r="L34" s="16">
        <f t="shared" si="0"/>
        <v>3</v>
      </c>
      <c r="M34" s="16" t="s">
        <v>211</v>
      </c>
      <c r="N34" s="16">
        <v>0.06</v>
      </c>
      <c r="O34" s="16">
        <v>0.06</v>
      </c>
      <c r="P34" s="17" t="s">
        <v>224</v>
      </c>
      <c r="Q34" s="11" t="s">
        <v>127</v>
      </c>
      <c r="R34" s="31">
        <v>1.01</v>
      </c>
      <c r="S34" s="15" t="s">
        <v>66</v>
      </c>
      <c r="T34" s="15" t="s">
        <v>66</v>
      </c>
      <c r="U34" s="15" t="s">
        <v>191</v>
      </c>
      <c r="V34" s="15" t="s">
        <v>66</v>
      </c>
      <c r="W34" s="15" t="s">
        <v>66</v>
      </c>
      <c r="X34" s="9"/>
      <c r="Y34" s="9"/>
    </row>
    <row r="35" spans="1:25" s="1" customFormat="1" ht="14" customHeight="1">
      <c r="A35" s="4" t="s">
        <v>21</v>
      </c>
      <c r="B35" s="4" t="s">
        <v>171</v>
      </c>
      <c r="C35" s="4" t="s">
        <v>177</v>
      </c>
      <c r="D35" s="4" t="s">
        <v>298</v>
      </c>
      <c r="E35" s="4">
        <v>6</v>
      </c>
      <c r="F35" s="4">
        <v>1</v>
      </c>
      <c r="G35" s="4" t="s">
        <v>173</v>
      </c>
      <c r="H35" s="6" t="s">
        <v>126</v>
      </c>
      <c r="I35" s="6">
        <v>10</v>
      </c>
      <c r="J35" s="6" t="s">
        <v>126</v>
      </c>
      <c r="K35" s="6">
        <v>10</v>
      </c>
      <c r="L35" s="16">
        <f t="shared" si="0"/>
        <v>1</v>
      </c>
      <c r="M35" s="6" t="s">
        <v>127</v>
      </c>
      <c r="N35" s="6">
        <v>0.84</v>
      </c>
      <c r="O35" s="6">
        <v>2.2999999999999998</v>
      </c>
      <c r="P35" s="6" t="s">
        <v>174</v>
      </c>
      <c r="Q35" s="17" t="s">
        <v>59</v>
      </c>
      <c r="R35" s="5">
        <v>0.36521739130434783</v>
      </c>
      <c r="S35" s="6" t="s">
        <v>126</v>
      </c>
      <c r="T35" s="6" t="s">
        <v>126</v>
      </c>
      <c r="U35" s="6" t="s">
        <v>135</v>
      </c>
      <c r="V35" s="6" t="s">
        <v>126</v>
      </c>
      <c r="W35" s="6" t="s">
        <v>126</v>
      </c>
      <c r="X35" s="4"/>
      <c r="Y35" s="7"/>
    </row>
    <row r="36" spans="1:25" s="1" customFormat="1" ht="14" customHeight="1">
      <c r="A36" s="4" t="s">
        <v>21</v>
      </c>
      <c r="B36" s="4" t="s">
        <v>171</v>
      </c>
      <c r="C36" s="4" t="s">
        <v>172</v>
      </c>
      <c r="D36" s="4" t="s">
        <v>296</v>
      </c>
      <c r="E36" s="4">
        <v>5</v>
      </c>
      <c r="F36" s="4">
        <v>1</v>
      </c>
      <c r="G36" s="4" t="s">
        <v>173</v>
      </c>
      <c r="H36" s="6" t="s">
        <v>126</v>
      </c>
      <c r="I36" s="6">
        <v>10</v>
      </c>
      <c r="J36" s="6" t="s">
        <v>126</v>
      </c>
      <c r="K36" s="6">
        <v>10</v>
      </c>
      <c r="L36" s="16">
        <f t="shared" si="0"/>
        <v>1</v>
      </c>
      <c r="M36" s="6" t="s">
        <v>127</v>
      </c>
      <c r="N36" s="6">
        <v>0.26</v>
      </c>
      <c r="O36" s="6">
        <v>0.41</v>
      </c>
      <c r="P36" s="6" t="s">
        <v>174</v>
      </c>
      <c r="Q36" s="17" t="s">
        <v>59</v>
      </c>
      <c r="R36" s="5">
        <v>0.63414634146341464</v>
      </c>
      <c r="S36" s="6" t="s">
        <v>126</v>
      </c>
      <c r="T36" s="6" t="s">
        <v>126</v>
      </c>
      <c r="U36" s="6" t="s">
        <v>135</v>
      </c>
      <c r="V36" s="6" t="s">
        <v>126</v>
      </c>
      <c r="W36" s="6" t="s">
        <v>126</v>
      </c>
      <c r="X36" s="4"/>
      <c r="Y36" s="7"/>
    </row>
    <row r="37" spans="1:25" s="1" customFormat="1" ht="14" customHeight="1">
      <c r="A37" s="4" t="s">
        <v>21</v>
      </c>
      <c r="B37" s="4" t="s">
        <v>171</v>
      </c>
      <c r="C37" s="4" t="s">
        <v>175</v>
      </c>
      <c r="D37" s="4" t="s">
        <v>296</v>
      </c>
      <c r="E37" s="4">
        <v>5</v>
      </c>
      <c r="F37" s="4">
        <v>1</v>
      </c>
      <c r="G37" s="4" t="s">
        <v>173</v>
      </c>
      <c r="H37" s="6" t="s">
        <v>126</v>
      </c>
      <c r="I37" s="6">
        <v>10</v>
      </c>
      <c r="J37" s="6" t="s">
        <v>126</v>
      </c>
      <c r="K37" s="6">
        <v>10</v>
      </c>
      <c r="L37" s="16">
        <f t="shared" si="0"/>
        <v>1</v>
      </c>
      <c r="M37" s="6" t="s">
        <v>127</v>
      </c>
      <c r="N37" s="6">
        <v>1.3</v>
      </c>
      <c r="O37" s="6">
        <v>2</v>
      </c>
      <c r="P37" s="6" t="s">
        <v>174</v>
      </c>
      <c r="Q37" s="17" t="s">
        <v>59</v>
      </c>
      <c r="R37" s="5">
        <v>0.65</v>
      </c>
      <c r="S37" s="6" t="s">
        <v>126</v>
      </c>
      <c r="T37" s="6" t="s">
        <v>126</v>
      </c>
      <c r="U37" s="6" t="s">
        <v>135</v>
      </c>
      <c r="V37" s="6" t="s">
        <v>126</v>
      </c>
      <c r="W37" s="6" t="s">
        <v>126</v>
      </c>
      <c r="X37" s="4"/>
      <c r="Y37" s="7"/>
    </row>
    <row r="38" spans="1:25" s="1" customFormat="1" ht="14" customHeight="1">
      <c r="A38" s="4" t="s">
        <v>21</v>
      </c>
      <c r="B38" s="4" t="s">
        <v>171</v>
      </c>
      <c r="C38" s="4" t="s">
        <v>176</v>
      </c>
      <c r="D38" s="4" t="s">
        <v>296</v>
      </c>
      <c r="E38" s="4">
        <v>5</v>
      </c>
      <c r="F38" s="4">
        <v>1</v>
      </c>
      <c r="G38" s="4" t="s">
        <v>173</v>
      </c>
      <c r="H38" s="6" t="s">
        <v>126</v>
      </c>
      <c r="I38" s="6">
        <v>10</v>
      </c>
      <c r="J38" s="6" t="s">
        <v>126</v>
      </c>
      <c r="K38" s="6">
        <v>10</v>
      </c>
      <c r="L38" s="16">
        <f t="shared" si="0"/>
        <v>1</v>
      </c>
      <c r="M38" s="6" t="s">
        <v>127</v>
      </c>
      <c r="N38" s="6">
        <v>1.3</v>
      </c>
      <c r="O38" s="6">
        <v>2</v>
      </c>
      <c r="P38" s="6" t="s">
        <v>174</v>
      </c>
      <c r="Q38" s="17" t="s">
        <v>59</v>
      </c>
      <c r="R38" s="5">
        <v>0.65</v>
      </c>
      <c r="S38" s="6" t="s">
        <v>126</v>
      </c>
      <c r="T38" s="6" t="s">
        <v>126</v>
      </c>
      <c r="U38" s="6" t="s">
        <v>135</v>
      </c>
      <c r="V38" s="6" t="s">
        <v>126</v>
      </c>
      <c r="W38" s="6" t="s">
        <v>126</v>
      </c>
      <c r="X38" s="4"/>
      <c r="Y38" s="7"/>
    </row>
    <row r="39" spans="1:25" s="1" customFormat="1" ht="14" customHeight="1">
      <c r="A39" s="15" t="s">
        <v>21</v>
      </c>
      <c r="B39" s="15" t="s">
        <v>230</v>
      </c>
      <c r="C39" s="9" t="s">
        <v>237</v>
      </c>
      <c r="D39" s="9" t="s">
        <v>296</v>
      </c>
      <c r="E39" s="9">
        <v>5</v>
      </c>
      <c r="F39" s="9">
        <v>1</v>
      </c>
      <c r="G39" s="15" t="s">
        <v>231</v>
      </c>
      <c r="H39" s="16" t="s">
        <v>232</v>
      </c>
      <c r="I39" s="16">
        <v>51</v>
      </c>
      <c r="J39" s="16" t="s">
        <v>232</v>
      </c>
      <c r="K39" s="16">
        <v>51</v>
      </c>
      <c r="L39" s="16">
        <f t="shared" si="0"/>
        <v>3</v>
      </c>
      <c r="M39" s="16" t="s">
        <v>127</v>
      </c>
      <c r="N39" s="16">
        <v>14</v>
      </c>
      <c r="O39" s="16">
        <v>10</v>
      </c>
      <c r="P39" s="17" t="s">
        <v>60</v>
      </c>
      <c r="Q39" s="11" t="s">
        <v>59</v>
      </c>
      <c r="R39" s="31">
        <v>1.4</v>
      </c>
      <c r="S39" s="15" t="s">
        <v>66</v>
      </c>
      <c r="T39" s="15" t="s">
        <v>66</v>
      </c>
      <c r="U39" s="15" t="s">
        <v>234</v>
      </c>
      <c r="V39" s="15" t="s">
        <v>66</v>
      </c>
      <c r="W39" s="15" t="s">
        <v>66</v>
      </c>
      <c r="X39" s="9"/>
      <c r="Y39" s="9"/>
    </row>
    <row r="40" spans="1:25" s="1" customFormat="1" ht="14" customHeight="1">
      <c r="A40" s="15" t="s">
        <v>21</v>
      </c>
      <c r="B40" s="15" t="s">
        <v>230</v>
      </c>
      <c r="C40" s="9" t="s">
        <v>241</v>
      </c>
      <c r="D40" s="9" t="s">
        <v>300</v>
      </c>
      <c r="E40" s="9">
        <v>6</v>
      </c>
      <c r="F40" s="9">
        <v>1</v>
      </c>
      <c r="G40" s="15" t="s">
        <v>231</v>
      </c>
      <c r="H40" s="16" t="s">
        <v>232</v>
      </c>
      <c r="I40" s="16">
        <v>51</v>
      </c>
      <c r="J40" s="16" t="s">
        <v>232</v>
      </c>
      <c r="K40" s="16">
        <v>51</v>
      </c>
      <c r="L40" s="16">
        <f t="shared" si="0"/>
        <v>3</v>
      </c>
      <c r="M40" s="16" t="s">
        <v>127</v>
      </c>
      <c r="N40" s="16">
        <v>38</v>
      </c>
      <c r="O40" s="16">
        <v>20</v>
      </c>
      <c r="P40" s="17" t="s">
        <v>60</v>
      </c>
      <c r="Q40" s="11" t="s">
        <v>59</v>
      </c>
      <c r="R40" s="31">
        <v>1.9</v>
      </c>
      <c r="S40" s="15" t="s">
        <v>66</v>
      </c>
      <c r="T40" s="15" t="s">
        <v>66</v>
      </c>
      <c r="U40" s="15" t="s">
        <v>234</v>
      </c>
      <c r="V40" s="15" t="s">
        <v>66</v>
      </c>
      <c r="W40" s="15" t="s">
        <v>66</v>
      </c>
      <c r="X40" s="9"/>
      <c r="Y40" s="9"/>
    </row>
    <row r="41" spans="1:25" s="1" customFormat="1" ht="14" customHeight="1">
      <c r="A41" s="15" t="s">
        <v>21</v>
      </c>
      <c r="B41" s="15" t="s">
        <v>230</v>
      </c>
      <c r="C41" s="9" t="s">
        <v>242</v>
      </c>
      <c r="D41" s="9"/>
      <c r="E41" s="9">
        <v>10</v>
      </c>
      <c r="F41" s="9">
        <v>1</v>
      </c>
      <c r="G41" s="15" t="s">
        <v>231</v>
      </c>
      <c r="H41" s="16" t="s">
        <v>232</v>
      </c>
      <c r="I41" s="16">
        <v>51</v>
      </c>
      <c r="J41" s="16" t="s">
        <v>232</v>
      </c>
      <c r="K41" s="16">
        <v>52</v>
      </c>
      <c r="L41" s="16">
        <f t="shared" si="0"/>
        <v>3</v>
      </c>
      <c r="M41" s="16" t="s">
        <v>127</v>
      </c>
      <c r="N41" s="16">
        <v>114</v>
      </c>
      <c r="O41" s="16">
        <v>54</v>
      </c>
      <c r="P41" s="17" t="s">
        <v>60</v>
      </c>
      <c r="Q41" s="11" t="s">
        <v>59</v>
      </c>
      <c r="R41" s="31">
        <v>2.1111111111111112</v>
      </c>
      <c r="S41" s="15" t="s">
        <v>66</v>
      </c>
      <c r="T41" s="15" t="s">
        <v>66</v>
      </c>
      <c r="U41" s="15" t="s">
        <v>234</v>
      </c>
      <c r="V41" s="15" t="s">
        <v>66</v>
      </c>
      <c r="W41" s="15" t="s">
        <v>66</v>
      </c>
      <c r="X41" s="9"/>
      <c r="Y41" s="9"/>
    </row>
    <row r="42" spans="1:25" s="1" customFormat="1" ht="14" customHeight="1">
      <c r="A42" s="15" t="s">
        <v>21</v>
      </c>
      <c r="B42" s="15" t="s">
        <v>230</v>
      </c>
      <c r="C42" s="9" t="s">
        <v>239</v>
      </c>
      <c r="D42" s="9" t="s">
        <v>298</v>
      </c>
      <c r="E42" s="9">
        <v>6</v>
      </c>
      <c r="F42" s="9">
        <v>1</v>
      </c>
      <c r="G42" s="15" t="s">
        <v>231</v>
      </c>
      <c r="H42" s="16" t="s">
        <v>232</v>
      </c>
      <c r="I42" s="16">
        <v>51</v>
      </c>
      <c r="J42" s="16" t="s">
        <v>232</v>
      </c>
      <c r="K42" s="16">
        <v>51</v>
      </c>
      <c r="L42" s="16">
        <f t="shared" si="0"/>
        <v>3</v>
      </c>
      <c r="M42" s="16" t="s">
        <v>127</v>
      </c>
      <c r="N42" s="16">
        <v>23</v>
      </c>
      <c r="O42" s="16">
        <v>10</v>
      </c>
      <c r="P42" s="17" t="s">
        <v>60</v>
      </c>
      <c r="Q42" s="11" t="s">
        <v>59</v>
      </c>
      <c r="R42" s="31">
        <v>2.2999999999999998</v>
      </c>
      <c r="S42" s="15" t="s">
        <v>66</v>
      </c>
      <c r="T42" s="15" t="s">
        <v>66</v>
      </c>
      <c r="U42" s="15" t="s">
        <v>234</v>
      </c>
      <c r="V42" s="15" t="s">
        <v>66</v>
      </c>
      <c r="W42" s="15" t="s">
        <v>66</v>
      </c>
      <c r="X42" s="9"/>
      <c r="Y42" s="9"/>
    </row>
    <row r="43" spans="1:25" s="1" customFormat="1" ht="14" customHeight="1">
      <c r="A43" s="15" t="s">
        <v>21</v>
      </c>
      <c r="B43" s="15" t="s">
        <v>230</v>
      </c>
      <c r="C43" s="9" t="s">
        <v>240</v>
      </c>
      <c r="D43" s="9" t="s">
        <v>298</v>
      </c>
      <c r="E43" s="9">
        <v>6</v>
      </c>
      <c r="F43" s="9">
        <v>1</v>
      </c>
      <c r="G43" s="15" t="s">
        <v>231</v>
      </c>
      <c r="H43" s="16" t="s">
        <v>232</v>
      </c>
      <c r="I43" s="16">
        <v>51</v>
      </c>
      <c r="J43" s="16" t="s">
        <v>232</v>
      </c>
      <c r="K43" s="16">
        <v>51</v>
      </c>
      <c r="L43" s="16">
        <f t="shared" si="0"/>
        <v>3</v>
      </c>
      <c r="M43" s="16" t="s">
        <v>127</v>
      </c>
      <c r="N43" s="16">
        <v>18</v>
      </c>
      <c r="O43" s="16">
        <v>7</v>
      </c>
      <c r="P43" s="17" t="s">
        <v>60</v>
      </c>
      <c r="Q43" s="11" t="s">
        <v>59</v>
      </c>
      <c r="R43" s="31">
        <v>2.5714285714285716</v>
      </c>
      <c r="S43" s="15" t="s">
        <v>66</v>
      </c>
      <c r="T43" s="15" t="s">
        <v>66</v>
      </c>
      <c r="U43" s="15" t="s">
        <v>234</v>
      </c>
      <c r="V43" s="15" t="s">
        <v>66</v>
      </c>
      <c r="W43" s="15" t="s">
        <v>66</v>
      </c>
      <c r="X43" s="9"/>
      <c r="Y43" s="9"/>
    </row>
    <row r="44" spans="1:25" s="1" customFormat="1" ht="14" customHeight="1">
      <c r="A44" s="15" t="s">
        <v>21</v>
      </c>
      <c r="B44" s="15" t="s">
        <v>230</v>
      </c>
      <c r="C44" s="9" t="s">
        <v>238</v>
      </c>
      <c r="D44" s="9" t="s">
        <v>298</v>
      </c>
      <c r="E44" s="9">
        <v>6</v>
      </c>
      <c r="F44" s="9">
        <v>1</v>
      </c>
      <c r="G44" s="15" t="s">
        <v>231</v>
      </c>
      <c r="H44" s="16" t="s">
        <v>232</v>
      </c>
      <c r="I44" s="16">
        <v>51</v>
      </c>
      <c r="J44" s="16" t="s">
        <v>232</v>
      </c>
      <c r="K44" s="16">
        <v>51</v>
      </c>
      <c r="L44" s="16">
        <f t="shared" si="0"/>
        <v>3</v>
      </c>
      <c r="M44" s="16" t="s">
        <v>127</v>
      </c>
      <c r="N44" s="16">
        <v>14</v>
      </c>
      <c r="O44" s="16">
        <v>5</v>
      </c>
      <c r="P44" s="17" t="s">
        <v>60</v>
      </c>
      <c r="Q44" s="11" t="s">
        <v>59</v>
      </c>
      <c r="R44" s="31">
        <v>2.8</v>
      </c>
      <c r="S44" s="15" t="s">
        <v>66</v>
      </c>
      <c r="T44" s="15" t="s">
        <v>66</v>
      </c>
      <c r="U44" s="15" t="s">
        <v>234</v>
      </c>
      <c r="V44" s="15" t="s">
        <v>66</v>
      </c>
      <c r="W44" s="15" t="s">
        <v>66</v>
      </c>
      <c r="X44" s="9"/>
      <c r="Y44" s="9"/>
    </row>
    <row r="45" spans="1:25" s="1" customFormat="1" ht="14" customHeight="1">
      <c r="A45" s="15" t="s">
        <v>21</v>
      </c>
      <c r="B45" s="15" t="s">
        <v>230</v>
      </c>
      <c r="C45" s="9" t="s">
        <v>265</v>
      </c>
      <c r="D45" s="9" t="s">
        <v>300</v>
      </c>
      <c r="E45" s="9">
        <v>7</v>
      </c>
      <c r="F45" s="9">
        <v>1</v>
      </c>
      <c r="G45" s="15" t="s">
        <v>231</v>
      </c>
      <c r="H45" s="16" t="s">
        <v>232</v>
      </c>
      <c r="I45" s="16">
        <v>51</v>
      </c>
      <c r="J45" s="16" t="s">
        <v>232</v>
      </c>
      <c r="K45" s="16">
        <v>52</v>
      </c>
      <c r="L45" s="16">
        <f t="shared" si="0"/>
        <v>3</v>
      </c>
      <c r="M45" s="16" t="s">
        <v>127</v>
      </c>
      <c r="N45" s="16">
        <v>7</v>
      </c>
      <c r="O45" s="16">
        <v>2</v>
      </c>
      <c r="P45" s="17" t="s">
        <v>60</v>
      </c>
      <c r="Q45" s="11" t="s">
        <v>59</v>
      </c>
      <c r="R45" s="31">
        <v>3.5</v>
      </c>
      <c r="S45" s="15" t="s">
        <v>66</v>
      </c>
      <c r="T45" s="15" t="s">
        <v>66</v>
      </c>
      <c r="U45" s="15" t="s">
        <v>234</v>
      </c>
      <c r="V45" s="15" t="s">
        <v>66</v>
      </c>
      <c r="W45" s="15" t="s">
        <v>66</v>
      </c>
      <c r="X45" s="9"/>
      <c r="Y45" s="9"/>
    </row>
  </sheetData>
  <autoFilter ref="A3:Y45">
    <sortState ref="A4:Y45">
      <sortCondition ref="Q4:Q45"/>
      <sortCondition ref="L4:L45"/>
      <sortCondition ref="M4:M45"/>
    </sortState>
  </autoFilter>
  <dataValidations disablePrompts="1" count="1">
    <dataValidation type="list" allowBlank="1" showInputMessage="1" showErrorMessage="1" sqref="A4:A45">
      <formula1>Chem_Categories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5"/>
    </sheetView>
  </sheetViews>
  <sheetFormatPr baseColWidth="10" defaultRowHeight="15" x14ac:dyDescent="0"/>
  <sheetData>
    <row r="1" spans="1:1">
      <c r="A1" s="4" t="s">
        <v>155</v>
      </c>
    </row>
    <row r="2" spans="1:1">
      <c r="A2" s="1" t="s">
        <v>97</v>
      </c>
    </row>
    <row r="3" spans="1:1">
      <c r="A3" s="15" t="s">
        <v>207</v>
      </c>
    </row>
    <row r="4" spans="1:1">
      <c r="A4" s="4" t="s">
        <v>171</v>
      </c>
    </row>
    <row r="5" spans="1:1">
      <c r="A5" s="15" t="s">
        <v>230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Non-OH by homologue group</vt:lpstr>
      <vt:lpstr>non-OH study list</vt:lpstr>
      <vt:lpstr>Homologue chart</vt:lpstr>
      <vt:lpstr>Hydroxylated</vt:lpstr>
      <vt:lpstr>Hydroxylated study list</vt:lpstr>
    </vt:vector>
  </TitlesOfParts>
  <Company>Summit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Lesa Aylward</dc:creator>
  <cp:lastModifiedBy>Lesa Aylward</cp:lastModifiedBy>
  <dcterms:created xsi:type="dcterms:W3CDTF">2012-08-15T14:24:01Z</dcterms:created>
  <dcterms:modified xsi:type="dcterms:W3CDTF">2013-10-20T21:39:24Z</dcterms:modified>
</cp:coreProperties>
</file>