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5520" windowHeight="15560" tabRatio="500"/>
  </bookViews>
  <sheets>
    <sheet name="Sheet1" sheetId="1" r:id="rId1"/>
  </sheets>
  <externalReferences>
    <externalReference r:id="rId2"/>
  </externalReferences>
  <definedNames>
    <definedName name="Chem_Categories">[1]Lists!$A$4:$A$63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37" i="1" l="1"/>
  <c r="L36" i="1"/>
  <c r="L35" i="1"/>
  <c r="L34" i="1"/>
  <c r="L33" i="1"/>
  <c r="L32" i="1"/>
  <c r="Q20" i="1"/>
  <c r="L20" i="1"/>
  <c r="Q23" i="1"/>
  <c r="Q22" i="1"/>
  <c r="L22" i="1"/>
  <c r="Q53" i="1"/>
  <c r="L53" i="1"/>
  <c r="L5" i="1"/>
  <c r="L38" i="1"/>
  <c r="L6" i="1"/>
  <c r="L39" i="1"/>
  <c r="L7" i="1"/>
  <c r="L40" i="1"/>
  <c r="L26" i="1"/>
  <c r="L8" i="1"/>
  <c r="L41" i="1"/>
  <c r="L27" i="1"/>
  <c r="L9" i="1"/>
  <c r="L42" i="1"/>
  <c r="L10" i="1"/>
  <c r="L43" i="1"/>
  <c r="L28" i="1"/>
  <c r="L11" i="1"/>
  <c r="L44" i="1"/>
  <c r="L12" i="1"/>
  <c r="L45" i="1"/>
  <c r="L13" i="1"/>
  <c r="L46" i="1"/>
  <c r="L29" i="1"/>
  <c r="L14" i="1"/>
  <c r="L47" i="1"/>
  <c r="L15" i="1"/>
  <c r="L48" i="1"/>
  <c r="L16" i="1"/>
  <c r="L49" i="1"/>
  <c r="L17" i="1"/>
  <c r="L50" i="1"/>
  <c r="L18" i="1"/>
  <c r="L51" i="1"/>
  <c r="L21" i="1"/>
  <c r="L30" i="1"/>
  <c r="L23" i="1"/>
  <c r="L31" i="1"/>
  <c r="L24" i="1"/>
  <c r="L19" i="1"/>
  <c r="L52" i="1"/>
  <c r="L25" i="1"/>
</calcChain>
</file>

<file path=xl/sharedStrings.xml><?xml version="1.0" encoding="utf-8"?>
<sst xmlns="http://schemas.openxmlformats.org/spreadsheetml/2006/main" count="610" uniqueCount="94">
  <si>
    <t>Chemical Category</t>
  </si>
  <si>
    <t>Study Short Citation</t>
  </si>
  <si>
    <t>Specific Chemical</t>
    <phoneticPr fontId="0" type="noConversion"/>
  </si>
  <si>
    <t>details on matrix comparison, (e.g., cord blood lipid: maternal serum lipid, or cord blood wet weight: maternal whole blood wet weight</t>
  </si>
  <si>
    <t>maternal samples, number of detects</t>
  </si>
  <si>
    <t>maternal samples, total N</t>
  </si>
  <si>
    <t>infant samples, number of detects</t>
  </si>
  <si>
    <t>infant samples, total N</t>
  </si>
  <si>
    <t xml:space="preserve">Paired sample results reported? </t>
  </si>
  <si>
    <t>infant central tendency concentration (only for non-paired studies)</t>
  </si>
  <si>
    <t>maternal central tendency concentration (only for non-paired studies)</t>
  </si>
  <si>
    <t>units for sampling (only for non-paired studies)</t>
  </si>
  <si>
    <t>infant:maternal conc., Central tendency (calculate j/k, or report paired result)</t>
    <phoneticPr fontId="0" type="noConversion"/>
  </si>
  <si>
    <t>Lower bound</t>
  </si>
  <si>
    <t>Upper bound</t>
  </si>
  <si>
    <t>Central tendency type (mean, geomean, median, other)</t>
  </si>
  <si>
    <t>LB type (min, 5th %ile, etc.)</t>
  </si>
  <si>
    <t>UB type (max, 95th %ile, etc.)</t>
  </si>
  <si>
    <t>Notes</t>
  </si>
  <si>
    <t>Population notes</t>
    <phoneticPr fontId="0" type="noConversion"/>
  </si>
  <si>
    <t>1-Needs to be reviewed; 2-Review or meta-analysis; 3-Data not useful</t>
  </si>
  <si>
    <t>Chlorinated Dioxins</t>
  </si>
  <si>
    <t>{Abraham, 1998 #151}</t>
  </si>
  <si>
    <t>Y</t>
    <phoneticPr fontId="0" type="noConversion"/>
  </si>
  <si>
    <t>NA</t>
    <phoneticPr fontId="0" type="noConversion"/>
  </si>
  <si>
    <t>median</t>
    <phoneticPr fontId="0" type="noConversion"/>
  </si>
  <si>
    <t>min</t>
    <phoneticPr fontId="0" type="noConversion"/>
  </si>
  <si>
    <t>max</t>
    <phoneticPr fontId="0" type="noConversion"/>
  </si>
  <si>
    <t>Same comment as above</t>
    <phoneticPr fontId="0" type="noConversion"/>
  </si>
  <si>
    <t>Chlorinated Furans</t>
  </si>
  <si>
    <t>{Nakamura, 2008 #75}</t>
  </si>
  <si>
    <t>2,3,7,8-TeCDD</t>
  </si>
  <si>
    <t>maternal and cord blood whole wet wt.</t>
    <phoneticPr fontId="0" type="noConversion"/>
  </si>
  <si>
    <t>N</t>
    <phoneticPr fontId="0" type="noConversion"/>
  </si>
  <si>
    <t>pg/g wt.</t>
    <phoneticPr fontId="0" type="noConversion"/>
  </si>
  <si>
    <t>NA</t>
    <phoneticPr fontId="0" type="noConversion"/>
  </si>
  <si>
    <t>Median</t>
    <phoneticPr fontId="0" type="noConversion"/>
  </si>
  <si>
    <t>1,2,3,7,8-PeCDD</t>
  </si>
  <si>
    <t>1,2,3,4,7,8-HxCDD</t>
  </si>
  <si>
    <t>1,2,3,6,7,8-HxCDD</t>
  </si>
  <si>
    <t>1,2,3,7,8,9-HxCDD</t>
  </si>
  <si>
    <t>1,2,3,4,6,7,8-HpCDD</t>
  </si>
  <si>
    <t>OCDD</t>
  </si>
  <si>
    <t>2,3,7,8-TeCDF</t>
  </si>
  <si>
    <t>2,3,4,7,8-PeCDF</t>
  </si>
  <si>
    <t>1,2,3,4,7,8-HxCDF</t>
  </si>
  <si>
    <t>1,2,3,6,7,8-HxCDF</t>
  </si>
  <si>
    <t>2,3,4,6,7,8-HxCDF</t>
  </si>
  <si>
    <t>1,2,3,4,6,7,8-HpCDF</t>
  </si>
  <si>
    <t>OCDF</t>
  </si>
  <si>
    <t>maternal and cord blood lipid wt.</t>
    <phoneticPr fontId="0" type="noConversion"/>
  </si>
  <si>
    <t>pg/g lipid wt.</t>
    <phoneticPr fontId="0" type="noConversion"/>
  </si>
  <si>
    <t>{Schecter, 1998 #95}</t>
  </si>
  <si>
    <t>PCDDs</t>
    <phoneticPr fontId="0" type="noConversion"/>
  </si>
  <si>
    <t>maternal predelivery blood and cord blood</t>
    <phoneticPr fontId="0" type="noConversion"/>
  </si>
  <si>
    <t>Y</t>
    <phoneticPr fontId="0" type="noConversion"/>
  </si>
  <si>
    <t>pg/g</t>
    <phoneticPr fontId="0" type="noConversion"/>
  </si>
  <si>
    <t>median</t>
    <phoneticPr fontId="0" type="noConversion"/>
  </si>
  <si>
    <t>NR</t>
    <phoneticPr fontId="0" type="noConversion"/>
  </si>
  <si>
    <t>PCDFs</t>
    <phoneticPr fontId="0" type="noConversion"/>
  </si>
  <si>
    <t>N</t>
  </si>
  <si>
    <t>Wang et al. 2004</t>
  </si>
  <si>
    <t>PCDDs</t>
    <phoneticPr fontId="0" type="noConversion"/>
  </si>
  <si>
    <t>perinatal veinous serum and cord serum</t>
    <phoneticPr fontId="0" type="noConversion"/>
  </si>
  <si>
    <t>N</t>
    <phoneticPr fontId="0" type="noConversion"/>
  </si>
  <si>
    <t>pg/g lipid</t>
    <phoneticPr fontId="0" type="noConversion"/>
  </si>
  <si>
    <t>NA</t>
    <phoneticPr fontId="0" type="noConversion"/>
  </si>
  <si>
    <t>The data presented in this table is based on the summary data from Table 2 in the MS.  Data is included in the MS for specific chemicals, but the data is presented in graphical form and therefore was not included in this table.  The actual concentrations for some of these specific chemicals could be extracted from the text, but I wasn't sure that it was worth my time to go through and pick those out. Mean &amp; SD provided.  Also presented as TEQ</t>
  </si>
  <si>
    <t>PCDFs</t>
  </si>
  <si>
    <t>The data presented in this table is based on the summary data from Table 2 in the MS.  Data is included in the MS for specific chemicals, but the data is presented in graphical form and therefore was not included in this table.  The actual concentrations for some of these specific chemicals could be extracted from the text, but I wasn't sure that it was worth my time to go through and pick those out.</t>
    <phoneticPr fontId="0" type="noConversion"/>
  </si>
  <si>
    <t>Chlorinated Dioxins/furans</t>
    <phoneticPr fontId="0" type="noConversion"/>
  </si>
  <si>
    <t>maternal and cord blood lipid</t>
  </si>
  <si>
    <t>Lipid adjusted?</t>
  </si>
  <si>
    <t>Y</t>
  </si>
  <si>
    <t>Y coordinate</t>
  </si>
  <si>
    <t>Study size</t>
  </si>
  <si>
    <t>Dividing line</t>
  </si>
  <si>
    <t>Second y coordinate</t>
  </si>
  <si>
    <t>Total PCDD/Fs, mass</t>
  </si>
  <si>
    <t>Total PCDD/Fs, TEQ</t>
  </si>
  <si>
    <t>pgTEQ/g lipid wt.</t>
  </si>
  <si>
    <t>Circles: wet weight</t>
  </si>
  <si>
    <t>Triangles:  lipid adjusted</t>
  </si>
  <si>
    <t>Filled:  studies report paired data analysis</t>
  </si>
  <si>
    <t>Tsukimori et al. 2013</t>
  </si>
  <si>
    <t>PeCDD</t>
  </si>
  <si>
    <t>pg/g lipid</t>
  </si>
  <si>
    <t>NA</t>
  </si>
  <si>
    <t>Mean</t>
  </si>
  <si>
    <t>Tsukimori et al. 2014</t>
  </si>
  <si>
    <t>Tsukimori et al. 2015</t>
  </si>
  <si>
    <t>Tsukimori et al. 2016</t>
  </si>
  <si>
    <t>Tsukimori et al. 2017</t>
  </si>
  <si>
    <t>Tsukimori et al. 2018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</si>
</sst>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indexed="8"/>
      <name val="Calibri"/>
      <family val="2"/>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Fill="1" applyAlignment="1">
      <alignment wrapText="1"/>
    </xf>
    <xf numFmtId="0" fontId="1" fillId="0" borderId="0" xfId="0" applyFont="1" applyFill="1" applyBorder="1"/>
    <xf numFmtId="0" fontId="0" fillId="0" borderId="0" xfId="0" applyFill="1" applyBorder="1" applyAlignment="1">
      <alignment wrapText="1"/>
    </xf>
    <xf numFmtId="0" fontId="0" fillId="0" borderId="0" xfId="0" applyFill="1" applyBorder="1" applyAlignment="1">
      <alignment horizontal="center" wrapText="1"/>
    </xf>
    <xf numFmtId="0" fontId="0" fillId="0" borderId="0" xfId="0" applyFill="1" applyBorder="1"/>
    <xf numFmtId="0" fontId="0" fillId="0" borderId="0" xfId="0" applyFill="1" applyBorder="1" applyAlignment="1">
      <alignment horizontal="center"/>
    </xf>
    <xf numFmtId="0" fontId="0" fillId="0" borderId="0" xfId="0" applyFill="1"/>
    <xf numFmtId="0" fontId="0" fillId="0" borderId="0" xfId="0" applyFill="1" applyAlignment="1">
      <alignment horizontal="center"/>
    </xf>
    <xf numFmtId="0" fontId="0" fillId="0" borderId="0" xfId="0" applyFill="1" applyAlignment="1">
      <alignment horizontal="center" wrapText="1"/>
    </xf>
    <xf numFmtId="2" fontId="0" fillId="0" borderId="0" xfId="0" applyNumberFormat="1" applyFill="1" applyAlignment="1">
      <alignment horizontal="center" vertical="center"/>
    </xf>
    <xf numFmtId="2" fontId="0" fillId="0" borderId="0" xfId="0" applyNumberFormat="1" applyFill="1" applyBorder="1" applyAlignment="1">
      <alignment horizontal="center"/>
    </xf>
    <xf numFmtId="2" fontId="0" fillId="0" borderId="0" xfId="0" applyNumberFormat="1" applyFill="1" applyAlignment="1">
      <alignment horizontal="center"/>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8859697894906"/>
          <c:y val="0.0386329866270431"/>
          <c:w val="0.675744817612084"/>
          <c:h val="0.870584466714388"/>
        </c:manualLayout>
      </c:layout>
      <c:scatterChart>
        <c:scatterStyle val="lineMarker"/>
        <c:varyColors val="0"/>
        <c:ser>
          <c:idx val="0"/>
          <c:order val="0"/>
          <c:tx>
            <c:v>Small, non-paired, LA</c:v>
          </c:tx>
          <c:spPr>
            <a:ln w="47625">
              <a:noFill/>
            </a:ln>
            <a:effectLst/>
          </c:spPr>
          <c:marker>
            <c:symbol val="triangle"/>
            <c:size val="7"/>
            <c:spPr>
              <a:noFill/>
              <a:ln>
                <a:solidFill>
                  <a:schemeClr val="tx1"/>
                </a:solidFill>
              </a:ln>
              <a:effectLst/>
            </c:spPr>
          </c:marker>
          <c:xVal>
            <c:numRef>
              <c:f>Sheet1!$Q$21:$Q$24</c:f>
              <c:numCache>
                <c:formatCode>0.00</c:formatCode>
                <c:ptCount val="4"/>
                <c:pt idx="0">
                  <c:v>0.471512280264306</c:v>
                </c:pt>
                <c:pt idx="1">
                  <c:v>0.573788546255507</c:v>
                </c:pt>
                <c:pt idx="2">
                  <c:v>0.465207116129456</c:v>
                </c:pt>
                <c:pt idx="3">
                  <c:v>0.780884265279584</c:v>
                </c:pt>
              </c:numCache>
            </c:numRef>
          </c:xVal>
          <c:yVal>
            <c:numRef>
              <c:f>Sheet1!$F$21:$F$24</c:f>
              <c:numCache>
                <c:formatCode>General</c:formatCode>
                <c:ptCount val="4"/>
                <c:pt idx="0">
                  <c:v>21.0</c:v>
                </c:pt>
                <c:pt idx="1">
                  <c:v>22.0</c:v>
                </c:pt>
                <c:pt idx="2">
                  <c:v>9.0</c:v>
                </c:pt>
                <c:pt idx="3">
                  <c:v>19.0</c:v>
                </c:pt>
              </c:numCache>
            </c:numRef>
          </c:yVal>
          <c:smooth val="0"/>
        </c:ser>
        <c:ser>
          <c:idx val="1"/>
          <c:order val="1"/>
          <c:spPr>
            <a:ln w="47625">
              <a:noFill/>
            </a:ln>
            <a:effectLst/>
          </c:spPr>
          <c:marker>
            <c:symbol val="triangle"/>
            <c:size val="7"/>
            <c:spPr>
              <a:solidFill>
                <a:schemeClr val="tx1">
                  <a:alpha val="49000"/>
                </a:schemeClr>
              </a:solidFill>
              <a:ln>
                <a:solidFill>
                  <a:schemeClr val="tx1"/>
                </a:solidFill>
              </a:ln>
              <a:effectLst/>
            </c:spPr>
          </c:marker>
          <c:xVal>
            <c:numRef>
              <c:f>Sheet1!$Q$25:$Q$37</c:f>
              <c:numCache>
                <c:formatCode>0.00</c:formatCode>
                <c:ptCount val="13"/>
                <c:pt idx="0">
                  <c:v>0.21830985915493</c:v>
                </c:pt>
                <c:pt idx="1">
                  <c:v>0.454545454545454</c:v>
                </c:pt>
                <c:pt idx="2">
                  <c:v>0.538834951456311</c:v>
                </c:pt>
                <c:pt idx="3">
                  <c:v>0.657894736842105</c:v>
                </c:pt>
                <c:pt idx="4">
                  <c:v>0.505263157894737</c:v>
                </c:pt>
                <c:pt idx="5">
                  <c:v>0.252747</c:v>
                </c:pt>
                <c:pt idx="6">
                  <c:v>0.592593</c:v>
                </c:pt>
                <c:pt idx="7">
                  <c:v>0.71</c:v>
                </c:pt>
                <c:pt idx="8">
                  <c:v>0.32</c:v>
                </c:pt>
                <c:pt idx="9">
                  <c:v>0.28</c:v>
                </c:pt>
                <c:pt idx="10">
                  <c:v>0.35</c:v>
                </c:pt>
                <c:pt idx="11">
                  <c:v>0.31</c:v>
                </c:pt>
                <c:pt idx="12">
                  <c:v>0.38</c:v>
                </c:pt>
              </c:numCache>
            </c:numRef>
          </c:xVal>
          <c:yVal>
            <c:numRef>
              <c:f>Sheet1!$F$25:$F$37</c:f>
              <c:numCache>
                <c:formatCode>General</c:formatCode>
                <c:ptCount val="13"/>
                <c:pt idx="0">
                  <c:v>6.0</c:v>
                </c:pt>
                <c:pt idx="1">
                  <c:v>13.0</c:v>
                </c:pt>
                <c:pt idx="2">
                  <c:v>4.0</c:v>
                </c:pt>
                <c:pt idx="3">
                  <c:v>2.0</c:v>
                </c:pt>
                <c:pt idx="4">
                  <c:v>12.0</c:v>
                </c:pt>
                <c:pt idx="5">
                  <c:v>9.0</c:v>
                </c:pt>
                <c:pt idx="6">
                  <c:v>19.0</c:v>
                </c:pt>
                <c:pt idx="7">
                  <c:v>2.0</c:v>
                </c:pt>
                <c:pt idx="8">
                  <c:v>4.0</c:v>
                </c:pt>
                <c:pt idx="9">
                  <c:v>6.0</c:v>
                </c:pt>
                <c:pt idx="10">
                  <c:v>12.0</c:v>
                </c:pt>
                <c:pt idx="11">
                  <c:v>13.0</c:v>
                </c:pt>
                <c:pt idx="12">
                  <c:v>14.0</c:v>
                </c:pt>
              </c:numCache>
            </c:numRef>
          </c:yVal>
          <c:smooth val="0"/>
        </c:ser>
        <c:ser>
          <c:idx val="2"/>
          <c:order val="2"/>
          <c:spPr>
            <a:ln w="47625">
              <a:noFill/>
            </a:ln>
            <a:effectLst/>
          </c:spPr>
          <c:marker>
            <c:symbol val="triangle"/>
            <c:size val="13"/>
            <c:spPr>
              <a:noFill/>
              <a:ln>
                <a:solidFill>
                  <a:schemeClr val="tx1"/>
                </a:solidFill>
              </a:ln>
              <a:effectLst/>
            </c:spPr>
          </c:marker>
          <c:xVal>
            <c:numRef>
              <c:f>Sheet1!$Q$38:$Q$53</c:f>
              <c:numCache>
                <c:formatCode>0.00</c:formatCode>
                <c:ptCount val="16"/>
                <c:pt idx="0">
                  <c:v>0.401574803149606</c:v>
                </c:pt>
                <c:pt idx="1">
                  <c:v>1.074074074074074</c:v>
                </c:pt>
                <c:pt idx="2">
                  <c:v>0.584415584415584</c:v>
                </c:pt>
                <c:pt idx="3">
                  <c:v>0.894736842105263</c:v>
                </c:pt>
                <c:pt idx="4">
                  <c:v>0.642857142857143</c:v>
                </c:pt>
                <c:pt idx="5">
                  <c:v>0.846153846153846</c:v>
                </c:pt>
                <c:pt idx="6">
                  <c:v>0.657142857142857</c:v>
                </c:pt>
                <c:pt idx="7">
                  <c:v>0.740740740740741</c:v>
                </c:pt>
                <c:pt idx="8">
                  <c:v>0.785714285714286</c:v>
                </c:pt>
                <c:pt idx="9">
                  <c:v>0.688888888888889</c:v>
                </c:pt>
                <c:pt idx="10">
                  <c:v>0.75</c:v>
                </c:pt>
                <c:pt idx="11">
                  <c:v>0.714285714285714</c:v>
                </c:pt>
                <c:pt idx="12">
                  <c:v>0.326923076923077</c:v>
                </c:pt>
                <c:pt idx="13">
                  <c:v>1.25</c:v>
                </c:pt>
                <c:pt idx="14">
                  <c:v>0.473076923076923</c:v>
                </c:pt>
                <c:pt idx="15">
                  <c:v>0.673684210526316</c:v>
                </c:pt>
              </c:numCache>
            </c:numRef>
          </c:xVal>
          <c:yVal>
            <c:numRef>
              <c:f>Sheet1!$F$38:$F$53</c:f>
              <c:numCache>
                <c:formatCode>General</c:formatCode>
                <c:ptCount val="16"/>
                <c:pt idx="0">
                  <c:v>6.0</c:v>
                </c:pt>
                <c:pt idx="1">
                  <c:v>16.0</c:v>
                </c:pt>
                <c:pt idx="2">
                  <c:v>3.0</c:v>
                </c:pt>
                <c:pt idx="3">
                  <c:v>13.0</c:v>
                </c:pt>
                <c:pt idx="4">
                  <c:v>4.0</c:v>
                </c:pt>
                <c:pt idx="5">
                  <c:v>14.0</c:v>
                </c:pt>
                <c:pt idx="6">
                  <c:v>2.0</c:v>
                </c:pt>
                <c:pt idx="7">
                  <c:v>5.0</c:v>
                </c:pt>
                <c:pt idx="8">
                  <c:v>15.0</c:v>
                </c:pt>
                <c:pt idx="9">
                  <c:v>12.0</c:v>
                </c:pt>
                <c:pt idx="10">
                  <c:v>1.0</c:v>
                </c:pt>
                <c:pt idx="11">
                  <c:v>11.0</c:v>
                </c:pt>
                <c:pt idx="12">
                  <c:v>7.0</c:v>
                </c:pt>
                <c:pt idx="13">
                  <c:v>17.0</c:v>
                </c:pt>
                <c:pt idx="14">
                  <c:v>21.0</c:v>
                </c:pt>
                <c:pt idx="15">
                  <c:v>22.0</c:v>
                </c:pt>
              </c:numCache>
            </c:numRef>
          </c:yVal>
          <c:smooth val="0"/>
        </c:ser>
        <c:ser>
          <c:idx val="3"/>
          <c:order val="3"/>
          <c:spPr>
            <a:ln w="47625">
              <a:noFill/>
            </a:ln>
            <a:effectLst/>
          </c:spPr>
          <c:marker>
            <c:symbol val="circle"/>
            <c:size val="13"/>
            <c:spPr>
              <a:noFill/>
              <a:ln>
                <a:solidFill>
                  <a:schemeClr val="tx1"/>
                </a:solidFill>
              </a:ln>
              <a:effectLst/>
            </c:spPr>
          </c:marker>
          <c:xVal>
            <c:numRef>
              <c:f>Sheet1!$Q$5:$Q$20</c:f>
              <c:numCache>
                <c:formatCode>0.00</c:formatCode>
                <c:ptCount val="16"/>
                <c:pt idx="0">
                  <c:v>0.153846153846154</c:v>
                </c:pt>
                <c:pt idx="1">
                  <c:v>0.444444444444444</c:v>
                </c:pt>
                <c:pt idx="2">
                  <c:v>0.181818181818182</c:v>
                </c:pt>
                <c:pt idx="3">
                  <c:v>0.357142857142857</c:v>
                </c:pt>
                <c:pt idx="4">
                  <c:v>0.252873563218391</c:v>
                </c:pt>
                <c:pt idx="5">
                  <c:v>0.333333333333333</c:v>
                </c:pt>
                <c:pt idx="6">
                  <c:v>0.304347826086956</c:v>
                </c:pt>
                <c:pt idx="7">
                  <c:v>0.277777777777778</c:v>
                </c:pt>
                <c:pt idx="8">
                  <c:v>0.3</c:v>
                </c:pt>
                <c:pt idx="9">
                  <c:v>0.290322580645161</c:v>
                </c:pt>
                <c:pt idx="10">
                  <c:v>0.333333333333333</c:v>
                </c:pt>
                <c:pt idx="11">
                  <c:v>0.4</c:v>
                </c:pt>
                <c:pt idx="12">
                  <c:v>0.123376623376623</c:v>
                </c:pt>
                <c:pt idx="13">
                  <c:v>0.529411764705882</c:v>
                </c:pt>
                <c:pt idx="14">
                  <c:v>0.164912280701754</c:v>
                </c:pt>
                <c:pt idx="15">
                  <c:v>0.28125</c:v>
                </c:pt>
              </c:numCache>
            </c:numRef>
          </c:xVal>
          <c:yVal>
            <c:numRef>
              <c:f>Sheet1!$F$5:$F$20</c:f>
              <c:numCache>
                <c:formatCode>General</c:formatCode>
                <c:ptCount val="16"/>
                <c:pt idx="0">
                  <c:v>6.0</c:v>
                </c:pt>
                <c:pt idx="1">
                  <c:v>16.0</c:v>
                </c:pt>
                <c:pt idx="2">
                  <c:v>3.0</c:v>
                </c:pt>
                <c:pt idx="3">
                  <c:v>13.0</c:v>
                </c:pt>
                <c:pt idx="4">
                  <c:v>4.0</c:v>
                </c:pt>
                <c:pt idx="5">
                  <c:v>14.0</c:v>
                </c:pt>
                <c:pt idx="6">
                  <c:v>2.0</c:v>
                </c:pt>
                <c:pt idx="7">
                  <c:v>5.0</c:v>
                </c:pt>
                <c:pt idx="8">
                  <c:v>15.0</c:v>
                </c:pt>
                <c:pt idx="9">
                  <c:v>12.0</c:v>
                </c:pt>
                <c:pt idx="10">
                  <c:v>1.0</c:v>
                </c:pt>
                <c:pt idx="11">
                  <c:v>11.0</c:v>
                </c:pt>
                <c:pt idx="12">
                  <c:v>7.0</c:v>
                </c:pt>
                <c:pt idx="13">
                  <c:v>17.0</c:v>
                </c:pt>
                <c:pt idx="14">
                  <c:v>21.0</c:v>
                </c:pt>
                <c:pt idx="15">
                  <c:v>22.0</c:v>
                </c:pt>
              </c:numCache>
            </c:numRef>
          </c:yVal>
          <c:smooth val="0"/>
        </c:ser>
        <c:ser>
          <c:idx val="4"/>
          <c:order val="4"/>
          <c:tx>
            <c:v>Dividing line</c:v>
          </c:tx>
          <c:spPr>
            <a:ln w="19050">
              <a:solidFill>
                <a:schemeClr val="tx1"/>
              </a:solidFill>
              <a:prstDash val="dash"/>
            </a:ln>
          </c:spPr>
          <c:marker>
            <c:symbol val="none"/>
          </c:marker>
          <c:xVal>
            <c:numRef>
              <c:f>Sheet1!$Z$2:$Z$3</c:f>
              <c:numCache>
                <c:formatCode>General</c:formatCode>
                <c:ptCount val="2"/>
                <c:pt idx="0">
                  <c:v>1.0</c:v>
                </c:pt>
                <c:pt idx="1">
                  <c:v>1.0</c:v>
                </c:pt>
              </c:numCache>
            </c:numRef>
          </c:xVal>
          <c:yVal>
            <c:numRef>
              <c:f>Sheet1!$AA$2:$AA$3</c:f>
              <c:numCache>
                <c:formatCode>General</c:formatCode>
                <c:ptCount val="2"/>
                <c:pt idx="0">
                  <c:v>0.0</c:v>
                </c:pt>
                <c:pt idx="1">
                  <c:v>23.5</c:v>
                </c:pt>
              </c:numCache>
            </c:numRef>
          </c:yVal>
          <c:smooth val="0"/>
        </c:ser>
        <c:dLbls>
          <c:showLegendKey val="0"/>
          <c:showVal val="0"/>
          <c:showCatName val="0"/>
          <c:showSerName val="0"/>
          <c:showPercent val="0"/>
          <c:showBubbleSize val="0"/>
        </c:dLbls>
        <c:axId val="1869269624"/>
        <c:axId val="1869143720"/>
      </c:scatterChart>
      <c:valAx>
        <c:axId val="1869269624"/>
        <c:scaling>
          <c:logBase val="10.0"/>
          <c:orientation val="minMax"/>
          <c:min val="0.01"/>
        </c:scaling>
        <c:delete val="0"/>
        <c:axPos val="b"/>
        <c:title>
          <c:tx>
            <c:rich>
              <a:bodyPr/>
              <a:lstStyle/>
              <a:p>
                <a:pPr>
                  <a:defRPr sz="1600"/>
                </a:pPr>
                <a:r>
                  <a:rPr lang="en-US" sz="1600"/>
                  <a:t>Ratio, cord:maternal concentration</a:t>
                </a:r>
              </a:p>
            </c:rich>
          </c:tx>
          <c:layout/>
          <c:overlay val="0"/>
        </c:title>
        <c:numFmt formatCode="General" sourceLinked="0"/>
        <c:majorTickMark val="out"/>
        <c:minorTickMark val="out"/>
        <c:tickLblPos val="nextTo"/>
        <c:txPr>
          <a:bodyPr/>
          <a:lstStyle/>
          <a:p>
            <a:pPr>
              <a:defRPr sz="1600"/>
            </a:pPr>
            <a:endParaRPr lang="en-US"/>
          </a:p>
        </c:txPr>
        <c:crossAx val="1869143720"/>
        <c:crosses val="autoZero"/>
        <c:crossBetween val="midCat"/>
      </c:valAx>
      <c:valAx>
        <c:axId val="1869143720"/>
        <c:scaling>
          <c:orientation val="minMax"/>
          <c:max val="24.0"/>
          <c:min val="0.0"/>
        </c:scaling>
        <c:delete val="0"/>
        <c:axPos val="l"/>
        <c:majorGridlines/>
        <c:numFmt formatCode="General" sourceLinked="1"/>
        <c:majorTickMark val="out"/>
        <c:minorTickMark val="out"/>
        <c:tickLblPos val="none"/>
        <c:crossAx val="1869269624"/>
        <c:crossesAt val="0.01"/>
        <c:crossBetween val="midCat"/>
        <c:majorUnit val="2.0"/>
        <c:minorUnit val="1.0"/>
      </c:valAx>
    </c:plotArea>
    <c:plotVisOnly val="1"/>
    <c:dispBlanksAs val="gap"/>
    <c:showDLblsOverMax val="0"/>
  </c:chart>
  <c:spPr>
    <a:ln>
      <a:noFill/>
    </a:ln>
  </c:spPr>
  <c:txPr>
    <a:bodyPr/>
    <a:lstStyle/>
    <a:p>
      <a:pPr>
        <a:defRPr sz="1400"/>
      </a:pPr>
      <a:endParaRPr lang="en-US"/>
    </a:p>
  </c:txPr>
  <c:printSettings>
    <c:headerFooter/>
    <c:pageMargins b="1.0" l="0.75" r="0.75" t="1.0"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304800</xdr:colOff>
      <xdr:row>13</xdr:row>
      <xdr:rowOff>63500</xdr:rowOff>
    </xdr:from>
    <xdr:to>
      <xdr:col>36</xdr:col>
      <xdr:colOff>279400</xdr:colOff>
      <xdr:row>58</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0.03594</cdr:x>
      <cdr:y>0.08303</cdr:y>
    </cdr:from>
    <cdr:to>
      <cdr:x>0.26646</cdr:x>
      <cdr:y>0.93814</cdr:y>
    </cdr:to>
    <cdr:sp macro="" textlink="">
      <cdr:nvSpPr>
        <cdr:cNvPr id="2" name="Rectangle 1"/>
        <cdr:cNvSpPr/>
      </cdr:nvSpPr>
      <cdr:spPr>
        <a:xfrm xmlns:a="http://schemas.openxmlformats.org/drawingml/2006/main">
          <a:off x="295772" y="666432"/>
          <a:ext cx="1897087" cy="686341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US" sz="2000" b="0" i="0" cap="none" spc="0" baseline="0">
              <a:ln w="12700">
                <a:noFill/>
                <a:prstDash val="solid"/>
              </a:ln>
              <a:solidFill>
                <a:schemeClr val="tx1"/>
              </a:solidFill>
              <a:effectLst/>
            </a:rPr>
            <a:t>PCDDs/Fs, TEQ</a:t>
          </a:r>
        </a:p>
        <a:p xmlns:a="http://schemas.openxmlformats.org/drawingml/2006/main">
          <a:pPr algn="r"/>
          <a:r>
            <a:rPr lang="en-US" sz="2000" b="0" i="0" cap="none" spc="0" baseline="0">
              <a:ln w="12700">
                <a:noFill/>
                <a:prstDash val="solid"/>
              </a:ln>
              <a:solidFill>
                <a:schemeClr val="tx1"/>
              </a:solidFill>
              <a:effectLst/>
            </a:rPr>
            <a:t>PCDDs/Fs, mass</a:t>
          </a:r>
        </a:p>
        <a:p xmlns:a="http://schemas.openxmlformats.org/drawingml/2006/main">
          <a:pPr algn="r"/>
          <a:endParaRPr lang="en-US" sz="2000" b="0" i="0" cap="none" spc="0" baseline="0">
            <a:ln w="12700">
              <a:noFill/>
              <a:prstDash val="solid"/>
            </a:ln>
            <a:solidFill>
              <a:schemeClr val="tx1"/>
            </a:solidFill>
            <a:effectLst/>
          </a:endParaRPr>
        </a:p>
        <a:p xmlns:a="http://schemas.openxmlformats.org/drawingml/2006/main">
          <a:pPr algn="r"/>
          <a:r>
            <a:rPr lang="en-US" sz="2000" b="0" i="0" cap="none" spc="0" baseline="0">
              <a:ln w="12700">
                <a:noFill/>
                <a:prstDash val="solid"/>
              </a:ln>
              <a:solidFill>
                <a:schemeClr val="tx1"/>
              </a:solidFill>
              <a:effectLst/>
            </a:rPr>
            <a:t>Sum PCDFs</a:t>
          </a:r>
        </a:p>
        <a:p xmlns:a="http://schemas.openxmlformats.org/drawingml/2006/main">
          <a:pPr algn="r"/>
          <a:endParaRPr lang="en-US" sz="2000" b="0" i="0" cap="none" spc="0" baseline="0">
            <a:ln w="12700">
              <a:noFill/>
              <a:prstDash val="solid"/>
            </a:ln>
            <a:solidFill>
              <a:schemeClr val="tx1"/>
            </a:solidFill>
            <a:effectLst/>
          </a:endParaRPr>
        </a:p>
        <a:p xmlns:a="http://schemas.openxmlformats.org/drawingml/2006/main">
          <a:pPr algn="r"/>
          <a:r>
            <a:rPr lang="en-US" sz="2000" b="0" i="0" cap="none" spc="0" baseline="0">
              <a:ln w="12700">
                <a:noFill/>
                <a:prstDash val="solid"/>
              </a:ln>
              <a:solidFill>
                <a:schemeClr val="tx1"/>
              </a:solidFill>
              <a:effectLst/>
            </a:rPr>
            <a:t>OCDF</a:t>
          </a:r>
        </a:p>
        <a:p xmlns:a="http://schemas.openxmlformats.org/drawingml/2006/main">
          <a:pPr algn="r"/>
          <a:r>
            <a:rPr lang="en-US" sz="2000" b="0" i="0" cap="none" spc="0" baseline="0">
              <a:ln w="12700">
                <a:noFill/>
                <a:prstDash val="solid"/>
              </a:ln>
              <a:solidFill>
                <a:schemeClr val="tx1"/>
              </a:solidFill>
              <a:effectLst/>
            </a:rPr>
            <a:t>146HpCDF</a:t>
          </a:r>
        </a:p>
        <a:p xmlns:a="http://schemas.openxmlformats.org/drawingml/2006/main">
          <a:pPr algn="r"/>
          <a:r>
            <a:rPr lang="en-US" sz="2000" b="0" i="0" cap="none" spc="0" baseline="0">
              <a:ln w="12700">
                <a:noFill/>
                <a:prstDash val="solid"/>
              </a:ln>
              <a:solidFill>
                <a:schemeClr val="tx1"/>
              </a:solidFill>
              <a:effectLst/>
            </a:rPr>
            <a:t>46HxCDF</a:t>
          </a:r>
        </a:p>
        <a:p xmlns:a="http://schemas.openxmlformats.org/drawingml/2006/main">
          <a:pPr algn="r"/>
          <a:r>
            <a:rPr lang="en-US" sz="2000" b="0" i="0" cap="none" spc="0" baseline="0">
              <a:ln w="12700">
                <a:noFill/>
                <a:prstDash val="solid"/>
              </a:ln>
              <a:solidFill>
                <a:schemeClr val="tx1"/>
              </a:solidFill>
              <a:effectLst/>
            </a:rPr>
            <a:t>16HxCDF</a:t>
          </a:r>
        </a:p>
        <a:p xmlns:a="http://schemas.openxmlformats.org/drawingml/2006/main">
          <a:pPr algn="r"/>
          <a:r>
            <a:rPr lang="en-US" sz="2000" b="0" i="0" cap="none" spc="0" baseline="0">
              <a:ln w="12700">
                <a:noFill/>
                <a:prstDash val="solid"/>
              </a:ln>
              <a:solidFill>
                <a:schemeClr val="tx1"/>
              </a:solidFill>
              <a:effectLst/>
            </a:rPr>
            <a:t>14HxCDF</a:t>
          </a:r>
        </a:p>
        <a:p xmlns:a="http://schemas.openxmlformats.org/drawingml/2006/main">
          <a:pPr algn="r"/>
          <a:r>
            <a:rPr lang="en-US" sz="2000" b="0" i="0" cap="none" spc="0" baseline="0">
              <a:ln w="12700">
                <a:noFill/>
                <a:prstDash val="solid"/>
              </a:ln>
              <a:solidFill>
                <a:schemeClr val="tx1"/>
              </a:solidFill>
              <a:effectLst/>
            </a:rPr>
            <a:t>4PeCDF</a:t>
          </a:r>
        </a:p>
        <a:p xmlns:a="http://schemas.openxmlformats.org/drawingml/2006/main">
          <a:pPr algn="r"/>
          <a:r>
            <a:rPr lang="en-US" sz="2000" b="0" i="0" cap="none" spc="0" baseline="0">
              <a:ln w="12700">
                <a:noFill/>
                <a:prstDash val="solid"/>
              </a:ln>
              <a:solidFill>
                <a:schemeClr val="tx1"/>
              </a:solidFill>
              <a:effectLst/>
            </a:rPr>
            <a:t>TCDF</a:t>
          </a:r>
        </a:p>
        <a:p xmlns:a="http://schemas.openxmlformats.org/drawingml/2006/main">
          <a:pPr algn="r"/>
          <a:endParaRPr lang="en-US" sz="2000" b="0" i="0" cap="none" spc="0" baseline="0">
            <a:ln w="12700">
              <a:noFill/>
              <a:prstDash val="solid"/>
            </a:ln>
            <a:solidFill>
              <a:schemeClr val="tx1"/>
            </a:solidFill>
            <a:effectLst/>
          </a:endParaRPr>
        </a:p>
        <a:p xmlns:a="http://schemas.openxmlformats.org/drawingml/2006/main">
          <a:pPr algn="r"/>
          <a:r>
            <a:rPr lang="en-US" sz="2000" b="0" i="0" cap="none" spc="0" baseline="0">
              <a:ln w="12700">
                <a:noFill/>
                <a:prstDash val="solid"/>
              </a:ln>
              <a:solidFill>
                <a:schemeClr val="tx1"/>
              </a:solidFill>
              <a:effectLst/>
            </a:rPr>
            <a:t>Sum PCDDs</a:t>
          </a:r>
        </a:p>
        <a:p xmlns:a="http://schemas.openxmlformats.org/drawingml/2006/main">
          <a:pPr algn="r"/>
          <a:endParaRPr lang="en-US" sz="2000" b="0" i="0" cap="none" spc="0" baseline="0">
            <a:ln w="12700">
              <a:noFill/>
              <a:prstDash val="solid"/>
            </a:ln>
            <a:solidFill>
              <a:schemeClr val="tx1"/>
            </a:solidFill>
            <a:effectLst/>
          </a:endParaRPr>
        </a:p>
        <a:p xmlns:a="http://schemas.openxmlformats.org/drawingml/2006/main">
          <a:pPr algn="r"/>
          <a:r>
            <a:rPr lang="en-US" sz="2000" b="0" i="0" cap="none" spc="0" baseline="0">
              <a:ln w="12700">
                <a:noFill/>
                <a:prstDash val="solid"/>
              </a:ln>
              <a:solidFill>
                <a:schemeClr val="tx1"/>
              </a:solidFill>
              <a:effectLst/>
            </a:rPr>
            <a:t>OCDD</a:t>
          </a:r>
        </a:p>
        <a:p xmlns:a="http://schemas.openxmlformats.org/drawingml/2006/main">
          <a:pPr algn="r"/>
          <a:r>
            <a:rPr lang="en-US" sz="2000" b="0" i="0" cap="none" spc="0" baseline="0">
              <a:ln w="12700">
                <a:noFill/>
                <a:prstDash val="solid"/>
              </a:ln>
              <a:solidFill>
                <a:schemeClr val="tx1"/>
              </a:solidFill>
              <a:effectLst/>
            </a:rPr>
            <a:t>HpCDD</a:t>
          </a:r>
        </a:p>
        <a:p xmlns:a="http://schemas.openxmlformats.org/drawingml/2006/main">
          <a:pPr algn="r"/>
          <a:r>
            <a:rPr lang="en-US" sz="2000" b="0" i="0" cap="none" spc="0" baseline="0">
              <a:ln w="12700">
                <a:noFill/>
                <a:prstDash val="solid"/>
              </a:ln>
              <a:solidFill>
                <a:schemeClr val="tx1"/>
              </a:solidFill>
              <a:effectLst/>
            </a:rPr>
            <a:t>19HxCDD</a:t>
          </a:r>
        </a:p>
        <a:p xmlns:a="http://schemas.openxmlformats.org/drawingml/2006/main">
          <a:pPr algn="r"/>
          <a:r>
            <a:rPr lang="en-US" sz="2000" b="0" i="0" cap="none" spc="0" baseline="0">
              <a:ln w="12700">
                <a:noFill/>
                <a:prstDash val="solid"/>
              </a:ln>
              <a:solidFill>
                <a:schemeClr val="tx1"/>
              </a:solidFill>
              <a:effectLst/>
            </a:rPr>
            <a:t>16HxCDD</a:t>
          </a:r>
        </a:p>
        <a:p xmlns:a="http://schemas.openxmlformats.org/drawingml/2006/main">
          <a:pPr algn="r"/>
          <a:r>
            <a:rPr lang="en-US" sz="2000" b="0" i="0" cap="none" spc="0" baseline="0">
              <a:ln w="12700">
                <a:noFill/>
                <a:prstDash val="solid"/>
              </a:ln>
              <a:solidFill>
                <a:schemeClr val="tx1"/>
              </a:solidFill>
              <a:effectLst/>
            </a:rPr>
            <a:t>14HxCDD</a:t>
          </a:r>
        </a:p>
        <a:p xmlns:a="http://schemas.openxmlformats.org/drawingml/2006/main">
          <a:pPr algn="r"/>
          <a:r>
            <a:rPr lang="en-US" sz="2000" b="0" i="0" cap="none" spc="0" baseline="0">
              <a:ln w="12700">
                <a:noFill/>
                <a:prstDash val="solid"/>
              </a:ln>
              <a:solidFill>
                <a:schemeClr val="tx1"/>
              </a:solidFill>
              <a:effectLst/>
            </a:rPr>
            <a:t>PeCDD</a:t>
          </a:r>
        </a:p>
        <a:p xmlns:a="http://schemas.openxmlformats.org/drawingml/2006/main">
          <a:pPr algn="r"/>
          <a:r>
            <a:rPr lang="en-US" sz="2000" b="0" i="0" cap="none" spc="0" baseline="0">
              <a:ln w="12700">
                <a:noFill/>
                <a:prstDash val="solid"/>
              </a:ln>
              <a:solidFill>
                <a:schemeClr val="tx1"/>
              </a:solidFill>
              <a:effectLst/>
            </a:rPr>
            <a:t>TCDD</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ylward/Dropbox/Cord%20Blood/Final%20Table_Revised%2023%20July%20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uman Studies"/>
      <sheetName val="Chemicals"/>
      <sheetName val="Lists"/>
      <sheetName val="Abraham"/>
      <sheetName val="Akiyama"/>
      <sheetName val="Bergonzi"/>
      <sheetName val="Bi"/>
    </sheetNames>
    <sheetDataSet>
      <sheetData sheetId="0"/>
      <sheetData sheetId="1"/>
      <sheetData sheetId="2">
        <row r="4">
          <cell r="A4" t="str">
            <v>Chlorinated Dioxins</v>
          </cell>
        </row>
        <row r="5">
          <cell r="A5" t="str">
            <v>Chlorinated Furans</v>
          </cell>
        </row>
        <row r="6">
          <cell r="A6" t="str">
            <v>Polychlorinated Biphenyls</v>
          </cell>
        </row>
        <row r="7">
          <cell r="A7" t="str">
            <v>Organochlorine Pesticides</v>
          </cell>
        </row>
        <row r="8">
          <cell r="A8" t="str">
            <v>Metals</v>
          </cell>
        </row>
        <row r="9">
          <cell r="A9" t="str">
            <v>Phthalates</v>
          </cell>
        </row>
        <row r="10">
          <cell r="A10" t="str">
            <v>Pesticides</v>
          </cell>
        </row>
        <row r="11">
          <cell r="A11" t="str">
            <v>Volatile Organic Compounds</v>
          </cell>
        </row>
        <row r="12">
          <cell r="A12" t="str">
            <v>Pharmaceuticals</v>
          </cell>
        </row>
        <row r="13">
          <cell r="A13" t="str">
            <v>Street drugs</v>
          </cell>
        </row>
        <row r="14">
          <cell r="A14" t="str">
            <v>Tobacco smoke components</v>
          </cell>
        </row>
        <row r="15">
          <cell r="A15" t="str">
            <v>Vitamins</v>
          </cell>
        </row>
        <row r="16">
          <cell r="A16" t="str">
            <v>brominated flame retardants</v>
          </cell>
        </row>
        <row r="17">
          <cell r="A17" t="str">
            <v>polyaromatic hydrocarbons</v>
          </cell>
        </row>
        <row r="18">
          <cell r="A18" t="str">
            <v>alcohols</v>
          </cell>
        </row>
        <row r="19">
          <cell r="A19" t="str">
            <v>bromodiphenylethers</v>
          </cell>
        </row>
        <row r="20">
          <cell r="A20" t="str">
            <v>NIS-inhibitors</v>
          </cell>
        </row>
        <row r="21">
          <cell r="A21" t="str">
            <v>hydroxyethylating agents</v>
          </cell>
        </row>
        <row r="22">
          <cell r="A22" t="str">
            <v>methylating agents</v>
          </cell>
        </row>
        <row r="23">
          <cell r="A23" t="str">
            <v>bisphenol A</v>
          </cell>
        </row>
        <row r="24">
          <cell r="A24" t="str">
            <v>Fluorinated compounds</v>
          </cell>
        </row>
        <row r="25">
          <cell r="A25" t="str">
            <v>ascorbic acid</v>
          </cell>
        </row>
        <row r="26">
          <cell r="A26" t="str">
            <v>allergens</v>
          </cell>
        </row>
        <row r="27">
          <cell r="A27" t="str">
            <v>acrylamide</v>
          </cell>
        </row>
        <row r="28">
          <cell r="A28" t="str">
            <v>Fatty acids</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
  <sheetViews>
    <sheetView tabSelected="1" topLeftCell="X14" workbookViewId="0">
      <selection activeCell="Y18" sqref="Y18"/>
    </sheetView>
  </sheetViews>
  <sheetFormatPr baseColWidth="10" defaultRowHeight="15" x14ac:dyDescent="0"/>
  <cols>
    <col min="1" max="1" width="27.33203125" style="7" customWidth="1"/>
    <col min="2" max="2" width="25.33203125" style="7" customWidth="1"/>
    <col min="3" max="3" width="23.6640625" style="7" customWidth="1"/>
    <col min="4" max="4" width="13.5" style="7" customWidth="1"/>
    <col min="5" max="5" width="29.5" style="7" customWidth="1"/>
    <col min="6" max="6" width="19.5" style="7" customWidth="1"/>
    <col min="7" max="7" width="21.1640625" style="8" customWidth="1"/>
    <col min="8" max="11" width="10.83203125" style="7" customWidth="1"/>
    <col min="12" max="13" width="10.83203125" style="7"/>
    <col min="14" max="16" width="10.83203125" style="7" customWidth="1"/>
    <col min="17" max="17" width="10.83203125" style="7"/>
    <col min="18" max="25" width="10.83203125" style="7" customWidth="1"/>
    <col min="26" max="16384" width="10.83203125" style="7"/>
  </cols>
  <sheetData>
    <row r="1" spans="1:28">
      <c r="Z1" s="7" t="s">
        <v>76</v>
      </c>
    </row>
    <row r="2" spans="1:28">
      <c r="Z2" s="7">
        <v>1</v>
      </c>
      <c r="AA2" s="7">
        <v>0</v>
      </c>
    </row>
    <row r="3" spans="1:28">
      <c r="Z3" s="7">
        <v>1</v>
      </c>
      <c r="AA3" s="7">
        <v>23.5</v>
      </c>
    </row>
    <row r="4" spans="1:28" s="5" customFormat="1" ht="62" customHeight="1">
      <c r="A4" s="2" t="s">
        <v>0</v>
      </c>
      <c r="B4" s="2" t="s">
        <v>1</v>
      </c>
      <c r="C4" s="3" t="s">
        <v>2</v>
      </c>
      <c r="D4" s="3" t="s">
        <v>74</v>
      </c>
      <c r="E4" s="3" t="s">
        <v>3</v>
      </c>
      <c r="F4" s="3" t="s">
        <v>77</v>
      </c>
      <c r="G4" s="4" t="s">
        <v>72</v>
      </c>
      <c r="H4" s="4" t="s">
        <v>4</v>
      </c>
      <c r="I4" s="4" t="s">
        <v>5</v>
      </c>
      <c r="J4" s="4" t="s">
        <v>6</v>
      </c>
      <c r="K4" s="4" t="s">
        <v>7</v>
      </c>
      <c r="L4" s="4" t="s">
        <v>75</v>
      </c>
      <c r="M4" s="4" t="s">
        <v>8</v>
      </c>
      <c r="N4" s="4" t="s">
        <v>9</v>
      </c>
      <c r="O4" s="4" t="s">
        <v>10</v>
      </c>
      <c r="P4" s="4" t="s">
        <v>11</v>
      </c>
      <c r="Q4" s="3" t="s">
        <v>12</v>
      </c>
      <c r="R4" s="3" t="s">
        <v>13</v>
      </c>
      <c r="S4" s="3" t="s">
        <v>14</v>
      </c>
      <c r="T4" s="3" t="s">
        <v>15</v>
      </c>
      <c r="U4" s="3" t="s">
        <v>16</v>
      </c>
      <c r="V4" s="3" t="s">
        <v>17</v>
      </c>
      <c r="W4" s="3" t="s">
        <v>18</v>
      </c>
      <c r="X4" s="3" t="s">
        <v>19</v>
      </c>
      <c r="Y4" s="3" t="s">
        <v>20</v>
      </c>
    </row>
    <row r="5" spans="1:28" s="5" customFormat="1" ht="14" customHeight="1">
      <c r="A5" s="7" t="s">
        <v>21</v>
      </c>
      <c r="B5" s="7" t="s">
        <v>30</v>
      </c>
      <c r="C5" s="1" t="s">
        <v>41</v>
      </c>
      <c r="D5" s="1">
        <v>11</v>
      </c>
      <c r="E5" s="7" t="s">
        <v>32</v>
      </c>
      <c r="F5" s="7">
        <v>6</v>
      </c>
      <c r="G5" s="6" t="s">
        <v>60</v>
      </c>
      <c r="H5" s="8">
        <v>49</v>
      </c>
      <c r="I5" s="8">
        <v>49</v>
      </c>
      <c r="J5" s="8">
        <v>49</v>
      </c>
      <c r="K5" s="8">
        <v>49</v>
      </c>
      <c r="L5" s="6">
        <f t="shared" ref="L5:L53" si="0">IF(K5&gt;50,3, IF(K5&gt;20, 2,1))</f>
        <v>2</v>
      </c>
      <c r="M5" s="8" t="s">
        <v>33</v>
      </c>
      <c r="N5" s="8">
        <v>1.4E-2</v>
      </c>
      <c r="O5" s="8">
        <v>9.0999999999999998E-2</v>
      </c>
      <c r="P5" s="9" t="s">
        <v>34</v>
      </c>
      <c r="Q5" s="12">
        <v>0.15384615384615385</v>
      </c>
      <c r="R5" s="5" t="s">
        <v>66</v>
      </c>
      <c r="S5" s="5" t="s">
        <v>66</v>
      </c>
      <c r="T5" s="5" t="s">
        <v>57</v>
      </c>
      <c r="U5" s="5" t="s">
        <v>66</v>
      </c>
      <c r="V5" s="5" t="s">
        <v>66</v>
      </c>
      <c r="W5" s="3" t="s">
        <v>69</v>
      </c>
      <c r="X5" s="3"/>
      <c r="Y5" s="5">
        <v>1</v>
      </c>
    </row>
    <row r="6" spans="1:28" s="5" customFormat="1" ht="14" customHeight="1">
      <c r="A6" s="7" t="s">
        <v>21</v>
      </c>
      <c r="B6" s="7" t="s">
        <v>30</v>
      </c>
      <c r="C6" s="1" t="s">
        <v>48</v>
      </c>
      <c r="D6" s="1">
        <v>12</v>
      </c>
      <c r="E6" s="7" t="s">
        <v>32</v>
      </c>
      <c r="F6" s="7">
        <v>16</v>
      </c>
      <c r="G6" s="6" t="s">
        <v>60</v>
      </c>
      <c r="H6" s="8">
        <v>49</v>
      </c>
      <c r="I6" s="8">
        <v>49</v>
      </c>
      <c r="J6" s="8">
        <v>49</v>
      </c>
      <c r="K6" s="8">
        <v>49</v>
      </c>
      <c r="L6" s="6">
        <f t="shared" si="0"/>
        <v>2</v>
      </c>
      <c r="M6" s="8" t="s">
        <v>33</v>
      </c>
      <c r="N6" s="8">
        <v>8.0000000000000002E-3</v>
      </c>
      <c r="O6" s="8">
        <v>1.7999999999999999E-2</v>
      </c>
      <c r="P6" s="9" t="s">
        <v>34</v>
      </c>
      <c r="Q6" s="12">
        <v>0.44444444444444448</v>
      </c>
      <c r="R6" s="5" t="s">
        <v>66</v>
      </c>
      <c r="S6" s="5" t="s">
        <v>66</v>
      </c>
      <c r="T6" s="5" t="s">
        <v>57</v>
      </c>
      <c r="U6" s="5" t="s">
        <v>66</v>
      </c>
      <c r="V6" s="5" t="s">
        <v>66</v>
      </c>
      <c r="W6" s="3" t="s">
        <v>67</v>
      </c>
      <c r="X6" s="3"/>
      <c r="Y6" s="5">
        <v>1</v>
      </c>
    </row>
    <row r="7" spans="1:28" s="5" customFormat="1" ht="14" customHeight="1">
      <c r="A7" s="7" t="s">
        <v>21</v>
      </c>
      <c r="B7" s="7" t="s">
        <v>30</v>
      </c>
      <c r="C7" s="1" t="s">
        <v>38</v>
      </c>
      <c r="D7" s="1">
        <v>5</v>
      </c>
      <c r="E7" s="7" t="s">
        <v>32</v>
      </c>
      <c r="F7" s="7">
        <v>3</v>
      </c>
      <c r="G7" s="6" t="s">
        <v>60</v>
      </c>
      <c r="H7" s="8">
        <v>49</v>
      </c>
      <c r="I7" s="8">
        <v>49</v>
      </c>
      <c r="J7" s="8">
        <v>49</v>
      </c>
      <c r="K7" s="8">
        <v>49</v>
      </c>
      <c r="L7" s="6">
        <f t="shared" si="0"/>
        <v>2</v>
      </c>
      <c r="M7" s="8" t="s">
        <v>33</v>
      </c>
      <c r="N7" s="8">
        <v>2E-3</v>
      </c>
      <c r="O7" s="8">
        <v>1.0999999999999999E-2</v>
      </c>
      <c r="P7" s="9" t="s">
        <v>34</v>
      </c>
      <c r="Q7" s="12">
        <v>0.18181818181818182</v>
      </c>
      <c r="R7" s="5" t="s">
        <v>66</v>
      </c>
      <c r="S7" s="5" t="s">
        <v>66</v>
      </c>
      <c r="T7" s="5" t="s">
        <v>57</v>
      </c>
      <c r="U7" s="5" t="s">
        <v>66</v>
      </c>
      <c r="V7" s="5" t="s">
        <v>66</v>
      </c>
      <c r="W7" s="3" t="s">
        <v>69</v>
      </c>
      <c r="X7" s="3"/>
    </row>
    <row r="8" spans="1:28" s="5" customFormat="1" ht="14" customHeight="1">
      <c r="A8" s="7" t="s">
        <v>21</v>
      </c>
      <c r="B8" s="7" t="s">
        <v>30</v>
      </c>
      <c r="C8" s="1" t="s">
        <v>45</v>
      </c>
      <c r="D8" s="1">
        <v>6</v>
      </c>
      <c r="E8" s="7" t="s">
        <v>32</v>
      </c>
      <c r="F8" s="7">
        <v>13</v>
      </c>
      <c r="G8" s="6" t="s">
        <v>60</v>
      </c>
      <c r="H8" s="8">
        <v>49</v>
      </c>
      <c r="I8" s="8">
        <v>49</v>
      </c>
      <c r="J8" s="8">
        <v>49</v>
      </c>
      <c r="K8" s="8">
        <v>49</v>
      </c>
      <c r="L8" s="6">
        <f t="shared" si="0"/>
        <v>2</v>
      </c>
      <c r="M8" s="8" t="s">
        <v>33</v>
      </c>
      <c r="N8" s="8">
        <v>5.0000000000000001E-3</v>
      </c>
      <c r="O8" s="8">
        <v>1.4E-2</v>
      </c>
      <c r="P8" s="9" t="s">
        <v>34</v>
      </c>
      <c r="Q8" s="12">
        <v>0.35714285714285715</v>
      </c>
      <c r="R8" s="5">
        <v>0.12994350282485875</v>
      </c>
      <c r="S8" s="5">
        <v>0.78321678321678312</v>
      </c>
      <c r="T8" s="5" t="s">
        <v>25</v>
      </c>
      <c r="U8" s="5" t="s">
        <v>26</v>
      </c>
      <c r="V8" s="5" t="s">
        <v>27</v>
      </c>
      <c r="W8" s="3" t="s">
        <v>28</v>
      </c>
      <c r="X8" s="3" t="s">
        <v>28</v>
      </c>
      <c r="Y8" s="5">
        <v>1</v>
      </c>
    </row>
    <row r="9" spans="1:28" s="5" customFormat="1" ht="14" customHeight="1">
      <c r="A9" s="7" t="s">
        <v>21</v>
      </c>
      <c r="B9" s="7" t="s">
        <v>30</v>
      </c>
      <c r="C9" s="1" t="s">
        <v>39</v>
      </c>
      <c r="D9" s="1">
        <v>7</v>
      </c>
      <c r="E9" s="7" t="s">
        <v>32</v>
      </c>
      <c r="F9" s="7">
        <v>4</v>
      </c>
      <c r="G9" s="6" t="s">
        <v>60</v>
      </c>
      <c r="H9" s="8">
        <v>49</v>
      </c>
      <c r="I9" s="8">
        <v>49</v>
      </c>
      <c r="J9" s="8">
        <v>49</v>
      </c>
      <c r="K9" s="8">
        <v>49</v>
      </c>
      <c r="L9" s="6">
        <f t="shared" si="0"/>
        <v>2</v>
      </c>
      <c r="M9" s="8" t="s">
        <v>33</v>
      </c>
      <c r="N9" s="8">
        <v>2.1999999999999999E-2</v>
      </c>
      <c r="O9" s="8">
        <v>8.6999999999999994E-2</v>
      </c>
      <c r="P9" s="9" t="s">
        <v>34</v>
      </c>
      <c r="Q9" s="12">
        <v>0.25287356321839083</v>
      </c>
      <c r="R9" s="5">
        <v>0.36538461538461536</v>
      </c>
      <c r="S9" s="5">
        <v>0.69444444444444442</v>
      </c>
      <c r="T9" s="5" t="s">
        <v>25</v>
      </c>
      <c r="U9" s="5" t="s">
        <v>26</v>
      </c>
      <c r="V9" s="5" t="s">
        <v>27</v>
      </c>
      <c r="W9" s="3" t="s">
        <v>28</v>
      </c>
      <c r="X9" s="3" t="s">
        <v>28</v>
      </c>
      <c r="Y9" s="5">
        <v>1</v>
      </c>
    </row>
    <row r="10" spans="1:28" ht="14" customHeight="1">
      <c r="A10" s="7" t="s">
        <v>21</v>
      </c>
      <c r="B10" s="7" t="s">
        <v>30</v>
      </c>
      <c r="C10" s="1" t="s">
        <v>46</v>
      </c>
      <c r="D10" s="1">
        <v>8</v>
      </c>
      <c r="E10" s="7" t="s">
        <v>32</v>
      </c>
      <c r="F10" s="7">
        <v>14</v>
      </c>
      <c r="G10" s="6" t="s">
        <v>60</v>
      </c>
      <c r="H10" s="8">
        <v>49</v>
      </c>
      <c r="I10" s="8">
        <v>49</v>
      </c>
      <c r="J10" s="8">
        <v>49</v>
      </c>
      <c r="K10" s="8">
        <v>49</v>
      </c>
      <c r="L10" s="6">
        <f t="shared" si="0"/>
        <v>2</v>
      </c>
      <c r="M10" s="8" t="s">
        <v>33</v>
      </c>
      <c r="N10" s="8">
        <v>6.0000000000000001E-3</v>
      </c>
      <c r="O10" s="8">
        <v>1.7999999999999999E-2</v>
      </c>
      <c r="P10" s="9" t="s">
        <v>34</v>
      </c>
      <c r="Q10" s="12">
        <v>0.33333333333333337</v>
      </c>
      <c r="R10" s="5">
        <v>0.29696969696969699</v>
      </c>
      <c r="S10" s="5">
        <v>0.95302013422818788</v>
      </c>
      <c r="T10" s="5" t="s">
        <v>25</v>
      </c>
      <c r="U10" s="5" t="s">
        <v>26</v>
      </c>
      <c r="V10" s="5" t="s">
        <v>27</v>
      </c>
      <c r="W10" s="3" t="s">
        <v>28</v>
      </c>
      <c r="X10" s="3" t="s">
        <v>28</v>
      </c>
      <c r="Y10" s="5">
        <v>1</v>
      </c>
    </row>
    <row r="11" spans="1:28" ht="14" customHeight="1">
      <c r="A11" s="7" t="s">
        <v>21</v>
      </c>
      <c r="B11" s="7" t="s">
        <v>30</v>
      </c>
      <c r="C11" s="1" t="s">
        <v>37</v>
      </c>
      <c r="D11" s="1">
        <v>3</v>
      </c>
      <c r="E11" s="7" t="s">
        <v>32</v>
      </c>
      <c r="F11" s="7">
        <v>2</v>
      </c>
      <c r="G11" s="6" t="s">
        <v>60</v>
      </c>
      <c r="H11" s="8">
        <v>49</v>
      </c>
      <c r="I11" s="8">
        <v>49</v>
      </c>
      <c r="J11" s="8">
        <v>49</v>
      </c>
      <c r="K11" s="8">
        <v>49</v>
      </c>
      <c r="L11" s="6">
        <f t="shared" si="0"/>
        <v>2</v>
      </c>
      <c r="M11" s="8" t="s">
        <v>33</v>
      </c>
      <c r="N11" s="8">
        <v>7.0000000000000001E-3</v>
      </c>
      <c r="O11" s="8">
        <v>2.3E-2</v>
      </c>
      <c r="P11" s="9" t="s">
        <v>34</v>
      </c>
      <c r="Q11" s="12">
        <v>0.30434782608695654</v>
      </c>
      <c r="R11" s="5">
        <v>0.41666666666666669</v>
      </c>
      <c r="S11" s="5">
        <v>0.88888888888888884</v>
      </c>
      <c r="T11" s="5" t="s">
        <v>25</v>
      </c>
      <c r="U11" s="5" t="s">
        <v>26</v>
      </c>
      <c r="V11" s="5" t="s">
        <v>27</v>
      </c>
      <c r="W11" s="3" t="s">
        <v>28</v>
      </c>
      <c r="X11" s="3" t="s">
        <v>28</v>
      </c>
      <c r="Y11" s="5">
        <v>1</v>
      </c>
      <c r="AB11" s="7" t="s">
        <v>83</v>
      </c>
    </row>
    <row r="12" spans="1:28" ht="14" customHeight="1">
      <c r="A12" s="7" t="s">
        <v>21</v>
      </c>
      <c r="B12" s="7" t="s">
        <v>30</v>
      </c>
      <c r="C12" s="1" t="s">
        <v>40</v>
      </c>
      <c r="D12" s="1">
        <v>10</v>
      </c>
      <c r="E12" s="7" t="s">
        <v>32</v>
      </c>
      <c r="F12" s="7">
        <v>5</v>
      </c>
      <c r="G12" s="6" t="s">
        <v>60</v>
      </c>
      <c r="H12" s="8">
        <v>49</v>
      </c>
      <c r="I12" s="8">
        <v>49</v>
      </c>
      <c r="J12" s="8">
        <v>49</v>
      </c>
      <c r="K12" s="8">
        <v>49</v>
      </c>
      <c r="L12" s="6">
        <f t="shared" si="0"/>
        <v>2</v>
      </c>
      <c r="M12" s="8" t="s">
        <v>33</v>
      </c>
      <c r="N12" s="8">
        <v>5.0000000000000001E-3</v>
      </c>
      <c r="O12" s="8">
        <v>1.7999999999999999E-2</v>
      </c>
      <c r="P12" s="9" t="s">
        <v>34</v>
      </c>
      <c r="Q12" s="12">
        <v>0.27777777777777779</v>
      </c>
      <c r="R12" s="5">
        <v>0.25882352941176473</v>
      </c>
      <c r="S12" s="5">
        <v>0.64864864864864857</v>
      </c>
      <c r="T12" s="5" t="s">
        <v>25</v>
      </c>
      <c r="U12" s="5" t="s">
        <v>26</v>
      </c>
      <c r="V12" s="5" t="s">
        <v>27</v>
      </c>
      <c r="W12" s="3" t="s">
        <v>28</v>
      </c>
      <c r="X12" s="3" t="s">
        <v>28</v>
      </c>
      <c r="Y12" s="5">
        <v>1</v>
      </c>
      <c r="AB12" s="7" t="s">
        <v>81</v>
      </c>
    </row>
    <row r="13" spans="1:28" ht="14" customHeight="1">
      <c r="A13" s="7" t="s">
        <v>21</v>
      </c>
      <c r="B13" s="7" t="s">
        <v>30</v>
      </c>
      <c r="C13" s="1" t="s">
        <v>47</v>
      </c>
      <c r="D13" s="1">
        <v>9</v>
      </c>
      <c r="E13" s="7" t="s">
        <v>32</v>
      </c>
      <c r="F13" s="7">
        <v>15</v>
      </c>
      <c r="G13" s="6" t="s">
        <v>60</v>
      </c>
      <c r="H13" s="8">
        <v>49</v>
      </c>
      <c r="I13" s="8">
        <v>49</v>
      </c>
      <c r="J13" s="8">
        <v>49</v>
      </c>
      <c r="K13" s="8">
        <v>49</v>
      </c>
      <c r="L13" s="6">
        <f t="shared" si="0"/>
        <v>2</v>
      </c>
      <c r="M13" s="8" t="s">
        <v>33</v>
      </c>
      <c r="N13" s="8">
        <v>3.0000000000000001E-3</v>
      </c>
      <c r="O13" s="8">
        <v>0.01</v>
      </c>
      <c r="P13" s="9" t="s">
        <v>34</v>
      </c>
      <c r="Q13" s="12">
        <v>0.3</v>
      </c>
      <c r="R13" s="10">
        <v>0.18834080717488799</v>
      </c>
      <c r="S13" s="10">
        <v>0.48394495412844002</v>
      </c>
      <c r="T13" s="7" t="s">
        <v>57</v>
      </c>
      <c r="U13" s="7" t="s">
        <v>58</v>
      </c>
      <c r="V13" s="7" t="s">
        <v>58</v>
      </c>
      <c r="W13" s="1"/>
      <c r="X13" s="1"/>
      <c r="AB13" s="7" t="s">
        <v>82</v>
      </c>
    </row>
    <row r="14" spans="1:28" ht="14" customHeight="1">
      <c r="A14" s="7" t="s">
        <v>21</v>
      </c>
      <c r="B14" s="7" t="s">
        <v>30</v>
      </c>
      <c r="C14" s="1" t="s">
        <v>44</v>
      </c>
      <c r="D14" s="1">
        <v>4</v>
      </c>
      <c r="E14" s="7" t="s">
        <v>32</v>
      </c>
      <c r="F14" s="7">
        <v>12</v>
      </c>
      <c r="G14" s="6" t="s">
        <v>60</v>
      </c>
      <c r="H14" s="8">
        <v>49</v>
      </c>
      <c r="I14" s="8">
        <v>49</v>
      </c>
      <c r="J14" s="8">
        <v>49</v>
      </c>
      <c r="K14" s="8">
        <v>49</v>
      </c>
      <c r="L14" s="6">
        <f t="shared" si="0"/>
        <v>2</v>
      </c>
      <c r="M14" s="8" t="s">
        <v>33</v>
      </c>
      <c r="N14" s="8">
        <v>8.9999999999999993E-3</v>
      </c>
      <c r="O14" s="8">
        <v>3.1E-2</v>
      </c>
      <c r="P14" s="9" t="s">
        <v>34</v>
      </c>
      <c r="Q14" s="12">
        <v>0.29032258064516125</v>
      </c>
      <c r="R14" s="10">
        <v>0.48</v>
      </c>
      <c r="S14" s="10">
        <v>0.94</v>
      </c>
      <c r="T14" s="7" t="s">
        <v>57</v>
      </c>
      <c r="U14" s="7" t="s">
        <v>58</v>
      </c>
      <c r="V14" s="7" t="s">
        <v>58</v>
      </c>
      <c r="W14" s="1"/>
      <c r="X14" s="1"/>
    </row>
    <row r="15" spans="1:28" ht="14" customHeight="1">
      <c r="A15" s="7" t="s">
        <v>21</v>
      </c>
      <c r="B15" s="7" t="s">
        <v>30</v>
      </c>
      <c r="C15" s="1" t="s">
        <v>31</v>
      </c>
      <c r="D15" s="1">
        <v>1</v>
      </c>
      <c r="E15" s="7" t="s">
        <v>32</v>
      </c>
      <c r="F15" s="7">
        <v>1</v>
      </c>
      <c r="G15" s="6" t="s">
        <v>60</v>
      </c>
      <c r="H15" s="8">
        <v>49</v>
      </c>
      <c r="I15" s="8">
        <v>49</v>
      </c>
      <c r="J15" s="8">
        <v>49</v>
      </c>
      <c r="K15" s="8">
        <v>49</v>
      </c>
      <c r="L15" s="6">
        <f t="shared" si="0"/>
        <v>2</v>
      </c>
      <c r="M15" s="8" t="s">
        <v>33</v>
      </c>
      <c r="N15" s="8">
        <v>2E-3</v>
      </c>
      <c r="O15" s="8">
        <v>6.0000000000000001E-3</v>
      </c>
      <c r="P15" s="9" t="s">
        <v>34</v>
      </c>
      <c r="Q15" s="12">
        <v>0.33333333333333331</v>
      </c>
      <c r="R15" s="7" t="s">
        <v>35</v>
      </c>
      <c r="S15" s="7" t="s">
        <v>35</v>
      </c>
      <c r="T15" s="7" t="s">
        <v>36</v>
      </c>
      <c r="U15" s="7" t="s">
        <v>35</v>
      </c>
      <c r="V15" s="7" t="s">
        <v>35</v>
      </c>
      <c r="W15" s="1"/>
      <c r="X15" s="1"/>
    </row>
    <row r="16" spans="1:28" ht="14" customHeight="1">
      <c r="A16" s="7" t="s">
        <v>21</v>
      </c>
      <c r="B16" s="7" t="s">
        <v>30</v>
      </c>
      <c r="C16" s="1" t="s">
        <v>43</v>
      </c>
      <c r="D16" s="1">
        <v>2</v>
      </c>
      <c r="E16" s="7" t="s">
        <v>32</v>
      </c>
      <c r="F16" s="7">
        <v>11</v>
      </c>
      <c r="G16" s="6" t="s">
        <v>60</v>
      </c>
      <c r="H16" s="8">
        <v>49</v>
      </c>
      <c r="I16" s="8">
        <v>49</v>
      </c>
      <c r="J16" s="8">
        <v>49</v>
      </c>
      <c r="K16" s="8">
        <v>49</v>
      </c>
      <c r="L16" s="6">
        <f t="shared" si="0"/>
        <v>2</v>
      </c>
      <c r="M16" s="8" t="s">
        <v>33</v>
      </c>
      <c r="N16" s="8">
        <v>2E-3</v>
      </c>
      <c r="O16" s="8">
        <v>5.0000000000000001E-3</v>
      </c>
      <c r="P16" s="9" t="s">
        <v>34</v>
      </c>
      <c r="Q16" s="12">
        <v>0.4</v>
      </c>
      <c r="R16" s="7" t="s">
        <v>35</v>
      </c>
      <c r="S16" s="7" t="s">
        <v>35</v>
      </c>
      <c r="T16" s="7" t="s">
        <v>36</v>
      </c>
      <c r="U16" s="7" t="s">
        <v>35</v>
      </c>
      <c r="V16" s="7" t="s">
        <v>35</v>
      </c>
      <c r="W16" s="1"/>
      <c r="X16" s="1"/>
    </row>
    <row r="17" spans="1:24" ht="14" customHeight="1">
      <c r="A17" s="7" t="s">
        <v>21</v>
      </c>
      <c r="B17" s="7" t="s">
        <v>30</v>
      </c>
      <c r="C17" s="1" t="s">
        <v>42</v>
      </c>
      <c r="D17" s="1">
        <v>13</v>
      </c>
      <c r="E17" s="7" t="s">
        <v>32</v>
      </c>
      <c r="F17" s="7">
        <v>7</v>
      </c>
      <c r="G17" s="6" t="s">
        <v>60</v>
      </c>
      <c r="H17" s="8">
        <v>49</v>
      </c>
      <c r="I17" s="8">
        <v>49</v>
      </c>
      <c r="J17" s="8">
        <v>49</v>
      </c>
      <c r="K17" s="8">
        <v>49</v>
      </c>
      <c r="L17" s="6">
        <f t="shared" si="0"/>
        <v>2</v>
      </c>
      <c r="M17" s="8" t="s">
        <v>33</v>
      </c>
      <c r="N17" s="8">
        <v>9.5000000000000001E-2</v>
      </c>
      <c r="O17" s="8">
        <v>0.77</v>
      </c>
      <c r="P17" s="9" t="s">
        <v>34</v>
      </c>
      <c r="Q17" s="12">
        <v>0.12337662337662338</v>
      </c>
      <c r="R17" s="7" t="s">
        <v>35</v>
      </c>
      <c r="S17" s="7" t="s">
        <v>35</v>
      </c>
      <c r="T17" s="7" t="s">
        <v>36</v>
      </c>
      <c r="U17" s="7" t="s">
        <v>35</v>
      </c>
      <c r="V17" s="7" t="s">
        <v>35</v>
      </c>
      <c r="W17" s="1"/>
      <c r="X17" s="1"/>
    </row>
    <row r="18" spans="1:24" ht="14" customHeight="1">
      <c r="A18" s="7" t="s">
        <v>21</v>
      </c>
      <c r="B18" s="7" t="s">
        <v>30</v>
      </c>
      <c r="C18" s="1" t="s">
        <v>49</v>
      </c>
      <c r="D18" s="1">
        <v>14</v>
      </c>
      <c r="E18" s="7" t="s">
        <v>32</v>
      </c>
      <c r="F18" s="7">
        <v>17</v>
      </c>
      <c r="G18" s="6" t="s">
        <v>60</v>
      </c>
      <c r="H18" s="8">
        <v>49</v>
      </c>
      <c r="I18" s="8">
        <v>49</v>
      </c>
      <c r="J18" s="8">
        <v>49</v>
      </c>
      <c r="K18" s="8">
        <v>49</v>
      </c>
      <c r="L18" s="6">
        <f t="shared" si="0"/>
        <v>2</v>
      </c>
      <c r="M18" s="8" t="s">
        <v>33</v>
      </c>
      <c r="N18" s="8">
        <v>8.9999999999999993E-3</v>
      </c>
      <c r="O18" s="8">
        <v>1.7000000000000001E-2</v>
      </c>
      <c r="P18" s="9" t="s">
        <v>34</v>
      </c>
      <c r="Q18" s="12">
        <v>0.52941176470588225</v>
      </c>
      <c r="R18" s="7" t="s">
        <v>35</v>
      </c>
      <c r="S18" s="7" t="s">
        <v>35</v>
      </c>
      <c r="T18" s="7" t="s">
        <v>36</v>
      </c>
      <c r="U18" s="7" t="s">
        <v>35</v>
      </c>
      <c r="V18" s="7" t="s">
        <v>35</v>
      </c>
      <c r="W18" s="1"/>
      <c r="X18" s="1"/>
    </row>
    <row r="19" spans="1:24" ht="14" customHeight="1">
      <c r="A19" s="7" t="s">
        <v>21</v>
      </c>
      <c r="B19" s="7" t="s">
        <v>30</v>
      </c>
      <c r="C19" s="1" t="s">
        <v>78</v>
      </c>
      <c r="D19" s="1">
        <v>17</v>
      </c>
      <c r="E19" s="7" t="s">
        <v>32</v>
      </c>
      <c r="F19" s="7">
        <v>21</v>
      </c>
      <c r="G19" s="6" t="s">
        <v>60</v>
      </c>
      <c r="H19" s="8">
        <v>49</v>
      </c>
      <c r="I19" s="8">
        <v>49</v>
      </c>
      <c r="J19" s="8">
        <v>49</v>
      </c>
      <c r="K19" s="8">
        <v>49</v>
      </c>
      <c r="L19" s="6">
        <f t="shared" si="0"/>
        <v>2</v>
      </c>
      <c r="M19" s="8" t="s">
        <v>33</v>
      </c>
      <c r="N19" s="8">
        <v>0.188</v>
      </c>
      <c r="O19" s="8">
        <v>1.1399999999999999</v>
      </c>
      <c r="P19" s="9" t="s">
        <v>34</v>
      </c>
      <c r="Q19" s="12">
        <v>0.1649122807017544</v>
      </c>
      <c r="R19" s="7" t="s">
        <v>35</v>
      </c>
      <c r="S19" s="7" t="s">
        <v>35</v>
      </c>
      <c r="T19" s="7" t="s">
        <v>36</v>
      </c>
      <c r="U19" s="7" t="s">
        <v>35</v>
      </c>
      <c r="V19" s="7" t="s">
        <v>35</v>
      </c>
      <c r="W19" s="1"/>
      <c r="X19" s="1"/>
    </row>
    <row r="20" spans="1:24" ht="14" customHeight="1">
      <c r="A20" s="7" t="s">
        <v>21</v>
      </c>
      <c r="B20" s="7" t="s">
        <v>30</v>
      </c>
      <c r="C20" s="1" t="s">
        <v>79</v>
      </c>
      <c r="D20" s="1">
        <v>18</v>
      </c>
      <c r="E20" s="7" t="s">
        <v>32</v>
      </c>
      <c r="F20" s="7">
        <v>22</v>
      </c>
      <c r="G20" s="6" t="s">
        <v>60</v>
      </c>
      <c r="H20" s="8">
        <v>49</v>
      </c>
      <c r="I20" s="8">
        <v>49</v>
      </c>
      <c r="J20" s="8">
        <v>49</v>
      </c>
      <c r="K20" s="8">
        <v>49</v>
      </c>
      <c r="L20" s="6">
        <f t="shared" si="0"/>
        <v>2</v>
      </c>
      <c r="M20" s="8" t="s">
        <v>33</v>
      </c>
      <c r="N20" s="8">
        <v>1.7999999999999999E-2</v>
      </c>
      <c r="O20" s="8">
        <v>6.4000000000000001E-2</v>
      </c>
      <c r="P20" s="9" t="s">
        <v>34</v>
      </c>
      <c r="Q20" s="12">
        <f>N20/O20</f>
        <v>0.28125</v>
      </c>
      <c r="R20" s="7" t="s">
        <v>35</v>
      </c>
      <c r="S20" s="7" t="s">
        <v>35</v>
      </c>
      <c r="T20" s="7" t="s">
        <v>36</v>
      </c>
      <c r="U20" s="7" t="s">
        <v>35</v>
      </c>
      <c r="V20" s="7" t="s">
        <v>35</v>
      </c>
      <c r="W20" s="1"/>
      <c r="X20" s="1"/>
    </row>
    <row r="21" spans="1:24" ht="14" customHeight="1">
      <c r="A21" s="5" t="s">
        <v>70</v>
      </c>
      <c r="B21" s="5" t="s">
        <v>61</v>
      </c>
      <c r="C21" s="3" t="s">
        <v>78</v>
      </c>
      <c r="D21" s="3">
        <v>17</v>
      </c>
      <c r="E21" s="5" t="s">
        <v>63</v>
      </c>
      <c r="F21" s="5">
        <v>21</v>
      </c>
      <c r="G21" s="6" t="s">
        <v>73</v>
      </c>
      <c r="H21" s="6">
        <v>12</v>
      </c>
      <c r="I21" s="6">
        <v>20</v>
      </c>
      <c r="J21" s="6">
        <v>8</v>
      </c>
      <c r="K21" s="6">
        <v>20</v>
      </c>
      <c r="L21" s="6">
        <f t="shared" si="0"/>
        <v>1</v>
      </c>
      <c r="M21" s="6" t="s">
        <v>64</v>
      </c>
      <c r="N21" s="6">
        <v>151.28</v>
      </c>
      <c r="O21" s="6">
        <v>320.83999999999997</v>
      </c>
      <c r="P21" s="4" t="s">
        <v>65</v>
      </c>
      <c r="Q21" s="11">
        <v>0.47151228026430625</v>
      </c>
      <c r="R21" s="7" t="s">
        <v>35</v>
      </c>
      <c r="S21" s="7" t="s">
        <v>35</v>
      </c>
      <c r="T21" s="7" t="s">
        <v>36</v>
      </c>
      <c r="U21" s="7" t="s">
        <v>35</v>
      </c>
      <c r="V21" s="7" t="s">
        <v>35</v>
      </c>
      <c r="W21" s="1"/>
      <c r="X21" s="1"/>
    </row>
    <row r="22" spans="1:24" ht="14" customHeight="1">
      <c r="A22" s="5" t="s">
        <v>70</v>
      </c>
      <c r="B22" s="5" t="s">
        <v>61</v>
      </c>
      <c r="C22" s="3" t="s">
        <v>79</v>
      </c>
      <c r="D22" s="3">
        <v>18</v>
      </c>
      <c r="E22" s="5" t="s">
        <v>63</v>
      </c>
      <c r="F22" s="5">
        <v>22</v>
      </c>
      <c r="G22" s="6" t="s">
        <v>73</v>
      </c>
      <c r="H22" s="6">
        <v>12</v>
      </c>
      <c r="I22" s="6">
        <v>20</v>
      </c>
      <c r="J22" s="6">
        <v>8</v>
      </c>
      <c r="K22" s="6">
        <v>20</v>
      </c>
      <c r="L22" s="6">
        <f t="shared" si="0"/>
        <v>1</v>
      </c>
      <c r="M22" s="6" t="s">
        <v>64</v>
      </c>
      <c r="N22" s="6">
        <v>5.21</v>
      </c>
      <c r="O22" s="6">
        <v>9.08</v>
      </c>
      <c r="P22" s="4" t="s">
        <v>65</v>
      </c>
      <c r="Q22" s="11">
        <f>N22/O22</f>
        <v>0.57378854625550657</v>
      </c>
      <c r="R22" s="7" t="s">
        <v>35</v>
      </c>
      <c r="S22" s="7" t="s">
        <v>35</v>
      </c>
      <c r="T22" s="7" t="s">
        <v>36</v>
      </c>
      <c r="U22" s="7" t="s">
        <v>35</v>
      </c>
      <c r="V22" s="7" t="s">
        <v>35</v>
      </c>
      <c r="W22" s="1"/>
      <c r="X22" s="1"/>
    </row>
    <row r="23" spans="1:24" ht="14" customHeight="1">
      <c r="A23" s="5" t="s">
        <v>21</v>
      </c>
      <c r="B23" s="5" t="s">
        <v>61</v>
      </c>
      <c r="C23" s="3" t="s">
        <v>62</v>
      </c>
      <c r="D23" s="3">
        <v>15</v>
      </c>
      <c r="E23" s="5" t="s">
        <v>63</v>
      </c>
      <c r="F23" s="5">
        <v>9</v>
      </c>
      <c r="G23" s="6" t="s">
        <v>73</v>
      </c>
      <c r="H23" s="6">
        <v>16</v>
      </c>
      <c r="I23" s="6">
        <v>20</v>
      </c>
      <c r="J23" s="6">
        <v>11</v>
      </c>
      <c r="K23" s="6">
        <v>20</v>
      </c>
      <c r="L23" s="6">
        <f t="shared" si="0"/>
        <v>1</v>
      </c>
      <c r="M23" s="6" t="s">
        <v>64</v>
      </c>
      <c r="N23" s="6">
        <v>141.72999999999999</v>
      </c>
      <c r="O23" s="6">
        <v>304.66000000000003</v>
      </c>
      <c r="P23" s="4" t="s">
        <v>65</v>
      </c>
      <c r="Q23" s="11">
        <f>N23/O23</f>
        <v>0.4652071161294557</v>
      </c>
      <c r="R23" s="7" t="s">
        <v>35</v>
      </c>
      <c r="S23" s="7" t="s">
        <v>35</v>
      </c>
      <c r="T23" s="7" t="s">
        <v>36</v>
      </c>
      <c r="U23" s="7" t="s">
        <v>35</v>
      </c>
      <c r="V23" s="7" t="s">
        <v>35</v>
      </c>
      <c r="W23" s="1"/>
      <c r="X23" s="1"/>
    </row>
    <row r="24" spans="1:24" ht="14" customHeight="1">
      <c r="A24" s="5" t="s">
        <v>21</v>
      </c>
      <c r="B24" s="5" t="s">
        <v>61</v>
      </c>
      <c r="C24" s="3" t="s">
        <v>68</v>
      </c>
      <c r="D24" s="3">
        <v>16</v>
      </c>
      <c r="E24" s="5" t="s">
        <v>63</v>
      </c>
      <c r="F24" s="5">
        <v>19</v>
      </c>
      <c r="G24" s="6" t="s">
        <v>73</v>
      </c>
      <c r="H24" s="6">
        <v>8</v>
      </c>
      <c r="I24" s="6">
        <v>20</v>
      </c>
      <c r="J24" s="6">
        <v>6</v>
      </c>
      <c r="K24" s="6">
        <v>20</v>
      </c>
      <c r="L24" s="6">
        <f t="shared" si="0"/>
        <v>1</v>
      </c>
      <c r="M24" s="6" t="s">
        <v>64</v>
      </c>
      <c r="N24" s="6">
        <v>12.01</v>
      </c>
      <c r="O24" s="6">
        <v>15.38</v>
      </c>
      <c r="P24" s="4" t="s">
        <v>65</v>
      </c>
      <c r="Q24" s="11">
        <v>0.78088426527958377</v>
      </c>
      <c r="R24" s="7" t="s">
        <v>35</v>
      </c>
      <c r="S24" s="7" t="s">
        <v>35</v>
      </c>
      <c r="T24" s="7" t="s">
        <v>36</v>
      </c>
      <c r="U24" s="7" t="s">
        <v>35</v>
      </c>
      <c r="V24" s="7" t="s">
        <v>35</v>
      </c>
      <c r="W24" s="1"/>
      <c r="X24" s="1"/>
    </row>
    <row r="25" spans="1:24" ht="14" customHeight="1">
      <c r="A25" s="5" t="s">
        <v>29</v>
      </c>
      <c r="B25" s="5" t="s">
        <v>22</v>
      </c>
      <c r="C25" s="1" t="s">
        <v>41</v>
      </c>
      <c r="D25" s="1">
        <v>11</v>
      </c>
      <c r="E25" s="5" t="s">
        <v>71</v>
      </c>
      <c r="F25" s="5">
        <v>6</v>
      </c>
      <c r="G25" s="6" t="s">
        <v>73</v>
      </c>
      <c r="H25" s="6">
        <v>3</v>
      </c>
      <c r="I25" s="6">
        <v>3</v>
      </c>
      <c r="J25" s="5">
        <v>3</v>
      </c>
      <c r="K25" s="6">
        <v>3</v>
      </c>
      <c r="L25" s="6">
        <f t="shared" si="0"/>
        <v>1</v>
      </c>
      <c r="M25" s="6" t="s">
        <v>23</v>
      </c>
      <c r="N25" s="6" t="s">
        <v>24</v>
      </c>
      <c r="O25" s="6" t="s">
        <v>24</v>
      </c>
      <c r="P25" s="4" t="s">
        <v>24</v>
      </c>
      <c r="Q25" s="11">
        <v>0.21830985915492959</v>
      </c>
      <c r="R25" s="7" t="s">
        <v>35</v>
      </c>
      <c r="S25" s="7" t="s">
        <v>35</v>
      </c>
      <c r="T25" s="7" t="s">
        <v>36</v>
      </c>
      <c r="U25" s="7" t="s">
        <v>35</v>
      </c>
      <c r="V25" s="7" t="s">
        <v>35</v>
      </c>
      <c r="W25" s="1"/>
      <c r="X25" s="1"/>
    </row>
    <row r="26" spans="1:24" ht="14" customHeight="1">
      <c r="A26" s="5" t="s">
        <v>21</v>
      </c>
      <c r="B26" s="5" t="s">
        <v>22</v>
      </c>
      <c r="C26" s="1" t="s">
        <v>45</v>
      </c>
      <c r="D26" s="1">
        <v>6</v>
      </c>
      <c r="E26" s="5" t="s">
        <v>71</v>
      </c>
      <c r="F26" s="5">
        <v>13</v>
      </c>
      <c r="G26" s="6" t="s">
        <v>73</v>
      </c>
      <c r="H26" s="6">
        <v>3</v>
      </c>
      <c r="I26" s="6">
        <v>3</v>
      </c>
      <c r="J26" s="5">
        <v>3</v>
      </c>
      <c r="K26" s="6">
        <v>3</v>
      </c>
      <c r="L26" s="6">
        <f t="shared" si="0"/>
        <v>1</v>
      </c>
      <c r="M26" s="6" t="s">
        <v>23</v>
      </c>
      <c r="N26" s="6" t="s">
        <v>24</v>
      </c>
      <c r="O26" s="6" t="s">
        <v>24</v>
      </c>
      <c r="P26" s="4" t="s">
        <v>24</v>
      </c>
      <c r="Q26" s="11">
        <v>0.45454545454545453</v>
      </c>
      <c r="R26" s="7" t="s">
        <v>35</v>
      </c>
      <c r="S26" s="7" t="s">
        <v>35</v>
      </c>
      <c r="T26" s="7" t="s">
        <v>36</v>
      </c>
      <c r="U26" s="7" t="s">
        <v>35</v>
      </c>
      <c r="V26" s="7" t="s">
        <v>35</v>
      </c>
      <c r="W26" s="1"/>
      <c r="X26" s="1"/>
    </row>
    <row r="27" spans="1:24" ht="14" customHeight="1">
      <c r="A27" s="5" t="s">
        <v>29</v>
      </c>
      <c r="B27" s="5" t="s">
        <v>22</v>
      </c>
      <c r="C27" s="1" t="s">
        <v>39</v>
      </c>
      <c r="D27" s="1">
        <v>7</v>
      </c>
      <c r="E27" s="5" t="s">
        <v>71</v>
      </c>
      <c r="F27" s="5">
        <v>4</v>
      </c>
      <c r="G27" s="6" t="s">
        <v>73</v>
      </c>
      <c r="H27" s="6">
        <v>3</v>
      </c>
      <c r="I27" s="6">
        <v>3</v>
      </c>
      <c r="J27" s="5">
        <v>3</v>
      </c>
      <c r="K27" s="6">
        <v>3</v>
      </c>
      <c r="L27" s="6">
        <f t="shared" si="0"/>
        <v>1</v>
      </c>
      <c r="M27" s="6" t="s">
        <v>23</v>
      </c>
      <c r="N27" s="6" t="s">
        <v>24</v>
      </c>
      <c r="O27" s="6" t="s">
        <v>24</v>
      </c>
      <c r="P27" s="4" t="s">
        <v>24</v>
      </c>
      <c r="Q27" s="11">
        <v>0.53883495145631066</v>
      </c>
      <c r="R27" s="7" t="s">
        <v>35</v>
      </c>
      <c r="S27" s="7" t="s">
        <v>35</v>
      </c>
      <c r="T27" s="7" t="s">
        <v>36</v>
      </c>
      <c r="U27" s="7" t="s">
        <v>35</v>
      </c>
      <c r="V27" s="7" t="s">
        <v>35</v>
      </c>
      <c r="W27" s="1"/>
      <c r="X27" s="1"/>
    </row>
    <row r="28" spans="1:24" ht="14" customHeight="1">
      <c r="A28" s="5" t="s">
        <v>21</v>
      </c>
      <c r="B28" s="5" t="s">
        <v>22</v>
      </c>
      <c r="C28" s="1" t="s">
        <v>37</v>
      </c>
      <c r="D28" s="1">
        <v>3</v>
      </c>
      <c r="E28" s="5" t="s">
        <v>71</v>
      </c>
      <c r="F28" s="5">
        <v>2</v>
      </c>
      <c r="G28" s="6" t="s">
        <v>73</v>
      </c>
      <c r="H28" s="6">
        <v>3</v>
      </c>
      <c r="I28" s="6">
        <v>3</v>
      </c>
      <c r="J28" s="5">
        <v>3</v>
      </c>
      <c r="K28" s="6">
        <v>3</v>
      </c>
      <c r="L28" s="6">
        <f t="shared" si="0"/>
        <v>1</v>
      </c>
      <c r="M28" s="6" t="s">
        <v>23</v>
      </c>
      <c r="N28" s="6" t="s">
        <v>24</v>
      </c>
      <c r="O28" s="6" t="s">
        <v>24</v>
      </c>
      <c r="P28" s="4" t="s">
        <v>24</v>
      </c>
      <c r="Q28" s="11">
        <v>0.65789473684210531</v>
      </c>
      <c r="R28" s="7" t="s">
        <v>35</v>
      </c>
      <c r="S28" s="7" t="s">
        <v>35</v>
      </c>
      <c r="T28" s="7" t="s">
        <v>36</v>
      </c>
      <c r="U28" s="7" t="s">
        <v>35</v>
      </c>
      <c r="V28" s="7" t="s">
        <v>35</v>
      </c>
      <c r="W28" s="1"/>
      <c r="X28" s="1"/>
    </row>
    <row r="29" spans="1:24" ht="14" customHeight="1">
      <c r="A29" s="5" t="s">
        <v>21</v>
      </c>
      <c r="B29" s="5" t="s">
        <v>22</v>
      </c>
      <c r="C29" s="1" t="s">
        <v>44</v>
      </c>
      <c r="D29" s="1">
        <v>4</v>
      </c>
      <c r="E29" s="5" t="s">
        <v>71</v>
      </c>
      <c r="F29" s="5">
        <v>12</v>
      </c>
      <c r="G29" s="6" t="s">
        <v>73</v>
      </c>
      <c r="H29" s="6">
        <v>3</v>
      </c>
      <c r="I29" s="6">
        <v>3</v>
      </c>
      <c r="J29" s="5">
        <v>3</v>
      </c>
      <c r="K29" s="6">
        <v>3</v>
      </c>
      <c r="L29" s="6">
        <f t="shared" si="0"/>
        <v>1</v>
      </c>
      <c r="M29" s="6" t="s">
        <v>23</v>
      </c>
      <c r="N29" s="6" t="s">
        <v>24</v>
      </c>
      <c r="O29" s="6" t="s">
        <v>24</v>
      </c>
      <c r="P29" s="4" t="s">
        <v>24</v>
      </c>
      <c r="Q29" s="11">
        <v>0.50526315789473686</v>
      </c>
      <c r="R29" s="7" t="s">
        <v>35</v>
      </c>
      <c r="S29" s="7" t="s">
        <v>35</v>
      </c>
      <c r="T29" s="7" t="s">
        <v>36</v>
      </c>
      <c r="U29" s="7" t="s">
        <v>35</v>
      </c>
      <c r="V29" s="7" t="s">
        <v>35</v>
      </c>
      <c r="W29" s="1"/>
      <c r="X29" s="1"/>
    </row>
    <row r="30" spans="1:24" ht="14" customHeight="1">
      <c r="A30" s="7" t="s">
        <v>21</v>
      </c>
      <c r="B30" s="7" t="s">
        <v>52</v>
      </c>
      <c r="C30" s="1" t="s">
        <v>53</v>
      </c>
      <c r="D30" s="1">
        <v>15</v>
      </c>
      <c r="E30" s="7" t="s">
        <v>54</v>
      </c>
      <c r="F30" s="5">
        <v>9</v>
      </c>
      <c r="G30" s="6" t="s">
        <v>73</v>
      </c>
      <c r="H30" s="8">
        <v>5</v>
      </c>
      <c r="I30" s="8">
        <v>5</v>
      </c>
      <c r="J30" s="8">
        <v>5</v>
      </c>
      <c r="K30" s="8">
        <v>5</v>
      </c>
      <c r="L30" s="6">
        <f t="shared" si="0"/>
        <v>1</v>
      </c>
      <c r="M30" s="8" t="s">
        <v>55</v>
      </c>
      <c r="N30" s="8"/>
      <c r="O30" s="8"/>
      <c r="P30" s="9" t="s">
        <v>56</v>
      </c>
      <c r="Q30" s="10">
        <v>0.252747</v>
      </c>
      <c r="R30" s="7" t="s">
        <v>35</v>
      </c>
      <c r="S30" s="7" t="s">
        <v>35</v>
      </c>
      <c r="T30" s="7" t="s">
        <v>36</v>
      </c>
      <c r="U30" s="7" t="s">
        <v>35</v>
      </c>
      <c r="V30" s="7" t="s">
        <v>35</v>
      </c>
      <c r="W30" s="1"/>
      <c r="X30" s="1"/>
    </row>
    <row r="31" spans="1:24" ht="14" customHeight="1">
      <c r="A31" s="7" t="s">
        <v>21</v>
      </c>
      <c r="B31" s="7" t="s">
        <v>52</v>
      </c>
      <c r="C31" s="1" t="s">
        <v>59</v>
      </c>
      <c r="D31" s="1">
        <v>16</v>
      </c>
      <c r="E31" s="7" t="s">
        <v>54</v>
      </c>
      <c r="F31" s="5">
        <v>19</v>
      </c>
      <c r="G31" s="6" t="s">
        <v>73</v>
      </c>
      <c r="H31" s="8">
        <v>5</v>
      </c>
      <c r="I31" s="8">
        <v>5</v>
      </c>
      <c r="J31" s="8">
        <v>5</v>
      </c>
      <c r="K31" s="8">
        <v>5</v>
      </c>
      <c r="L31" s="6">
        <f t="shared" si="0"/>
        <v>1</v>
      </c>
      <c r="M31" s="8" t="s">
        <v>55</v>
      </c>
      <c r="N31" s="8"/>
      <c r="O31" s="8"/>
      <c r="P31" s="9" t="s">
        <v>56</v>
      </c>
      <c r="Q31" s="10">
        <v>0.59259300000000004</v>
      </c>
      <c r="R31" s="7" t="s">
        <v>35</v>
      </c>
      <c r="S31" s="7" t="s">
        <v>35</v>
      </c>
      <c r="T31" s="7" t="s">
        <v>36</v>
      </c>
      <c r="U31" s="7" t="s">
        <v>35</v>
      </c>
      <c r="V31" s="7" t="s">
        <v>35</v>
      </c>
      <c r="W31" s="1"/>
      <c r="X31" s="1"/>
    </row>
    <row r="32" spans="1:24">
      <c r="A32" s="7" t="s">
        <v>21</v>
      </c>
      <c r="B32" s="7" t="s">
        <v>84</v>
      </c>
      <c r="C32" s="1" t="s">
        <v>85</v>
      </c>
      <c r="D32" s="1"/>
      <c r="E32" s="7" t="s">
        <v>50</v>
      </c>
      <c r="F32" s="7">
        <v>2</v>
      </c>
      <c r="G32" s="8" t="s">
        <v>73</v>
      </c>
      <c r="H32" s="8">
        <v>19</v>
      </c>
      <c r="I32" s="8">
        <v>19</v>
      </c>
      <c r="J32" s="8">
        <v>18</v>
      </c>
      <c r="K32" s="8">
        <v>19</v>
      </c>
      <c r="L32" s="6">
        <f t="shared" ref="L32:L37" si="1">IF(K32&gt;50,3, IF(K32&gt;20, 2,1))</f>
        <v>1</v>
      </c>
      <c r="M32" s="8" t="s">
        <v>73</v>
      </c>
      <c r="P32" s="9" t="s">
        <v>86</v>
      </c>
      <c r="Q32" s="12">
        <v>0.71</v>
      </c>
      <c r="R32" s="7" t="s">
        <v>87</v>
      </c>
      <c r="S32" s="7" t="s">
        <v>87</v>
      </c>
      <c r="T32" s="7" t="s">
        <v>88</v>
      </c>
      <c r="U32" s="7" t="s">
        <v>87</v>
      </c>
      <c r="V32" s="7" t="s">
        <v>87</v>
      </c>
    </row>
    <row r="33" spans="1:24">
      <c r="A33" s="7" t="s">
        <v>21</v>
      </c>
      <c r="B33" s="7" t="s">
        <v>89</v>
      </c>
      <c r="C33" s="1" t="s">
        <v>39</v>
      </c>
      <c r="D33" s="1"/>
      <c r="E33" s="7" t="s">
        <v>50</v>
      </c>
      <c r="F33" s="7">
        <v>4</v>
      </c>
      <c r="G33" s="8" t="s">
        <v>73</v>
      </c>
      <c r="H33" s="8">
        <v>19</v>
      </c>
      <c r="I33" s="8">
        <v>19</v>
      </c>
      <c r="J33" s="8">
        <v>13</v>
      </c>
      <c r="K33" s="8">
        <v>19</v>
      </c>
      <c r="L33" s="6">
        <f t="shared" si="1"/>
        <v>1</v>
      </c>
      <c r="M33" s="8" t="s">
        <v>73</v>
      </c>
      <c r="P33" s="9" t="s">
        <v>86</v>
      </c>
      <c r="Q33" s="12">
        <v>0.32</v>
      </c>
      <c r="T33" s="7" t="s">
        <v>88</v>
      </c>
    </row>
    <row r="34" spans="1:24">
      <c r="A34" s="7" t="s">
        <v>21</v>
      </c>
      <c r="B34" s="7" t="s">
        <v>90</v>
      </c>
      <c r="C34" s="1" t="s">
        <v>41</v>
      </c>
      <c r="E34" s="7" t="s">
        <v>50</v>
      </c>
      <c r="F34" s="7">
        <v>6</v>
      </c>
      <c r="G34" s="8" t="s">
        <v>73</v>
      </c>
      <c r="H34" s="8">
        <v>19</v>
      </c>
      <c r="I34" s="8">
        <v>19</v>
      </c>
      <c r="J34" s="8">
        <v>19</v>
      </c>
      <c r="K34" s="8">
        <v>19</v>
      </c>
      <c r="L34" s="6">
        <f t="shared" si="1"/>
        <v>1</v>
      </c>
      <c r="M34" s="8" t="s">
        <v>73</v>
      </c>
      <c r="P34" s="9" t="s">
        <v>86</v>
      </c>
      <c r="Q34" s="12">
        <v>0.28000000000000003</v>
      </c>
      <c r="T34" s="7" t="s">
        <v>88</v>
      </c>
    </row>
    <row r="35" spans="1:24">
      <c r="A35" s="7" t="s">
        <v>21</v>
      </c>
      <c r="B35" s="7" t="s">
        <v>91</v>
      </c>
      <c r="C35" s="1" t="s">
        <v>44</v>
      </c>
      <c r="E35" s="7" t="s">
        <v>50</v>
      </c>
      <c r="F35" s="7">
        <v>12</v>
      </c>
      <c r="G35" s="8" t="s">
        <v>73</v>
      </c>
      <c r="H35" s="8">
        <v>19</v>
      </c>
      <c r="I35" s="8">
        <v>19</v>
      </c>
      <c r="J35" s="8">
        <v>19</v>
      </c>
      <c r="K35" s="8">
        <v>19</v>
      </c>
      <c r="L35" s="6">
        <f t="shared" si="1"/>
        <v>1</v>
      </c>
      <c r="M35" s="8" t="s">
        <v>73</v>
      </c>
      <c r="P35" s="9" t="s">
        <v>86</v>
      </c>
      <c r="Q35" s="12">
        <v>0.35</v>
      </c>
      <c r="R35" s="7" t="s">
        <v>87</v>
      </c>
      <c r="T35" s="7" t="s">
        <v>88</v>
      </c>
    </row>
    <row r="36" spans="1:24">
      <c r="A36" s="7" t="s">
        <v>21</v>
      </c>
      <c r="B36" s="7" t="s">
        <v>92</v>
      </c>
      <c r="C36" s="1" t="s">
        <v>45</v>
      </c>
      <c r="E36" s="7" t="s">
        <v>50</v>
      </c>
      <c r="F36" s="7">
        <v>13</v>
      </c>
      <c r="G36" s="8" t="s">
        <v>73</v>
      </c>
      <c r="H36" s="8">
        <v>12</v>
      </c>
      <c r="I36" s="8">
        <v>19</v>
      </c>
      <c r="J36" s="8">
        <v>10</v>
      </c>
      <c r="K36" s="8">
        <v>19</v>
      </c>
      <c r="L36" s="6">
        <f t="shared" si="1"/>
        <v>1</v>
      </c>
      <c r="M36" s="8" t="s">
        <v>73</v>
      </c>
      <c r="P36" s="9" t="s">
        <v>86</v>
      </c>
      <c r="Q36" s="12">
        <v>0.31</v>
      </c>
    </row>
    <row r="37" spans="1:24">
      <c r="A37" s="7" t="s">
        <v>21</v>
      </c>
      <c r="B37" s="7" t="s">
        <v>93</v>
      </c>
      <c r="C37" s="1" t="s">
        <v>46</v>
      </c>
      <c r="E37" s="7" t="s">
        <v>50</v>
      </c>
      <c r="F37" s="7">
        <v>14</v>
      </c>
      <c r="G37" s="8" t="s">
        <v>73</v>
      </c>
      <c r="H37" s="8">
        <v>14</v>
      </c>
      <c r="I37" s="8">
        <v>19</v>
      </c>
      <c r="J37" s="8">
        <v>12</v>
      </c>
      <c r="K37" s="8">
        <v>19</v>
      </c>
      <c r="L37" s="6">
        <f t="shared" si="1"/>
        <v>1</v>
      </c>
      <c r="M37" s="8" t="s">
        <v>73</v>
      </c>
      <c r="P37" s="9" t="s">
        <v>86</v>
      </c>
      <c r="Q37" s="12">
        <v>0.38</v>
      </c>
    </row>
    <row r="38" spans="1:24" ht="14" customHeight="1">
      <c r="A38" s="7" t="s">
        <v>21</v>
      </c>
      <c r="B38" s="7" t="s">
        <v>30</v>
      </c>
      <c r="C38" s="1" t="s">
        <v>41</v>
      </c>
      <c r="D38" s="1">
        <v>11</v>
      </c>
      <c r="E38" s="7" t="s">
        <v>50</v>
      </c>
      <c r="F38" s="7">
        <v>6</v>
      </c>
      <c r="G38" s="6" t="s">
        <v>73</v>
      </c>
      <c r="H38" s="8">
        <v>49</v>
      </c>
      <c r="I38" s="8">
        <v>49</v>
      </c>
      <c r="J38" s="8">
        <v>49</v>
      </c>
      <c r="K38" s="8">
        <v>49</v>
      </c>
      <c r="L38" s="6">
        <f t="shared" si="0"/>
        <v>2</v>
      </c>
      <c r="M38" s="8" t="s">
        <v>33</v>
      </c>
      <c r="N38" s="8">
        <v>5.0999999999999996</v>
      </c>
      <c r="O38" s="8">
        <v>12.7</v>
      </c>
      <c r="P38" s="9" t="s">
        <v>51</v>
      </c>
      <c r="Q38" s="12">
        <v>0.40157480314960631</v>
      </c>
      <c r="R38" s="7" t="s">
        <v>35</v>
      </c>
      <c r="S38" s="7" t="s">
        <v>35</v>
      </c>
      <c r="T38" s="7" t="s">
        <v>36</v>
      </c>
      <c r="U38" s="7" t="s">
        <v>35</v>
      </c>
      <c r="V38" s="7" t="s">
        <v>35</v>
      </c>
      <c r="W38" s="1"/>
      <c r="X38" s="1"/>
    </row>
    <row r="39" spans="1:24" ht="14" customHeight="1">
      <c r="A39" s="7" t="s">
        <v>21</v>
      </c>
      <c r="B39" s="7" t="s">
        <v>30</v>
      </c>
      <c r="C39" s="1" t="s">
        <v>48</v>
      </c>
      <c r="D39" s="1">
        <v>12</v>
      </c>
      <c r="E39" s="7" t="s">
        <v>50</v>
      </c>
      <c r="F39" s="7">
        <v>16</v>
      </c>
      <c r="G39" s="6" t="s">
        <v>73</v>
      </c>
      <c r="H39" s="8">
        <v>49</v>
      </c>
      <c r="I39" s="8">
        <v>49</v>
      </c>
      <c r="J39" s="8">
        <v>49</v>
      </c>
      <c r="K39" s="8">
        <v>49</v>
      </c>
      <c r="L39" s="6">
        <f t="shared" si="0"/>
        <v>2</v>
      </c>
      <c r="M39" s="8" t="s">
        <v>33</v>
      </c>
      <c r="N39" s="8">
        <v>2.9</v>
      </c>
      <c r="O39" s="8">
        <v>2.7</v>
      </c>
      <c r="P39" s="9" t="s">
        <v>51</v>
      </c>
      <c r="Q39" s="12">
        <v>1.074074074074074</v>
      </c>
      <c r="R39" s="7" t="s">
        <v>35</v>
      </c>
      <c r="S39" s="7" t="s">
        <v>35</v>
      </c>
      <c r="T39" s="7" t="s">
        <v>36</v>
      </c>
      <c r="U39" s="7" t="s">
        <v>35</v>
      </c>
      <c r="V39" s="7" t="s">
        <v>35</v>
      </c>
      <c r="W39" s="1"/>
      <c r="X39" s="1"/>
    </row>
    <row r="40" spans="1:24" ht="14" customHeight="1">
      <c r="A40" s="7" t="s">
        <v>21</v>
      </c>
      <c r="B40" s="7" t="s">
        <v>30</v>
      </c>
      <c r="C40" s="1" t="s">
        <v>38</v>
      </c>
      <c r="D40" s="1">
        <v>5</v>
      </c>
      <c r="E40" s="7" t="s">
        <v>50</v>
      </c>
      <c r="F40" s="7">
        <v>3</v>
      </c>
      <c r="G40" s="6" t="s">
        <v>73</v>
      </c>
      <c r="H40" s="8">
        <v>49</v>
      </c>
      <c r="I40" s="8">
        <v>49</v>
      </c>
      <c r="J40" s="8">
        <v>49</v>
      </c>
      <c r="K40" s="8">
        <v>49</v>
      </c>
      <c r="L40" s="6">
        <f t="shared" si="0"/>
        <v>2</v>
      </c>
      <c r="M40" s="8" t="s">
        <v>33</v>
      </c>
      <c r="N40" s="8">
        <v>0.9</v>
      </c>
      <c r="O40" s="8">
        <v>1.54</v>
      </c>
      <c r="P40" s="9" t="s">
        <v>51</v>
      </c>
      <c r="Q40" s="12">
        <v>0.58441558441558439</v>
      </c>
      <c r="R40" s="7" t="s">
        <v>35</v>
      </c>
      <c r="S40" s="7" t="s">
        <v>35</v>
      </c>
      <c r="T40" s="7" t="s">
        <v>36</v>
      </c>
      <c r="U40" s="7" t="s">
        <v>35</v>
      </c>
      <c r="V40" s="7" t="s">
        <v>35</v>
      </c>
      <c r="W40" s="1"/>
      <c r="X40" s="1"/>
    </row>
    <row r="41" spans="1:24" ht="14" customHeight="1">
      <c r="A41" s="7" t="s">
        <v>21</v>
      </c>
      <c r="B41" s="7" t="s">
        <v>30</v>
      </c>
      <c r="C41" s="1" t="s">
        <v>45</v>
      </c>
      <c r="D41" s="1">
        <v>6</v>
      </c>
      <c r="E41" s="7" t="s">
        <v>50</v>
      </c>
      <c r="F41" s="7">
        <v>13</v>
      </c>
      <c r="G41" s="6" t="s">
        <v>73</v>
      </c>
      <c r="H41" s="8">
        <v>49</v>
      </c>
      <c r="I41" s="8">
        <v>49</v>
      </c>
      <c r="J41" s="8">
        <v>49</v>
      </c>
      <c r="K41" s="8">
        <v>49</v>
      </c>
      <c r="L41" s="6">
        <f t="shared" si="0"/>
        <v>2</v>
      </c>
      <c r="M41" s="8" t="s">
        <v>33</v>
      </c>
      <c r="N41" s="8">
        <v>1.7</v>
      </c>
      <c r="O41" s="8">
        <v>1.9</v>
      </c>
      <c r="P41" s="9" t="s">
        <v>51</v>
      </c>
      <c r="Q41" s="12">
        <v>0.89473684210526316</v>
      </c>
      <c r="R41" s="7" t="s">
        <v>35</v>
      </c>
      <c r="S41" s="7" t="s">
        <v>35</v>
      </c>
      <c r="T41" s="7" t="s">
        <v>36</v>
      </c>
      <c r="U41" s="7" t="s">
        <v>35</v>
      </c>
      <c r="V41" s="7" t="s">
        <v>35</v>
      </c>
      <c r="W41" s="1"/>
      <c r="X41" s="1"/>
    </row>
    <row r="42" spans="1:24" ht="14" customHeight="1">
      <c r="A42" s="7" t="s">
        <v>21</v>
      </c>
      <c r="B42" s="7" t="s">
        <v>30</v>
      </c>
      <c r="C42" s="1" t="s">
        <v>39</v>
      </c>
      <c r="D42" s="1">
        <v>7</v>
      </c>
      <c r="E42" s="7" t="s">
        <v>50</v>
      </c>
      <c r="F42" s="7">
        <v>4</v>
      </c>
      <c r="G42" s="6" t="s">
        <v>73</v>
      </c>
      <c r="H42" s="8">
        <v>49</v>
      </c>
      <c r="I42" s="8">
        <v>49</v>
      </c>
      <c r="J42" s="8">
        <v>49</v>
      </c>
      <c r="K42" s="8">
        <v>49</v>
      </c>
      <c r="L42" s="6">
        <f t="shared" si="0"/>
        <v>2</v>
      </c>
      <c r="M42" s="8" t="s">
        <v>33</v>
      </c>
      <c r="N42" s="8">
        <v>8.1</v>
      </c>
      <c r="O42" s="8">
        <v>12.6</v>
      </c>
      <c r="P42" s="9" t="s">
        <v>51</v>
      </c>
      <c r="Q42" s="12">
        <v>0.64285714285714279</v>
      </c>
      <c r="R42" s="7" t="s">
        <v>35</v>
      </c>
      <c r="S42" s="7" t="s">
        <v>35</v>
      </c>
      <c r="T42" s="7" t="s">
        <v>36</v>
      </c>
      <c r="U42" s="7" t="s">
        <v>35</v>
      </c>
      <c r="V42" s="7" t="s">
        <v>35</v>
      </c>
      <c r="W42" s="1"/>
      <c r="X42" s="1"/>
    </row>
    <row r="43" spans="1:24" ht="14" customHeight="1">
      <c r="A43" s="7" t="s">
        <v>21</v>
      </c>
      <c r="B43" s="7" t="s">
        <v>30</v>
      </c>
      <c r="C43" s="1" t="s">
        <v>46</v>
      </c>
      <c r="D43" s="1">
        <v>8</v>
      </c>
      <c r="E43" s="7" t="s">
        <v>50</v>
      </c>
      <c r="F43" s="7">
        <v>14</v>
      </c>
      <c r="G43" s="6" t="s">
        <v>73</v>
      </c>
      <c r="H43" s="8">
        <v>49</v>
      </c>
      <c r="I43" s="8">
        <v>49</v>
      </c>
      <c r="J43" s="8">
        <v>49</v>
      </c>
      <c r="K43" s="8">
        <v>49</v>
      </c>
      <c r="L43" s="6">
        <f t="shared" si="0"/>
        <v>2</v>
      </c>
      <c r="M43" s="8" t="s">
        <v>33</v>
      </c>
      <c r="N43" s="8">
        <v>2.2000000000000002</v>
      </c>
      <c r="O43" s="8">
        <v>2.6</v>
      </c>
      <c r="P43" s="9" t="s">
        <v>51</v>
      </c>
      <c r="Q43" s="12">
        <v>0.84615384615384615</v>
      </c>
      <c r="R43" s="7" t="s">
        <v>35</v>
      </c>
      <c r="S43" s="7" t="s">
        <v>35</v>
      </c>
      <c r="T43" s="7" t="s">
        <v>36</v>
      </c>
      <c r="U43" s="7" t="s">
        <v>35</v>
      </c>
      <c r="V43" s="7" t="s">
        <v>35</v>
      </c>
      <c r="W43" s="1"/>
      <c r="X43" s="1"/>
    </row>
    <row r="44" spans="1:24" ht="14" customHeight="1">
      <c r="A44" s="7" t="s">
        <v>21</v>
      </c>
      <c r="B44" s="7" t="s">
        <v>30</v>
      </c>
      <c r="C44" s="1" t="s">
        <v>37</v>
      </c>
      <c r="D44" s="1">
        <v>3</v>
      </c>
      <c r="E44" s="7" t="s">
        <v>50</v>
      </c>
      <c r="F44" s="7">
        <v>2</v>
      </c>
      <c r="G44" s="6" t="s">
        <v>73</v>
      </c>
      <c r="H44" s="8">
        <v>49</v>
      </c>
      <c r="I44" s="8">
        <v>49</v>
      </c>
      <c r="J44" s="8">
        <v>49</v>
      </c>
      <c r="K44" s="8">
        <v>49</v>
      </c>
      <c r="L44" s="6">
        <f t="shared" si="0"/>
        <v>2</v>
      </c>
      <c r="M44" s="8" t="s">
        <v>33</v>
      </c>
      <c r="N44" s="8">
        <v>2.2999999999999998</v>
      </c>
      <c r="O44" s="8">
        <v>3.5</v>
      </c>
      <c r="P44" s="9" t="s">
        <v>51</v>
      </c>
      <c r="Q44" s="12">
        <v>0.65714285714285714</v>
      </c>
      <c r="R44" s="7" t="s">
        <v>35</v>
      </c>
      <c r="S44" s="7" t="s">
        <v>35</v>
      </c>
      <c r="T44" s="7" t="s">
        <v>36</v>
      </c>
      <c r="U44" s="7" t="s">
        <v>35</v>
      </c>
      <c r="V44" s="7" t="s">
        <v>35</v>
      </c>
      <c r="W44" s="1"/>
      <c r="X44" s="1"/>
    </row>
    <row r="45" spans="1:24" ht="14" customHeight="1">
      <c r="A45" s="7" t="s">
        <v>21</v>
      </c>
      <c r="B45" s="7" t="s">
        <v>30</v>
      </c>
      <c r="C45" s="1" t="s">
        <v>40</v>
      </c>
      <c r="D45" s="1">
        <v>10</v>
      </c>
      <c r="E45" s="7" t="s">
        <v>50</v>
      </c>
      <c r="F45" s="7">
        <v>5</v>
      </c>
      <c r="G45" s="6" t="s">
        <v>73</v>
      </c>
      <c r="H45" s="8">
        <v>49</v>
      </c>
      <c r="I45" s="8">
        <v>49</v>
      </c>
      <c r="J45" s="8">
        <v>49</v>
      </c>
      <c r="K45" s="8">
        <v>49</v>
      </c>
      <c r="L45" s="6">
        <f t="shared" si="0"/>
        <v>2</v>
      </c>
      <c r="M45" s="8" t="s">
        <v>33</v>
      </c>
      <c r="N45" s="8">
        <v>2</v>
      </c>
      <c r="O45" s="8">
        <v>2.7</v>
      </c>
      <c r="P45" s="9" t="s">
        <v>51</v>
      </c>
      <c r="Q45" s="12">
        <v>0.7407407407407407</v>
      </c>
      <c r="R45" s="7" t="s">
        <v>35</v>
      </c>
      <c r="S45" s="7" t="s">
        <v>35</v>
      </c>
      <c r="T45" s="7" t="s">
        <v>36</v>
      </c>
      <c r="U45" s="7" t="s">
        <v>35</v>
      </c>
      <c r="V45" s="7" t="s">
        <v>35</v>
      </c>
      <c r="W45" s="1"/>
      <c r="X45" s="1"/>
    </row>
    <row r="46" spans="1:24" ht="14" customHeight="1">
      <c r="A46" s="7" t="s">
        <v>21</v>
      </c>
      <c r="B46" s="7" t="s">
        <v>30</v>
      </c>
      <c r="C46" s="1" t="s">
        <v>47</v>
      </c>
      <c r="D46" s="1">
        <v>9</v>
      </c>
      <c r="E46" s="7" t="s">
        <v>50</v>
      </c>
      <c r="F46" s="7">
        <v>15</v>
      </c>
      <c r="G46" s="6" t="s">
        <v>73</v>
      </c>
      <c r="H46" s="8">
        <v>49</v>
      </c>
      <c r="I46" s="8">
        <v>49</v>
      </c>
      <c r="J46" s="8">
        <v>49</v>
      </c>
      <c r="K46" s="8">
        <v>49</v>
      </c>
      <c r="L46" s="6">
        <f t="shared" si="0"/>
        <v>2</v>
      </c>
      <c r="M46" s="8" t="s">
        <v>33</v>
      </c>
      <c r="N46" s="8">
        <v>1.1000000000000001</v>
      </c>
      <c r="O46" s="8">
        <v>1.4</v>
      </c>
      <c r="P46" s="9" t="s">
        <v>51</v>
      </c>
      <c r="Q46" s="12">
        <v>0.78571428571428581</v>
      </c>
      <c r="R46" s="7" t="s">
        <v>35</v>
      </c>
      <c r="S46" s="7" t="s">
        <v>35</v>
      </c>
      <c r="T46" s="7" t="s">
        <v>36</v>
      </c>
      <c r="U46" s="7" t="s">
        <v>35</v>
      </c>
      <c r="V46" s="7" t="s">
        <v>35</v>
      </c>
      <c r="W46" s="1"/>
      <c r="X46" s="1"/>
    </row>
    <row r="47" spans="1:24" ht="14" customHeight="1">
      <c r="A47" s="7" t="s">
        <v>21</v>
      </c>
      <c r="B47" s="7" t="s">
        <v>30</v>
      </c>
      <c r="C47" s="1" t="s">
        <v>44</v>
      </c>
      <c r="D47" s="1">
        <v>4</v>
      </c>
      <c r="E47" s="7" t="s">
        <v>50</v>
      </c>
      <c r="F47" s="7">
        <v>12</v>
      </c>
      <c r="G47" s="6" t="s">
        <v>73</v>
      </c>
      <c r="H47" s="8">
        <v>49</v>
      </c>
      <c r="I47" s="8">
        <v>49</v>
      </c>
      <c r="J47" s="8">
        <v>49</v>
      </c>
      <c r="K47" s="8">
        <v>49</v>
      </c>
      <c r="L47" s="6">
        <f t="shared" si="0"/>
        <v>2</v>
      </c>
      <c r="M47" s="8" t="s">
        <v>33</v>
      </c>
      <c r="N47" s="8">
        <v>3.1</v>
      </c>
      <c r="O47" s="8">
        <v>4.5</v>
      </c>
      <c r="P47" s="9" t="s">
        <v>51</v>
      </c>
      <c r="Q47" s="12">
        <v>0.68888888888888888</v>
      </c>
      <c r="R47" s="7" t="s">
        <v>35</v>
      </c>
      <c r="S47" s="7" t="s">
        <v>35</v>
      </c>
      <c r="T47" s="7" t="s">
        <v>36</v>
      </c>
      <c r="U47" s="7" t="s">
        <v>35</v>
      </c>
      <c r="V47" s="7" t="s">
        <v>35</v>
      </c>
      <c r="W47" s="1"/>
      <c r="X47" s="1"/>
    </row>
    <row r="48" spans="1:24" ht="14" customHeight="1">
      <c r="A48" s="7" t="s">
        <v>21</v>
      </c>
      <c r="B48" s="7" t="s">
        <v>30</v>
      </c>
      <c r="C48" s="1" t="s">
        <v>31</v>
      </c>
      <c r="D48" s="1">
        <v>1</v>
      </c>
      <c r="E48" s="7" t="s">
        <v>50</v>
      </c>
      <c r="F48" s="7">
        <v>1</v>
      </c>
      <c r="G48" s="6" t="s">
        <v>73</v>
      </c>
      <c r="H48" s="8">
        <v>49</v>
      </c>
      <c r="I48" s="8">
        <v>49</v>
      </c>
      <c r="J48" s="8">
        <v>49</v>
      </c>
      <c r="K48" s="8">
        <v>49</v>
      </c>
      <c r="L48" s="6">
        <f t="shared" si="0"/>
        <v>2</v>
      </c>
      <c r="M48" s="8" t="s">
        <v>33</v>
      </c>
      <c r="N48" s="8">
        <v>0.6</v>
      </c>
      <c r="O48" s="8">
        <v>0.8</v>
      </c>
      <c r="P48" s="9" t="s">
        <v>51</v>
      </c>
      <c r="Q48" s="12">
        <v>0.74999999999999989</v>
      </c>
      <c r="R48" s="7" t="s">
        <v>35</v>
      </c>
      <c r="S48" s="7" t="s">
        <v>35</v>
      </c>
      <c r="T48" s="7" t="s">
        <v>36</v>
      </c>
      <c r="U48" s="7" t="s">
        <v>35</v>
      </c>
      <c r="V48" s="7" t="s">
        <v>35</v>
      </c>
      <c r="W48" s="1"/>
      <c r="X48" s="1"/>
    </row>
    <row r="49" spans="1:26" s="5" customFormat="1" ht="14" customHeight="1">
      <c r="A49" s="7" t="s">
        <v>21</v>
      </c>
      <c r="B49" s="7" t="s">
        <v>30</v>
      </c>
      <c r="C49" s="1" t="s">
        <v>43</v>
      </c>
      <c r="D49" s="1">
        <v>2</v>
      </c>
      <c r="E49" s="7" t="s">
        <v>50</v>
      </c>
      <c r="F49" s="7">
        <v>11</v>
      </c>
      <c r="G49" s="6" t="s">
        <v>73</v>
      </c>
      <c r="H49" s="8">
        <v>49</v>
      </c>
      <c r="I49" s="8">
        <v>49</v>
      </c>
      <c r="J49" s="8">
        <v>49</v>
      </c>
      <c r="K49" s="8">
        <v>49</v>
      </c>
      <c r="L49" s="6">
        <f t="shared" si="0"/>
        <v>2</v>
      </c>
      <c r="M49" s="8" t="s">
        <v>33</v>
      </c>
      <c r="N49" s="8">
        <v>0.5</v>
      </c>
      <c r="O49" s="8">
        <v>0.7</v>
      </c>
      <c r="P49" s="9" t="s">
        <v>51</v>
      </c>
      <c r="Q49" s="12">
        <v>0.7142857142857143</v>
      </c>
      <c r="R49" s="7" t="s">
        <v>35</v>
      </c>
      <c r="S49" s="7" t="s">
        <v>35</v>
      </c>
      <c r="T49" s="7" t="s">
        <v>36</v>
      </c>
      <c r="U49" s="7" t="s">
        <v>35</v>
      </c>
      <c r="V49" s="7" t="s">
        <v>35</v>
      </c>
      <c r="W49" s="1"/>
      <c r="X49" s="1"/>
      <c r="Y49" s="7"/>
    </row>
    <row r="50" spans="1:26" s="5" customFormat="1" ht="14" customHeight="1">
      <c r="A50" s="7" t="s">
        <v>21</v>
      </c>
      <c r="B50" s="7" t="s">
        <v>30</v>
      </c>
      <c r="C50" s="1" t="s">
        <v>42</v>
      </c>
      <c r="D50" s="1">
        <v>13</v>
      </c>
      <c r="E50" s="7" t="s">
        <v>50</v>
      </c>
      <c r="F50" s="7">
        <v>7</v>
      </c>
      <c r="G50" s="6" t="s">
        <v>73</v>
      </c>
      <c r="H50" s="8">
        <v>49</v>
      </c>
      <c r="I50" s="8">
        <v>49</v>
      </c>
      <c r="J50" s="8">
        <v>49</v>
      </c>
      <c r="K50" s="8">
        <v>49</v>
      </c>
      <c r="L50" s="6">
        <f t="shared" si="0"/>
        <v>2</v>
      </c>
      <c r="M50" s="8" t="s">
        <v>33</v>
      </c>
      <c r="N50" s="8">
        <v>34</v>
      </c>
      <c r="O50" s="8">
        <v>104</v>
      </c>
      <c r="P50" s="9" t="s">
        <v>51</v>
      </c>
      <c r="Q50" s="12">
        <v>0.32692307692307693</v>
      </c>
      <c r="R50" s="7" t="s">
        <v>35</v>
      </c>
      <c r="S50" s="7" t="s">
        <v>35</v>
      </c>
      <c r="T50" s="7" t="s">
        <v>36</v>
      </c>
      <c r="U50" s="7" t="s">
        <v>35</v>
      </c>
      <c r="V50" s="7" t="s">
        <v>35</v>
      </c>
      <c r="W50" s="1"/>
      <c r="X50" s="1"/>
      <c r="Y50" s="7"/>
    </row>
    <row r="51" spans="1:26" s="5" customFormat="1" ht="14" customHeight="1">
      <c r="A51" s="7" t="s">
        <v>21</v>
      </c>
      <c r="B51" s="7" t="s">
        <v>30</v>
      </c>
      <c r="C51" s="1" t="s">
        <v>49</v>
      </c>
      <c r="D51" s="1">
        <v>14</v>
      </c>
      <c r="E51" s="7" t="s">
        <v>50</v>
      </c>
      <c r="F51" s="7">
        <v>17</v>
      </c>
      <c r="G51" s="6" t="s">
        <v>73</v>
      </c>
      <c r="H51" s="8">
        <v>49</v>
      </c>
      <c r="I51" s="8">
        <v>49</v>
      </c>
      <c r="J51" s="8">
        <v>49</v>
      </c>
      <c r="K51" s="8">
        <v>49</v>
      </c>
      <c r="L51" s="6">
        <f t="shared" si="0"/>
        <v>2</v>
      </c>
      <c r="M51" s="8" t="s">
        <v>33</v>
      </c>
      <c r="N51" s="8">
        <v>3</v>
      </c>
      <c r="O51" s="8">
        <v>2.4</v>
      </c>
      <c r="P51" s="9" t="s">
        <v>51</v>
      </c>
      <c r="Q51" s="12">
        <v>1.25</v>
      </c>
      <c r="R51" s="7" t="s">
        <v>35</v>
      </c>
      <c r="S51" s="7" t="s">
        <v>35</v>
      </c>
      <c r="T51" s="7" t="s">
        <v>36</v>
      </c>
      <c r="U51" s="7" t="s">
        <v>35</v>
      </c>
      <c r="V51" s="7" t="s">
        <v>35</v>
      </c>
      <c r="W51" s="1"/>
      <c r="X51" s="1"/>
      <c r="Y51" s="7"/>
    </row>
    <row r="52" spans="1:26" s="5" customFormat="1" ht="14" customHeight="1">
      <c r="A52" s="7" t="s">
        <v>21</v>
      </c>
      <c r="B52" s="7" t="s">
        <v>30</v>
      </c>
      <c r="C52" s="1" t="s">
        <v>78</v>
      </c>
      <c r="D52" s="1">
        <v>17</v>
      </c>
      <c r="E52" s="7" t="s">
        <v>50</v>
      </c>
      <c r="F52" s="7">
        <v>21</v>
      </c>
      <c r="G52" s="6" t="s">
        <v>73</v>
      </c>
      <c r="H52" s="8">
        <v>49</v>
      </c>
      <c r="I52" s="8">
        <v>49</v>
      </c>
      <c r="J52" s="8">
        <v>49</v>
      </c>
      <c r="K52" s="8">
        <v>49</v>
      </c>
      <c r="L52" s="6">
        <f t="shared" si="0"/>
        <v>2</v>
      </c>
      <c r="M52" s="8" t="s">
        <v>33</v>
      </c>
      <c r="N52" s="8">
        <v>73.8</v>
      </c>
      <c r="O52" s="8">
        <v>156</v>
      </c>
      <c r="P52" s="9" t="s">
        <v>51</v>
      </c>
      <c r="Q52" s="12">
        <v>0.47307692307692306</v>
      </c>
      <c r="R52" s="7" t="s">
        <v>35</v>
      </c>
      <c r="S52" s="7" t="s">
        <v>35</v>
      </c>
      <c r="T52" s="7" t="s">
        <v>36</v>
      </c>
      <c r="U52" s="7" t="s">
        <v>35</v>
      </c>
      <c r="V52" s="7" t="s">
        <v>35</v>
      </c>
      <c r="W52" s="1"/>
      <c r="X52" s="1"/>
      <c r="Y52" s="7"/>
    </row>
    <row r="53" spans="1:26" ht="30">
      <c r="A53" s="7" t="s">
        <v>21</v>
      </c>
      <c r="B53" s="7" t="s">
        <v>30</v>
      </c>
      <c r="C53" s="1" t="s">
        <v>79</v>
      </c>
      <c r="D53" s="1">
        <v>18</v>
      </c>
      <c r="E53" s="7" t="s">
        <v>50</v>
      </c>
      <c r="F53" s="7">
        <v>22</v>
      </c>
      <c r="G53" s="6" t="s">
        <v>73</v>
      </c>
      <c r="H53" s="8">
        <v>49</v>
      </c>
      <c r="I53" s="8">
        <v>49</v>
      </c>
      <c r="J53" s="8">
        <v>49</v>
      </c>
      <c r="K53" s="8">
        <v>49</v>
      </c>
      <c r="L53" s="6">
        <f t="shared" si="0"/>
        <v>2</v>
      </c>
      <c r="M53" s="8" t="s">
        <v>33</v>
      </c>
      <c r="N53" s="8">
        <v>6.4</v>
      </c>
      <c r="O53" s="8">
        <v>9.5</v>
      </c>
      <c r="P53" s="9" t="s">
        <v>80</v>
      </c>
      <c r="Q53" s="12">
        <f>N53/O53</f>
        <v>0.67368421052631577</v>
      </c>
      <c r="R53" s="7" t="s">
        <v>35</v>
      </c>
      <c r="S53" s="7" t="s">
        <v>35</v>
      </c>
      <c r="T53" s="7" t="s">
        <v>36</v>
      </c>
      <c r="U53" s="7" t="s">
        <v>35</v>
      </c>
      <c r="V53" s="7" t="s">
        <v>35</v>
      </c>
      <c r="W53" s="1"/>
      <c r="X53" s="1"/>
      <c r="Z53" s="5"/>
    </row>
    <row r="59" spans="1:26">
      <c r="B59" s="5" t="s">
        <v>22</v>
      </c>
    </row>
    <row r="60" spans="1:26">
      <c r="B60" s="7" t="s">
        <v>30</v>
      </c>
    </row>
    <row r="61" spans="1:26">
      <c r="B61" s="7" t="s">
        <v>52</v>
      </c>
    </row>
    <row r="62" spans="1:26">
      <c r="B62" s="7" t="s">
        <v>93</v>
      </c>
    </row>
    <row r="63" spans="1:26">
      <c r="B63" s="5" t="s">
        <v>61</v>
      </c>
    </row>
  </sheetData>
  <sortState ref="B59:B93">
    <sortCondition ref="B59"/>
  </sortState>
  <dataValidations disablePrompts="1" count="1">
    <dataValidation type="list" allowBlank="1" showInputMessage="1" showErrorMessage="1" sqref="A5:A31 A38:A53">
      <formula1>Chem_Categories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Summit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Lesa Aylward</dc:creator>
  <cp:lastModifiedBy>Lesa Aylward</cp:lastModifiedBy>
  <dcterms:created xsi:type="dcterms:W3CDTF">2012-08-14T15:30:03Z</dcterms:created>
  <dcterms:modified xsi:type="dcterms:W3CDTF">2013-09-03T18:12:20Z</dcterms:modified>
</cp:coreProperties>
</file>