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20" windowHeight="15560" tabRatio="500"/>
  </bookViews>
  <sheets>
    <sheet name="Organochlorine pesticides" sheetId="1" r:id="rId1"/>
    <sheet name="Study list" sheetId="2" r:id="rId2"/>
  </sheets>
  <externalReferences>
    <externalReference r:id="rId3"/>
  </externalReferences>
  <definedNames>
    <definedName name="_xlnm._FilterDatabase" localSheetId="0" hidden="1">'Organochlorine pesticides'!$A$7:$X$102</definedName>
    <definedName name="Chem_Categories">[1]Lists!$A$4:$A$63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1" l="1"/>
  <c r="K97" i="1"/>
  <c r="K96" i="1"/>
  <c r="P95" i="1"/>
  <c r="K95" i="1"/>
  <c r="P31" i="1"/>
  <c r="P32" i="1"/>
  <c r="P30" i="1"/>
  <c r="K32" i="1"/>
  <c r="K31" i="1"/>
  <c r="K30" i="1"/>
  <c r="K61" i="1"/>
  <c r="K48" i="1"/>
  <c r="K62" i="1"/>
  <c r="K49" i="1"/>
  <c r="K63" i="1"/>
  <c r="K69" i="1"/>
  <c r="K34" i="1"/>
  <c r="K33" i="1"/>
  <c r="K76" i="1"/>
  <c r="K75" i="1"/>
  <c r="K73" i="1"/>
  <c r="K78" i="1"/>
  <c r="K79" i="1"/>
  <c r="K19" i="1"/>
  <c r="K16" i="1"/>
  <c r="K14" i="1"/>
  <c r="K22" i="1"/>
  <c r="K23" i="1"/>
  <c r="K24" i="1"/>
  <c r="K25" i="1"/>
  <c r="K27" i="1"/>
  <c r="K77" i="1"/>
  <c r="K74" i="1"/>
  <c r="K72" i="1"/>
  <c r="K90" i="1"/>
  <c r="K87" i="1"/>
  <c r="K57" i="1"/>
  <c r="K64" i="1"/>
  <c r="K50" i="1"/>
  <c r="K53" i="1"/>
  <c r="K37" i="1"/>
  <c r="K40" i="1"/>
  <c r="K58" i="1"/>
  <c r="K59" i="1"/>
  <c r="K60" i="1"/>
  <c r="K81" i="1"/>
  <c r="K80" i="1"/>
  <c r="K89" i="1"/>
  <c r="K86" i="1"/>
  <c r="K91" i="1"/>
  <c r="K93" i="1"/>
  <c r="K94" i="1"/>
  <c r="K92" i="1"/>
  <c r="K65" i="1"/>
  <c r="K71" i="1"/>
  <c r="K9" i="1"/>
  <c r="K15" i="1"/>
  <c r="K11" i="1"/>
  <c r="K8" i="1"/>
  <c r="K13" i="1"/>
  <c r="K10" i="1"/>
  <c r="K17" i="1"/>
  <c r="K18" i="1"/>
  <c r="K21" i="1"/>
  <c r="K66" i="1"/>
  <c r="K44" i="1"/>
  <c r="K35" i="1"/>
  <c r="K70" i="1"/>
  <c r="K45" i="1"/>
  <c r="K39" i="1"/>
  <c r="K52" i="1"/>
  <c r="K42" i="1"/>
  <c r="K36" i="1"/>
  <c r="K20" i="1"/>
  <c r="K12" i="1"/>
  <c r="K26" i="1"/>
  <c r="K67" i="1"/>
  <c r="K46" i="1"/>
  <c r="K68" i="1"/>
  <c r="K54" i="1"/>
  <c r="K55" i="1"/>
  <c r="K56" i="1"/>
  <c r="K51" i="1"/>
  <c r="K38" i="1"/>
  <c r="K41" i="1"/>
  <c r="K29" i="1"/>
  <c r="K28" i="1"/>
  <c r="K82" i="1"/>
  <c r="K84" i="1"/>
  <c r="K83" i="1"/>
  <c r="K85" i="1"/>
  <c r="K88" i="1"/>
  <c r="K47" i="1"/>
</calcChain>
</file>

<file path=xl/sharedStrings.xml><?xml version="1.0" encoding="utf-8"?>
<sst xmlns="http://schemas.openxmlformats.org/spreadsheetml/2006/main" count="1176" uniqueCount="230">
  <si>
    <t>Chemical Category</t>
  </si>
  <si>
    <t>Study Short Citation</t>
  </si>
  <si>
    <t>Specific Chemical</t>
    <phoneticPr fontId="0" type="noConversion"/>
  </si>
  <si>
    <t>details on matrix comparison, (e.g., cord blood lipid: maternal serum lipid, or cord blood wet weight: maternal whole blood wet weight</t>
  </si>
  <si>
    <t>maternal samples, number of detects</t>
  </si>
  <si>
    <t>maternal samples, total N</t>
  </si>
  <si>
    <t>infant samples, number of detects</t>
  </si>
  <si>
    <t>infant samples, total N</t>
  </si>
  <si>
    <t xml:space="preserve">Paired sample results reported? </t>
  </si>
  <si>
    <t>infant central tendency concentration (only for non-paired studies)</t>
  </si>
  <si>
    <t>maternal central tendency concentration (only for non-paired studies)</t>
  </si>
  <si>
    <t>units for sampling (only for non-paired studies)</t>
  </si>
  <si>
    <t>infant:maternal conc., Central tendency (calculate j/k, or report paired result)</t>
    <phoneticPr fontId="0" type="noConversion"/>
  </si>
  <si>
    <t>Lower bound</t>
  </si>
  <si>
    <t>Upper bound</t>
  </si>
  <si>
    <t>Central tendency type (mean, geomean, median, other)</t>
  </si>
  <si>
    <t>LB type (min, 5th %ile, etc.)</t>
  </si>
  <si>
    <t>UB type (max, 95th %ile, etc.)</t>
  </si>
  <si>
    <t>Notes</t>
  </si>
  <si>
    <t>Population notes</t>
    <phoneticPr fontId="0" type="noConversion"/>
  </si>
  <si>
    <t>1-Needs to be reviewed; 2-Review or meta-analysis; 3-Data not useful</t>
  </si>
  <si>
    <t>Organochlorine Pesticides</t>
  </si>
  <si>
    <t>{Bergonzi, 2009 #9}</t>
  </si>
  <si>
    <t>p,p’-DDE</t>
    <phoneticPr fontId="0" type="noConversion"/>
  </si>
  <si>
    <t>maternal and cord blood serum</t>
    <phoneticPr fontId="0" type="noConversion"/>
  </si>
  <si>
    <t>N</t>
    <phoneticPr fontId="0" type="noConversion"/>
  </si>
  <si>
    <t>ng/mL</t>
    <phoneticPr fontId="0" type="noConversion"/>
  </si>
  <si>
    <t>mean</t>
  </si>
  <si>
    <t>mean-2SD</t>
  </si>
  <si>
    <t>mean+2SD</t>
  </si>
  <si>
    <t>HCB</t>
    <phoneticPr fontId="0" type="noConversion"/>
  </si>
  <si>
    <t>Oxychlordane</t>
  </si>
  <si>
    <t>trans-Nonachlor</t>
  </si>
  <si>
    <t>{Bush, 1984 #120}</t>
  </si>
  <si>
    <t>p,p’-DDE</t>
    <phoneticPr fontId="0" type="noConversion"/>
  </si>
  <si>
    <t>maternal and cord blood serum</t>
    <phoneticPr fontId="0" type="noConversion"/>
  </si>
  <si>
    <t>N</t>
    <phoneticPr fontId="0" type="noConversion"/>
  </si>
  <si>
    <t>ng/g</t>
    <phoneticPr fontId="0" type="noConversion"/>
  </si>
  <si>
    <t>NA</t>
    <phoneticPr fontId="0" type="noConversion"/>
  </si>
  <si>
    <t>median</t>
    <phoneticPr fontId="0" type="noConversion"/>
  </si>
  <si>
    <t>Reported medians are only for those samples with detectable concentrations</t>
  </si>
  <si>
    <t>HCB</t>
    <phoneticPr fontId="0" type="noConversion"/>
  </si>
  <si>
    <t>{Butler Walker, 2003 #17}</t>
  </si>
  <si>
    <t>maternal and cord blood plasma</t>
    <phoneticPr fontId="0" type="noConversion"/>
  </si>
  <si>
    <t>geomean</t>
    <phoneticPr fontId="0" type="noConversion"/>
  </si>
  <si>
    <t>ug/l</t>
    <phoneticPr fontId="0" type="noConversion"/>
  </si>
  <si>
    <t>trans-Nonachlor</t>
    <phoneticPr fontId="0" type="noConversion"/>
  </si>
  <si>
    <t>{Covaci, 2002 #25}</t>
  </si>
  <si>
    <t>HCB</t>
    <phoneticPr fontId="0" type="noConversion"/>
  </si>
  <si>
    <t>maternal serum and cord serum</t>
    <phoneticPr fontId="0" type="noConversion"/>
  </si>
  <si>
    <t>NR</t>
    <phoneticPr fontId="0" type="noConversion"/>
  </si>
  <si>
    <t>Y</t>
  </si>
  <si>
    <t>NA</t>
    <phoneticPr fontId="0" type="noConversion"/>
  </si>
  <si>
    <t>{Darnerud, 2010 #27}</t>
  </si>
  <si>
    <t>maternal serum and infant blood at 3 weeks</t>
  </si>
  <si>
    <t>N</t>
    <phoneticPr fontId="0" type="noConversion"/>
  </si>
  <si>
    <t>ng/g lipid</t>
    <phoneticPr fontId="0" type="noConversion"/>
  </si>
  <si>
    <t>median</t>
    <phoneticPr fontId="0" type="noConversion"/>
  </si>
  <si>
    <t>Infant sampling occurred at 3 weeks post-natal; reflects breast milk exposure as well as partitioning.</t>
  </si>
  <si>
    <t>{Fukata, 2005 #34}</t>
  </si>
  <si>
    <t>HCB</t>
    <phoneticPr fontId="0" type="noConversion"/>
  </si>
  <si>
    <t>maternal and cord blood serum lipid</t>
  </si>
  <si>
    <t>N</t>
    <phoneticPr fontId="0" type="noConversion"/>
  </si>
  <si>
    <t>pg/g lipid</t>
    <phoneticPr fontId="0" type="noConversion"/>
  </si>
  <si>
    <t>NA</t>
    <phoneticPr fontId="0" type="noConversion"/>
  </si>
  <si>
    <t>Reporrted as both (pg/g-wet) or (pg/g-lipid).</t>
    <phoneticPr fontId="0" type="noConversion"/>
  </si>
  <si>
    <t>HCHs</t>
    <phoneticPr fontId="0" type="noConversion"/>
  </si>
  <si>
    <t>p,p' -DDD</t>
    <phoneticPr fontId="0" type="noConversion"/>
  </si>
  <si>
    <t>trans-Nonachlor</t>
    <phoneticPr fontId="0" type="noConversion"/>
  </si>
  <si>
    <t>heptachlor epoxide</t>
    <phoneticPr fontId="0" type="noConversion"/>
  </si>
  <si>
    <t>maternal and cord blood serum</t>
    <phoneticPr fontId="0" type="noConversion"/>
  </si>
  <si>
    <t>pg/g wet wt</t>
  </si>
  <si>
    <t>{Guvenius, 2003 #42}</t>
  </si>
  <si>
    <t>PCP</t>
    <phoneticPr fontId="0" type="noConversion"/>
  </si>
  <si>
    <t>maternal blood plasm and cord blood plasma</t>
    <phoneticPr fontId="0" type="noConversion"/>
  </si>
  <si>
    <t>NR</t>
    <phoneticPr fontId="0" type="noConversion"/>
  </si>
  <si>
    <t>N</t>
    <phoneticPr fontId="0" type="noConversion"/>
  </si>
  <si>
    <t>pg/g fresh weight</t>
    <phoneticPr fontId="0" type="noConversion"/>
  </si>
  <si>
    <t>NA</t>
    <phoneticPr fontId="0" type="noConversion"/>
  </si>
  <si>
    <t>{Hamel, 2003 #43}</t>
  </si>
  <si>
    <t>DDT</t>
  </si>
  <si>
    <t>NR</t>
  </si>
  <si>
    <t>N</t>
  </si>
  <si>
    <t>ug/l</t>
  </si>
  <si>
    <t>Median</t>
  </si>
  <si>
    <t>Placental tissue sample results also included.</t>
  </si>
  <si>
    <t>DDE</t>
  </si>
  <si>
    <t>organochlorine Pesticides</t>
  </si>
  <si>
    <t>{Jaraczewska, 2006 #52}</t>
  </si>
  <si>
    <t>maternal and cord serum, lipid wt</t>
  </si>
  <si>
    <t>ng/g lipid wt.</t>
  </si>
  <si>
    <t>Use of means provided in place of medians may result in more ratios calculated</t>
  </si>
  <si>
    <t>HCB</t>
  </si>
  <si>
    <t>p,p’-DDE</t>
  </si>
  <si>
    <t>p,p’-DDT</t>
  </si>
  <si>
    <t>{Jarrell, 2005 #53}</t>
  </si>
  <si>
    <t>maternal and cord blood, lipid wt.</t>
  </si>
  <si>
    <t>ng/ml</t>
  </si>
  <si>
    <t>Geomean</t>
  </si>
  <si>
    <t xml:space="preserve">Results in  'Addtional file '.  Min &amp; max results given for each cord blood and maternal blood.  Breast milk results also included.  </t>
  </si>
  <si>
    <t>{Jimenez Torres, 2006 #57}</t>
  </si>
  <si>
    <t>maternal and cord serum wet wt.</t>
  </si>
  <si>
    <t>ng/mL serum</t>
  </si>
  <si>
    <t>Mean</t>
  </si>
  <si>
    <t>Results of adipose tissue samples also recorded in T2.  Spearman correlation results included T5 and T6.</t>
  </si>
  <si>
    <t>p,p’-DDD</t>
  </si>
  <si>
    <t>o,p’-DDT</t>
  </si>
  <si>
    <t>Endosulfan I</t>
  </si>
  <si>
    <t>Endosulfan II</t>
  </si>
  <si>
    <t>Endosulfan sulfate</t>
  </si>
  <si>
    <t>{Linderholm, 2007 #65}</t>
  </si>
  <si>
    <t>MeSO2-hexaCB</t>
  </si>
  <si>
    <t>maternal and cord serum lipid wt.</t>
  </si>
  <si>
    <t>ng/g fat</t>
  </si>
  <si>
    <t>3-MeSO2-DDE</t>
  </si>
  <si>
    <t>{Muckle, 2001 #203}</t>
  </si>
  <si>
    <t>Aldrin</t>
  </si>
  <si>
    <t>maternal and cord plasma lipid wt.</t>
  </si>
  <si>
    <t>ug/kg</t>
  </si>
  <si>
    <t>Study shows concentration results for pcbs and chlorinated pesticides only when detected in at least 70% of plasma samples.  This is reflected in blank cells and those marked NR.</t>
  </si>
  <si>
    <t>cis-Nonachlor</t>
  </si>
  <si>
    <t>{Ozalla, 2002 #80}</t>
  </si>
  <si>
    <t>maternal serum and cord blood</t>
    <phoneticPr fontId="0" type="noConversion"/>
  </si>
  <si>
    <t>ng/ml</t>
    <phoneticPr fontId="0" type="noConversion"/>
  </si>
  <si>
    <t>NA</t>
    <phoneticPr fontId="0" type="noConversion"/>
  </si>
  <si>
    <t>Median</t>
    <phoneticPr fontId="0" type="noConversion"/>
  </si>
  <si>
    <t>Data is reported for the total population (as opposed to only the exposed or nonexposed populations).</t>
    <phoneticPr fontId="0" type="noConversion"/>
  </si>
  <si>
    <t>{Park, 2008 #81}</t>
  </si>
  <si>
    <t>PCP</t>
    <phoneticPr fontId="0" type="noConversion"/>
  </si>
  <si>
    <t xml:space="preserve">maternal and cord serum  </t>
    <phoneticPr fontId="0" type="noConversion"/>
  </si>
  <si>
    <t>See notes</t>
    <phoneticPr fontId="0" type="noConversion"/>
  </si>
  <si>
    <t>y</t>
  </si>
  <si>
    <t>ng/g wet wt.</t>
    <phoneticPr fontId="0" type="noConversion"/>
  </si>
  <si>
    <t>The average recovery of PCP was 97 ± 19%.</t>
    <phoneticPr fontId="0" type="noConversion"/>
  </si>
  <si>
    <t>maternal and cord blood</t>
    <phoneticPr fontId="0" type="noConversion"/>
  </si>
  <si>
    <t>{Ron, 1988 #142}</t>
  </si>
  <si>
    <t>p,p'-DDT</t>
    <phoneticPr fontId="0" type="noConversion"/>
  </si>
  <si>
    <t>NR</t>
    <phoneticPr fontId="0" type="noConversion"/>
  </si>
  <si>
    <t>ng residues/g serum</t>
    <phoneticPr fontId="0" type="noConversion"/>
  </si>
  <si>
    <t>mean</t>
    <phoneticPr fontId="0" type="noConversion"/>
  </si>
  <si>
    <t>p,p'-DDD</t>
    <phoneticPr fontId="0" type="noConversion"/>
  </si>
  <si>
    <t>p,p'-DDE</t>
    <phoneticPr fontId="0" type="noConversion"/>
  </si>
  <si>
    <t>o,p'-DDT</t>
    <phoneticPr fontId="0" type="noConversion"/>
  </si>
  <si>
    <t>o,p'-DDD</t>
    <phoneticPr fontId="0" type="noConversion"/>
  </si>
  <si>
    <t>o,p'-DDE</t>
    <phoneticPr fontId="0" type="noConversion"/>
  </si>
  <si>
    <t>Dieldrin</t>
    <phoneticPr fontId="0" type="noConversion"/>
  </si>
  <si>
    <t>{Sala, 2001 #92}</t>
  </si>
  <si>
    <t>HCB</t>
    <phoneticPr fontId="0" type="noConversion"/>
  </si>
  <si>
    <t>maternal and cord blood</t>
    <phoneticPr fontId="0" type="noConversion"/>
  </si>
  <si>
    <t>N</t>
    <phoneticPr fontId="0" type="noConversion"/>
  </si>
  <si>
    <t>ng/ml</t>
    <phoneticPr fontId="0" type="noConversion"/>
  </si>
  <si>
    <t>Geomean</t>
    <phoneticPr fontId="0" type="noConversion"/>
  </si>
  <si>
    <t>DDT</t>
    <phoneticPr fontId="0" type="noConversion"/>
  </si>
  <si>
    <t>B-HCH</t>
    <phoneticPr fontId="0" type="noConversion"/>
  </si>
  <si>
    <t>{Sapbamrer, 2008 #94}</t>
  </si>
  <si>
    <t xml:space="preserve">maternal and cord serum  </t>
    <phoneticPr fontId="0" type="noConversion"/>
  </si>
  <si>
    <t>ng/g lipid</t>
    <phoneticPr fontId="0" type="noConversion"/>
  </si>
  <si>
    <t>NA</t>
    <phoneticPr fontId="0" type="noConversion"/>
  </si>
  <si>
    <t>Geomean</t>
    <phoneticPr fontId="0" type="noConversion"/>
  </si>
  <si>
    <t>Percentages were reported fr the # of maternal and samples detected because a whole number based on the percentages could not be obtained.</t>
    <phoneticPr fontId="0" type="noConversion"/>
  </si>
  <si>
    <t>p,p'-DDT</t>
    <phoneticPr fontId="0" type="noConversion"/>
  </si>
  <si>
    <t>p,p'-DDD</t>
    <phoneticPr fontId="0" type="noConversion"/>
  </si>
  <si>
    <t>o,p'-DDT</t>
    <phoneticPr fontId="0" type="noConversion"/>
  </si>
  <si>
    <t>{Skaare, 1988 #145}</t>
  </si>
  <si>
    <t>HCB</t>
    <phoneticPr fontId="0" type="noConversion"/>
  </si>
  <si>
    <t xml:space="preserve">maternal and cord serum  </t>
    <phoneticPr fontId="0" type="noConversion"/>
  </si>
  <si>
    <t>N</t>
    <phoneticPr fontId="0" type="noConversion"/>
  </si>
  <si>
    <t>unclear</t>
    <phoneticPr fontId="0" type="noConversion"/>
  </si>
  <si>
    <t>NA</t>
    <phoneticPr fontId="0" type="noConversion"/>
  </si>
  <si>
    <t>Units are confusing. 4 chemicals are measured but it seems that only 3 types of units are provided so it is not clear what units are used for the measurement of each chemical.</t>
    <phoneticPr fontId="0" type="noConversion"/>
  </si>
  <si>
    <t>The data included in this table are taken from Table 1 in the MS- when mother's delivered by C-section.  Data is also provided in the MS  for when mother's deliver normally, as well as for immigrants delivering "normally" but this data is not tabluated.</t>
    <phoneticPr fontId="0" type="noConversion"/>
  </si>
  <si>
    <t xml:space="preserve">unclear </t>
    <phoneticPr fontId="0" type="noConversion"/>
  </si>
  <si>
    <t>p,p'DDE</t>
    <phoneticPr fontId="0" type="noConversion"/>
  </si>
  <si>
    <t>{Stevens, 1993 #202}</t>
  </si>
  <si>
    <t>DDT</t>
    <phoneticPr fontId="0" type="noConversion"/>
  </si>
  <si>
    <t>maternal and cord whole blood</t>
    <phoneticPr fontId="0" type="noConversion"/>
  </si>
  <si>
    <t>mg/L</t>
    <phoneticPr fontId="0" type="noConversion"/>
  </si>
  <si>
    <t>NA</t>
    <phoneticPr fontId="0" type="noConversion"/>
  </si>
  <si>
    <t>median</t>
    <phoneticPr fontId="0" type="noConversion"/>
  </si>
  <si>
    <t>NA</t>
    <phoneticPr fontId="0" type="noConversion"/>
  </si>
  <si>
    <t>Other chemicals were measured (dieldrin, HCB, hetachlor, and chlordane) but none were detected above 50%.</t>
    <phoneticPr fontId="0" type="noConversion"/>
  </si>
  <si>
    <t>{Takser, 2005 #104}</t>
  </si>
  <si>
    <t>maternal and cord blood</t>
  </si>
  <si>
    <t>ug/L</t>
  </si>
  <si>
    <t>NA</t>
  </si>
  <si>
    <t>NA</t>
    <phoneticPr fontId="0" type="noConversion"/>
  </si>
  <si>
    <t>median</t>
  </si>
  <si>
    <t xml:space="preserve">Data was reported either as a median or as a % of the samples above the detection limit. Only the data that was reported as a median for both the maternal and infant sample was reported in the table. </t>
  </si>
  <si>
    <t>p,p'-DDE</t>
  </si>
  <si>
    <t>{Waliszewski, 2001 #106}</t>
  </si>
  <si>
    <t>maternal and cord blood serum</t>
  </si>
  <si>
    <t>ng/mL</t>
  </si>
  <si>
    <t>SDs also provided for maternal &amp; cord</t>
  </si>
  <si>
    <t>alpha HCH</t>
  </si>
  <si>
    <t>beta HCH</t>
  </si>
  <si>
    <t>gamma HCH</t>
  </si>
  <si>
    <t>pp'DDE</t>
  </si>
  <si>
    <t>pp'DDT</t>
  </si>
  <si>
    <t>Mustafa et al. (2010)</t>
  </si>
  <si>
    <t>Maternal and cord blood wet weight</t>
  </si>
  <si>
    <t>ppb</t>
  </si>
  <si>
    <t>Dieldrin</t>
  </si>
  <si>
    <t>Organohalogen compounds</t>
  </si>
  <si>
    <t>Needham et al. (2011)</t>
  </si>
  <si>
    <t>Multiple organohalogen compounds</t>
  </si>
  <si>
    <t>Maternal and cord serum lipid</t>
  </si>
  <si>
    <t>Tsang et al. (2011)</t>
  </si>
  <si>
    <t>p,p'-DDT</t>
  </si>
  <si>
    <t>Total DDTs</t>
  </si>
  <si>
    <t>Herrero-Mercado et al. (2011)</t>
  </si>
  <si>
    <t>mg/kg lipid</t>
  </si>
  <si>
    <t>Average lipids:  maternal, 795 mg/L; cord, 231 mg/L</t>
  </si>
  <si>
    <t>Lipid Adj?</t>
  </si>
  <si>
    <t>Study size</t>
  </si>
  <si>
    <t>op'-DDT</t>
  </si>
  <si>
    <t>Vertical</t>
  </si>
  <si>
    <t>DDD</t>
  </si>
  <si>
    <t>HCHs</t>
  </si>
  <si>
    <t>Endosulfans</t>
  </si>
  <si>
    <t>oxychlordane</t>
  </si>
  <si>
    <t>nonachlor</t>
  </si>
  <si>
    <t>heptachlor epoxide</t>
  </si>
  <si>
    <t>PCP</t>
  </si>
  <si>
    <t>Dividing line:</t>
  </si>
  <si>
    <t>{Eik Anda, 2007 #229}</t>
  </si>
  <si>
    <t>B-HCH</t>
  </si>
  <si>
    <t>{Dorea, 2001 #228}</t>
  </si>
  <si>
    <t>ng/g</t>
  </si>
  <si>
    <t>{Waliszewski, 2000 #308}</t>
  </si>
  <si>
    <t>Maternal and cord serum lipid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</si>
</sst>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Lucida Grande"/>
    </font>
    <font>
      <sz val="10"/>
      <name val="Helvetica Neue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vertical="top"/>
    </xf>
    <xf numFmtId="2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10" fontId="2" fillId="0" borderId="0" xfId="0" applyNumberFormat="1" applyFont="1" applyFill="1" applyAlignment="1">
      <alignment horizontal="center"/>
    </xf>
    <xf numFmtId="0" fontId="5" fillId="0" borderId="0" xfId="0" applyFont="1" applyFill="1" applyBorder="1" applyAlignment="1">
      <alignment wrapText="1"/>
    </xf>
    <xf numFmtId="2" fontId="2" fillId="0" borderId="0" xfId="0" applyNumberFormat="1" applyFont="1" applyFill="1" applyAlignment="1">
      <alignment horizontal="center"/>
    </xf>
    <xf numFmtId="0" fontId="2" fillId="2" borderId="0" xfId="0" applyFont="1" applyFill="1"/>
    <xf numFmtId="165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8" fillId="0" borderId="0" xfId="0" applyFont="1"/>
    <xf numFmtId="0" fontId="2" fillId="0" borderId="0" xfId="0" applyFont="1" applyFill="1" applyBorder="1" applyAlignment="1">
      <alignment horizontal="left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5303731839858"/>
          <c:y val="0.0344370860927152"/>
          <c:w val="0.659476267051126"/>
          <c:h val="0.826896386296084"/>
        </c:manualLayout>
      </c:layout>
      <c:scatterChart>
        <c:scatterStyle val="lineMarker"/>
        <c:varyColors val="0"/>
        <c:ser>
          <c:idx val="0"/>
          <c:order val="0"/>
          <c:tx>
            <c:v>Small, not LA, not Paired</c:v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pesticides'!$P$8:$P$24</c:f>
              <c:numCache>
                <c:formatCode>General</c:formatCode>
                <c:ptCount val="17"/>
                <c:pt idx="0">
                  <c:v>0.683266932270916</c:v>
                </c:pt>
                <c:pt idx="1">
                  <c:v>0.25</c:v>
                </c:pt>
                <c:pt idx="2">
                  <c:v>0.655737704918033</c:v>
                </c:pt>
                <c:pt idx="3">
                  <c:v>0.53030303030303</c:v>
                </c:pt>
                <c:pt idx="4">
                  <c:v>0.526315789473684</c:v>
                </c:pt>
                <c:pt idx="5">
                  <c:v>0.902857142857143</c:v>
                </c:pt>
                <c:pt idx="6">
                  <c:v>0.1125</c:v>
                </c:pt>
                <c:pt idx="7">
                  <c:v>0.71044776119403</c:v>
                </c:pt>
                <c:pt idx="8">
                  <c:v>0.368421052631579</c:v>
                </c:pt>
                <c:pt idx="9">
                  <c:v>0.696296296296296</c:v>
                </c:pt>
                <c:pt idx="10">
                  <c:v>0.781818181818182</c:v>
                </c:pt>
                <c:pt idx="11">
                  <c:v>0.191666666666667</c:v>
                </c:pt>
                <c:pt idx="12">
                  <c:v>1.0</c:v>
                </c:pt>
                <c:pt idx="13">
                  <c:v>0.323275862068965</c:v>
                </c:pt>
                <c:pt idx="14">
                  <c:v>0.0811320754716981</c:v>
                </c:pt>
                <c:pt idx="15">
                  <c:v>0.366666666666667</c:v>
                </c:pt>
                <c:pt idx="16">
                  <c:v>0.692579505300353</c:v>
                </c:pt>
              </c:numCache>
            </c:numRef>
          </c:xVal>
          <c:yVal>
            <c:numRef>
              <c:f>'Organochlorine pesticides'!$E$8:$E$24</c:f>
              <c:numCache>
                <c:formatCode>General</c:formatCode>
                <c:ptCount val="17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4.0</c:v>
                </c:pt>
                <c:pt idx="9">
                  <c:v>4.0</c:v>
                </c:pt>
                <c:pt idx="10">
                  <c:v>6.0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12.0</c:v>
                </c:pt>
              </c:numCache>
            </c:numRef>
          </c:yVal>
          <c:smooth val="0"/>
        </c:ser>
        <c:ser>
          <c:idx val="9"/>
          <c:order val="1"/>
          <c:tx>
            <c:v>Large, Not LA, 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solidFill>
                <a:schemeClr val="bg1">
                  <a:lumMod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pesticides'!$P$71</c:f>
              <c:numCache>
                <c:formatCode>General</c:formatCode>
                <c:ptCount val="1"/>
                <c:pt idx="0">
                  <c:v>1.1</c:v>
                </c:pt>
              </c:numCache>
            </c:numRef>
          </c:xVal>
          <c:yVal>
            <c:numRef>
              <c:f>'Organochlorine pesticides'!$E$71</c:f>
              <c:numCache>
                <c:formatCode>General</c:formatCode>
                <c:ptCount val="1"/>
                <c:pt idx="0">
                  <c:v>12.0</c:v>
                </c:pt>
              </c:numCache>
            </c:numRef>
          </c:yVal>
          <c:smooth val="0"/>
        </c:ser>
        <c:ser>
          <c:idx val="10"/>
          <c:order val="2"/>
          <c:tx>
            <c:v>Dividing line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'Organochlorine pesticides'!$Y$2:$Y$3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xVal>
          <c:yVal>
            <c:numRef>
              <c:f>'Organochlorine pesticides'!$Z$2:$Z$3</c:f>
              <c:numCache>
                <c:formatCode>General</c:formatCode>
                <c:ptCount val="2"/>
                <c:pt idx="0">
                  <c:v>0.0</c:v>
                </c:pt>
                <c:pt idx="1">
                  <c:v>13.0</c:v>
                </c:pt>
              </c:numCache>
            </c:numRef>
          </c:yVal>
          <c:smooth val="0"/>
        </c:ser>
        <c:ser>
          <c:idx val="1"/>
          <c:order val="3"/>
          <c:tx>
            <c:v>Small, LA, not paired</c:v>
          </c:tx>
          <c:spPr>
            <a:ln w="47625">
              <a:noFill/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pesticides'!$P$72:$P$79</c:f>
              <c:numCache>
                <c:formatCode>General</c:formatCode>
                <c:ptCount val="8"/>
                <c:pt idx="0" formatCode="0.00">
                  <c:v>0.594059405940594</c:v>
                </c:pt>
                <c:pt idx="1">
                  <c:v>0.301075268817204</c:v>
                </c:pt>
                <c:pt idx="2" formatCode="0.00">
                  <c:v>0.959183673469388</c:v>
                </c:pt>
                <c:pt idx="3">
                  <c:v>1.076923076923077</c:v>
                </c:pt>
                <c:pt idx="4">
                  <c:v>0.6875</c:v>
                </c:pt>
                <c:pt idx="5" formatCode="0.00">
                  <c:v>1.218543046357616</c:v>
                </c:pt>
                <c:pt idx="6">
                  <c:v>0.271428571428571</c:v>
                </c:pt>
                <c:pt idx="7">
                  <c:v>1.25</c:v>
                </c:pt>
              </c:numCache>
            </c:numRef>
          </c:xVal>
          <c:yVal>
            <c:numRef>
              <c:f>'Organochlorine pesticides'!$E$72:$E$79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</c:numCache>
            </c:numRef>
          </c:yVal>
          <c:smooth val="0"/>
        </c:ser>
        <c:ser>
          <c:idx val="2"/>
          <c:order val="4"/>
          <c:spPr>
            <a:ln w="47625">
              <a:noFill/>
            </a:ln>
            <a:effectLst/>
          </c:spPr>
          <c:marker>
            <c:symbol val="triang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pesticides'!$P$86:$P$95</c:f>
              <c:numCache>
                <c:formatCode>0.00</c:formatCode>
                <c:ptCount val="10"/>
                <c:pt idx="0">
                  <c:v>0.971428571428571</c:v>
                </c:pt>
                <c:pt idx="1">
                  <c:v>0.69043540971784</c:v>
                </c:pt>
                <c:pt idx="2" formatCode="0.0000">
                  <c:v>1.291666666666667</c:v>
                </c:pt>
                <c:pt idx="3">
                  <c:v>0.993166287015945</c:v>
                </c:pt>
                <c:pt idx="4">
                  <c:v>0.967988865692415</c:v>
                </c:pt>
                <c:pt idx="5">
                  <c:v>1.085714285714286</c:v>
                </c:pt>
                <c:pt idx="6">
                  <c:v>0.672941176470588</c:v>
                </c:pt>
                <c:pt idx="7">
                  <c:v>0.803030303030303</c:v>
                </c:pt>
                <c:pt idx="8">
                  <c:v>0.740399385560676</c:v>
                </c:pt>
                <c:pt idx="9" formatCode="General">
                  <c:v>0.885159010600707</c:v>
                </c:pt>
              </c:numCache>
            </c:numRef>
          </c:xVal>
          <c:yVal>
            <c:numRef>
              <c:f>'Organochlorine pesticides'!$E$86:$E$95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10.0</c:v>
                </c:pt>
                <c:pt idx="9">
                  <c:v>2.0</c:v>
                </c:pt>
              </c:numCache>
            </c:numRef>
          </c:yVal>
          <c:smooth val="0"/>
        </c:ser>
        <c:ser>
          <c:idx val="3"/>
          <c:order val="5"/>
          <c:spPr>
            <a:ln w="47625">
              <a:noFill/>
            </a:ln>
            <a:effectLst/>
          </c:spPr>
          <c:marker>
            <c:symbol val="circle"/>
            <c:size val="13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pesticides'!$P$25:$P$32</c:f>
              <c:numCache>
                <c:formatCode>General</c:formatCode>
                <c:ptCount val="8"/>
                <c:pt idx="0">
                  <c:v>0.33</c:v>
                </c:pt>
                <c:pt idx="1">
                  <c:v>0.333333333333333</c:v>
                </c:pt>
                <c:pt idx="2">
                  <c:v>0.33</c:v>
                </c:pt>
                <c:pt idx="3" formatCode="0.00000">
                  <c:v>0.727748691099476</c:v>
                </c:pt>
                <c:pt idx="4" formatCode="0.00000">
                  <c:v>0.698507462686567</c:v>
                </c:pt>
                <c:pt idx="5" formatCode="0.00000">
                  <c:v>0.268518518518518</c:v>
                </c:pt>
                <c:pt idx="6" formatCode="0.00000">
                  <c:v>0.347826086956522</c:v>
                </c:pt>
                <c:pt idx="7" formatCode="0.00000">
                  <c:v>0.430232558139535</c:v>
                </c:pt>
              </c:numCache>
            </c:numRef>
          </c:xVal>
          <c:yVal>
            <c:numRef>
              <c:f>'Organochlorine pesticides'!$E$25:$E$32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7.0</c:v>
                </c:pt>
                <c:pt idx="5">
                  <c:v>4.0</c:v>
                </c:pt>
                <c:pt idx="6">
                  <c:v>2.0</c:v>
                </c:pt>
                <c:pt idx="7">
                  <c:v>8.0</c:v>
                </c:pt>
              </c:numCache>
            </c:numRef>
          </c:yVal>
          <c:smooth val="0"/>
        </c:ser>
        <c:ser>
          <c:idx val="4"/>
          <c:order val="6"/>
          <c:tx>
            <c:v>Medium, not LA, paired</c:v>
          </c:tx>
          <c:spPr>
            <a:ln w="47625">
              <a:noFill/>
            </a:ln>
            <a:effectLst/>
          </c:spPr>
          <c:marker>
            <c:symbol val="circle"/>
            <c:size val="13"/>
            <c:spPr>
              <a:solidFill>
                <a:schemeClr val="bg1">
                  <a:lumMod val="50000"/>
                  <a:alpha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pesticides'!$P$33:$P$34</c:f>
              <c:numCache>
                <c:formatCode>General</c:formatCode>
                <c:ptCount val="2"/>
                <c:pt idx="0">
                  <c:v>0.288</c:v>
                </c:pt>
                <c:pt idx="1">
                  <c:v>0.403</c:v>
                </c:pt>
              </c:numCache>
            </c:numRef>
          </c:xVal>
          <c:yVal>
            <c:numRef>
              <c:f>'Organochlorine pesticides'!$E$33:$E$34</c:f>
              <c:numCache>
                <c:formatCode>General</c:formatCode>
                <c:ptCount val="2"/>
                <c:pt idx="0">
                  <c:v>2.0</c:v>
                </c:pt>
                <c:pt idx="1">
                  <c:v>8.0</c:v>
                </c:pt>
              </c:numCache>
            </c:numRef>
          </c:yVal>
          <c:smooth val="0"/>
        </c:ser>
        <c:ser>
          <c:idx val="5"/>
          <c:order val="7"/>
          <c:tx>
            <c:v>Large, Not LA, Not Paired</c:v>
          </c:tx>
          <c:spPr>
            <a:ln w="47625">
              <a:noFill/>
            </a:ln>
            <a:effectLst/>
          </c:spPr>
          <c:marker>
            <c:symbol val="circle"/>
            <c:size val="17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pesticides'!$P$35:$P$70</c:f>
              <c:numCache>
                <c:formatCode>General</c:formatCode>
                <c:ptCount val="36"/>
                <c:pt idx="0">
                  <c:v>0.5</c:v>
                </c:pt>
                <c:pt idx="1">
                  <c:v>1.272164948453608</c:v>
                </c:pt>
                <c:pt idx="2" formatCode="0.00">
                  <c:v>0.689873417721519</c:v>
                </c:pt>
                <c:pt idx="3">
                  <c:v>1.0</c:v>
                </c:pt>
                <c:pt idx="4">
                  <c:v>0.703448275862069</c:v>
                </c:pt>
                <c:pt idx="5" formatCode="0.00">
                  <c:v>0.856327307326356</c:v>
                </c:pt>
                <c:pt idx="6">
                  <c:v>0.444444444444444</c:v>
                </c:pt>
                <c:pt idx="7">
                  <c:v>1.848648648648649</c:v>
                </c:pt>
                <c:pt idx="8">
                  <c:v>1.043956043956044</c:v>
                </c:pt>
                <c:pt idx="9">
                  <c:v>0.370535714285714</c:v>
                </c:pt>
                <c:pt idx="10">
                  <c:v>0.699944227551589</c:v>
                </c:pt>
                <c:pt idx="11">
                  <c:v>0.340425531914894</c:v>
                </c:pt>
                <c:pt idx="12" formatCode="0.000">
                  <c:v>0.25</c:v>
                </c:pt>
                <c:pt idx="13" formatCode="0.000">
                  <c:v>0.416666666666667</c:v>
                </c:pt>
                <c:pt idx="14" formatCode="0.000">
                  <c:v>0.323809523809524</c:v>
                </c:pt>
                <c:pt idx="15" formatCode="0.00">
                  <c:v>0.754000627549419</c:v>
                </c:pt>
                <c:pt idx="16">
                  <c:v>0.413793103448276</c:v>
                </c:pt>
                <c:pt idx="17">
                  <c:v>0.953947368421053</c:v>
                </c:pt>
                <c:pt idx="18" formatCode="0.00">
                  <c:v>1.24555880368788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 formatCode="0.00">
                  <c:v>3.134920634920635</c:v>
                </c:pt>
                <c:pt idx="23" formatCode="0.00">
                  <c:v>2.503937007874015</c:v>
                </c:pt>
                <c:pt idx="24" formatCode="0.00">
                  <c:v>0.864755171510867</c:v>
                </c:pt>
                <c:pt idx="25" formatCode="0.00">
                  <c:v>0.931518876207199</c:v>
                </c:pt>
                <c:pt idx="26" formatCode="0.000">
                  <c:v>0.29</c:v>
                </c:pt>
                <c:pt idx="27" formatCode="0.000">
                  <c:v>0.625</c:v>
                </c:pt>
                <c:pt idx="28" formatCode="0.000">
                  <c:v>0.318181818181818</c:v>
                </c:pt>
                <c:pt idx="29" formatCode="0.00">
                  <c:v>1.067331670822943</c:v>
                </c:pt>
                <c:pt idx="30">
                  <c:v>0.322388059701492</c:v>
                </c:pt>
                <c:pt idx="31">
                  <c:v>0.347962382445141</c:v>
                </c:pt>
                <c:pt idx="32">
                  <c:v>0.333333333333333</c:v>
                </c:pt>
                <c:pt idx="33">
                  <c:v>0.8</c:v>
                </c:pt>
                <c:pt idx="34" formatCode="0.000">
                  <c:v>0.25</c:v>
                </c:pt>
                <c:pt idx="35">
                  <c:v>0.245283018867925</c:v>
                </c:pt>
              </c:numCache>
            </c:numRef>
          </c:xVal>
          <c:yVal>
            <c:numRef>
              <c:f>'Organochlorine pesticides'!$E$35:$E$70</c:f>
              <c:numCache>
                <c:formatCode>General</c:formatCode>
                <c:ptCount val="3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10.0</c:v>
                </c:pt>
                <c:pt idx="35">
                  <c:v>4.0</c:v>
                </c:pt>
              </c:numCache>
            </c:numRef>
          </c:yVal>
          <c:smooth val="0"/>
        </c:ser>
        <c:ser>
          <c:idx val="6"/>
          <c:order val="8"/>
          <c:tx>
            <c:v>Medium, LA, not paired</c:v>
          </c:tx>
          <c:spPr>
            <a:ln w="47625">
              <a:noFill/>
            </a:ln>
          </c:spPr>
          <c:marker>
            <c:symbol val="triangle"/>
            <c:size val="1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'Organochlorine pesticides'!$P$83:$P$84</c:f>
              <c:numCache>
                <c:formatCode>0.00</c:formatCode>
                <c:ptCount val="2"/>
                <c:pt idx="0">
                  <c:v>0.616541353383459</c:v>
                </c:pt>
                <c:pt idx="1">
                  <c:v>0.81787895613548</c:v>
                </c:pt>
              </c:numCache>
            </c:numRef>
          </c:xVal>
          <c:yVal>
            <c:numRef>
              <c:f>'Organochlorine pesticides'!$E$83:$E$84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yVal>
          <c:smooth val="0"/>
        </c:ser>
        <c:ser>
          <c:idx val="7"/>
          <c:order val="9"/>
          <c:tx>
            <c:v>Large, LA, paired</c:v>
          </c:tx>
          <c:spPr>
            <a:ln w="47625">
              <a:noFill/>
            </a:ln>
            <a:effectLst/>
          </c:spPr>
          <c:marker>
            <c:symbol val="triangle"/>
            <c:size val="17"/>
            <c:spPr>
              <a:solidFill>
                <a:schemeClr val="bg1">
                  <a:lumMod val="50000"/>
                  <a:alpha val="46000"/>
                </a:schemeClr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'Organochlorine pesticides'!$P$96:$P$98</c:f>
              <c:numCache>
                <c:formatCode>General</c:formatCode>
                <c:ptCount val="3"/>
                <c:pt idx="0">
                  <c:v>0.65</c:v>
                </c:pt>
                <c:pt idx="1">
                  <c:v>0.849</c:v>
                </c:pt>
                <c:pt idx="2">
                  <c:v>0.943</c:v>
                </c:pt>
              </c:numCache>
            </c:numRef>
          </c:xVal>
          <c:yVal>
            <c:numRef>
              <c:f>'Organochlorine pesticides'!$E$96:$E$98</c:f>
              <c:numCache>
                <c:formatCode>General</c:formatCode>
                <c:ptCount val="3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632440"/>
        <c:axId val="1867731160"/>
      </c:scatterChart>
      <c:valAx>
        <c:axId val="1867632440"/>
        <c:scaling>
          <c:logBase val="10.0"/>
          <c:orientation val="minMax"/>
          <c:max val="10.0"/>
          <c:min val="0.0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Ratio, cord:maternal concentration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67731160"/>
        <c:crosses val="autoZero"/>
        <c:crossBetween val="midCat"/>
      </c:valAx>
      <c:valAx>
        <c:axId val="1867731160"/>
        <c:scaling>
          <c:orientation val="minMax"/>
          <c:max val="14.0"/>
        </c:scaling>
        <c:delete val="0"/>
        <c:axPos val="l"/>
        <c:majorGridlines/>
        <c:numFmt formatCode="General" sourceLinked="1"/>
        <c:majorTickMark val="out"/>
        <c:minorTickMark val="out"/>
        <c:tickLblPos val="none"/>
        <c:crossAx val="1867632440"/>
        <c:crossesAt val="0.01"/>
        <c:crossBetween val="midCat"/>
        <c:minorUnit val="1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25400</xdr:colOff>
      <xdr:row>6</xdr:row>
      <xdr:rowOff>25400</xdr:rowOff>
    </xdr:from>
    <xdr:to>
      <xdr:col>33</xdr:col>
      <xdr:colOff>838200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0.00704</cdr:x>
      <cdr:y>0.11465</cdr:y>
    </cdr:from>
    <cdr:to>
      <cdr:x>0.2993</cdr:x>
      <cdr:y>0.83705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0800" y="571500"/>
          <a:ext cx="2108200" cy="360098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PCP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Heptachlor epoxide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Nonachlor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Oxychlordane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HCB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Aldrin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Dieldrin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Endosulfans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HCHs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DDD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DDE</a:t>
          </a:r>
        </a:p>
        <a:p xmlns:a="http://schemas.openxmlformats.org/drawingml/2006/main">
          <a:pPr algn="r"/>
          <a:r>
            <a:rPr lang="en-US" sz="1900" b="0" i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</a:rPr>
            <a:t>DDT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ylward/Dropbox/Cord%20Blood/Final%20Table_Revised%2023%20July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uman Studies"/>
      <sheetName val="Chemicals"/>
      <sheetName val="Lists"/>
      <sheetName val="Abraham"/>
      <sheetName val="Akiyama"/>
      <sheetName val="Bergonzi"/>
      <sheetName val="Bi"/>
    </sheetNames>
    <sheetDataSet>
      <sheetData sheetId="0"/>
      <sheetData sheetId="1"/>
      <sheetData sheetId="2">
        <row r="4">
          <cell r="A4" t="str">
            <v>Chlorinated Dioxins</v>
          </cell>
        </row>
        <row r="5">
          <cell r="A5" t="str">
            <v>Chlorinated Furans</v>
          </cell>
        </row>
        <row r="6">
          <cell r="A6" t="str">
            <v>Polychlorinated Biphenyls</v>
          </cell>
        </row>
        <row r="7">
          <cell r="A7" t="str">
            <v>Organochlorine Pesticides</v>
          </cell>
        </row>
        <row r="8">
          <cell r="A8" t="str">
            <v>Metals</v>
          </cell>
        </row>
        <row r="9">
          <cell r="A9" t="str">
            <v>Phthalates</v>
          </cell>
        </row>
        <row r="10">
          <cell r="A10" t="str">
            <v>Pesticides</v>
          </cell>
        </row>
        <row r="11">
          <cell r="A11" t="str">
            <v>Volatile Organic Compounds</v>
          </cell>
        </row>
        <row r="12">
          <cell r="A12" t="str">
            <v>Pharmaceuticals</v>
          </cell>
        </row>
        <row r="13">
          <cell r="A13" t="str">
            <v>Street drugs</v>
          </cell>
        </row>
        <row r="14">
          <cell r="A14" t="str">
            <v>Tobacco smoke components</v>
          </cell>
        </row>
        <row r="15">
          <cell r="A15" t="str">
            <v>Vitamins</v>
          </cell>
        </row>
        <row r="16">
          <cell r="A16" t="str">
            <v>brominated flame retardants</v>
          </cell>
        </row>
        <row r="17">
          <cell r="A17" t="str">
            <v>polyaromatic hydrocarbons</v>
          </cell>
        </row>
        <row r="18">
          <cell r="A18" t="str">
            <v>alcohols</v>
          </cell>
        </row>
        <row r="19">
          <cell r="A19" t="str">
            <v>bromodiphenylethers</v>
          </cell>
        </row>
        <row r="20">
          <cell r="A20" t="str">
            <v>NIS-inhibitors</v>
          </cell>
        </row>
        <row r="21">
          <cell r="A21" t="str">
            <v>hydroxyethylating agents</v>
          </cell>
        </row>
        <row r="22">
          <cell r="A22" t="str">
            <v>methylating agents</v>
          </cell>
        </row>
        <row r="23">
          <cell r="A23" t="str">
            <v>bisphenol A</v>
          </cell>
        </row>
        <row r="24">
          <cell r="A24" t="str">
            <v>Fluorinated compounds</v>
          </cell>
        </row>
        <row r="25">
          <cell r="A25" t="str">
            <v>ascorbic acid</v>
          </cell>
        </row>
        <row r="26">
          <cell r="A26" t="str">
            <v>allergens</v>
          </cell>
        </row>
        <row r="27">
          <cell r="A27" t="str">
            <v>acrylamide</v>
          </cell>
        </row>
        <row r="28">
          <cell r="A28" t="str">
            <v>Fatty acids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abSelected="1" topLeftCell="AA6" zoomScale="150" zoomScaleNormal="150" zoomScalePageLayoutView="150" workbookViewId="0">
      <selection activeCell="AJ12" sqref="AJ12"/>
    </sheetView>
  </sheetViews>
  <sheetFormatPr baseColWidth="10" defaultColWidth="14" defaultRowHeight="14" x14ac:dyDescent="0"/>
  <cols>
    <col min="1" max="1" width="20" style="8" customWidth="1"/>
    <col min="2" max="3" width="14" style="8"/>
    <col min="4" max="4" width="39.5" style="8" customWidth="1"/>
    <col min="5" max="5" width="10.6640625" style="14" customWidth="1"/>
    <col min="6" max="6" width="11" style="14" customWidth="1"/>
    <col min="7" max="10" width="14" style="8" customWidth="1"/>
    <col min="11" max="12" width="14" style="8"/>
    <col min="13" max="15" width="14" style="8" customWidth="1"/>
    <col min="16" max="16" width="14" style="14"/>
    <col min="17" max="24" width="0" style="8" hidden="1" customWidth="1"/>
    <col min="25" max="16384" width="14" style="8"/>
  </cols>
  <sheetData>
    <row r="1" spans="1:32" ht="15">
      <c r="Y1" s="23" t="s">
        <v>223</v>
      </c>
      <c r="Z1" s="23"/>
      <c r="AA1" s="8" t="s">
        <v>80</v>
      </c>
      <c r="AB1" s="8">
        <v>1</v>
      </c>
      <c r="AC1" s="8" t="s">
        <v>218</v>
      </c>
      <c r="AD1" s="8">
        <v>5</v>
      </c>
      <c r="AE1" s="8" t="s">
        <v>219</v>
      </c>
      <c r="AF1" s="8">
        <v>9</v>
      </c>
    </row>
    <row r="2" spans="1:32" ht="15">
      <c r="Y2" s="23">
        <v>1</v>
      </c>
      <c r="Z2" s="23">
        <v>0</v>
      </c>
      <c r="AA2" s="8" t="s">
        <v>86</v>
      </c>
      <c r="AB2" s="8">
        <v>2</v>
      </c>
      <c r="AC2" s="8" t="s">
        <v>201</v>
      </c>
      <c r="AD2" s="8">
        <v>6</v>
      </c>
      <c r="AE2" s="8" t="s">
        <v>220</v>
      </c>
      <c r="AF2" s="8">
        <v>10</v>
      </c>
    </row>
    <row r="3" spans="1:32" ht="15">
      <c r="Y3" s="23">
        <v>1</v>
      </c>
      <c r="Z3" s="23">
        <v>13</v>
      </c>
      <c r="AA3" s="8" t="s">
        <v>216</v>
      </c>
      <c r="AB3" s="8">
        <v>3</v>
      </c>
      <c r="AC3" s="8" t="s">
        <v>116</v>
      </c>
      <c r="AD3" s="8">
        <v>7</v>
      </c>
      <c r="AE3" s="8" t="s">
        <v>221</v>
      </c>
      <c r="AF3" s="8">
        <v>11</v>
      </c>
    </row>
    <row r="4" spans="1:32">
      <c r="AA4" s="8" t="s">
        <v>217</v>
      </c>
      <c r="AB4" s="8">
        <v>4</v>
      </c>
      <c r="AC4" s="8" t="s">
        <v>92</v>
      </c>
      <c r="AD4" s="8">
        <v>8</v>
      </c>
      <c r="AE4" s="8" t="s">
        <v>222</v>
      </c>
      <c r="AF4" s="8">
        <v>12</v>
      </c>
    </row>
    <row r="7" spans="1:32" ht="84">
      <c r="A7" s="6" t="s">
        <v>0</v>
      </c>
      <c r="B7" s="6" t="s">
        <v>1</v>
      </c>
      <c r="C7" s="1" t="s">
        <v>2</v>
      </c>
      <c r="D7" s="1" t="s">
        <v>3</v>
      </c>
      <c r="E7" s="7" t="s">
        <v>215</v>
      </c>
      <c r="F7" s="7" t="s">
        <v>212</v>
      </c>
      <c r="G7" s="7" t="s">
        <v>4</v>
      </c>
      <c r="H7" s="7" t="s">
        <v>5</v>
      </c>
      <c r="I7" s="7" t="s">
        <v>6</v>
      </c>
      <c r="J7" s="7" t="s">
        <v>7</v>
      </c>
      <c r="K7" s="7" t="s">
        <v>213</v>
      </c>
      <c r="L7" s="7" t="s">
        <v>8</v>
      </c>
      <c r="M7" s="7" t="s">
        <v>9</v>
      </c>
      <c r="N7" s="7" t="s">
        <v>10</v>
      </c>
      <c r="O7" s="7" t="s">
        <v>11</v>
      </c>
      <c r="P7" s="7" t="s">
        <v>12</v>
      </c>
      <c r="Q7" s="1" t="s">
        <v>13</v>
      </c>
      <c r="R7" s="1" t="s">
        <v>14</v>
      </c>
      <c r="S7" s="1" t="s">
        <v>15</v>
      </c>
      <c r="T7" s="1" t="s">
        <v>16</v>
      </c>
      <c r="U7" s="1" t="s">
        <v>17</v>
      </c>
      <c r="V7" s="1" t="s">
        <v>18</v>
      </c>
      <c r="W7" s="1" t="s">
        <v>19</v>
      </c>
      <c r="X7" s="1" t="s">
        <v>20</v>
      </c>
    </row>
    <row r="8" spans="1:32" ht="18" customHeight="1">
      <c r="A8" s="8" t="s">
        <v>21</v>
      </c>
      <c r="B8" s="8" t="s">
        <v>135</v>
      </c>
      <c r="C8" s="13" t="s">
        <v>142</v>
      </c>
      <c r="D8" s="8" t="s">
        <v>134</v>
      </c>
      <c r="E8" s="14">
        <v>1</v>
      </c>
      <c r="F8" s="14" t="s">
        <v>82</v>
      </c>
      <c r="G8" s="14" t="s">
        <v>137</v>
      </c>
      <c r="H8" s="14">
        <v>20</v>
      </c>
      <c r="I8" s="14" t="s">
        <v>137</v>
      </c>
      <c r="J8" s="14">
        <v>20</v>
      </c>
      <c r="K8" s="10">
        <f t="shared" ref="K8:K42" si="0">IF(J8&gt;50, 3, IF(J8&gt;20, 2, 1))</f>
        <v>1</v>
      </c>
      <c r="L8" s="14" t="s">
        <v>76</v>
      </c>
      <c r="M8" s="14">
        <v>3.43</v>
      </c>
      <c r="N8" s="14">
        <v>5.0199999999999996</v>
      </c>
      <c r="O8" s="15" t="s">
        <v>138</v>
      </c>
      <c r="P8" s="14">
        <v>0.68326693227091639</v>
      </c>
      <c r="Q8" s="8" t="s">
        <v>78</v>
      </c>
      <c r="R8" s="8" t="s">
        <v>78</v>
      </c>
      <c r="S8" s="8" t="s">
        <v>139</v>
      </c>
      <c r="T8" s="8" t="s">
        <v>78</v>
      </c>
      <c r="U8" s="8" t="s">
        <v>78</v>
      </c>
      <c r="V8" s="13"/>
      <c r="W8" s="13"/>
    </row>
    <row r="9" spans="1:32" ht="18" customHeight="1">
      <c r="A9" s="8" t="s">
        <v>21</v>
      </c>
      <c r="B9" s="8" t="s">
        <v>135</v>
      </c>
      <c r="C9" s="13" t="s">
        <v>136</v>
      </c>
      <c r="D9" s="8" t="s">
        <v>134</v>
      </c>
      <c r="E9" s="14">
        <v>1</v>
      </c>
      <c r="F9" s="14" t="s">
        <v>82</v>
      </c>
      <c r="G9" s="14" t="s">
        <v>137</v>
      </c>
      <c r="H9" s="14">
        <v>20</v>
      </c>
      <c r="I9" s="14" t="s">
        <v>137</v>
      </c>
      <c r="J9" s="14">
        <v>20</v>
      </c>
      <c r="K9" s="10">
        <f t="shared" si="0"/>
        <v>1</v>
      </c>
      <c r="L9" s="14" t="s">
        <v>76</v>
      </c>
      <c r="M9" s="14">
        <v>0.25</v>
      </c>
      <c r="N9" s="14">
        <v>1</v>
      </c>
      <c r="O9" s="15" t="s">
        <v>138</v>
      </c>
      <c r="P9" s="14">
        <v>0.25</v>
      </c>
      <c r="Q9" s="8" t="s">
        <v>78</v>
      </c>
      <c r="R9" s="8" t="s">
        <v>78</v>
      </c>
      <c r="S9" s="8" t="s">
        <v>139</v>
      </c>
      <c r="T9" s="8" t="s">
        <v>78</v>
      </c>
      <c r="U9" s="8" t="s">
        <v>78</v>
      </c>
      <c r="V9" s="13"/>
      <c r="W9" s="13"/>
    </row>
    <row r="10" spans="1:32" ht="18" customHeight="1">
      <c r="A10" s="8" t="s">
        <v>21</v>
      </c>
      <c r="B10" s="8" t="s">
        <v>135</v>
      </c>
      <c r="C10" s="13" t="s">
        <v>144</v>
      </c>
      <c r="D10" s="8" t="s">
        <v>134</v>
      </c>
      <c r="E10" s="14">
        <v>2</v>
      </c>
      <c r="F10" s="14" t="s">
        <v>82</v>
      </c>
      <c r="G10" s="14" t="s">
        <v>137</v>
      </c>
      <c r="H10" s="14">
        <v>20</v>
      </c>
      <c r="I10" s="14" t="s">
        <v>137</v>
      </c>
      <c r="J10" s="14">
        <v>20</v>
      </c>
      <c r="K10" s="10">
        <f t="shared" si="0"/>
        <v>1</v>
      </c>
      <c r="L10" s="14" t="s">
        <v>76</v>
      </c>
      <c r="M10" s="14">
        <v>0.4</v>
      </c>
      <c r="N10" s="14">
        <v>0.61</v>
      </c>
      <c r="O10" s="15" t="s">
        <v>138</v>
      </c>
      <c r="P10" s="14">
        <v>0.65573770491803285</v>
      </c>
      <c r="Q10" s="8" t="s">
        <v>78</v>
      </c>
      <c r="R10" s="8" t="s">
        <v>78</v>
      </c>
      <c r="S10" s="8" t="s">
        <v>139</v>
      </c>
      <c r="T10" s="8" t="s">
        <v>78</v>
      </c>
      <c r="U10" s="8" t="s">
        <v>78</v>
      </c>
      <c r="V10" s="13"/>
      <c r="W10" s="13"/>
      <c r="AF10" s="14"/>
    </row>
    <row r="11" spans="1:32" ht="18" customHeight="1">
      <c r="A11" s="8" t="s">
        <v>21</v>
      </c>
      <c r="B11" s="8" t="s">
        <v>135</v>
      </c>
      <c r="C11" s="13" t="s">
        <v>141</v>
      </c>
      <c r="D11" s="8" t="s">
        <v>134</v>
      </c>
      <c r="E11" s="14">
        <v>2</v>
      </c>
      <c r="F11" s="14" t="s">
        <v>82</v>
      </c>
      <c r="G11" s="14" t="s">
        <v>137</v>
      </c>
      <c r="H11" s="14">
        <v>20</v>
      </c>
      <c r="I11" s="14" t="s">
        <v>137</v>
      </c>
      <c r="J11" s="14">
        <v>20</v>
      </c>
      <c r="K11" s="10">
        <f t="shared" si="0"/>
        <v>1</v>
      </c>
      <c r="L11" s="14" t="s">
        <v>76</v>
      </c>
      <c r="M11" s="14">
        <v>5.6</v>
      </c>
      <c r="N11" s="14">
        <v>10.56</v>
      </c>
      <c r="O11" s="15" t="s">
        <v>138</v>
      </c>
      <c r="P11" s="14">
        <v>0.53030303030303028</v>
      </c>
      <c r="Q11" s="8" t="s">
        <v>78</v>
      </c>
      <c r="R11" s="8" t="s">
        <v>78</v>
      </c>
      <c r="S11" s="8" t="s">
        <v>139</v>
      </c>
      <c r="T11" s="8" t="s">
        <v>78</v>
      </c>
      <c r="U11" s="8" t="s">
        <v>78</v>
      </c>
      <c r="V11" s="13"/>
      <c r="W11" s="13"/>
    </row>
    <row r="12" spans="1:32" ht="18" customHeight="1">
      <c r="A12" s="8" t="s">
        <v>21</v>
      </c>
      <c r="B12" s="8" t="s">
        <v>163</v>
      </c>
      <c r="C12" s="13" t="s">
        <v>172</v>
      </c>
      <c r="D12" s="8" t="s">
        <v>165</v>
      </c>
      <c r="E12" s="14">
        <v>2</v>
      </c>
      <c r="F12" s="14" t="s">
        <v>82</v>
      </c>
      <c r="G12" s="14">
        <v>15</v>
      </c>
      <c r="H12" s="14">
        <v>15</v>
      </c>
      <c r="I12" s="14">
        <v>12</v>
      </c>
      <c r="J12" s="14">
        <v>12</v>
      </c>
      <c r="K12" s="10">
        <f t="shared" si="0"/>
        <v>1</v>
      </c>
      <c r="L12" s="14" t="s">
        <v>166</v>
      </c>
      <c r="M12" s="14">
        <v>10</v>
      </c>
      <c r="N12" s="14">
        <v>19</v>
      </c>
      <c r="O12" s="15" t="s">
        <v>171</v>
      </c>
      <c r="P12" s="14">
        <v>0.52631578947368418</v>
      </c>
      <c r="Q12" s="8" t="s">
        <v>168</v>
      </c>
      <c r="R12" s="8" t="s">
        <v>168</v>
      </c>
      <c r="S12" s="8" t="s">
        <v>139</v>
      </c>
      <c r="T12" s="8" t="s">
        <v>168</v>
      </c>
      <c r="U12" s="8" t="s">
        <v>168</v>
      </c>
      <c r="V12" s="13" t="s">
        <v>169</v>
      </c>
      <c r="W12" s="13" t="s">
        <v>170</v>
      </c>
      <c r="X12" s="8">
        <v>1</v>
      </c>
    </row>
    <row r="13" spans="1:32" ht="18" customHeight="1">
      <c r="A13" s="8" t="s">
        <v>21</v>
      </c>
      <c r="B13" s="8" t="s">
        <v>135</v>
      </c>
      <c r="C13" s="13" t="s">
        <v>143</v>
      </c>
      <c r="D13" s="8" t="s">
        <v>134</v>
      </c>
      <c r="E13" s="14">
        <v>3</v>
      </c>
      <c r="F13" s="14" t="s">
        <v>82</v>
      </c>
      <c r="G13" s="14" t="s">
        <v>137</v>
      </c>
      <c r="H13" s="14">
        <v>20</v>
      </c>
      <c r="I13" s="14" t="s">
        <v>137</v>
      </c>
      <c r="J13" s="14">
        <v>20</v>
      </c>
      <c r="K13" s="10">
        <f t="shared" si="0"/>
        <v>1</v>
      </c>
      <c r="L13" s="14" t="s">
        <v>76</v>
      </c>
      <c r="M13" s="14">
        <v>1.58</v>
      </c>
      <c r="N13" s="14">
        <v>1.75</v>
      </c>
      <c r="O13" s="15" t="s">
        <v>138</v>
      </c>
      <c r="P13" s="14">
        <v>0.90285714285714291</v>
      </c>
      <c r="Q13" s="8" t="s">
        <v>78</v>
      </c>
      <c r="R13" s="8" t="s">
        <v>78</v>
      </c>
      <c r="S13" s="8" t="s">
        <v>139</v>
      </c>
      <c r="T13" s="8" t="s">
        <v>78</v>
      </c>
      <c r="U13" s="8" t="s">
        <v>78</v>
      </c>
      <c r="V13" s="13"/>
      <c r="W13" s="13"/>
    </row>
    <row r="14" spans="1:32" ht="18" customHeight="1">
      <c r="A14" s="9" t="s">
        <v>21</v>
      </c>
      <c r="B14" s="9" t="s">
        <v>59</v>
      </c>
      <c r="C14" s="1" t="s">
        <v>67</v>
      </c>
      <c r="D14" s="9" t="s">
        <v>70</v>
      </c>
      <c r="E14" s="10">
        <v>3</v>
      </c>
      <c r="F14" s="10" t="s">
        <v>82</v>
      </c>
      <c r="G14" s="10">
        <v>17</v>
      </c>
      <c r="H14" s="10">
        <v>20</v>
      </c>
      <c r="I14" s="10">
        <v>0</v>
      </c>
      <c r="J14" s="10">
        <v>20</v>
      </c>
      <c r="K14" s="10">
        <f t="shared" si="0"/>
        <v>1</v>
      </c>
      <c r="L14" s="10" t="s">
        <v>62</v>
      </c>
      <c r="M14" s="10">
        <v>72</v>
      </c>
      <c r="N14" s="10">
        <v>640</v>
      </c>
      <c r="O14" s="7" t="s">
        <v>71</v>
      </c>
      <c r="P14" s="10">
        <v>0.1125</v>
      </c>
      <c r="Q14" s="9" t="s">
        <v>64</v>
      </c>
      <c r="R14" s="9" t="s">
        <v>64</v>
      </c>
      <c r="S14" s="9" t="s">
        <v>39</v>
      </c>
      <c r="T14" s="9" t="s">
        <v>64</v>
      </c>
      <c r="U14" s="9" t="s">
        <v>64</v>
      </c>
      <c r="V14" s="1" t="s">
        <v>65</v>
      </c>
      <c r="W14" s="1"/>
      <c r="X14" s="9"/>
    </row>
    <row r="15" spans="1:32" ht="18" customHeight="1">
      <c r="A15" s="8" t="s">
        <v>21</v>
      </c>
      <c r="B15" s="8" t="s">
        <v>135</v>
      </c>
      <c r="C15" s="13" t="s">
        <v>140</v>
      </c>
      <c r="D15" s="8" t="s">
        <v>134</v>
      </c>
      <c r="E15" s="14">
        <v>3</v>
      </c>
      <c r="F15" s="14" t="s">
        <v>82</v>
      </c>
      <c r="G15" s="14" t="s">
        <v>137</v>
      </c>
      <c r="H15" s="14">
        <v>20</v>
      </c>
      <c r="I15" s="14" t="s">
        <v>137</v>
      </c>
      <c r="J15" s="14">
        <v>20</v>
      </c>
      <c r="K15" s="10">
        <f t="shared" si="0"/>
        <v>1</v>
      </c>
      <c r="L15" s="14" t="s">
        <v>76</v>
      </c>
      <c r="M15" s="14">
        <v>2.38</v>
      </c>
      <c r="N15" s="14">
        <v>3.35</v>
      </c>
      <c r="O15" s="15" t="s">
        <v>138</v>
      </c>
      <c r="P15" s="14">
        <v>0.71044776119402975</v>
      </c>
      <c r="Q15" s="8" t="s">
        <v>78</v>
      </c>
      <c r="R15" s="8" t="s">
        <v>78</v>
      </c>
      <c r="S15" s="8" t="s">
        <v>139</v>
      </c>
      <c r="T15" s="8" t="s">
        <v>78</v>
      </c>
      <c r="U15" s="8" t="s">
        <v>78</v>
      </c>
      <c r="V15" s="13"/>
      <c r="W15" s="13"/>
    </row>
    <row r="16" spans="1:32" ht="18" customHeight="1">
      <c r="A16" s="9" t="s">
        <v>21</v>
      </c>
      <c r="B16" s="9" t="s">
        <v>59</v>
      </c>
      <c r="C16" s="1" t="s">
        <v>66</v>
      </c>
      <c r="D16" s="9" t="s">
        <v>70</v>
      </c>
      <c r="E16" s="10">
        <v>4</v>
      </c>
      <c r="F16" s="10" t="s">
        <v>82</v>
      </c>
      <c r="G16" s="10">
        <v>20</v>
      </c>
      <c r="H16" s="10">
        <v>20</v>
      </c>
      <c r="I16" s="10">
        <v>20</v>
      </c>
      <c r="J16" s="10">
        <v>20</v>
      </c>
      <c r="K16" s="10">
        <f t="shared" si="0"/>
        <v>1</v>
      </c>
      <c r="L16" s="10" t="s">
        <v>62</v>
      </c>
      <c r="M16" s="10">
        <v>70</v>
      </c>
      <c r="N16" s="10">
        <v>190</v>
      </c>
      <c r="O16" s="7" t="s">
        <v>71</v>
      </c>
      <c r="P16" s="10">
        <v>0.36842105263157893</v>
      </c>
      <c r="Q16" s="9" t="s">
        <v>64</v>
      </c>
      <c r="R16" s="9" t="s">
        <v>64</v>
      </c>
      <c r="S16" s="9" t="s">
        <v>39</v>
      </c>
      <c r="T16" s="9" t="s">
        <v>64</v>
      </c>
      <c r="U16" s="9" t="s">
        <v>64</v>
      </c>
      <c r="V16" s="1" t="s">
        <v>65</v>
      </c>
      <c r="W16" s="1"/>
      <c r="X16" s="9"/>
    </row>
    <row r="17" spans="1:24" ht="18" customHeight="1">
      <c r="A17" s="8" t="s">
        <v>21</v>
      </c>
      <c r="B17" s="8" t="s">
        <v>135</v>
      </c>
      <c r="C17" s="13" t="s">
        <v>195</v>
      </c>
      <c r="D17" s="8" t="s">
        <v>134</v>
      </c>
      <c r="E17" s="14">
        <v>4</v>
      </c>
      <c r="F17" s="14" t="s">
        <v>82</v>
      </c>
      <c r="G17" s="14" t="s">
        <v>137</v>
      </c>
      <c r="H17" s="14">
        <v>20</v>
      </c>
      <c r="I17" s="14" t="s">
        <v>137</v>
      </c>
      <c r="J17" s="14">
        <v>20</v>
      </c>
      <c r="K17" s="10">
        <f t="shared" si="0"/>
        <v>1</v>
      </c>
      <c r="L17" s="14" t="s">
        <v>76</v>
      </c>
      <c r="M17" s="14">
        <v>0.94</v>
      </c>
      <c r="N17" s="14">
        <v>1.35</v>
      </c>
      <c r="O17" s="15" t="s">
        <v>138</v>
      </c>
      <c r="P17" s="14">
        <v>0.69629629629629619</v>
      </c>
      <c r="Q17" s="8" t="s">
        <v>78</v>
      </c>
      <c r="R17" s="8" t="s">
        <v>78</v>
      </c>
      <c r="S17" s="8" t="s">
        <v>139</v>
      </c>
      <c r="T17" s="8" t="s">
        <v>78</v>
      </c>
      <c r="U17" s="8" t="s">
        <v>78</v>
      </c>
      <c r="V17" s="13"/>
      <c r="W17" s="13"/>
    </row>
    <row r="18" spans="1:24" ht="18" customHeight="1">
      <c r="A18" s="8" t="s">
        <v>21</v>
      </c>
      <c r="B18" s="8" t="s">
        <v>135</v>
      </c>
      <c r="C18" s="13" t="s">
        <v>145</v>
      </c>
      <c r="D18" s="8" t="s">
        <v>134</v>
      </c>
      <c r="E18" s="14">
        <v>6</v>
      </c>
      <c r="F18" s="14" t="s">
        <v>82</v>
      </c>
      <c r="G18" s="14" t="s">
        <v>137</v>
      </c>
      <c r="H18" s="14">
        <v>20</v>
      </c>
      <c r="I18" s="14" t="s">
        <v>137</v>
      </c>
      <c r="J18" s="14">
        <v>20</v>
      </c>
      <c r="K18" s="10">
        <f t="shared" si="0"/>
        <v>1</v>
      </c>
      <c r="L18" s="14" t="s">
        <v>76</v>
      </c>
      <c r="M18" s="14">
        <v>2.15</v>
      </c>
      <c r="N18" s="14">
        <v>2.75</v>
      </c>
      <c r="O18" s="15" t="s">
        <v>138</v>
      </c>
      <c r="P18" s="14">
        <v>0.78181818181818175</v>
      </c>
      <c r="Q18" s="8" t="s">
        <v>78</v>
      </c>
      <c r="R18" s="8" t="s">
        <v>78</v>
      </c>
      <c r="S18" s="8" t="s">
        <v>139</v>
      </c>
      <c r="T18" s="8" t="s">
        <v>78</v>
      </c>
      <c r="U18" s="8" t="s">
        <v>78</v>
      </c>
      <c r="V18" s="13"/>
      <c r="W18" s="13"/>
    </row>
    <row r="19" spans="1:24" ht="18" customHeight="1">
      <c r="A19" s="9" t="s">
        <v>21</v>
      </c>
      <c r="B19" s="9" t="s">
        <v>59</v>
      </c>
      <c r="C19" s="1" t="s">
        <v>60</v>
      </c>
      <c r="D19" s="9" t="s">
        <v>70</v>
      </c>
      <c r="E19" s="10">
        <v>8</v>
      </c>
      <c r="F19" s="10" t="s">
        <v>82</v>
      </c>
      <c r="G19" s="10">
        <v>20</v>
      </c>
      <c r="H19" s="10">
        <v>20</v>
      </c>
      <c r="I19" s="10">
        <v>20</v>
      </c>
      <c r="J19" s="10">
        <v>20</v>
      </c>
      <c r="K19" s="10">
        <f t="shared" si="0"/>
        <v>1</v>
      </c>
      <c r="L19" s="10" t="s">
        <v>62</v>
      </c>
      <c r="M19" s="10">
        <v>23</v>
      </c>
      <c r="N19" s="10">
        <v>120</v>
      </c>
      <c r="O19" s="7" t="s">
        <v>71</v>
      </c>
      <c r="P19" s="10">
        <v>0.19166666666666668</v>
      </c>
      <c r="Q19" s="9" t="s">
        <v>64</v>
      </c>
      <c r="R19" s="9" t="s">
        <v>64</v>
      </c>
      <c r="S19" s="9" t="s">
        <v>39</v>
      </c>
      <c r="T19" s="9" t="s">
        <v>64</v>
      </c>
      <c r="U19" s="9" t="s">
        <v>64</v>
      </c>
      <c r="V19" s="1" t="s">
        <v>65</v>
      </c>
      <c r="W19" s="1"/>
      <c r="X19" s="9"/>
    </row>
    <row r="20" spans="1:24" ht="18" customHeight="1">
      <c r="A20" s="8" t="s">
        <v>21</v>
      </c>
      <c r="B20" s="8" t="s">
        <v>163</v>
      </c>
      <c r="C20" s="13" t="s">
        <v>164</v>
      </c>
      <c r="D20" s="8" t="s">
        <v>165</v>
      </c>
      <c r="E20" s="14">
        <v>8</v>
      </c>
      <c r="F20" s="14" t="s">
        <v>82</v>
      </c>
      <c r="G20" s="14">
        <v>15</v>
      </c>
      <c r="H20" s="14">
        <v>15</v>
      </c>
      <c r="I20" s="14">
        <v>10</v>
      </c>
      <c r="J20" s="14">
        <v>12</v>
      </c>
      <c r="K20" s="10">
        <f t="shared" si="0"/>
        <v>1</v>
      </c>
      <c r="L20" s="14" t="s">
        <v>166</v>
      </c>
      <c r="M20" s="14">
        <v>2</v>
      </c>
      <c r="N20" s="14">
        <v>2</v>
      </c>
      <c r="O20" s="15" t="s">
        <v>167</v>
      </c>
      <c r="P20" s="14">
        <v>1</v>
      </c>
      <c r="Q20" s="8" t="s">
        <v>168</v>
      </c>
      <c r="R20" s="8" t="s">
        <v>168</v>
      </c>
      <c r="S20" s="8" t="s">
        <v>139</v>
      </c>
      <c r="T20" s="8" t="s">
        <v>168</v>
      </c>
      <c r="U20" s="8" t="s">
        <v>168</v>
      </c>
      <c r="V20" s="13" t="s">
        <v>169</v>
      </c>
      <c r="W20" s="13" t="s">
        <v>170</v>
      </c>
      <c r="X20" s="8">
        <v>1</v>
      </c>
    </row>
    <row r="21" spans="1:24" ht="18" customHeight="1">
      <c r="A21" s="8" t="s">
        <v>21</v>
      </c>
      <c r="B21" s="8" t="s">
        <v>135</v>
      </c>
      <c r="C21" s="13" t="s">
        <v>92</v>
      </c>
      <c r="D21" s="8" t="s">
        <v>134</v>
      </c>
      <c r="E21" s="14">
        <v>8</v>
      </c>
      <c r="F21" s="14" t="s">
        <v>82</v>
      </c>
      <c r="G21" s="14" t="s">
        <v>137</v>
      </c>
      <c r="H21" s="14">
        <v>20</v>
      </c>
      <c r="I21" s="14" t="s">
        <v>137</v>
      </c>
      <c r="J21" s="14">
        <v>20</v>
      </c>
      <c r="K21" s="10">
        <f t="shared" si="0"/>
        <v>1</v>
      </c>
      <c r="L21" s="14" t="s">
        <v>76</v>
      </c>
      <c r="M21" s="14">
        <v>0.75</v>
      </c>
      <c r="N21" s="14">
        <v>2.3199999999999998</v>
      </c>
      <c r="O21" s="15" t="s">
        <v>138</v>
      </c>
      <c r="P21" s="14">
        <v>0.32327586206896552</v>
      </c>
      <c r="Q21" s="8" t="s">
        <v>78</v>
      </c>
      <c r="R21" s="8" t="s">
        <v>78</v>
      </c>
      <c r="S21" s="8" t="s">
        <v>139</v>
      </c>
      <c r="T21" s="8" t="s">
        <v>78</v>
      </c>
      <c r="U21" s="8" t="s">
        <v>78</v>
      </c>
      <c r="V21" s="13"/>
      <c r="W21" s="13"/>
    </row>
    <row r="22" spans="1:24" ht="18" customHeight="1">
      <c r="A22" s="9" t="s">
        <v>21</v>
      </c>
      <c r="B22" s="9" t="s">
        <v>59</v>
      </c>
      <c r="C22" s="1" t="s">
        <v>68</v>
      </c>
      <c r="D22" s="9" t="s">
        <v>70</v>
      </c>
      <c r="E22" s="10">
        <v>10</v>
      </c>
      <c r="F22" s="10" t="s">
        <v>82</v>
      </c>
      <c r="G22" s="10">
        <v>20</v>
      </c>
      <c r="H22" s="10">
        <v>20</v>
      </c>
      <c r="I22" s="10">
        <v>16</v>
      </c>
      <c r="J22" s="10">
        <v>20</v>
      </c>
      <c r="K22" s="10">
        <f t="shared" si="0"/>
        <v>1</v>
      </c>
      <c r="L22" s="10" t="s">
        <v>62</v>
      </c>
      <c r="M22" s="10">
        <v>4.3</v>
      </c>
      <c r="N22" s="10">
        <v>53</v>
      </c>
      <c r="O22" s="7" t="s">
        <v>71</v>
      </c>
      <c r="P22" s="10">
        <v>8.1132075471698109E-2</v>
      </c>
      <c r="Q22" s="9" t="s">
        <v>64</v>
      </c>
      <c r="R22" s="9" t="s">
        <v>64</v>
      </c>
      <c r="S22" s="9" t="s">
        <v>39</v>
      </c>
      <c r="T22" s="9" t="s">
        <v>64</v>
      </c>
      <c r="U22" s="9" t="s">
        <v>64</v>
      </c>
      <c r="V22" s="1" t="s">
        <v>65</v>
      </c>
      <c r="W22" s="1"/>
      <c r="X22" s="9"/>
    </row>
    <row r="23" spans="1:24" ht="18" customHeight="1">
      <c r="A23" s="9" t="s">
        <v>21</v>
      </c>
      <c r="B23" s="9" t="s">
        <v>59</v>
      </c>
      <c r="C23" s="1" t="s">
        <v>69</v>
      </c>
      <c r="D23" s="9" t="s">
        <v>70</v>
      </c>
      <c r="E23" s="10">
        <v>11</v>
      </c>
      <c r="F23" s="10" t="s">
        <v>82</v>
      </c>
      <c r="G23" s="10">
        <v>20</v>
      </c>
      <c r="H23" s="10">
        <v>20</v>
      </c>
      <c r="I23" s="10">
        <v>19</v>
      </c>
      <c r="J23" s="10">
        <v>20</v>
      </c>
      <c r="K23" s="10">
        <f t="shared" si="0"/>
        <v>1</v>
      </c>
      <c r="L23" s="10" t="s">
        <v>62</v>
      </c>
      <c r="M23" s="10">
        <v>3.3</v>
      </c>
      <c r="N23" s="10">
        <v>9</v>
      </c>
      <c r="O23" s="7" t="s">
        <v>71</v>
      </c>
      <c r="P23" s="10">
        <v>0.36666666666666664</v>
      </c>
      <c r="Q23" s="9" t="s">
        <v>64</v>
      </c>
      <c r="R23" s="9" t="s">
        <v>64</v>
      </c>
      <c r="S23" s="9" t="s">
        <v>39</v>
      </c>
      <c r="T23" s="9" t="s">
        <v>64</v>
      </c>
      <c r="U23" s="9" t="s">
        <v>64</v>
      </c>
      <c r="V23" s="1" t="s">
        <v>65</v>
      </c>
      <c r="W23" s="1"/>
      <c r="X23" s="9"/>
    </row>
    <row r="24" spans="1:24" ht="18" customHeight="1">
      <c r="A24" s="9" t="s">
        <v>21</v>
      </c>
      <c r="B24" s="9" t="s">
        <v>72</v>
      </c>
      <c r="C24" s="1" t="s">
        <v>73</v>
      </c>
      <c r="D24" s="9" t="s">
        <v>74</v>
      </c>
      <c r="E24" s="10">
        <v>12</v>
      </c>
      <c r="F24" s="10" t="s">
        <v>82</v>
      </c>
      <c r="G24" s="10" t="s">
        <v>75</v>
      </c>
      <c r="H24" s="10">
        <v>15</v>
      </c>
      <c r="I24" s="10" t="s">
        <v>75</v>
      </c>
      <c r="J24" s="10">
        <v>15</v>
      </c>
      <c r="K24" s="10">
        <f t="shared" si="0"/>
        <v>1</v>
      </c>
      <c r="L24" s="10" t="s">
        <v>76</v>
      </c>
      <c r="M24" s="10">
        <v>1960</v>
      </c>
      <c r="N24" s="10">
        <v>2830</v>
      </c>
      <c r="O24" s="7" t="s">
        <v>77</v>
      </c>
      <c r="P24" s="10">
        <v>0.69257950530035339</v>
      </c>
      <c r="Q24" s="10" t="s">
        <v>78</v>
      </c>
      <c r="R24" s="10" t="s">
        <v>78</v>
      </c>
      <c r="S24" s="10" t="s">
        <v>39</v>
      </c>
      <c r="T24" s="10" t="s">
        <v>78</v>
      </c>
      <c r="U24" s="10" t="s">
        <v>78</v>
      </c>
      <c r="V24" s="1"/>
      <c r="W24" s="1"/>
      <c r="X24" s="9"/>
    </row>
    <row r="25" spans="1:24" ht="18" customHeight="1">
      <c r="A25" s="2" t="s">
        <v>21</v>
      </c>
      <c r="B25" s="2" t="s">
        <v>79</v>
      </c>
      <c r="C25" s="2" t="s">
        <v>80</v>
      </c>
      <c r="D25" s="2" t="s">
        <v>190</v>
      </c>
      <c r="E25" s="3">
        <v>1</v>
      </c>
      <c r="F25" s="3" t="s">
        <v>82</v>
      </c>
      <c r="G25" s="3" t="s">
        <v>81</v>
      </c>
      <c r="H25" s="3">
        <v>30</v>
      </c>
      <c r="I25" s="3" t="s">
        <v>81</v>
      </c>
      <c r="J25" s="3">
        <v>30</v>
      </c>
      <c r="K25" s="10">
        <f t="shared" si="0"/>
        <v>2</v>
      </c>
      <c r="L25" s="3" t="s">
        <v>82</v>
      </c>
      <c r="M25" s="3">
        <v>0.01</v>
      </c>
      <c r="N25" s="3">
        <v>0.03</v>
      </c>
      <c r="O25" s="3" t="s">
        <v>83</v>
      </c>
      <c r="P25" s="3">
        <v>0.33</v>
      </c>
      <c r="Q25" s="3" t="s">
        <v>81</v>
      </c>
      <c r="R25" s="3" t="s">
        <v>81</v>
      </c>
      <c r="S25" s="3" t="s">
        <v>84</v>
      </c>
      <c r="T25" s="3" t="s">
        <v>81</v>
      </c>
      <c r="U25" s="3" t="s">
        <v>81</v>
      </c>
      <c r="V25" s="2" t="s">
        <v>85</v>
      </c>
      <c r="W25" s="4"/>
      <c r="X25" s="4"/>
    </row>
    <row r="26" spans="1:24" ht="18" customHeight="1">
      <c r="A26" s="8" t="s">
        <v>21</v>
      </c>
      <c r="B26" s="8" t="s">
        <v>173</v>
      </c>
      <c r="C26" s="13" t="s">
        <v>174</v>
      </c>
      <c r="D26" s="8" t="s">
        <v>175</v>
      </c>
      <c r="E26" s="14">
        <v>1</v>
      </c>
      <c r="F26" s="14" t="s">
        <v>82</v>
      </c>
      <c r="G26" s="14">
        <v>30</v>
      </c>
      <c r="H26" s="14">
        <v>31</v>
      </c>
      <c r="I26" s="14">
        <v>21</v>
      </c>
      <c r="J26" s="14">
        <v>31</v>
      </c>
      <c r="K26" s="10">
        <f t="shared" si="0"/>
        <v>2</v>
      </c>
      <c r="L26" s="14" t="s">
        <v>76</v>
      </c>
      <c r="M26" s="14">
        <v>1E-3</v>
      </c>
      <c r="N26" s="14">
        <v>3.0000000000000001E-3</v>
      </c>
      <c r="O26" s="15" t="s">
        <v>176</v>
      </c>
      <c r="P26" s="14">
        <v>0.33333333333333331</v>
      </c>
      <c r="Q26" s="8" t="s">
        <v>177</v>
      </c>
      <c r="R26" s="8" t="s">
        <v>177</v>
      </c>
      <c r="S26" s="8" t="s">
        <v>178</v>
      </c>
      <c r="T26" s="8" t="s">
        <v>179</v>
      </c>
      <c r="U26" s="8" t="s">
        <v>179</v>
      </c>
      <c r="V26" s="13" t="s">
        <v>180</v>
      </c>
      <c r="W26" s="13"/>
      <c r="X26" s="8">
        <v>1</v>
      </c>
    </row>
    <row r="27" spans="1:24" ht="18" customHeight="1">
      <c r="A27" s="2" t="s">
        <v>21</v>
      </c>
      <c r="B27" s="2" t="s">
        <v>79</v>
      </c>
      <c r="C27" s="2" t="s">
        <v>86</v>
      </c>
      <c r="D27" s="2" t="s">
        <v>190</v>
      </c>
      <c r="E27" s="3">
        <v>2</v>
      </c>
      <c r="F27" s="3" t="s">
        <v>82</v>
      </c>
      <c r="G27" s="3" t="s">
        <v>81</v>
      </c>
      <c r="H27" s="3">
        <v>30</v>
      </c>
      <c r="I27" s="3" t="s">
        <v>81</v>
      </c>
      <c r="J27" s="3">
        <v>30</v>
      </c>
      <c r="K27" s="10">
        <f t="shared" si="0"/>
        <v>2</v>
      </c>
      <c r="L27" s="3" t="s">
        <v>82</v>
      </c>
      <c r="M27" s="3">
        <v>0.16</v>
      </c>
      <c r="N27" s="3">
        <v>0.48</v>
      </c>
      <c r="O27" s="3" t="s">
        <v>83</v>
      </c>
      <c r="P27" s="3">
        <v>0.33</v>
      </c>
      <c r="Q27" s="3" t="s">
        <v>81</v>
      </c>
      <c r="R27" s="3" t="s">
        <v>81</v>
      </c>
      <c r="S27" s="3" t="s">
        <v>84</v>
      </c>
      <c r="T27" s="3" t="s">
        <v>81</v>
      </c>
      <c r="U27" s="3" t="s">
        <v>81</v>
      </c>
      <c r="V27" s="2" t="s">
        <v>85</v>
      </c>
      <c r="W27" s="4"/>
      <c r="X27" s="4"/>
    </row>
    <row r="28" spans="1:24" ht="18" customHeight="1">
      <c r="A28" s="8" t="s">
        <v>21</v>
      </c>
      <c r="B28" s="8" t="s">
        <v>198</v>
      </c>
      <c r="C28" s="13" t="s">
        <v>201</v>
      </c>
      <c r="D28" s="8" t="s">
        <v>199</v>
      </c>
      <c r="E28" s="14">
        <v>6</v>
      </c>
      <c r="F28" s="14" t="s">
        <v>82</v>
      </c>
      <c r="G28" s="14">
        <v>31</v>
      </c>
      <c r="H28" s="14">
        <v>40</v>
      </c>
      <c r="I28" s="14">
        <v>20</v>
      </c>
      <c r="J28" s="14">
        <v>40</v>
      </c>
      <c r="K28" s="10">
        <f t="shared" si="0"/>
        <v>2</v>
      </c>
      <c r="L28" s="14" t="s">
        <v>82</v>
      </c>
      <c r="M28" s="14">
        <v>1.39</v>
      </c>
      <c r="N28" s="14">
        <v>1.91</v>
      </c>
      <c r="O28" s="15" t="s">
        <v>200</v>
      </c>
      <c r="P28" s="21">
        <v>0.72774869109947637</v>
      </c>
      <c r="S28" s="8" t="s">
        <v>27</v>
      </c>
      <c r="V28" s="13"/>
      <c r="W28" s="13"/>
    </row>
    <row r="29" spans="1:24" ht="18" customHeight="1">
      <c r="A29" s="8" t="s">
        <v>21</v>
      </c>
      <c r="B29" s="8" t="s">
        <v>198</v>
      </c>
      <c r="C29" s="13" t="s">
        <v>116</v>
      </c>
      <c r="D29" s="8" t="s">
        <v>199</v>
      </c>
      <c r="E29" s="14">
        <v>7</v>
      </c>
      <c r="F29" s="14" t="s">
        <v>82</v>
      </c>
      <c r="G29" s="14">
        <v>35</v>
      </c>
      <c r="H29" s="14">
        <v>40</v>
      </c>
      <c r="I29" s="14">
        <v>32</v>
      </c>
      <c r="J29" s="14">
        <v>40</v>
      </c>
      <c r="K29" s="10">
        <f t="shared" si="0"/>
        <v>2</v>
      </c>
      <c r="L29" s="14" t="s">
        <v>82</v>
      </c>
      <c r="M29" s="14">
        <v>2.34</v>
      </c>
      <c r="N29" s="14">
        <v>3.35</v>
      </c>
      <c r="O29" s="15" t="s">
        <v>200</v>
      </c>
      <c r="P29" s="21">
        <v>0.69850746268656705</v>
      </c>
      <c r="S29" s="8" t="s">
        <v>186</v>
      </c>
      <c r="V29" s="13"/>
      <c r="W29" s="13"/>
    </row>
    <row r="30" spans="1:24" ht="18" customHeight="1">
      <c r="A30" s="8" t="s">
        <v>21</v>
      </c>
      <c r="B30" s="8" t="s">
        <v>224</v>
      </c>
      <c r="C30" s="13" t="s">
        <v>225</v>
      </c>
      <c r="D30" s="8" t="s">
        <v>199</v>
      </c>
      <c r="E30" s="14">
        <v>4</v>
      </c>
      <c r="F30" s="14" t="s">
        <v>82</v>
      </c>
      <c r="G30" s="14">
        <v>48</v>
      </c>
      <c r="H30" s="14">
        <v>48</v>
      </c>
      <c r="I30" s="14">
        <v>44</v>
      </c>
      <c r="J30" s="14">
        <v>48</v>
      </c>
      <c r="K30" s="10">
        <f t="shared" si="0"/>
        <v>2</v>
      </c>
      <c r="L30" s="14" t="s">
        <v>82</v>
      </c>
      <c r="M30" s="14">
        <v>0.28999999999999998</v>
      </c>
      <c r="N30" s="14">
        <v>1.08</v>
      </c>
      <c r="O30" s="15" t="s">
        <v>183</v>
      </c>
      <c r="P30" s="21">
        <f>M30/N30</f>
        <v>0.26851851851851849</v>
      </c>
      <c r="V30" s="13"/>
      <c r="W30" s="13"/>
    </row>
    <row r="31" spans="1:24" ht="18" customHeight="1">
      <c r="A31" s="8" t="s">
        <v>21</v>
      </c>
      <c r="B31" s="8" t="s">
        <v>224</v>
      </c>
      <c r="C31" s="13" t="s">
        <v>188</v>
      </c>
      <c r="D31" s="8" t="s">
        <v>199</v>
      </c>
      <c r="E31" s="14">
        <v>2</v>
      </c>
      <c r="F31" s="14" t="s">
        <v>82</v>
      </c>
      <c r="G31" s="14">
        <v>48</v>
      </c>
      <c r="H31" s="14">
        <v>48</v>
      </c>
      <c r="I31" s="14">
        <v>48</v>
      </c>
      <c r="J31" s="14">
        <v>48</v>
      </c>
      <c r="K31" s="10">
        <f t="shared" si="0"/>
        <v>2</v>
      </c>
      <c r="L31" s="14" t="s">
        <v>82</v>
      </c>
      <c r="M31" s="14">
        <v>0.56000000000000005</v>
      </c>
      <c r="N31" s="14">
        <v>1.61</v>
      </c>
      <c r="O31" s="15" t="s">
        <v>183</v>
      </c>
      <c r="P31" s="21">
        <f t="shared" ref="P31:P32" si="1">M31/N31</f>
        <v>0.34782608695652173</v>
      </c>
      <c r="V31" s="13"/>
      <c r="W31" s="13"/>
    </row>
    <row r="32" spans="1:24" ht="18" customHeight="1">
      <c r="A32" s="8" t="s">
        <v>21</v>
      </c>
      <c r="B32" s="8" t="s">
        <v>224</v>
      </c>
      <c r="C32" s="13" t="s">
        <v>92</v>
      </c>
      <c r="D32" s="8" t="s">
        <v>199</v>
      </c>
      <c r="E32" s="14">
        <v>8</v>
      </c>
      <c r="F32" s="14" t="s">
        <v>82</v>
      </c>
      <c r="G32" s="14">
        <v>48</v>
      </c>
      <c r="H32" s="14">
        <v>48</v>
      </c>
      <c r="I32" s="14">
        <v>48</v>
      </c>
      <c r="J32" s="14">
        <v>48</v>
      </c>
      <c r="K32" s="10">
        <f t="shared" si="0"/>
        <v>2</v>
      </c>
      <c r="L32" s="14" t="s">
        <v>82</v>
      </c>
      <c r="M32" s="14">
        <v>0.37</v>
      </c>
      <c r="N32" s="14">
        <v>0.86</v>
      </c>
      <c r="O32" s="15" t="s">
        <v>183</v>
      </c>
      <c r="P32" s="21">
        <f t="shared" si="1"/>
        <v>0.43023255813953487</v>
      </c>
      <c r="V32" s="13"/>
      <c r="W32" s="13"/>
    </row>
    <row r="33" spans="1:24" ht="18" customHeight="1">
      <c r="A33" s="9" t="s">
        <v>21</v>
      </c>
      <c r="B33" s="9" t="s">
        <v>47</v>
      </c>
      <c r="C33" s="1" t="s">
        <v>188</v>
      </c>
      <c r="D33" s="9" t="s">
        <v>49</v>
      </c>
      <c r="E33" s="10">
        <v>2</v>
      </c>
      <c r="F33" s="10" t="s">
        <v>82</v>
      </c>
      <c r="G33" s="10" t="s">
        <v>50</v>
      </c>
      <c r="H33" s="10">
        <v>44</v>
      </c>
      <c r="I33" s="10" t="s">
        <v>50</v>
      </c>
      <c r="J33" s="10">
        <v>44</v>
      </c>
      <c r="K33" s="10">
        <f t="shared" si="0"/>
        <v>2</v>
      </c>
      <c r="L33" s="10" t="s">
        <v>51</v>
      </c>
      <c r="M33" s="10"/>
      <c r="N33" s="10"/>
      <c r="O33" s="7"/>
      <c r="P33" s="10">
        <v>0.28799999999999998</v>
      </c>
      <c r="Q33" s="9" t="s">
        <v>52</v>
      </c>
      <c r="R33" s="9" t="s">
        <v>52</v>
      </c>
      <c r="S33" s="9" t="s">
        <v>27</v>
      </c>
      <c r="T33" s="9" t="s">
        <v>52</v>
      </c>
      <c r="U33" s="9" t="s">
        <v>52</v>
      </c>
      <c r="V33" s="1"/>
      <c r="W33" s="1"/>
      <c r="X33" s="9"/>
    </row>
    <row r="34" spans="1:24" ht="18" customHeight="1">
      <c r="A34" s="9" t="s">
        <v>21</v>
      </c>
      <c r="B34" s="9" t="s">
        <v>47</v>
      </c>
      <c r="C34" s="1" t="s">
        <v>48</v>
      </c>
      <c r="D34" s="9" t="s">
        <v>49</v>
      </c>
      <c r="E34" s="10">
        <v>8</v>
      </c>
      <c r="F34" s="10" t="s">
        <v>82</v>
      </c>
      <c r="G34" s="10" t="s">
        <v>50</v>
      </c>
      <c r="H34" s="10">
        <v>44</v>
      </c>
      <c r="I34" s="10" t="s">
        <v>50</v>
      </c>
      <c r="J34" s="10">
        <v>44</v>
      </c>
      <c r="K34" s="10">
        <f t="shared" si="0"/>
        <v>2</v>
      </c>
      <c r="L34" s="10" t="s">
        <v>51</v>
      </c>
      <c r="M34" s="10"/>
      <c r="N34" s="10"/>
      <c r="O34" s="7"/>
      <c r="P34" s="10">
        <v>0.40300000000000002</v>
      </c>
      <c r="Q34" s="9" t="s">
        <v>52</v>
      </c>
      <c r="R34" s="9" t="s">
        <v>52</v>
      </c>
      <c r="S34" s="9" t="s">
        <v>27</v>
      </c>
      <c r="T34" s="9" t="s">
        <v>52</v>
      </c>
      <c r="U34" s="9" t="s">
        <v>52</v>
      </c>
      <c r="V34" s="1"/>
      <c r="W34" s="1"/>
      <c r="X34" s="9"/>
    </row>
    <row r="35" spans="1:24" ht="18" customHeight="1">
      <c r="A35" s="8" t="s">
        <v>21</v>
      </c>
      <c r="B35" s="8" t="s">
        <v>146</v>
      </c>
      <c r="C35" s="13" t="s">
        <v>152</v>
      </c>
      <c r="D35" s="8" t="s">
        <v>148</v>
      </c>
      <c r="E35" s="14">
        <v>1</v>
      </c>
      <c r="F35" s="14" t="s">
        <v>82</v>
      </c>
      <c r="G35" s="14">
        <v>72</v>
      </c>
      <c r="H35" s="14">
        <v>72</v>
      </c>
      <c r="I35" s="14">
        <v>69</v>
      </c>
      <c r="J35" s="14">
        <v>69</v>
      </c>
      <c r="K35" s="10">
        <f t="shared" si="0"/>
        <v>3</v>
      </c>
      <c r="L35" s="14" t="s">
        <v>149</v>
      </c>
      <c r="M35" s="14">
        <v>0.05</v>
      </c>
      <c r="N35" s="14">
        <v>0.1</v>
      </c>
      <c r="O35" s="15" t="s">
        <v>150</v>
      </c>
      <c r="P35" s="14">
        <v>0.5</v>
      </c>
      <c r="Q35" s="8" t="s">
        <v>78</v>
      </c>
      <c r="R35" s="8" t="s">
        <v>78</v>
      </c>
      <c r="S35" s="8" t="s">
        <v>151</v>
      </c>
      <c r="T35" s="8" t="s">
        <v>78</v>
      </c>
      <c r="U35" s="8" t="s">
        <v>78</v>
      </c>
      <c r="V35" s="13"/>
      <c r="W35" s="13"/>
    </row>
    <row r="36" spans="1:24" ht="18" customHeight="1">
      <c r="A36" s="8" t="s">
        <v>21</v>
      </c>
      <c r="B36" s="8" t="s">
        <v>154</v>
      </c>
      <c r="C36" s="13" t="s">
        <v>162</v>
      </c>
      <c r="D36" s="8" t="s">
        <v>155</v>
      </c>
      <c r="E36" s="14">
        <v>1</v>
      </c>
      <c r="F36" s="14" t="s">
        <v>82</v>
      </c>
      <c r="G36" s="17">
        <v>0.20499999999999999</v>
      </c>
      <c r="H36" s="14">
        <v>88</v>
      </c>
      <c r="I36" s="17">
        <v>0.182</v>
      </c>
      <c r="J36" s="14">
        <v>88</v>
      </c>
      <c r="K36" s="10">
        <f t="shared" si="0"/>
        <v>3</v>
      </c>
      <c r="L36" s="14" t="s">
        <v>76</v>
      </c>
      <c r="M36" s="14">
        <v>61.7</v>
      </c>
      <c r="N36" s="14">
        <v>48.5</v>
      </c>
      <c r="O36" s="15" t="s">
        <v>156</v>
      </c>
      <c r="P36" s="14">
        <v>1.2721649484536084</v>
      </c>
      <c r="Q36" s="8" t="s">
        <v>157</v>
      </c>
      <c r="R36" s="8" t="s">
        <v>78</v>
      </c>
      <c r="S36" s="8" t="s">
        <v>158</v>
      </c>
      <c r="T36" s="8" t="s">
        <v>157</v>
      </c>
      <c r="U36" s="8" t="s">
        <v>78</v>
      </c>
      <c r="V36" s="13"/>
      <c r="W36" s="13"/>
    </row>
    <row r="37" spans="1:24" ht="18" customHeight="1">
      <c r="A37" s="2" t="s">
        <v>21</v>
      </c>
      <c r="B37" s="2" t="s">
        <v>100</v>
      </c>
      <c r="C37" s="2" t="s">
        <v>106</v>
      </c>
      <c r="D37" s="2" t="s">
        <v>101</v>
      </c>
      <c r="E37" s="3">
        <v>1</v>
      </c>
      <c r="F37" s="3" t="s">
        <v>82</v>
      </c>
      <c r="G37" s="3">
        <v>41</v>
      </c>
      <c r="H37" s="3">
        <v>72</v>
      </c>
      <c r="I37" s="3">
        <v>24</v>
      </c>
      <c r="J37" s="3">
        <v>72</v>
      </c>
      <c r="K37" s="10">
        <f t="shared" si="0"/>
        <v>3</v>
      </c>
      <c r="L37" s="3" t="s">
        <v>82</v>
      </c>
      <c r="M37" s="3">
        <v>2.1800000000000002</v>
      </c>
      <c r="N37" s="3">
        <v>3.16</v>
      </c>
      <c r="O37" s="3" t="s">
        <v>102</v>
      </c>
      <c r="P37" s="5">
        <v>0.689873417721519</v>
      </c>
      <c r="Q37" s="3" t="s">
        <v>81</v>
      </c>
      <c r="R37" s="3" t="s">
        <v>81</v>
      </c>
      <c r="S37" s="3" t="s">
        <v>103</v>
      </c>
      <c r="T37" s="3" t="s">
        <v>81</v>
      </c>
      <c r="U37" s="3" t="s">
        <v>81</v>
      </c>
      <c r="V37" s="2" t="s">
        <v>104</v>
      </c>
      <c r="W37" s="4"/>
      <c r="X37" s="4"/>
    </row>
    <row r="38" spans="1:24" ht="18" customHeight="1">
      <c r="A38" s="9" t="s">
        <v>21</v>
      </c>
      <c r="B38" s="9" t="s">
        <v>189</v>
      </c>
      <c r="C38" s="1" t="s">
        <v>214</v>
      </c>
      <c r="D38" s="1" t="s">
        <v>190</v>
      </c>
      <c r="E38" s="7">
        <v>1</v>
      </c>
      <c r="F38" s="14" t="s">
        <v>82</v>
      </c>
      <c r="G38" s="10">
        <v>10</v>
      </c>
      <c r="H38" s="10">
        <v>60</v>
      </c>
      <c r="I38" s="10">
        <v>6</v>
      </c>
      <c r="J38" s="10">
        <v>60</v>
      </c>
      <c r="K38" s="10">
        <f t="shared" si="0"/>
        <v>3</v>
      </c>
      <c r="L38" s="10" t="s">
        <v>82</v>
      </c>
      <c r="M38" s="10">
        <v>0.1</v>
      </c>
      <c r="N38" s="10">
        <v>0.1</v>
      </c>
      <c r="O38" s="7" t="s">
        <v>191</v>
      </c>
      <c r="P38" s="10">
        <v>1</v>
      </c>
      <c r="Q38" s="9" t="s">
        <v>184</v>
      </c>
      <c r="R38" s="9" t="s">
        <v>184</v>
      </c>
      <c r="S38" s="9" t="s">
        <v>27</v>
      </c>
      <c r="T38" s="9" t="s">
        <v>184</v>
      </c>
      <c r="U38" s="9" t="s">
        <v>184</v>
      </c>
      <c r="V38" s="1" t="s">
        <v>192</v>
      </c>
      <c r="W38" s="1"/>
      <c r="X38" s="9"/>
    </row>
    <row r="39" spans="1:24" ht="18" customHeight="1">
      <c r="A39" s="8" t="s">
        <v>21</v>
      </c>
      <c r="B39" s="8" t="s">
        <v>154</v>
      </c>
      <c r="C39" s="13" t="s">
        <v>160</v>
      </c>
      <c r="D39" s="8" t="s">
        <v>155</v>
      </c>
      <c r="E39" s="14">
        <v>1</v>
      </c>
      <c r="F39" s="14" t="s">
        <v>82</v>
      </c>
      <c r="G39" s="16">
        <v>1</v>
      </c>
      <c r="H39" s="14">
        <v>88</v>
      </c>
      <c r="I39" s="17">
        <v>0.89800000000000002</v>
      </c>
      <c r="J39" s="14">
        <v>88</v>
      </c>
      <c r="K39" s="10">
        <f t="shared" si="0"/>
        <v>3</v>
      </c>
      <c r="L39" s="14" t="s">
        <v>76</v>
      </c>
      <c r="M39" s="14">
        <v>102</v>
      </c>
      <c r="N39" s="14">
        <v>145</v>
      </c>
      <c r="O39" s="15" t="s">
        <v>156</v>
      </c>
      <c r="P39" s="14">
        <v>0.70344827586206893</v>
      </c>
      <c r="Q39" s="8" t="s">
        <v>157</v>
      </c>
      <c r="R39" s="8" t="s">
        <v>78</v>
      </c>
      <c r="S39" s="8" t="s">
        <v>158</v>
      </c>
      <c r="T39" s="8" t="s">
        <v>157</v>
      </c>
      <c r="U39" s="8" t="s">
        <v>78</v>
      </c>
      <c r="V39" s="13"/>
      <c r="W39" s="13"/>
    </row>
    <row r="40" spans="1:24" ht="18" customHeight="1">
      <c r="A40" s="2" t="s">
        <v>21</v>
      </c>
      <c r="B40" s="2" t="s">
        <v>100</v>
      </c>
      <c r="C40" s="2" t="s">
        <v>94</v>
      </c>
      <c r="D40" s="2" t="s">
        <v>101</v>
      </c>
      <c r="E40" s="3">
        <v>1</v>
      </c>
      <c r="F40" s="3" t="s">
        <v>82</v>
      </c>
      <c r="G40" s="3">
        <v>36</v>
      </c>
      <c r="H40" s="3">
        <v>72</v>
      </c>
      <c r="I40" s="3">
        <v>27</v>
      </c>
      <c r="J40" s="3">
        <v>72</v>
      </c>
      <c r="K40" s="10">
        <f t="shared" si="0"/>
        <v>3</v>
      </c>
      <c r="L40" s="3" t="s">
        <v>82</v>
      </c>
      <c r="M40" s="3">
        <v>9</v>
      </c>
      <c r="N40" s="3">
        <v>10.51</v>
      </c>
      <c r="O40" s="3" t="s">
        <v>102</v>
      </c>
      <c r="P40" s="5">
        <v>0.85632730732635587</v>
      </c>
      <c r="Q40" s="3" t="s">
        <v>81</v>
      </c>
      <c r="R40" s="3" t="s">
        <v>81</v>
      </c>
      <c r="S40" s="3" t="s">
        <v>103</v>
      </c>
      <c r="T40" s="3" t="s">
        <v>81</v>
      </c>
      <c r="U40" s="3" t="s">
        <v>81</v>
      </c>
      <c r="V40" s="2" t="s">
        <v>104</v>
      </c>
      <c r="W40" s="4"/>
      <c r="X40" s="4"/>
    </row>
    <row r="41" spans="1:24" ht="18" customHeight="1">
      <c r="A41" s="9" t="s">
        <v>21</v>
      </c>
      <c r="B41" s="9" t="s">
        <v>189</v>
      </c>
      <c r="C41" s="1" t="s">
        <v>197</v>
      </c>
      <c r="D41" s="1" t="s">
        <v>190</v>
      </c>
      <c r="E41" s="7">
        <v>1</v>
      </c>
      <c r="F41" s="14" t="s">
        <v>82</v>
      </c>
      <c r="G41" s="10">
        <v>25</v>
      </c>
      <c r="H41" s="10">
        <v>60</v>
      </c>
      <c r="I41" s="10">
        <v>19</v>
      </c>
      <c r="J41" s="10">
        <v>60</v>
      </c>
      <c r="K41" s="10">
        <f t="shared" si="0"/>
        <v>3</v>
      </c>
      <c r="L41" s="10" t="s">
        <v>82</v>
      </c>
      <c r="M41" s="10">
        <v>0.8</v>
      </c>
      <c r="N41" s="10">
        <v>1.8</v>
      </c>
      <c r="O41" s="7" t="s">
        <v>191</v>
      </c>
      <c r="P41" s="10">
        <v>0.44444444444444448</v>
      </c>
      <c r="Q41" s="9" t="s">
        <v>184</v>
      </c>
      <c r="R41" s="9" t="s">
        <v>184</v>
      </c>
      <c r="S41" s="9" t="s">
        <v>27</v>
      </c>
      <c r="T41" s="9" t="s">
        <v>184</v>
      </c>
      <c r="U41" s="9" t="s">
        <v>184</v>
      </c>
      <c r="V41" s="1" t="s">
        <v>192</v>
      </c>
      <c r="W41" s="1"/>
      <c r="X41" s="9"/>
    </row>
    <row r="42" spans="1:24" ht="18" customHeight="1">
      <c r="A42" s="8" t="s">
        <v>21</v>
      </c>
      <c r="B42" s="8" t="s">
        <v>154</v>
      </c>
      <c r="C42" s="13" t="s">
        <v>144</v>
      </c>
      <c r="D42" s="8" t="s">
        <v>155</v>
      </c>
      <c r="E42" s="14">
        <v>2</v>
      </c>
      <c r="F42" s="14" t="s">
        <v>82</v>
      </c>
      <c r="G42" s="16">
        <v>0.67</v>
      </c>
      <c r="H42" s="14">
        <v>88</v>
      </c>
      <c r="I42" s="17">
        <v>0.60199999999999998</v>
      </c>
      <c r="J42" s="14">
        <v>88</v>
      </c>
      <c r="K42" s="10">
        <f t="shared" si="0"/>
        <v>3</v>
      </c>
      <c r="L42" s="14" t="s">
        <v>76</v>
      </c>
      <c r="M42" s="14">
        <v>34.200000000000003</v>
      </c>
      <c r="N42" s="14">
        <v>18.5</v>
      </c>
      <c r="O42" s="15" t="s">
        <v>156</v>
      </c>
      <c r="P42" s="14">
        <v>1.8486486486486489</v>
      </c>
      <c r="Q42" s="8" t="s">
        <v>157</v>
      </c>
      <c r="R42" s="8" t="s">
        <v>78</v>
      </c>
      <c r="S42" s="8" t="s">
        <v>158</v>
      </c>
      <c r="T42" s="8" t="s">
        <v>157</v>
      </c>
      <c r="U42" s="8" t="s">
        <v>78</v>
      </c>
      <c r="V42" s="13"/>
      <c r="W42" s="13"/>
    </row>
    <row r="43" spans="1:24" ht="18" customHeight="1">
      <c r="A43" s="9" t="s">
        <v>21</v>
      </c>
      <c r="B43" s="9" t="s">
        <v>53</v>
      </c>
      <c r="C43" s="1" t="s">
        <v>188</v>
      </c>
      <c r="D43" s="9" t="s">
        <v>54</v>
      </c>
      <c r="E43" s="10">
        <v>2</v>
      </c>
      <c r="F43" s="10" t="s">
        <v>82</v>
      </c>
      <c r="G43" s="10">
        <v>281</v>
      </c>
      <c r="H43" s="10">
        <v>325</v>
      </c>
      <c r="I43" s="10">
        <v>160</v>
      </c>
      <c r="J43" s="10"/>
      <c r="K43" s="10">
        <v>3</v>
      </c>
      <c r="L43" s="10" t="s">
        <v>55</v>
      </c>
      <c r="M43" s="10">
        <v>95</v>
      </c>
      <c r="N43" s="10">
        <v>91</v>
      </c>
      <c r="O43" s="7" t="s">
        <v>56</v>
      </c>
      <c r="P43" s="10">
        <v>1.043956043956044</v>
      </c>
      <c r="Q43" s="9" t="s">
        <v>52</v>
      </c>
      <c r="R43" s="9" t="s">
        <v>52</v>
      </c>
      <c r="S43" s="9" t="s">
        <v>57</v>
      </c>
      <c r="T43" s="9" t="s">
        <v>52</v>
      </c>
      <c r="U43" s="9" t="s">
        <v>52</v>
      </c>
      <c r="V43" s="1" t="s">
        <v>58</v>
      </c>
      <c r="W43" s="1"/>
      <c r="X43" s="9"/>
    </row>
    <row r="44" spans="1:24" ht="18" customHeight="1">
      <c r="A44" s="8" t="s">
        <v>21</v>
      </c>
      <c r="B44" s="8" t="s">
        <v>146</v>
      </c>
      <c r="C44" s="13" t="s">
        <v>141</v>
      </c>
      <c r="D44" s="8" t="s">
        <v>148</v>
      </c>
      <c r="E44" s="14">
        <v>2</v>
      </c>
      <c r="F44" s="14" t="s">
        <v>82</v>
      </c>
      <c r="G44" s="14">
        <v>72</v>
      </c>
      <c r="H44" s="14">
        <v>72</v>
      </c>
      <c r="I44" s="14">
        <v>69</v>
      </c>
      <c r="J44" s="14">
        <v>69</v>
      </c>
      <c r="K44" s="10">
        <f t="shared" ref="K44:K75" si="2">IF(J44&gt;50, 3, IF(J44&gt;20, 2, 1))</f>
        <v>3</v>
      </c>
      <c r="L44" s="14" t="s">
        <v>149</v>
      </c>
      <c r="M44" s="14">
        <v>0.83</v>
      </c>
      <c r="N44" s="14">
        <v>2.2400000000000002</v>
      </c>
      <c r="O44" s="15" t="s">
        <v>150</v>
      </c>
      <c r="P44" s="14">
        <v>0.37053571428571425</v>
      </c>
      <c r="Q44" s="8" t="s">
        <v>78</v>
      </c>
      <c r="R44" s="8" t="s">
        <v>78</v>
      </c>
      <c r="S44" s="8" t="s">
        <v>151</v>
      </c>
      <c r="T44" s="8" t="s">
        <v>78</v>
      </c>
      <c r="U44" s="8" t="s">
        <v>78</v>
      </c>
      <c r="V44" s="13"/>
      <c r="W44" s="13"/>
    </row>
    <row r="45" spans="1:24" ht="18" customHeight="1">
      <c r="A45" s="8" t="s">
        <v>21</v>
      </c>
      <c r="B45" s="8" t="s">
        <v>154</v>
      </c>
      <c r="C45" s="13" t="s">
        <v>141</v>
      </c>
      <c r="D45" s="8" t="s">
        <v>155</v>
      </c>
      <c r="E45" s="14">
        <v>2</v>
      </c>
      <c r="F45" s="14" t="s">
        <v>82</v>
      </c>
      <c r="G45" s="16">
        <v>1</v>
      </c>
      <c r="H45" s="14">
        <v>88</v>
      </c>
      <c r="I45" s="16">
        <v>1</v>
      </c>
      <c r="J45" s="14">
        <v>88</v>
      </c>
      <c r="K45" s="10">
        <f t="shared" si="2"/>
        <v>3</v>
      </c>
      <c r="L45" s="14" t="s">
        <v>76</v>
      </c>
      <c r="M45" s="14">
        <v>1255</v>
      </c>
      <c r="N45" s="14">
        <v>1793</v>
      </c>
      <c r="O45" s="15" t="s">
        <v>156</v>
      </c>
      <c r="P45" s="14">
        <v>0.69994422755158947</v>
      </c>
      <c r="Q45" s="8" t="s">
        <v>157</v>
      </c>
      <c r="R45" s="8" t="s">
        <v>78</v>
      </c>
      <c r="S45" s="8" t="s">
        <v>158</v>
      </c>
      <c r="T45" s="8" t="s">
        <v>157</v>
      </c>
      <c r="U45" s="8" t="s">
        <v>78</v>
      </c>
      <c r="V45" s="13" t="s">
        <v>159</v>
      </c>
      <c r="W45" s="13"/>
    </row>
    <row r="46" spans="1:24" ht="18" customHeight="1">
      <c r="A46" s="9" t="s">
        <v>21</v>
      </c>
      <c r="B46" s="18" t="s">
        <v>181</v>
      </c>
      <c r="C46" s="1" t="s">
        <v>188</v>
      </c>
      <c r="D46" s="9" t="s">
        <v>182</v>
      </c>
      <c r="E46" s="10">
        <v>2</v>
      </c>
      <c r="F46" s="14" t="s">
        <v>82</v>
      </c>
      <c r="G46" s="10" t="s">
        <v>81</v>
      </c>
      <c r="H46" s="10">
        <v>101</v>
      </c>
      <c r="I46" s="10" t="s">
        <v>81</v>
      </c>
      <c r="J46" s="10">
        <v>92</v>
      </c>
      <c r="K46" s="10">
        <f t="shared" si="2"/>
        <v>3</v>
      </c>
      <c r="L46" s="10" t="s">
        <v>82</v>
      </c>
      <c r="M46" s="10">
        <v>0.16</v>
      </c>
      <c r="N46" s="10">
        <v>0.47</v>
      </c>
      <c r="O46" s="7" t="s">
        <v>183</v>
      </c>
      <c r="P46" s="10">
        <v>0.34042553191489366</v>
      </c>
      <c r="Q46" s="9" t="s">
        <v>184</v>
      </c>
      <c r="R46" s="9" t="s">
        <v>185</v>
      </c>
      <c r="S46" s="9" t="s">
        <v>186</v>
      </c>
      <c r="T46" s="9" t="s">
        <v>185</v>
      </c>
      <c r="U46" s="9" t="s">
        <v>185</v>
      </c>
      <c r="V46" s="1" t="s">
        <v>187</v>
      </c>
      <c r="W46" s="1"/>
      <c r="X46" s="9">
        <v>1</v>
      </c>
    </row>
    <row r="47" spans="1:24" ht="18" customHeight="1">
      <c r="A47" s="9" t="s">
        <v>21</v>
      </c>
      <c r="B47" s="9" t="s">
        <v>22</v>
      </c>
      <c r="C47" s="1" t="s">
        <v>23</v>
      </c>
      <c r="D47" s="9" t="s">
        <v>24</v>
      </c>
      <c r="E47" s="10">
        <v>2</v>
      </c>
      <c r="F47" s="10" t="s">
        <v>82</v>
      </c>
      <c r="G47" s="10">
        <v>70</v>
      </c>
      <c r="H47" s="10">
        <v>70</v>
      </c>
      <c r="I47" s="10">
        <v>59</v>
      </c>
      <c r="J47" s="10">
        <v>62</v>
      </c>
      <c r="K47" s="10">
        <f t="shared" si="2"/>
        <v>3</v>
      </c>
      <c r="L47" s="10" t="s">
        <v>25</v>
      </c>
      <c r="M47" s="10">
        <v>0.25</v>
      </c>
      <c r="N47" s="10">
        <v>0.96</v>
      </c>
      <c r="O47" s="7" t="s">
        <v>26</v>
      </c>
      <c r="P47" s="11">
        <v>0.25</v>
      </c>
      <c r="Q47" s="9">
        <v>0.15</v>
      </c>
      <c r="R47" s="9">
        <v>0.35</v>
      </c>
      <c r="S47" s="9" t="s">
        <v>27</v>
      </c>
      <c r="T47" s="9" t="s">
        <v>28</v>
      </c>
      <c r="U47" s="9" t="s">
        <v>29</v>
      </c>
      <c r="V47" s="1"/>
      <c r="W47" s="1"/>
      <c r="X47" s="9"/>
    </row>
    <row r="48" spans="1:24" ht="18" customHeight="1">
      <c r="A48" s="9" t="s">
        <v>21</v>
      </c>
      <c r="B48" s="9" t="s">
        <v>33</v>
      </c>
      <c r="C48" s="1" t="s">
        <v>34</v>
      </c>
      <c r="D48" s="9" t="s">
        <v>35</v>
      </c>
      <c r="E48" s="10">
        <v>2</v>
      </c>
      <c r="F48" s="10" t="s">
        <v>82</v>
      </c>
      <c r="G48" s="10">
        <v>101</v>
      </c>
      <c r="H48" s="10">
        <v>101</v>
      </c>
      <c r="I48" s="10">
        <v>97</v>
      </c>
      <c r="J48" s="10">
        <v>97</v>
      </c>
      <c r="K48" s="10">
        <f t="shared" si="2"/>
        <v>3</v>
      </c>
      <c r="L48" s="10" t="s">
        <v>36</v>
      </c>
      <c r="M48" s="10">
        <v>1</v>
      </c>
      <c r="N48" s="10">
        <v>2.4</v>
      </c>
      <c r="O48" s="7" t="s">
        <v>37</v>
      </c>
      <c r="P48" s="11">
        <v>0.41666666666666669</v>
      </c>
      <c r="Q48" s="9" t="s">
        <v>38</v>
      </c>
      <c r="R48" s="9" t="s">
        <v>38</v>
      </c>
      <c r="S48" s="9" t="s">
        <v>39</v>
      </c>
      <c r="T48" s="9" t="s">
        <v>38</v>
      </c>
      <c r="U48" s="9" t="s">
        <v>38</v>
      </c>
      <c r="V48" s="1" t="s">
        <v>40</v>
      </c>
      <c r="W48" s="1"/>
      <c r="X48" s="9"/>
    </row>
    <row r="49" spans="1:24" ht="18" customHeight="1">
      <c r="A49" s="9" t="s">
        <v>21</v>
      </c>
      <c r="B49" s="1" t="s">
        <v>42</v>
      </c>
      <c r="C49" s="1" t="s">
        <v>34</v>
      </c>
      <c r="D49" s="9" t="s">
        <v>43</v>
      </c>
      <c r="E49" s="10">
        <v>2</v>
      </c>
      <c r="F49" s="10" t="s">
        <v>82</v>
      </c>
      <c r="G49" s="10">
        <v>385</v>
      </c>
      <c r="H49" s="10">
        <v>385</v>
      </c>
      <c r="I49" s="10">
        <v>400</v>
      </c>
      <c r="J49" s="10">
        <v>400</v>
      </c>
      <c r="K49" s="10">
        <f t="shared" si="2"/>
        <v>3</v>
      </c>
      <c r="L49" s="10" t="s">
        <v>36</v>
      </c>
      <c r="M49" s="10">
        <v>0.34</v>
      </c>
      <c r="N49" s="10">
        <v>1.05</v>
      </c>
      <c r="O49" s="7" t="s">
        <v>45</v>
      </c>
      <c r="P49" s="11">
        <v>0.32380952380952382</v>
      </c>
      <c r="Q49" s="9" t="s">
        <v>38</v>
      </c>
      <c r="R49" s="9" t="s">
        <v>38</v>
      </c>
      <c r="S49" s="9" t="s">
        <v>44</v>
      </c>
      <c r="T49" s="9" t="s">
        <v>38</v>
      </c>
      <c r="U49" s="9" t="s">
        <v>38</v>
      </c>
      <c r="V49" s="1"/>
      <c r="W49" s="1"/>
      <c r="X49" s="9"/>
    </row>
    <row r="50" spans="1:24" ht="18" customHeight="1">
      <c r="A50" s="2" t="s">
        <v>21</v>
      </c>
      <c r="B50" s="2" t="s">
        <v>100</v>
      </c>
      <c r="C50" s="2" t="s">
        <v>93</v>
      </c>
      <c r="D50" s="2" t="s">
        <v>101</v>
      </c>
      <c r="E50" s="3">
        <v>2</v>
      </c>
      <c r="F50" s="3" t="s">
        <v>82</v>
      </c>
      <c r="G50" s="3">
        <v>71</v>
      </c>
      <c r="H50" s="3">
        <v>72</v>
      </c>
      <c r="I50" s="3">
        <v>71</v>
      </c>
      <c r="J50" s="3">
        <v>72</v>
      </c>
      <c r="K50" s="10">
        <f t="shared" si="2"/>
        <v>3</v>
      </c>
      <c r="L50" s="3" t="s">
        <v>82</v>
      </c>
      <c r="M50" s="3">
        <v>24.03</v>
      </c>
      <c r="N50" s="3">
        <v>31.87</v>
      </c>
      <c r="O50" s="3" t="s">
        <v>102</v>
      </c>
      <c r="P50" s="5">
        <v>0.75400062754941954</v>
      </c>
      <c r="Q50" s="3" t="s">
        <v>81</v>
      </c>
      <c r="R50" s="3" t="s">
        <v>81</v>
      </c>
      <c r="S50" s="3" t="s">
        <v>103</v>
      </c>
      <c r="T50" s="3" t="s">
        <v>81</v>
      </c>
      <c r="U50" s="3" t="s">
        <v>81</v>
      </c>
      <c r="V50" s="2" t="s">
        <v>104</v>
      </c>
      <c r="W50" s="4"/>
      <c r="X50" s="4"/>
    </row>
    <row r="51" spans="1:24" ht="18" customHeight="1">
      <c r="A51" s="9" t="s">
        <v>21</v>
      </c>
      <c r="B51" s="9" t="s">
        <v>189</v>
      </c>
      <c r="C51" s="1" t="s">
        <v>196</v>
      </c>
      <c r="D51" s="1" t="s">
        <v>190</v>
      </c>
      <c r="E51" s="7">
        <v>2</v>
      </c>
      <c r="F51" s="14" t="s">
        <v>82</v>
      </c>
      <c r="G51" s="10">
        <v>59</v>
      </c>
      <c r="H51" s="10">
        <v>60</v>
      </c>
      <c r="I51" s="10">
        <v>59</v>
      </c>
      <c r="J51" s="10">
        <v>60</v>
      </c>
      <c r="K51" s="10">
        <f t="shared" si="2"/>
        <v>3</v>
      </c>
      <c r="L51" s="10" t="s">
        <v>82</v>
      </c>
      <c r="M51" s="10">
        <v>6</v>
      </c>
      <c r="N51" s="10">
        <v>14.5</v>
      </c>
      <c r="O51" s="7" t="s">
        <v>191</v>
      </c>
      <c r="P51" s="10">
        <v>0.41379310344827586</v>
      </c>
      <c r="Q51" s="9" t="s">
        <v>184</v>
      </c>
      <c r="R51" s="9" t="s">
        <v>184</v>
      </c>
      <c r="S51" s="9" t="s">
        <v>27</v>
      </c>
      <c r="T51" s="9" t="s">
        <v>184</v>
      </c>
      <c r="U51" s="9" t="s">
        <v>184</v>
      </c>
      <c r="V51" s="1" t="s">
        <v>192</v>
      </c>
      <c r="W51" s="1"/>
      <c r="X51" s="9"/>
    </row>
    <row r="52" spans="1:24" ht="18" customHeight="1">
      <c r="A52" s="8" t="s">
        <v>21</v>
      </c>
      <c r="B52" s="8" t="s">
        <v>154</v>
      </c>
      <c r="C52" s="13" t="s">
        <v>161</v>
      </c>
      <c r="D52" s="8" t="s">
        <v>155</v>
      </c>
      <c r="E52" s="14">
        <v>3</v>
      </c>
      <c r="F52" s="14" t="s">
        <v>82</v>
      </c>
      <c r="G52" s="17">
        <v>0.98899999999999999</v>
      </c>
      <c r="H52" s="14">
        <v>88</v>
      </c>
      <c r="I52" s="17">
        <v>0.88600000000000001</v>
      </c>
      <c r="J52" s="14">
        <v>88</v>
      </c>
      <c r="K52" s="10">
        <f t="shared" si="2"/>
        <v>3</v>
      </c>
      <c r="L52" s="14" t="s">
        <v>76</v>
      </c>
      <c r="M52" s="14">
        <v>145</v>
      </c>
      <c r="N52" s="14">
        <v>152</v>
      </c>
      <c r="O52" s="15" t="s">
        <v>156</v>
      </c>
      <c r="P52" s="14">
        <v>0.95394736842105265</v>
      </c>
      <c r="Q52" s="8" t="s">
        <v>157</v>
      </c>
      <c r="R52" s="8" t="s">
        <v>78</v>
      </c>
      <c r="S52" s="8" t="s">
        <v>158</v>
      </c>
      <c r="T52" s="8" t="s">
        <v>157</v>
      </c>
      <c r="U52" s="8" t="s">
        <v>78</v>
      </c>
      <c r="V52" s="13"/>
      <c r="W52" s="13"/>
    </row>
    <row r="53" spans="1:24" ht="18" customHeight="1">
      <c r="A53" s="2" t="s">
        <v>21</v>
      </c>
      <c r="B53" s="2" t="s">
        <v>100</v>
      </c>
      <c r="C53" s="2" t="s">
        <v>105</v>
      </c>
      <c r="D53" s="2" t="s">
        <v>101</v>
      </c>
      <c r="E53" s="3">
        <v>3</v>
      </c>
      <c r="F53" s="3" t="s">
        <v>82</v>
      </c>
      <c r="G53" s="3">
        <v>17</v>
      </c>
      <c r="H53" s="3">
        <v>72</v>
      </c>
      <c r="I53" s="3">
        <v>12</v>
      </c>
      <c r="J53" s="3">
        <v>72</v>
      </c>
      <c r="K53" s="10">
        <f t="shared" si="2"/>
        <v>3</v>
      </c>
      <c r="L53" s="3" t="s">
        <v>82</v>
      </c>
      <c r="M53" s="3">
        <v>55.39</v>
      </c>
      <c r="N53" s="3">
        <v>44.47</v>
      </c>
      <c r="O53" s="3" t="s">
        <v>102</v>
      </c>
      <c r="P53" s="5">
        <v>1.2455588036878795</v>
      </c>
      <c r="Q53" s="3" t="s">
        <v>81</v>
      </c>
      <c r="R53" s="3" t="s">
        <v>81</v>
      </c>
      <c r="S53" s="3" t="s">
        <v>103</v>
      </c>
      <c r="T53" s="3" t="s">
        <v>81</v>
      </c>
      <c r="U53" s="3" t="s">
        <v>81</v>
      </c>
      <c r="V53" s="2" t="s">
        <v>104</v>
      </c>
      <c r="W53" s="4"/>
      <c r="X53" s="4"/>
    </row>
    <row r="54" spans="1:24" ht="18" customHeight="1">
      <c r="A54" s="9" t="s">
        <v>21</v>
      </c>
      <c r="B54" s="9" t="s">
        <v>189</v>
      </c>
      <c r="C54" s="1" t="s">
        <v>193</v>
      </c>
      <c r="D54" s="1" t="s">
        <v>190</v>
      </c>
      <c r="E54" s="7">
        <v>4</v>
      </c>
      <c r="F54" s="14" t="s">
        <v>82</v>
      </c>
      <c r="G54" s="10">
        <v>10</v>
      </c>
      <c r="H54" s="10">
        <v>60</v>
      </c>
      <c r="I54" s="10">
        <v>10</v>
      </c>
      <c r="J54" s="10">
        <v>60</v>
      </c>
      <c r="K54" s="10">
        <f t="shared" si="2"/>
        <v>3</v>
      </c>
      <c r="L54" s="10" t="s">
        <v>82</v>
      </c>
      <c r="M54" s="10">
        <v>0.1</v>
      </c>
      <c r="N54" s="10">
        <v>0.1</v>
      </c>
      <c r="O54" s="7" t="s">
        <v>191</v>
      </c>
      <c r="P54" s="10">
        <v>1</v>
      </c>
      <c r="Q54" s="9" t="s">
        <v>184</v>
      </c>
      <c r="R54" s="9" t="s">
        <v>184</v>
      </c>
      <c r="S54" s="9" t="s">
        <v>27</v>
      </c>
      <c r="T54" s="9" t="s">
        <v>184</v>
      </c>
      <c r="U54" s="9" t="s">
        <v>184</v>
      </c>
      <c r="V54" s="1" t="s">
        <v>192</v>
      </c>
      <c r="W54" s="1"/>
      <c r="X54" s="9"/>
    </row>
    <row r="55" spans="1:24" ht="18" customHeight="1">
      <c r="A55" s="9" t="s">
        <v>21</v>
      </c>
      <c r="B55" s="9" t="s">
        <v>189</v>
      </c>
      <c r="C55" s="1" t="s">
        <v>194</v>
      </c>
      <c r="D55" s="1" t="s">
        <v>190</v>
      </c>
      <c r="E55" s="7">
        <v>4</v>
      </c>
      <c r="F55" s="14" t="s">
        <v>82</v>
      </c>
      <c r="G55" s="10">
        <v>43</v>
      </c>
      <c r="H55" s="10">
        <v>60</v>
      </c>
      <c r="I55" s="10">
        <v>38</v>
      </c>
      <c r="J55" s="10">
        <v>60</v>
      </c>
      <c r="K55" s="10">
        <f t="shared" si="2"/>
        <v>3</v>
      </c>
      <c r="L55" s="10" t="s">
        <v>82</v>
      </c>
      <c r="M55" s="10">
        <v>0.7</v>
      </c>
      <c r="N55" s="10">
        <v>1.4</v>
      </c>
      <c r="O55" s="7" t="s">
        <v>191</v>
      </c>
      <c r="P55" s="10">
        <v>0.5</v>
      </c>
      <c r="Q55" s="9" t="s">
        <v>184</v>
      </c>
      <c r="R55" s="9" t="s">
        <v>184</v>
      </c>
      <c r="S55" s="9" t="s">
        <v>27</v>
      </c>
      <c r="T55" s="9" t="s">
        <v>184</v>
      </c>
      <c r="U55" s="9" t="s">
        <v>184</v>
      </c>
      <c r="V55" s="1" t="s">
        <v>192</v>
      </c>
      <c r="W55" s="1"/>
      <c r="X55" s="9"/>
    </row>
    <row r="56" spans="1:24" ht="18" customHeight="1">
      <c r="A56" s="9" t="s">
        <v>21</v>
      </c>
      <c r="B56" s="9" t="s">
        <v>189</v>
      </c>
      <c r="C56" s="1" t="s">
        <v>195</v>
      </c>
      <c r="D56" s="1" t="s">
        <v>190</v>
      </c>
      <c r="E56" s="7">
        <v>4</v>
      </c>
      <c r="F56" s="14" t="s">
        <v>82</v>
      </c>
      <c r="G56" s="10">
        <v>18</v>
      </c>
      <c r="H56" s="10">
        <v>60</v>
      </c>
      <c r="I56" s="10">
        <v>13</v>
      </c>
      <c r="J56" s="10">
        <v>60</v>
      </c>
      <c r="K56" s="10">
        <f t="shared" si="2"/>
        <v>3</v>
      </c>
      <c r="L56" s="10" t="s">
        <v>82</v>
      </c>
      <c r="M56" s="10">
        <v>0.1</v>
      </c>
      <c r="N56" s="10">
        <v>0.2</v>
      </c>
      <c r="O56" s="7" t="s">
        <v>191</v>
      </c>
      <c r="P56" s="10">
        <v>0.5</v>
      </c>
      <c r="Q56" s="9" t="s">
        <v>184</v>
      </c>
      <c r="R56" s="9" t="s">
        <v>184</v>
      </c>
      <c r="S56" s="9" t="s">
        <v>27</v>
      </c>
      <c r="T56" s="9" t="s">
        <v>184</v>
      </c>
      <c r="U56" s="9" t="s">
        <v>184</v>
      </c>
      <c r="V56" s="1" t="s">
        <v>192</v>
      </c>
      <c r="W56" s="1"/>
      <c r="X56" s="9"/>
    </row>
    <row r="57" spans="1:24" ht="18" customHeight="1">
      <c r="A57" s="2" t="s">
        <v>21</v>
      </c>
      <c r="B57" s="2" t="s">
        <v>100</v>
      </c>
      <c r="C57" s="2" t="s">
        <v>195</v>
      </c>
      <c r="D57" s="2" t="s">
        <v>101</v>
      </c>
      <c r="E57" s="3">
        <v>4</v>
      </c>
      <c r="F57" s="3" t="s">
        <v>82</v>
      </c>
      <c r="G57" s="3">
        <v>33</v>
      </c>
      <c r="H57" s="3">
        <v>72</v>
      </c>
      <c r="I57" s="3">
        <v>45</v>
      </c>
      <c r="J57" s="3">
        <v>72</v>
      </c>
      <c r="K57" s="10">
        <f t="shared" si="2"/>
        <v>3</v>
      </c>
      <c r="L57" s="3" t="s">
        <v>82</v>
      </c>
      <c r="M57" s="3">
        <v>3.95</v>
      </c>
      <c r="N57" s="3">
        <v>1.26</v>
      </c>
      <c r="O57" s="3" t="s">
        <v>102</v>
      </c>
      <c r="P57" s="5">
        <v>3.1349206349206349</v>
      </c>
      <c r="Q57" s="3" t="s">
        <v>81</v>
      </c>
      <c r="R57" s="3" t="s">
        <v>81</v>
      </c>
      <c r="S57" s="3" t="s">
        <v>103</v>
      </c>
      <c r="T57" s="3" t="s">
        <v>81</v>
      </c>
      <c r="U57" s="3" t="s">
        <v>81</v>
      </c>
      <c r="V57" s="2" t="s">
        <v>104</v>
      </c>
      <c r="W57" s="4"/>
      <c r="X57" s="4"/>
    </row>
    <row r="58" spans="1:24" ht="18" customHeight="1">
      <c r="A58" s="2" t="s">
        <v>21</v>
      </c>
      <c r="B58" s="2" t="s">
        <v>100</v>
      </c>
      <c r="C58" s="2" t="s">
        <v>107</v>
      </c>
      <c r="D58" s="2" t="s">
        <v>101</v>
      </c>
      <c r="E58" s="3">
        <v>5</v>
      </c>
      <c r="F58" s="3" t="s">
        <v>82</v>
      </c>
      <c r="G58" s="3">
        <v>44</v>
      </c>
      <c r="H58" s="3">
        <v>72</v>
      </c>
      <c r="I58" s="3">
        <v>44</v>
      </c>
      <c r="J58" s="3">
        <v>72</v>
      </c>
      <c r="K58" s="10">
        <f t="shared" si="2"/>
        <v>3</v>
      </c>
      <c r="L58" s="3" t="s">
        <v>82</v>
      </c>
      <c r="M58" s="3">
        <v>3.18</v>
      </c>
      <c r="N58" s="3">
        <v>1.27</v>
      </c>
      <c r="O58" s="3" t="s">
        <v>102</v>
      </c>
      <c r="P58" s="5">
        <v>2.5039370078740157</v>
      </c>
      <c r="Q58" s="3" t="s">
        <v>81</v>
      </c>
      <c r="R58" s="3" t="s">
        <v>81</v>
      </c>
      <c r="S58" s="3" t="s">
        <v>103</v>
      </c>
      <c r="T58" s="3" t="s">
        <v>81</v>
      </c>
      <c r="U58" s="3" t="s">
        <v>81</v>
      </c>
      <c r="V58" s="2" t="s">
        <v>104</v>
      </c>
      <c r="W58" s="4"/>
      <c r="X58" s="4"/>
    </row>
    <row r="59" spans="1:24" ht="18" customHeight="1">
      <c r="A59" s="2" t="s">
        <v>21</v>
      </c>
      <c r="B59" s="2" t="s">
        <v>100</v>
      </c>
      <c r="C59" s="2" t="s">
        <v>108</v>
      </c>
      <c r="D59" s="2" t="s">
        <v>101</v>
      </c>
      <c r="E59" s="3">
        <v>5</v>
      </c>
      <c r="F59" s="3" t="s">
        <v>82</v>
      </c>
      <c r="G59" s="3">
        <v>43</v>
      </c>
      <c r="H59" s="3">
        <v>72</v>
      </c>
      <c r="I59" s="3">
        <v>23</v>
      </c>
      <c r="J59" s="3">
        <v>72</v>
      </c>
      <c r="K59" s="10">
        <f t="shared" si="2"/>
        <v>3</v>
      </c>
      <c r="L59" s="3" t="s">
        <v>82</v>
      </c>
      <c r="M59" s="3">
        <v>66.05</v>
      </c>
      <c r="N59" s="3">
        <v>76.38</v>
      </c>
      <c r="O59" s="3" t="s">
        <v>102</v>
      </c>
      <c r="P59" s="5">
        <v>0.86475517151086678</v>
      </c>
      <c r="Q59" s="3" t="s">
        <v>81</v>
      </c>
      <c r="R59" s="3" t="s">
        <v>81</v>
      </c>
      <c r="S59" s="3" t="s">
        <v>103</v>
      </c>
      <c r="T59" s="3" t="s">
        <v>81</v>
      </c>
      <c r="U59" s="3" t="s">
        <v>81</v>
      </c>
      <c r="V59" s="2" t="s">
        <v>104</v>
      </c>
      <c r="W59" s="4"/>
      <c r="X59" s="4"/>
    </row>
    <row r="60" spans="1:24" ht="18" customHeight="1">
      <c r="A60" s="2" t="s">
        <v>21</v>
      </c>
      <c r="B60" s="2" t="s">
        <v>100</v>
      </c>
      <c r="C60" s="2" t="s">
        <v>109</v>
      </c>
      <c r="D60" s="2" t="s">
        <v>101</v>
      </c>
      <c r="E60" s="3">
        <v>5</v>
      </c>
      <c r="F60" s="3" t="s">
        <v>82</v>
      </c>
      <c r="G60" s="3">
        <v>18</v>
      </c>
      <c r="H60" s="3">
        <v>72</v>
      </c>
      <c r="I60" s="3">
        <v>28</v>
      </c>
      <c r="J60" s="3">
        <v>72</v>
      </c>
      <c r="K60" s="10">
        <f t="shared" si="2"/>
        <v>3</v>
      </c>
      <c r="L60" s="3" t="s">
        <v>82</v>
      </c>
      <c r="M60" s="3">
        <v>31.83</v>
      </c>
      <c r="N60" s="3">
        <v>34.17</v>
      </c>
      <c r="O60" s="3" t="s">
        <v>102</v>
      </c>
      <c r="P60" s="5">
        <v>0.9315188762071992</v>
      </c>
      <c r="Q60" s="3" t="s">
        <v>81</v>
      </c>
      <c r="R60" s="3" t="s">
        <v>81</v>
      </c>
      <c r="S60" s="3" t="s">
        <v>103</v>
      </c>
      <c r="T60" s="3" t="s">
        <v>81</v>
      </c>
      <c r="U60" s="3" t="s">
        <v>81</v>
      </c>
      <c r="V60" s="2" t="s">
        <v>104</v>
      </c>
      <c r="W60" s="4"/>
      <c r="X60" s="4"/>
    </row>
    <row r="61" spans="1:24" ht="18" customHeight="1">
      <c r="A61" s="9" t="s">
        <v>21</v>
      </c>
      <c r="B61" s="9" t="s">
        <v>22</v>
      </c>
      <c r="C61" s="1" t="s">
        <v>30</v>
      </c>
      <c r="D61" s="9" t="s">
        <v>24</v>
      </c>
      <c r="E61" s="10">
        <v>8</v>
      </c>
      <c r="F61" s="10" t="s">
        <v>82</v>
      </c>
      <c r="G61" s="10">
        <v>70</v>
      </c>
      <c r="H61" s="10">
        <v>70</v>
      </c>
      <c r="I61" s="10">
        <v>47</v>
      </c>
      <c r="J61" s="10">
        <v>58</v>
      </c>
      <c r="K61" s="10">
        <f t="shared" si="2"/>
        <v>3</v>
      </c>
      <c r="L61" s="10" t="s">
        <v>25</v>
      </c>
      <c r="M61" s="10">
        <v>0.05</v>
      </c>
      <c r="N61" s="10">
        <v>0.16</v>
      </c>
      <c r="O61" s="7" t="s">
        <v>26</v>
      </c>
      <c r="P61" s="11">
        <v>0.28999999999999998</v>
      </c>
      <c r="Q61" s="9">
        <v>0.15</v>
      </c>
      <c r="R61" s="9">
        <v>0.43</v>
      </c>
      <c r="S61" s="9" t="s">
        <v>27</v>
      </c>
      <c r="T61" s="9" t="s">
        <v>28</v>
      </c>
      <c r="U61" s="9" t="s">
        <v>29</v>
      </c>
      <c r="V61" s="1"/>
      <c r="W61" s="1"/>
      <c r="X61" s="9"/>
    </row>
    <row r="62" spans="1:24" ht="18" customHeight="1">
      <c r="A62" s="9" t="s">
        <v>21</v>
      </c>
      <c r="B62" s="9" t="s">
        <v>33</v>
      </c>
      <c r="C62" s="1" t="s">
        <v>41</v>
      </c>
      <c r="D62" s="9" t="s">
        <v>35</v>
      </c>
      <c r="E62" s="10">
        <v>8</v>
      </c>
      <c r="F62" s="10" t="s">
        <v>82</v>
      </c>
      <c r="G62" s="10">
        <v>95</v>
      </c>
      <c r="H62" s="10">
        <v>101</v>
      </c>
      <c r="I62" s="10">
        <v>76</v>
      </c>
      <c r="J62" s="10">
        <v>97</v>
      </c>
      <c r="K62" s="10">
        <f t="shared" si="2"/>
        <v>3</v>
      </c>
      <c r="L62" s="10" t="s">
        <v>36</v>
      </c>
      <c r="M62" s="10">
        <v>0.05</v>
      </c>
      <c r="N62" s="10">
        <v>0.08</v>
      </c>
      <c r="O62" s="7" t="s">
        <v>37</v>
      </c>
      <c r="P62" s="11">
        <v>0.625</v>
      </c>
      <c r="Q62" s="9" t="s">
        <v>38</v>
      </c>
      <c r="R62" s="9" t="s">
        <v>38</v>
      </c>
      <c r="S62" s="9" t="s">
        <v>39</v>
      </c>
      <c r="T62" s="9" t="s">
        <v>38</v>
      </c>
      <c r="U62" s="9" t="s">
        <v>38</v>
      </c>
      <c r="V62" s="1" t="s">
        <v>40</v>
      </c>
      <c r="W62" s="1"/>
      <c r="X62" s="9"/>
    </row>
    <row r="63" spans="1:24" ht="18" customHeight="1">
      <c r="A63" s="9" t="s">
        <v>21</v>
      </c>
      <c r="B63" s="1" t="s">
        <v>42</v>
      </c>
      <c r="C63" s="1" t="s">
        <v>41</v>
      </c>
      <c r="D63" s="9" t="s">
        <v>43</v>
      </c>
      <c r="E63" s="10">
        <v>8</v>
      </c>
      <c r="F63" s="10" t="s">
        <v>82</v>
      </c>
      <c r="G63" s="10">
        <v>385</v>
      </c>
      <c r="H63" s="10">
        <v>385</v>
      </c>
      <c r="I63" s="10">
        <v>390</v>
      </c>
      <c r="J63" s="10">
        <v>400</v>
      </c>
      <c r="K63" s="10">
        <f t="shared" si="2"/>
        <v>3</v>
      </c>
      <c r="L63" s="10" t="s">
        <v>36</v>
      </c>
      <c r="M63" s="10">
        <v>7.0000000000000007E-2</v>
      </c>
      <c r="N63" s="10">
        <v>0.22</v>
      </c>
      <c r="O63" s="7" t="s">
        <v>45</v>
      </c>
      <c r="P63" s="11">
        <v>0.31818181818181823</v>
      </c>
      <c r="Q63" s="9" t="s">
        <v>38</v>
      </c>
      <c r="R63" s="9" t="s">
        <v>38</v>
      </c>
      <c r="S63" s="9" t="s">
        <v>44</v>
      </c>
      <c r="T63" s="9" t="s">
        <v>38</v>
      </c>
      <c r="U63" s="9" t="s">
        <v>38</v>
      </c>
      <c r="V63" s="1"/>
      <c r="W63" s="1"/>
      <c r="X63" s="9"/>
    </row>
    <row r="64" spans="1:24" ht="18" customHeight="1">
      <c r="A64" s="2" t="s">
        <v>21</v>
      </c>
      <c r="B64" s="2" t="s">
        <v>100</v>
      </c>
      <c r="C64" s="2" t="s">
        <v>92</v>
      </c>
      <c r="D64" s="2" t="s">
        <v>101</v>
      </c>
      <c r="E64" s="3">
        <v>8</v>
      </c>
      <c r="F64" s="3" t="s">
        <v>82</v>
      </c>
      <c r="G64" s="3">
        <v>72</v>
      </c>
      <c r="H64" s="3">
        <v>72</v>
      </c>
      <c r="I64" s="3">
        <v>65</v>
      </c>
      <c r="J64" s="3">
        <v>72</v>
      </c>
      <c r="K64" s="10">
        <f t="shared" si="2"/>
        <v>3</v>
      </c>
      <c r="L64" s="3" t="s">
        <v>82</v>
      </c>
      <c r="M64" s="3">
        <v>21.4</v>
      </c>
      <c r="N64" s="3">
        <v>20.05</v>
      </c>
      <c r="O64" s="3" t="s">
        <v>102</v>
      </c>
      <c r="P64" s="5">
        <v>1.0673316708229426</v>
      </c>
      <c r="Q64" s="3" t="s">
        <v>81</v>
      </c>
      <c r="R64" s="3" t="s">
        <v>81</v>
      </c>
      <c r="S64" s="3" t="s">
        <v>103</v>
      </c>
      <c r="T64" s="3" t="s">
        <v>81</v>
      </c>
      <c r="U64" s="3" t="s">
        <v>81</v>
      </c>
      <c r="V64" s="2" t="s">
        <v>104</v>
      </c>
      <c r="W64" s="4"/>
      <c r="X64" s="4"/>
    </row>
    <row r="65" spans="1:24" ht="18" customHeight="1">
      <c r="A65" s="8" t="s">
        <v>21</v>
      </c>
      <c r="B65" s="8" t="s">
        <v>121</v>
      </c>
      <c r="C65" s="13" t="s">
        <v>92</v>
      </c>
      <c r="D65" s="8" t="s">
        <v>122</v>
      </c>
      <c r="E65" s="14">
        <v>8</v>
      </c>
      <c r="F65" s="14" t="s">
        <v>82</v>
      </c>
      <c r="G65" s="14">
        <v>56</v>
      </c>
      <c r="H65" s="14">
        <v>56</v>
      </c>
      <c r="I65" s="14">
        <v>52</v>
      </c>
      <c r="J65" s="14">
        <v>52</v>
      </c>
      <c r="K65" s="10">
        <f t="shared" si="2"/>
        <v>3</v>
      </c>
      <c r="L65" s="14" t="s">
        <v>76</v>
      </c>
      <c r="M65" s="14">
        <v>1.08</v>
      </c>
      <c r="N65" s="14">
        <v>3.35</v>
      </c>
      <c r="O65" s="15" t="s">
        <v>123</v>
      </c>
      <c r="P65" s="14">
        <v>0.32238805970149254</v>
      </c>
      <c r="Q65" s="8" t="s">
        <v>124</v>
      </c>
      <c r="R65" s="8" t="s">
        <v>78</v>
      </c>
      <c r="S65" s="8" t="s">
        <v>125</v>
      </c>
      <c r="T65" s="8" t="s">
        <v>78</v>
      </c>
      <c r="U65" s="8" t="s">
        <v>78</v>
      </c>
      <c r="V65" s="13" t="s">
        <v>126</v>
      </c>
      <c r="W65" s="13"/>
    </row>
    <row r="66" spans="1:24" ht="18" customHeight="1">
      <c r="A66" s="8" t="s">
        <v>21</v>
      </c>
      <c r="B66" s="8" t="s">
        <v>146</v>
      </c>
      <c r="C66" s="13" t="s">
        <v>147</v>
      </c>
      <c r="D66" s="8" t="s">
        <v>148</v>
      </c>
      <c r="E66" s="14">
        <v>8</v>
      </c>
      <c r="F66" s="14" t="s">
        <v>82</v>
      </c>
      <c r="G66" s="14">
        <v>72</v>
      </c>
      <c r="H66" s="14">
        <v>72</v>
      </c>
      <c r="I66" s="14">
        <v>69</v>
      </c>
      <c r="J66" s="14">
        <v>69</v>
      </c>
      <c r="K66" s="10">
        <f t="shared" si="2"/>
        <v>3</v>
      </c>
      <c r="L66" s="14" t="s">
        <v>149</v>
      </c>
      <c r="M66" s="14">
        <v>1.1100000000000001</v>
      </c>
      <c r="N66" s="14">
        <v>3.19</v>
      </c>
      <c r="O66" s="15" t="s">
        <v>150</v>
      </c>
      <c r="P66" s="14">
        <v>0.34796238244514111</v>
      </c>
      <c r="Q66" s="8" t="s">
        <v>78</v>
      </c>
      <c r="R66" s="8" t="s">
        <v>78</v>
      </c>
      <c r="S66" s="8" t="s">
        <v>151</v>
      </c>
      <c r="T66" s="8" t="s">
        <v>78</v>
      </c>
      <c r="U66" s="8" t="s">
        <v>78</v>
      </c>
      <c r="V66" s="13"/>
      <c r="W66" s="13"/>
    </row>
    <row r="67" spans="1:24" ht="18" customHeight="1">
      <c r="A67" s="9" t="s">
        <v>21</v>
      </c>
      <c r="B67" s="18" t="s">
        <v>181</v>
      </c>
      <c r="C67" s="1" t="s">
        <v>92</v>
      </c>
      <c r="D67" s="9" t="s">
        <v>182</v>
      </c>
      <c r="E67" s="10">
        <v>8</v>
      </c>
      <c r="F67" s="14" t="s">
        <v>82</v>
      </c>
      <c r="G67" s="10" t="s">
        <v>81</v>
      </c>
      <c r="H67" s="10">
        <v>101</v>
      </c>
      <c r="I67" s="10" t="s">
        <v>81</v>
      </c>
      <c r="J67" s="10">
        <v>92</v>
      </c>
      <c r="K67" s="10">
        <f t="shared" si="2"/>
        <v>3</v>
      </c>
      <c r="L67" s="10" t="s">
        <v>82</v>
      </c>
      <c r="M67" s="10">
        <v>0.02</v>
      </c>
      <c r="N67" s="10">
        <v>0.06</v>
      </c>
      <c r="O67" s="7" t="s">
        <v>183</v>
      </c>
      <c r="P67" s="10">
        <v>0.33333333333333337</v>
      </c>
      <c r="Q67" s="9" t="s">
        <v>184</v>
      </c>
      <c r="R67" s="9" t="s">
        <v>185</v>
      </c>
      <c r="S67" s="9" t="s">
        <v>186</v>
      </c>
      <c r="T67" s="9" t="s">
        <v>185</v>
      </c>
      <c r="U67" s="9" t="s">
        <v>185</v>
      </c>
      <c r="V67" s="1" t="s">
        <v>187</v>
      </c>
      <c r="W67" s="1"/>
      <c r="X67" s="9">
        <v>1</v>
      </c>
    </row>
    <row r="68" spans="1:24" ht="18" customHeight="1">
      <c r="A68" s="9" t="s">
        <v>21</v>
      </c>
      <c r="B68" s="9" t="s">
        <v>189</v>
      </c>
      <c r="C68" s="1" t="s">
        <v>92</v>
      </c>
      <c r="D68" s="1" t="s">
        <v>190</v>
      </c>
      <c r="E68" s="7">
        <v>8</v>
      </c>
      <c r="F68" s="14" t="s">
        <v>82</v>
      </c>
      <c r="G68" s="10">
        <v>60</v>
      </c>
      <c r="H68" s="10">
        <v>60</v>
      </c>
      <c r="I68" s="10">
        <v>59</v>
      </c>
      <c r="J68" s="10">
        <v>60</v>
      </c>
      <c r="K68" s="10">
        <f t="shared" si="2"/>
        <v>3</v>
      </c>
      <c r="L68" s="10" t="s">
        <v>82</v>
      </c>
      <c r="M68" s="10">
        <v>0.8</v>
      </c>
      <c r="N68" s="10">
        <v>1</v>
      </c>
      <c r="O68" s="7" t="s">
        <v>191</v>
      </c>
      <c r="P68" s="10">
        <v>0.8</v>
      </c>
      <c r="Q68" s="9" t="s">
        <v>184</v>
      </c>
      <c r="R68" s="9" t="s">
        <v>184</v>
      </c>
      <c r="S68" s="9" t="s">
        <v>27</v>
      </c>
      <c r="T68" s="9" t="s">
        <v>184</v>
      </c>
      <c r="U68" s="9" t="s">
        <v>184</v>
      </c>
      <c r="V68" s="1" t="s">
        <v>192</v>
      </c>
      <c r="W68" s="1"/>
      <c r="X68" s="9"/>
    </row>
    <row r="69" spans="1:24" ht="18" customHeight="1">
      <c r="A69" s="9" t="s">
        <v>21</v>
      </c>
      <c r="B69" s="1" t="s">
        <v>42</v>
      </c>
      <c r="C69" s="1" t="s">
        <v>46</v>
      </c>
      <c r="D69" s="9" t="s">
        <v>43</v>
      </c>
      <c r="E69" s="10">
        <v>10</v>
      </c>
      <c r="F69" s="10" t="s">
        <v>82</v>
      </c>
      <c r="G69" s="10">
        <v>378</v>
      </c>
      <c r="H69" s="10">
        <v>385</v>
      </c>
      <c r="I69" s="10">
        <v>246</v>
      </c>
      <c r="J69" s="10">
        <v>400</v>
      </c>
      <c r="K69" s="10">
        <f t="shared" si="2"/>
        <v>3</v>
      </c>
      <c r="L69" s="10" t="s">
        <v>36</v>
      </c>
      <c r="M69" s="10">
        <v>0.03</v>
      </c>
      <c r="N69" s="10">
        <v>0.12</v>
      </c>
      <c r="O69" s="7" t="s">
        <v>45</v>
      </c>
      <c r="P69" s="11">
        <v>0.25</v>
      </c>
      <c r="Q69" s="9" t="s">
        <v>38</v>
      </c>
      <c r="R69" s="9" t="s">
        <v>38</v>
      </c>
      <c r="S69" s="9" t="s">
        <v>44</v>
      </c>
      <c r="T69" s="9" t="s">
        <v>38</v>
      </c>
      <c r="U69" s="9" t="s">
        <v>38</v>
      </c>
      <c r="V69" s="1"/>
      <c r="W69" s="1"/>
      <c r="X69" s="9"/>
    </row>
    <row r="70" spans="1:24" ht="18" customHeight="1">
      <c r="A70" s="8" t="s">
        <v>21</v>
      </c>
      <c r="B70" s="8" t="s">
        <v>146</v>
      </c>
      <c r="C70" s="13" t="s">
        <v>153</v>
      </c>
      <c r="D70" s="8" t="s">
        <v>148</v>
      </c>
      <c r="E70" s="14">
        <v>4</v>
      </c>
      <c r="F70" s="14" t="s">
        <v>82</v>
      </c>
      <c r="G70" s="14">
        <v>72</v>
      </c>
      <c r="H70" s="14">
        <v>72</v>
      </c>
      <c r="I70" s="14">
        <v>69</v>
      </c>
      <c r="J70" s="14">
        <v>69</v>
      </c>
      <c r="K70" s="10">
        <f t="shared" si="2"/>
        <v>3</v>
      </c>
      <c r="L70" s="14" t="s">
        <v>149</v>
      </c>
      <c r="M70" s="14">
        <v>0.26</v>
      </c>
      <c r="N70" s="14">
        <v>1.06</v>
      </c>
      <c r="O70" s="15" t="s">
        <v>150</v>
      </c>
      <c r="P70" s="14">
        <v>0.24528301886792453</v>
      </c>
      <c r="Q70" s="8" t="s">
        <v>78</v>
      </c>
      <c r="R70" s="8" t="s">
        <v>78</v>
      </c>
      <c r="S70" s="8" t="s">
        <v>151</v>
      </c>
      <c r="T70" s="8" t="s">
        <v>78</v>
      </c>
      <c r="U70" s="8" t="s">
        <v>78</v>
      </c>
      <c r="V70" s="13"/>
      <c r="W70" s="13"/>
    </row>
    <row r="71" spans="1:24" ht="18" customHeight="1">
      <c r="A71" s="8" t="s">
        <v>21</v>
      </c>
      <c r="B71" s="8" t="s">
        <v>127</v>
      </c>
      <c r="C71" s="13" t="s">
        <v>128</v>
      </c>
      <c r="D71" s="8" t="s">
        <v>129</v>
      </c>
      <c r="E71" s="14">
        <v>12</v>
      </c>
      <c r="F71" s="14" t="s">
        <v>82</v>
      </c>
      <c r="G71" s="14" t="s">
        <v>130</v>
      </c>
      <c r="H71" s="14">
        <v>92</v>
      </c>
      <c r="I71" s="14" t="s">
        <v>130</v>
      </c>
      <c r="J71" s="14">
        <v>92</v>
      </c>
      <c r="K71" s="10">
        <f t="shared" si="2"/>
        <v>3</v>
      </c>
      <c r="L71" s="14" t="s">
        <v>131</v>
      </c>
      <c r="M71" s="14">
        <v>0.69</v>
      </c>
      <c r="N71" s="14">
        <v>0.65</v>
      </c>
      <c r="O71" s="15" t="s">
        <v>132</v>
      </c>
      <c r="P71" s="14">
        <v>1.1000000000000001</v>
      </c>
      <c r="Q71" s="8" t="s">
        <v>124</v>
      </c>
      <c r="R71" s="8" t="s">
        <v>78</v>
      </c>
      <c r="S71" s="8" t="s">
        <v>125</v>
      </c>
      <c r="T71" s="8" t="s">
        <v>124</v>
      </c>
      <c r="U71" s="8" t="s">
        <v>78</v>
      </c>
      <c r="V71" s="13" t="s">
        <v>133</v>
      </c>
      <c r="W71" s="13"/>
    </row>
    <row r="72" spans="1:24" ht="18" customHeight="1">
      <c r="A72" s="2" t="s">
        <v>87</v>
      </c>
      <c r="B72" s="2" t="s">
        <v>88</v>
      </c>
      <c r="C72" s="2" t="s">
        <v>94</v>
      </c>
      <c r="D72" s="2" t="s">
        <v>89</v>
      </c>
      <c r="E72" s="3">
        <v>1</v>
      </c>
      <c r="F72" s="3" t="s">
        <v>51</v>
      </c>
      <c r="G72" s="3">
        <v>18</v>
      </c>
      <c r="H72" s="3">
        <v>18</v>
      </c>
      <c r="I72" s="3">
        <v>17</v>
      </c>
      <c r="J72" s="3">
        <v>17</v>
      </c>
      <c r="K72" s="10">
        <f t="shared" si="2"/>
        <v>1</v>
      </c>
      <c r="L72" s="3" t="s">
        <v>82</v>
      </c>
      <c r="M72" s="3">
        <v>12</v>
      </c>
      <c r="N72" s="3">
        <v>20.2</v>
      </c>
      <c r="O72" s="3" t="s">
        <v>90</v>
      </c>
      <c r="P72" s="5">
        <v>0.59405940594059403</v>
      </c>
      <c r="Q72" s="3" t="s">
        <v>81</v>
      </c>
      <c r="R72" s="3" t="s">
        <v>81</v>
      </c>
      <c r="S72" s="3" t="s">
        <v>84</v>
      </c>
      <c r="T72" s="3" t="s">
        <v>81</v>
      </c>
      <c r="U72" s="3" t="s">
        <v>81</v>
      </c>
      <c r="V72" s="2" t="s">
        <v>91</v>
      </c>
      <c r="W72" s="4"/>
      <c r="X72" s="4"/>
    </row>
    <row r="73" spans="1:24" ht="18" customHeight="1">
      <c r="A73" s="9" t="s">
        <v>21</v>
      </c>
      <c r="B73" s="9" t="s">
        <v>59</v>
      </c>
      <c r="C73" s="1" t="s">
        <v>188</v>
      </c>
      <c r="D73" s="9" t="s">
        <v>61</v>
      </c>
      <c r="E73" s="10">
        <v>2</v>
      </c>
      <c r="F73" s="10" t="s">
        <v>51</v>
      </c>
      <c r="G73" s="10">
        <v>20</v>
      </c>
      <c r="H73" s="10">
        <v>20</v>
      </c>
      <c r="I73" s="10">
        <v>20</v>
      </c>
      <c r="J73" s="10">
        <v>20</v>
      </c>
      <c r="K73" s="10">
        <f t="shared" si="2"/>
        <v>1</v>
      </c>
      <c r="L73" s="10" t="s">
        <v>62</v>
      </c>
      <c r="M73" s="12">
        <v>28000</v>
      </c>
      <c r="N73" s="12">
        <v>93000</v>
      </c>
      <c r="O73" s="7" t="s">
        <v>63</v>
      </c>
      <c r="P73" s="10">
        <v>0.30107526881720431</v>
      </c>
      <c r="Q73" s="9" t="s">
        <v>64</v>
      </c>
      <c r="R73" s="9" t="s">
        <v>64</v>
      </c>
      <c r="S73" s="9" t="s">
        <v>39</v>
      </c>
      <c r="T73" s="9" t="s">
        <v>64</v>
      </c>
      <c r="U73" s="9" t="s">
        <v>64</v>
      </c>
      <c r="V73" s="1" t="s">
        <v>65</v>
      </c>
      <c r="W73" s="1"/>
      <c r="X73" s="9"/>
    </row>
    <row r="74" spans="1:24" ht="18" customHeight="1">
      <c r="A74" s="2" t="s">
        <v>87</v>
      </c>
      <c r="B74" s="2" t="s">
        <v>88</v>
      </c>
      <c r="C74" s="2" t="s">
        <v>93</v>
      </c>
      <c r="D74" s="2" t="s">
        <v>89</v>
      </c>
      <c r="E74" s="3">
        <v>2</v>
      </c>
      <c r="F74" s="3" t="s">
        <v>51</v>
      </c>
      <c r="G74" s="3">
        <v>18</v>
      </c>
      <c r="H74" s="3">
        <v>18</v>
      </c>
      <c r="I74" s="3">
        <v>17</v>
      </c>
      <c r="J74" s="3">
        <v>17</v>
      </c>
      <c r="K74" s="10">
        <f t="shared" si="2"/>
        <v>1</v>
      </c>
      <c r="L74" s="3" t="s">
        <v>82</v>
      </c>
      <c r="M74" s="3">
        <v>329</v>
      </c>
      <c r="N74" s="3">
        <v>343</v>
      </c>
      <c r="O74" s="3" t="s">
        <v>90</v>
      </c>
      <c r="P74" s="5">
        <v>0.95918367346938771</v>
      </c>
      <c r="Q74" s="3" t="s">
        <v>81</v>
      </c>
      <c r="R74" s="3" t="s">
        <v>81</v>
      </c>
      <c r="S74" s="3" t="s">
        <v>84</v>
      </c>
      <c r="T74" s="3" t="s">
        <v>81</v>
      </c>
      <c r="U74" s="3" t="s">
        <v>81</v>
      </c>
      <c r="V74" s="2" t="s">
        <v>91</v>
      </c>
      <c r="W74" s="4"/>
      <c r="X74" s="4"/>
    </row>
    <row r="75" spans="1:24" ht="18" customHeight="1">
      <c r="A75" s="9" t="s">
        <v>21</v>
      </c>
      <c r="B75" s="9" t="s">
        <v>59</v>
      </c>
      <c r="C75" s="1" t="s">
        <v>66</v>
      </c>
      <c r="D75" s="9" t="s">
        <v>61</v>
      </c>
      <c r="E75" s="10">
        <v>4</v>
      </c>
      <c r="F75" s="10" t="s">
        <v>51</v>
      </c>
      <c r="G75" s="10">
        <v>20</v>
      </c>
      <c r="H75" s="10">
        <v>20</v>
      </c>
      <c r="I75" s="10">
        <v>20</v>
      </c>
      <c r="J75" s="10">
        <v>20</v>
      </c>
      <c r="K75" s="10">
        <f t="shared" si="2"/>
        <v>1</v>
      </c>
      <c r="L75" s="10" t="s">
        <v>62</v>
      </c>
      <c r="M75" s="12">
        <v>28000</v>
      </c>
      <c r="N75" s="12">
        <v>26000</v>
      </c>
      <c r="O75" s="7" t="s">
        <v>63</v>
      </c>
      <c r="P75" s="10">
        <v>1.0769230769230769</v>
      </c>
      <c r="Q75" s="9" t="s">
        <v>64</v>
      </c>
      <c r="R75" s="9" t="s">
        <v>64</v>
      </c>
      <c r="S75" s="9" t="s">
        <v>39</v>
      </c>
      <c r="T75" s="9" t="s">
        <v>64</v>
      </c>
      <c r="U75" s="9" t="s">
        <v>64</v>
      </c>
      <c r="V75" s="1" t="s">
        <v>65</v>
      </c>
      <c r="W75" s="1"/>
      <c r="X75" s="9"/>
    </row>
    <row r="76" spans="1:24" ht="18" customHeight="1">
      <c r="A76" s="9" t="s">
        <v>21</v>
      </c>
      <c r="B76" s="9" t="s">
        <v>59</v>
      </c>
      <c r="C76" s="1" t="s">
        <v>60</v>
      </c>
      <c r="D76" s="9" t="s">
        <v>61</v>
      </c>
      <c r="E76" s="10">
        <v>8</v>
      </c>
      <c r="F76" s="10" t="s">
        <v>51</v>
      </c>
      <c r="G76" s="10">
        <v>20</v>
      </c>
      <c r="H76" s="10">
        <v>20</v>
      </c>
      <c r="I76" s="10">
        <v>20</v>
      </c>
      <c r="J76" s="10">
        <v>20</v>
      </c>
      <c r="K76" s="10">
        <f t="shared" ref="K76:K98" si="3">IF(J76&gt;50, 3, IF(J76&gt;20, 2, 1))</f>
        <v>1</v>
      </c>
      <c r="L76" s="10" t="s">
        <v>62</v>
      </c>
      <c r="M76" s="12">
        <v>11000</v>
      </c>
      <c r="N76" s="12">
        <v>16000</v>
      </c>
      <c r="O76" s="7" t="s">
        <v>63</v>
      </c>
      <c r="P76" s="10">
        <v>0.6875</v>
      </c>
      <c r="Q76" s="9" t="s">
        <v>64</v>
      </c>
      <c r="R76" s="9" t="s">
        <v>64</v>
      </c>
      <c r="S76" s="9" t="s">
        <v>39</v>
      </c>
      <c r="T76" s="9" t="s">
        <v>64</v>
      </c>
      <c r="U76" s="9" t="s">
        <v>64</v>
      </c>
      <c r="V76" s="1" t="s">
        <v>65</v>
      </c>
      <c r="W76" s="1"/>
      <c r="X76" s="9"/>
    </row>
    <row r="77" spans="1:24" ht="18" customHeight="1">
      <c r="A77" s="2" t="s">
        <v>87</v>
      </c>
      <c r="B77" s="2" t="s">
        <v>88</v>
      </c>
      <c r="C77" s="2" t="s">
        <v>92</v>
      </c>
      <c r="D77" s="2" t="s">
        <v>89</v>
      </c>
      <c r="E77" s="3">
        <v>8</v>
      </c>
      <c r="F77" s="3" t="s">
        <v>51</v>
      </c>
      <c r="G77" s="3">
        <v>18</v>
      </c>
      <c r="H77" s="3">
        <v>18</v>
      </c>
      <c r="I77" s="3">
        <v>17</v>
      </c>
      <c r="J77" s="3">
        <v>17</v>
      </c>
      <c r="K77" s="10">
        <f t="shared" si="3"/>
        <v>1</v>
      </c>
      <c r="L77" s="3" t="s">
        <v>82</v>
      </c>
      <c r="M77" s="3">
        <v>18.399999999999999</v>
      </c>
      <c r="N77" s="3">
        <v>15.1</v>
      </c>
      <c r="O77" s="3" t="s">
        <v>90</v>
      </c>
      <c r="P77" s="5">
        <v>1.2185430463576159</v>
      </c>
      <c r="Q77" s="3" t="s">
        <v>81</v>
      </c>
      <c r="R77" s="3" t="s">
        <v>81</v>
      </c>
      <c r="S77" s="3" t="s">
        <v>84</v>
      </c>
      <c r="T77" s="3" t="s">
        <v>81</v>
      </c>
      <c r="U77" s="3" t="s">
        <v>81</v>
      </c>
      <c r="V77" s="2" t="s">
        <v>91</v>
      </c>
      <c r="W77" s="4"/>
      <c r="X77" s="4"/>
    </row>
    <row r="78" spans="1:24" ht="18" customHeight="1">
      <c r="A78" s="9" t="s">
        <v>21</v>
      </c>
      <c r="B78" s="9" t="s">
        <v>59</v>
      </c>
      <c r="C78" s="1" t="s">
        <v>68</v>
      </c>
      <c r="D78" s="9" t="s">
        <v>61</v>
      </c>
      <c r="E78" s="10">
        <v>10</v>
      </c>
      <c r="F78" s="10" t="s">
        <v>51</v>
      </c>
      <c r="G78" s="10">
        <v>20</v>
      </c>
      <c r="H78" s="10">
        <v>20</v>
      </c>
      <c r="I78" s="10">
        <v>16</v>
      </c>
      <c r="J78" s="10">
        <v>20</v>
      </c>
      <c r="K78" s="10">
        <f t="shared" si="3"/>
        <v>1</v>
      </c>
      <c r="L78" s="10" t="s">
        <v>62</v>
      </c>
      <c r="M78" s="10">
        <v>1900</v>
      </c>
      <c r="N78" s="10">
        <v>7000</v>
      </c>
      <c r="O78" s="7" t="s">
        <v>63</v>
      </c>
      <c r="P78" s="10">
        <v>0.27142857142857141</v>
      </c>
      <c r="Q78" s="9" t="s">
        <v>64</v>
      </c>
      <c r="R78" s="9" t="s">
        <v>64</v>
      </c>
      <c r="S78" s="9" t="s">
        <v>39</v>
      </c>
      <c r="T78" s="9" t="s">
        <v>64</v>
      </c>
      <c r="U78" s="9" t="s">
        <v>64</v>
      </c>
      <c r="V78" s="1" t="s">
        <v>65</v>
      </c>
      <c r="W78" s="1"/>
      <c r="X78" s="9"/>
    </row>
    <row r="79" spans="1:24" ht="18" customHeight="1">
      <c r="A79" s="9" t="s">
        <v>21</v>
      </c>
      <c r="B79" s="9" t="s">
        <v>59</v>
      </c>
      <c r="C79" s="1" t="s">
        <v>69</v>
      </c>
      <c r="D79" s="9" t="s">
        <v>61</v>
      </c>
      <c r="E79" s="10">
        <v>11</v>
      </c>
      <c r="F79" s="10" t="s">
        <v>51</v>
      </c>
      <c r="G79" s="10">
        <v>20</v>
      </c>
      <c r="H79" s="10">
        <v>20</v>
      </c>
      <c r="I79" s="10">
        <v>19</v>
      </c>
      <c r="J79" s="10">
        <v>20</v>
      </c>
      <c r="K79" s="10">
        <f t="shared" si="3"/>
        <v>1</v>
      </c>
      <c r="L79" s="10" t="s">
        <v>62</v>
      </c>
      <c r="M79" s="10">
        <v>1500</v>
      </c>
      <c r="N79" s="10">
        <v>1200</v>
      </c>
      <c r="O79" s="7" t="s">
        <v>63</v>
      </c>
      <c r="P79" s="10">
        <v>1.25</v>
      </c>
      <c r="Q79" s="9" t="s">
        <v>64</v>
      </c>
      <c r="R79" s="9" t="s">
        <v>64</v>
      </c>
      <c r="S79" s="9" t="s">
        <v>39</v>
      </c>
      <c r="T79" s="9" t="s">
        <v>64</v>
      </c>
      <c r="U79" s="9" t="s">
        <v>64</v>
      </c>
      <c r="V79" s="1" t="s">
        <v>65</v>
      </c>
      <c r="W79" s="1"/>
      <c r="X79" s="9"/>
    </row>
    <row r="80" spans="1:24" ht="18" customHeight="1">
      <c r="A80" s="2" t="s">
        <v>21</v>
      </c>
      <c r="B80" s="2" t="s">
        <v>110</v>
      </c>
      <c r="C80" s="2" t="s">
        <v>114</v>
      </c>
      <c r="D80" s="2" t="s">
        <v>112</v>
      </c>
      <c r="E80" s="3"/>
      <c r="F80" s="3" t="s">
        <v>51</v>
      </c>
      <c r="G80" s="3" t="s">
        <v>81</v>
      </c>
      <c r="H80" s="3">
        <v>10</v>
      </c>
      <c r="I80" s="3" t="s">
        <v>81</v>
      </c>
      <c r="J80" s="3">
        <v>10</v>
      </c>
      <c r="K80" s="10">
        <f t="shared" si="3"/>
        <v>1</v>
      </c>
      <c r="L80" s="3" t="s">
        <v>82</v>
      </c>
      <c r="M80" s="3">
        <v>1.7</v>
      </c>
      <c r="N80" s="3">
        <v>1.7</v>
      </c>
      <c r="O80" s="3" t="s">
        <v>113</v>
      </c>
      <c r="P80" s="5">
        <v>1</v>
      </c>
      <c r="Q80" s="3" t="s">
        <v>81</v>
      </c>
      <c r="R80" s="3" t="s">
        <v>81</v>
      </c>
      <c r="S80" s="3" t="s">
        <v>84</v>
      </c>
      <c r="T80" s="3" t="s">
        <v>81</v>
      </c>
      <c r="U80" s="3" t="s">
        <v>81</v>
      </c>
      <c r="V80" s="2"/>
      <c r="W80" s="4"/>
      <c r="X80" s="4"/>
    </row>
    <row r="81" spans="1:24" ht="18" customHeight="1">
      <c r="A81" s="2" t="s">
        <v>21</v>
      </c>
      <c r="B81" s="2" t="s">
        <v>110</v>
      </c>
      <c r="C81" s="2" t="s">
        <v>111</v>
      </c>
      <c r="D81" s="2" t="s">
        <v>112</v>
      </c>
      <c r="E81" s="3"/>
      <c r="F81" s="3" t="s">
        <v>51</v>
      </c>
      <c r="G81" s="3" t="s">
        <v>81</v>
      </c>
      <c r="H81" s="3">
        <v>10</v>
      </c>
      <c r="I81" s="3" t="s">
        <v>81</v>
      </c>
      <c r="J81" s="3">
        <v>10</v>
      </c>
      <c r="K81" s="10">
        <f t="shared" si="3"/>
        <v>1</v>
      </c>
      <c r="L81" s="3" t="s">
        <v>82</v>
      </c>
      <c r="M81" s="3">
        <v>4.8</v>
      </c>
      <c r="N81" s="3">
        <v>7.7</v>
      </c>
      <c r="O81" s="3" t="s">
        <v>113</v>
      </c>
      <c r="P81" s="5">
        <v>0.62337662337662336</v>
      </c>
      <c r="Q81" s="3" t="s">
        <v>81</v>
      </c>
      <c r="R81" s="3" t="s">
        <v>81</v>
      </c>
      <c r="S81" s="3" t="s">
        <v>84</v>
      </c>
      <c r="T81" s="3" t="s">
        <v>81</v>
      </c>
      <c r="U81" s="3" t="s">
        <v>81</v>
      </c>
      <c r="V81" s="2"/>
      <c r="W81" s="4"/>
      <c r="X81" s="4"/>
    </row>
    <row r="82" spans="1:24" ht="18" customHeight="1">
      <c r="A82" s="8" t="s">
        <v>202</v>
      </c>
      <c r="B82" s="8" t="s">
        <v>203</v>
      </c>
      <c r="C82" s="13" t="s">
        <v>204</v>
      </c>
      <c r="D82" s="8" t="s">
        <v>205</v>
      </c>
      <c r="F82" s="14" t="s">
        <v>51</v>
      </c>
      <c r="G82" s="14">
        <v>15</v>
      </c>
      <c r="H82" s="14">
        <v>15</v>
      </c>
      <c r="I82" s="14">
        <v>15</v>
      </c>
      <c r="J82" s="14">
        <v>15</v>
      </c>
      <c r="K82" s="10">
        <f t="shared" si="3"/>
        <v>1</v>
      </c>
      <c r="L82" s="14" t="s">
        <v>51</v>
      </c>
      <c r="M82" s="14"/>
      <c r="N82" s="14"/>
      <c r="O82" s="15"/>
      <c r="P82" s="14">
        <v>0.57999999999999996</v>
      </c>
      <c r="Q82" s="8">
        <v>0.36</v>
      </c>
      <c r="R82" s="8">
        <v>0.8</v>
      </c>
      <c r="S82" s="8" t="s">
        <v>27</v>
      </c>
      <c r="T82" s="8" t="s">
        <v>28</v>
      </c>
      <c r="U82" s="8" t="s">
        <v>29</v>
      </c>
      <c r="V82" s="13"/>
      <c r="W82" s="13"/>
    </row>
    <row r="83" spans="1:24" ht="18" customHeight="1">
      <c r="A83" s="8" t="s">
        <v>21</v>
      </c>
      <c r="B83" s="8" t="s">
        <v>206</v>
      </c>
      <c r="C83" s="13" t="s">
        <v>207</v>
      </c>
      <c r="D83" s="8" t="s">
        <v>205</v>
      </c>
      <c r="E83" s="14">
        <v>1</v>
      </c>
      <c r="F83" s="14" t="s">
        <v>51</v>
      </c>
      <c r="G83" s="14">
        <v>29</v>
      </c>
      <c r="H83" s="14">
        <v>30</v>
      </c>
      <c r="I83" s="14">
        <v>29</v>
      </c>
      <c r="J83" s="14">
        <v>30</v>
      </c>
      <c r="K83" s="10">
        <f t="shared" si="3"/>
        <v>2</v>
      </c>
      <c r="L83" s="14" t="s">
        <v>82</v>
      </c>
      <c r="M83" s="14">
        <v>82</v>
      </c>
      <c r="N83" s="14">
        <v>133</v>
      </c>
      <c r="O83" s="15" t="s">
        <v>113</v>
      </c>
      <c r="P83" s="19">
        <v>0.61654135338345861</v>
      </c>
      <c r="S83" s="8" t="s">
        <v>27</v>
      </c>
      <c r="V83" s="13"/>
      <c r="W83" s="13"/>
    </row>
    <row r="84" spans="1:24" s="20" customFormat="1" ht="18" customHeight="1">
      <c r="A84" s="8" t="s">
        <v>21</v>
      </c>
      <c r="B84" s="8" t="s">
        <v>206</v>
      </c>
      <c r="C84" s="13" t="s">
        <v>188</v>
      </c>
      <c r="D84" s="8" t="s">
        <v>205</v>
      </c>
      <c r="E84" s="14">
        <v>2</v>
      </c>
      <c r="F84" s="14" t="s">
        <v>51</v>
      </c>
      <c r="G84" s="14">
        <v>30</v>
      </c>
      <c r="H84" s="14">
        <v>30</v>
      </c>
      <c r="I84" s="14">
        <v>30</v>
      </c>
      <c r="J84" s="14">
        <v>30</v>
      </c>
      <c r="K84" s="10">
        <f t="shared" si="3"/>
        <v>2</v>
      </c>
      <c r="L84" s="14" t="s">
        <v>82</v>
      </c>
      <c r="M84" s="14">
        <v>1473</v>
      </c>
      <c r="N84" s="14">
        <v>1801</v>
      </c>
      <c r="O84" s="15" t="s">
        <v>113</v>
      </c>
      <c r="P84" s="19">
        <v>0.81787895613548034</v>
      </c>
      <c r="Q84" s="8"/>
      <c r="R84" s="8"/>
      <c r="S84" s="8" t="s">
        <v>27</v>
      </c>
      <c r="T84" s="8"/>
      <c r="U84" s="8"/>
      <c r="V84" s="13"/>
      <c r="W84" s="13"/>
      <c r="X84" s="8"/>
    </row>
    <row r="85" spans="1:24">
      <c r="A85" s="8" t="s">
        <v>21</v>
      </c>
      <c r="B85" s="8" t="s">
        <v>206</v>
      </c>
      <c r="C85" s="13" t="s">
        <v>208</v>
      </c>
      <c r="D85" s="8" t="s">
        <v>205</v>
      </c>
      <c r="F85" s="14" t="s">
        <v>51</v>
      </c>
      <c r="G85" s="14">
        <v>30</v>
      </c>
      <c r="H85" s="14">
        <v>30</v>
      </c>
      <c r="I85" s="14">
        <v>30</v>
      </c>
      <c r="J85" s="14">
        <v>30</v>
      </c>
      <c r="K85" s="10">
        <f t="shared" si="3"/>
        <v>2</v>
      </c>
      <c r="L85" s="14" t="s">
        <v>82</v>
      </c>
      <c r="M85" s="14">
        <v>1556</v>
      </c>
      <c r="N85" s="14">
        <v>1934</v>
      </c>
      <c r="O85" s="15" t="s">
        <v>113</v>
      </c>
      <c r="P85" s="19">
        <v>0.80455015511892447</v>
      </c>
      <c r="S85" s="8" t="s">
        <v>27</v>
      </c>
      <c r="V85" s="13"/>
      <c r="W85" s="13"/>
    </row>
    <row r="86" spans="1:24">
      <c r="A86" s="2" t="s">
        <v>21</v>
      </c>
      <c r="B86" s="2" t="s">
        <v>115</v>
      </c>
      <c r="C86" s="2" t="s">
        <v>94</v>
      </c>
      <c r="D86" s="2" t="s">
        <v>117</v>
      </c>
      <c r="E86" s="3">
        <v>1</v>
      </c>
      <c r="F86" s="3" t="s">
        <v>51</v>
      </c>
      <c r="G86" s="3">
        <v>148</v>
      </c>
      <c r="H86" s="3">
        <v>159</v>
      </c>
      <c r="I86" s="3">
        <v>70</v>
      </c>
      <c r="J86" s="3">
        <v>98</v>
      </c>
      <c r="K86" s="10">
        <f t="shared" si="3"/>
        <v>3</v>
      </c>
      <c r="L86" s="3" t="s">
        <v>82</v>
      </c>
      <c r="M86" s="3">
        <v>13.6</v>
      </c>
      <c r="N86" s="3">
        <v>14</v>
      </c>
      <c r="O86" s="3" t="s">
        <v>118</v>
      </c>
      <c r="P86" s="5">
        <v>0.97142857142857142</v>
      </c>
      <c r="Q86" s="3" t="s">
        <v>81</v>
      </c>
      <c r="R86" s="3" t="s">
        <v>81</v>
      </c>
      <c r="S86" s="3" t="s">
        <v>98</v>
      </c>
      <c r="T86" s="3" t="s">
        <v>81</v>
      </c>
      <c r="U86" s="3" t="s">
        <v>81</v>
      </c>
      <c r="V86" s="2" t="s">
        <v>119</v>
      </c>
      <c r="W86" s="4"/>
      <c r="X86" s="4"/>
    </row>
    <row r="87" spans="1:24">
      <c r="A87" s="2" t="s">
        <v>87</v>
      </c>
      <c r="B87" s="2" t="s">
        <v>95</v>
      </c>
      <c r="C87" s="2" t="s">
        <v>86</v>
      </c>
      <c r="D87" s="2" t="s">
        <v>96</v>
      </c>
      <c r="E87" s="3">
        <v>2</v>
      </c>
      <c r="F87" s="3" t="s">
        <v>51</v>
      </c>
      <c r="G87" s="3" t="s">
        <v>81</v>
      </c>
      <c r="H87" s="3">
        <v>105</v>
      </c>
      <c r="I87" s="3" t="s">
        <v>81</v>
      </c>
      <c r="J87" s="3">
        <v>97</v>
      </c>
      <c r="K87" s="10">
        <f t="shared" si="3"/>
        <v>3</v>
      </c>
      <c r="L87" s="3" t="s">
        <v>82</v>
      </c>
      <c r="M87" s="3">
        <v>76.59</v>
      </c>
      <c r="N87" s="3">
        <v>110.93</v>
      </c>
      <c r="O87" s="3" t="s">
        <v>97</v>
      </c>
      <c r="P87" s="5">
        <v>0.69043540971784012</v>
      </c>
      <c r="Q87" s="3" t="s">
        <v>81</v>
      </c>
      <c r="R87" s="3" t="s">
        <v>81</v>
      </c>
      <c r="S87" s="3" t="s">
        <v>98</v>
      </c>
      <c r="T87" s="3" t="s">
        <v>81</v>
      </c>
      <c r="U87" s="3" t="s">
        <v>81</v>
      </c>
      <c r="V87" s="2" t="s">
        <v>99</v>
      </c>
      <c r="W87" s="4"/>
      <c r="X87" s="4"/>
    </row>
    <row r="88" spans="1:24" ht="56">
      <c r="A88" s="8" t="s">
        <v>21</v>
      </c>
      <c r="B88" s="8" t="s">
        <v>209</v>
      </c>
      <c r="C88" s="13" t="s">
        <v>188</v>
      </c>
      <c r="D88" s="8" t="s">
        <v>205</v>
      </c>
      <c r="E88" s="14">
        <v>2</v>
      </c>
      <c r="F88" s="14" t="s">
        <v>51</v>
      </c>
      <c r="G88" s="14">
        <v>70</v>
      </c>
      <c r="H88" s="14">
        <v>70</v>
      </c>
      <c r="I88" s="14">
        <v>70</v>
      </c>
      <c r="J88" s="14">
        <v>70</v>
      </c>
      <c r="K88" s="10">
        <f t="shared" si="3"/>
        <v>3</v>
      </c>
      <c r="L88" s="14" t="s">
        <v>82</v>
      </c>
      <c r="M88" s="19">
        <v>3.1</v>
      </c>
      <c r="N88" s="14">
        <v>2.4</v>
      </c>
      <c r="O88" s="15" t="s">
        <v>210</v>
      </c>
      <c r="P88" s="22">
        <v>1.2916666666666667</v>
      </c>
      <c r="S88" s="8" t="s">
        <v>186</v>
      </c>
      <c r="V88" s="13" t="s">
        <v>211</v>
      </c>
      <c r="W88" s="13"/>
    </row>
    <row r="89" spans="1:24">
      <c r="A89" s="2" t="s">
        <v>21</v>
      </c>
      <c r="B89" s="2" t="s">
        <v>115</v>
      </c>
      <c r="C89" s="2" t="s">
        <v>93</v>
      </c>
      <c r="D89" s="2" t="s">
        <v>117</v>
      </c>
      <c r="E89" s="3">
        <v>2</v>
      </c>
      <c r="F89" s="3" t="s">
        <v>51</v>
      </c>
      <c r="G89" s="3">
        <v>159</v>
      </c>
      <c r="H89" s="3">
        <v>159</v>
      </c>
      <c r="I89" s="3">
        <v>98</v>
      </c>
      <c r="J89" s="3">
        <v>98</v>
      </c>
      <c r="K89" s="10">
        <f t="shared" si="3"/>
        <v>3</v>
      </c>
      <c r="L89" s="3" t="s">
        <v>82</v>
      </c>
      <c r="M89" s="3">
        <v>305.2</v>
      </c>
      <c r="N89" s="3">
        <v>307.3</v>
      </c>
      <c r="O89" s="3" t="s">
        <v>118</v>
      </c>
      <c r="P89" s="5">
        <v>0.99316628701594523</v>
      </c>
      <c r="Q89" s="3" t="s">
        <v>81</v>
      </c>
      <c r="R89" s="3" t="s">
        <v>81</v>
      </c>
      <c r="S89" s="3" t="s">
        <v>98</v>
      </c>
      <c r="T89" s="3" t="s">
        <v>81</v>
      </c>
      <c r="U89" s="3" t="s">
        <v>81</v>
      </c>
      <c r="V89" s="2" t="s">
        <v>119</v>
      </c>
      <c r="W89" s="4"/>
      <c r="X89" s="4"/>
    </row>
    <row r="90" spans="1:24">
      <c r="A90" s="2" t="s">
        <v>87</v>
      </c>
      <c r="B90" s="2" t="s">
        <v>95</v>
      </c>
      <c r="C90" s="2" t="s">
        <v>92</v>
      </c>
      <c r="D90" s="2" t="s">
        <v>96</v>
      </c>
      <c r="E90" s="3">
        <v>8</v>
      </c>
      <c r="F90" s="3" t="s">
        <v>51</v>
      </c>
      <c r="G90" s="3" t="s">
        <v>81</v>
      </c>
      <c r="H90" s="3">
        <v>105</v>
      </c>
      <c r="I90" s="3" t="s">
        <v>81</v>
      </c>
      <c r="J90" s="3">
        <v>97</v>
      </c>
      <c r="K90" s="10">
        <f t="shared" si="3"/>
        <v>3</v>
      </c>
      <c r="L90" s="3" t="s">
        <v>82</v>
      </c>
      <c r="M90" s="3">
        <v>13.91</v>
      </c>
      <c r="N90" s="3">
        <v>14.37</v>
      </c>
      <c r="O90" s="3" t="s">
        <v>97</v>
      </c>
      <c r="P90" s="5">
        <v>0.96798886569241482</v>
      </c>
      <c r="Q90" s="3" t="s">
        <v>81</v>
      </c>
      <c r="R90" s="3" t="s">
        <v>81</v>
      </c>
      <c r="S90" s="3" t="s">
        <v>98</v>
      </c>
      <c r="T90" s="3" t="s">
        <v>81</v>
      </c>
      <c r="U90" s="3" t="s">
        <v>81</v>
      </c>
      <c r="V90" s="2" t="s">
        <v>99</v>
      </c>
      <c r="W90" s="4"/>
      <c r="X90" s="4"/>
    </row>
    <row r="91" spans="1:24">
      <c r="A91" s="2" t="s">
        <v>21</v>
      </c>
      <c r="B91" s="2" t="s">
        <v>115</v>
      </c>
      <c r="C91" s="2" t="s">
        <v>92</v>
      </c>
      <c r="D91" s="2" t="s">
        <v>117</v>
      </c>
      <c r="E91" s="3">
        <v>8</v>
      </c>
      <c r="F91" s="3" t="s">
        <v>51</v>
      </c>
      <c r="G91" s="3">
        <v>159</v>
      </c>
      <c r="H91" s="3">
        <v>159</v>
      </c>
      <c r="I91" s="3">
        <v>98</v>
      </c>
      <c r="J91" s="3">
        <v>98</v>
      </c>
      <c r="K91" s="10">
        <f t="shared" si="3"/>
        <v>3</v>
      </c>
      <c r="L91" s="3" t="s">
        <v>82</v>
      </c>
      <c r="M91" s="3">
        <v>45.6</v>
      </c>
      <c r="N91" s="3">
        <v>42</v>
      </c>
      <c r="O91" s="3" t="s">
        <v>118</v>
      </c>
      <c r="P91" s="5">
        <v>1.0857142857142859</v>
      </c>
      <c r="Q91" s="3" t="s">
        <v>81</v>
      </c>
      <c r="R91" s="3" t="s">
        <v>81</v>
      </c>
      <c r="S91" s="3" t="s">
        <v>98</v>
      </c>
      <c r="T91" s="3" t="s">
        <v>81</v>
      </c>
      <c r="U91" s="3" t="s">
        <v>81</v>
      </c>
      <c r="V91" s="2" t="s">
        <v>119</v>
      </c>
      <c r="W91" s="4"/>
      <c r="X91" s="4"/>
    </row>
    <row r="92" spans="1:24">
      <c r="A92" s="2" t="s">
        <v>21</v>
      </c>
      <c r="B92" s="2" t="s">
        <v>115</v>
      </c>
      <c r="C92" s="2" t="s">
        <v>31</v>
      </c>
      <c r="D92" s="2" t="s">
        <v>117</v>
      </c>
      <c r="E92" s="3">
        <v>9</v>
      </c>
      <c r="F92" s="3" t="s">
        <v>51</v>
      </c>
      <c r="G92" s="3">
        <v>159</v>
      </c>
      <c r="H92" s="3">
        <v>159</v>
      </c>
      <c r="I92" s="3">
        <v>94</v>
      </c>
      <c r="J92" s="3">
        <v>98</v>
      </c>
      <c r="K92" s="10">
        <f t="shared" si="3"/>
        <v>3</v>
      </c>
      <c r="L92" s="3" t="s">
        <v>82</v>
      </c>
      <c r="M92" s="3">
        <v>28.6</v>
      </c>
      <c r="N92" s="3">
        <v>42.5</v>
      </c>
      <c r="O92" s="3" t="s">
        <v>118</v>
      </c>
      <c r="P92" s="5">
        <v>0.67294117647058826</v>
      </c>
      <c r="Q92" s="3" t="s">
        <v>81</v>
      </c>
      <c r="R92" s="3" t="s">
        <v>81</v>
      </c>
      <c r="S92" s="3" t="s">
        <v>98</v>
      </c>
      <c r="T92" s="3" t="s">
        <v>81</v>
      </c>
      <c r="U92" s="3" t="s">
        <v>81</v>
      </c>
      <c r="V92" s="2" t="s">
        <v>119</v>
      </c>
      <c r="W92" s="4"/>
      <c r="X92" s="4"/>
    </row>
    <row r="93" spans="1:24" ht="18" customHeight="1">
      <c r="A93" s="2" t="s">
        <v>21</v>
      </c>
      <c r="B93" s="2" t="s">
        <v>115</v>
      </c>
      <c r="C93" s="2" t="s">
        <v>120</v>
      </c>
      <c r="D93" s="2" t="s">
        <v>117</v>
      </c>
      <c r="E93" s="3">
        <v>10</v>
      </c>
      <c r="F93" s="3" t="s">
        <v>51</v>
      </c>
      <c r="G93" s="3">
        <v>153</v>
      </c>
      <c r="H93" s="3">
        <v>159</v>
      </c>
      <c r="I93" s="3">
        <v>72</v>
      </c>
      <c r="J93" s="3">
        <v>98</v>
      </c>
      <c r="K93" s="10">
        <f t="shared" si="3"/>
        <v>3</v>
      </c>
      <c r="L93" s="3" t="s">
        <v>82</v>
      </c>
      <c r="M93" s="3">
        <v>10.6</v>
      </c>
      <c r="N93" s="3">
        <v>13.2</v>
      </c>
      <c r="O93" s="3" t="s">
        <v>118</v>
      </c>
      <c r="P93" s="5">
        <v>0.80303030303030309</v>
      </c>
      <c r="Q93" s="3" t="s">
        <v>81</v>
      </c>
      <c r="R93" s="3" t="s">
        <v>81</v>
      </c>
      <c r="S93" s="3" t="s">
        <v>98</v>
      </c>
      <c r="T93" s="3" t="s">
        <v>81</v>
      </c>
      <c r="U93" s="3" t="s">
        <v>81</v>
      </c>
      <c r="V93" s="2" t="s">
        <v>119</v>
      </c>
      <c r="W93" s="4"/>
      <c r="X93" s="4"/>
    </row>
    <row r="94" spans="1:24" ht="18" customHeight="1">
      <c r="A94" s="2" t="s">
        <v>21</v>
      </c>
      <c r="B94" s="2" t="s">
        <v>115</v>
      </c>
      <c r="C94" s="2" t="s">
        <v>32</v>
      </c>
      <c r="D94" s="2" t="s">
        <v>117</v>
      </c>
      <c r="E94" s="3">
        <v>10</v>
      </c>
      <c r="F94" s="3" t="s">
        <v>51</v>
      </c>
      <c r="G94" s="3">
        <v>159</v>
      </c>
      <c r="H94" s="3">
        <v>159</v>
      </c>
      <c r="I94" s="3">
        <v>98</v>
      </c>
      <c r="J94" s="3">
        <v>98</v>
      </c>
      <c r="K94" s="10">
        <f t="shared" si="3"/>
        <v>3</v>
      </c>
      <c r="L94" s="3" t="s">
        <v>82</v>
      </c>
      <c r="M94" s="3">
        <v>48.2</v>
      </c>
      <c r="N94" s="3">
        <v>65.099999999999994</v>
      </c>
      <c r="O94" s="3" t="s">
        <v>118</v>
      </c>
      <c r="P94" s="5">
        <v>0.74039938556067597</v>
      </c>
      <c r="Q94" s="3" t="s">
        <v>81</v>
      </c>
      <c r="R94" s="3" t="s">
        <v>81</v>
      </c>
      <c r="S94" s="3" t="s">
        <v>98</v>
      </c>
      <c r="T94" s="3" t="s">
        <v>81</v>
      </c>
      <c r="U94" s="3" t="s">
        <v>81</v>
      </c>
      <c r="V94" s="2" t="s">
        <v>119</v>
      </c>
      <c r="W94" s="4"/>
      <c r="X94" s="4"/>
    </row>
    <row r="95" spans="1:24" ht="18" customHeight="1">
      <c r="A95" s="2" t="s">
        <v>21</v>
      </c>
      <c r="B95" s="8" t="s">
        <v>226</v>
      </c>
      <c r="C95" s="2" t="s">
        <v>93</v>
      </c>
      <c r="D95" s="2" t="s">
        <v>117</v>
      </c>
      <c r="E95" s="14">
        <v>2</v>
      </c>
      <c r="F95" s="14" t="s">
        <v>51</v>
      </c>
      <c r="G95" s="8">
        <v>52</v>
      </c>
      <c r="H95" s="8">
        <v>52</v>
      </c>
      <c r="I95" s="8">
        <v>52</v>
      </c>
      <c r="J95" s="8">
        <v>52</v>
      </c>
      <c r="K95" s="8">
        <f t="shared" si="3"/>
        <v>3</v>
      </c>
      <c r="L95" s="8" t="s">
        <v>82</v>
      </c>
      <c r="M95" s="8">
        <v>5.01</v>
      </c>
      <c r="N95" s="8">
        <v>5.66</v>
      </c>
      <c r="O95" s="8" t="s">
        <v>227</v>
      </c>
      <c r="P95" s="14">
        <f>M95/N95</f>
        <v>0.88515901060070667</v>
      </c>
    </row>
    <row r="96" spans="1:24" s="20" customFormat="1" ht="18" customHeight="1">
      <c r="A96" s="8"/>
      <c r="B96" s="8" t="s">
        <v>228</v>
      </c>
      <c r="C96" s="8" t="s">
        <v>92</v>
      </c>
      <c r="D96" s="8" t="s">
        <v>229</v>
      </c>
      <c r="E96" s="14">
        <v>8</v>
      </c>
      <c r="F96" s="14" t="s">
        <v>51</v>
      </c>
      <c r="G96" s="8">
        <v>90</v>
      </c>
      <c r="H96" s="8">
        <v>90</v>
      </c>
      <c r="I96" s="8">
        <v>89</v>
      </c>
      <c r="J96" s="8">
        <v>90</v>
      </c>
      <c r="K96" s="8">
        <f t="shared" si="3"/>
        <v>3</v>
      </c>
      <c r="L96" s="8" t="s">
        <v>51</v>
      </c>
      <c r="M96" s="8"/>
      <c r="N96" s="8"/>
      <c r="O96" s="8"/>
      <c r="P96" s="14">
        <v>0.65</v>
      </c>
      <c r="Q96" s="8"/>
      <c r="R96" s="8"/>
      <c r="S96" s="8"/>
      <c r="T96" s="8"/>
      <c r="U96" s="8"/>
      <c r="V96" s="8"/>
      <c r="W96" s="8"/>
      <c r="X96" s="8"/>
    </row>
    <row r="97" spans="2:16" ht="18" customHeight="1">
      <c r="B97" s="8" t="s">
        <v>228</v>
      </c>
      <c r="C97" s="8" t="s">
        <v>225</v>
      </c>
      <c r="D97" s="8" t="s">
        <v>229</v>
      </c>
      <c r="E97" s="14">
        <v>4</v>
      </c>
      <c r="F97" s="14" t="s">
        <v>51</v>
      </c>
      <c r="G97" s="8">
        <v>60</v>
      </c>
      <c r="H97" s="8">
        <v>90</v>
      </c>
      <c r="I97" s="8">
        <v>51</v>
      </c>
      <c r="J97" s="8">
        <v>90</v>
      </c>
      <c r="K97" s="8">
        <f t="shared" si="3"/>
        <v>3</v>
      </c>
      <c r="L97" s="8" t="s">
        <v>51</v>
      </c>
      <c r="P97" s="14">
        <v>0.84899999999999998</v>
      </c>
    </row>
    <row r="98" spans="2:16" ht="18" customHeight="1">
      <c r="B98" s="8" t="s">
        <v>228</v>
      </c>
      <c r="C98" s="8" t="s">
        <v>188</v>
      </c>
      <c r="D98" s="8" t="s">
        <v>229</v>
      </c>
      <c r="E98" s="14">
        <v>2</v>
      </c>
      <c r="F98" s="14" t="s">
        <v>51</v>
      </c>
      <c r="G98" s="8">
        <v>90</v>
      </c>
      <c r="H98" s="8">
        <v>90</v>
      </c>
      <c r="I98" s="8">
        <v>90</v>
      </c>
      <c r="J98" s="8">
        <v>90</v>
      </c>
      <c r="K98" s="8">
        <f t="shared" si="3"/>
        <v>3</v>
      </c>
      <c r="L98" s="8" t="s">
        <v>51</v>
      </c>
      <c r="P98" s="14">
        <v>0.94299999999999995</v>
      </c>
    </row>
    <row r="99" spans="2:16" ht="18" customHeight="1"/>
    <row r="100" spans="2:16" ht="18" customHeight="1"/>
    <row r="101" spans="2:16" ht="18" customHeight="1"/>
    <row r="102" spans="2:16" ht="18" customHeight="1"/>
  </sheetData>
  <autoFilter ref="A7:X102">
    <sortState ref="A8:X106">
      <sortCondition ref="F7:F106"/>
    </sortState>
  </autoFilter>
  <sortState ref="A8:X98">
    <sortCondition ref="F8:F98"/>
    <sortCondition ref="K8:K98"/>
    <sortCondition ref="L8:L98"/>
  </sortState>
  <dataValidations disablePrompts="1" count="1">
    <dataValidation type="list" allowBlank="1" showInputMessage="1" showErrorMessage="1" sqref="A8:A84 A93:A102">
      <formula1>Chem_Categories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baseColWidth="10" defaultRowHeight="15" x14ac:dyDescent="0"/>
  <cols>
    <col min="1" max="1" width="27.6640625" customWidth="1"/>
  </cols>
  <sheetData>
    <row r="1" spans="1:1">
      <c r="A1" s="9" t="s">
        <v>22</v>
      </c>
    </row>
    <row r="2" spans="1:1">
      <c r="A2" s="9" t="s">
        <v>33</v>
      </c>
    </row>
    <row r="3" spans="1:1">
      <c r="A3" s="24" t="s">
        <v>42</v>
      </c>
    </row>
    <row r="4" spans="1:1">
      <c r="A4" s="9" t="s">
        <v>47</v>
      </c>
    </row>
    <row r="5" spans="1:1">
      <c r="A5" s="9" t="s">
        <v>53</v>
      </c>
    </row>
    <row r="6" spans="1:1">
      <c r="A6" s="9" t="s">
        <v>59</v>
      </c>
    </row>
    <row r="7" spans="1:1">
      <c r="A7" s="9" t="s">
        <v>72</v>
      </c>
    </row>
    <row r="8" spans="1:1">
      <c r="A8" s="2" t="s">
        <v>79</v>
      </c>
    </row>
    <row r="9" spans="1:1">
      <c r="A9" s="2" t="s">
        <v>88</v>
      </c>
    </row>
    <row r="10" spans="1:1">
      <c r="A10" s="2" t="s">
        <v>95</v>
      </c>
    </row>
    <row r="11" spans="1:1">
      <c r="A11" s="2" t="s">
        <v>100</v>
      </c>
    </row>
    <row r="12" spans="1:1">
      <c r="A12" s="2" t="s">
        <v>110</v>
      </c>
    </row>
    <row r="13" spans="1:1" ht="16" customHeight="1">
      <c r="A13" s="2" t="s">
        <v>115</v>
      </c>
    </row>
    <row r="14" spans="1:1">
      <c r="A14" s="8" t="s">
        <v>121</v>
      </c>
    </row>
    <row r="15" spans="1:1">
      <c r="A15" s="8" t="s">
        <v>127</v>
      </c>
    </row>
    <row r="16" spans="1:1">
      <c r="A16" s="8" t="s">
        <v>135</v>
      </c>
    </row>
    <row r="17" spans="1:1">
      <c r="A17" s="8" t="s">
        <v>146</v>
      </c>
    </row>
    <row r="18" spans="1:1" ht="16" customHeight="1">
      <c r="A18" s="8" t="s">
        <v>154</v>
      </c>
    </row>
    <row r="19" spans="1:1">
      <c r="A19" s="8" t="s">
        <v>163</v>
      </c>
    </row>
    <row r="20" spans="1:1">
      <c r="A20" s="8" t="s">
        <v>173</v>
      </c>
    </row>
    <row r="21" spans="1:1">
      <c r="A21" s="18" t="s">
        <v>181</v>
      </c>
    </row>
    <row r="22" spans="1:1">
      <c r="A22" s="9" t="s">
        <v>189</v>
      </c>
    </row>
    <row r="23" spans="1:1">
      <c r="A23" s="8" t="s">
        <v>209</v>
      </c>
    </row>
    <row r="24" spans="1:1">
      <c r="A24" s="8" t="s">
        <v>198</v>
      </c>
    </row>
    <row r="25" spans="1:1">
      <c r="A25" s="8" t="s">
        <v>203</v>
      </c>
    </row>
    <row r="26" spans="1:1">
      <c r="A26" s="8" t="s">
        <v>206</v>
      </c>
    </row>
  </sheetData>
  <sortState ref="A2:A85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Organochlorine pesticides</vt:lpstr>
      <vt:lpstr>Study list</vt:lpstr>
    </vt:vector>
  </TitlesOfParts>
  <Company>Summit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Aylward</dc:creator>
  <cp:lastModifiedBy>Lesa Aylward</cp:lastModifiedBy>
  <dcterms:created xsi:type="dcterms:W3CDTF">2012-09-18T19:16:19Z</dcterms:created>
  <dcterms:modified xsi:type="dcterms:W3CDTF">2013-09-03T18:17:07Z</dcterms:modified>
</cp:coreProperties>
</file>